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8_{710E03BE-8471-48C3-884B-32A2A1F92110}" xr6:coauthVersionLast="47" xr6:coauthVersionMax="47" xr10:uidLastSave="{00000000-0000-0000-0000-000000000000}"/>
  <bookViews>
    <workbookView xWindow="-120" yWindow="-120" windowWidth="29040" windowHeight="15720" xr2:uid="{00000000-000D-0000-FFFF-FFFF00000000}"/>
  </bookViews>
  <sheets>
    <sheet name="入力シート" sheetId="1" r:id="rId1"/>
    <sheet name="1号入居申込書" sheetId="3" r:id="rId2"/>
    <sheet name="2号申出書" sheetId="4" r:id="rId3"/>
    <sheet name="2-2号臭気確認書" sheetId="9" r:id="rId4"/>
    <sheet name="3号切替契約同意書" sheetId="10" r:id="rId5"/>
    <sheet name="4号入居決定通知" sheetId="11" r:id="rId6"/>
    <sheet name="５号入居不可決定通知" sheetId="12" r:id="rId7"/>
    <sheet name="６号契約書" sheetId="15" r:id="rId8"/>
    <sheet name="７号委任状" sheetId="6" r:id="rId9"/>
    <sheet name="８号定借説明" sheetId="14" r:id="rId10"/>
    <sheet name="郵便番号表" sheetId="2" r:id="rId11"/>
  </sheets>
  <definedNames>
    <definedName name="_xlnm._FilterDatabase" localSheetId="10" hidden="1">郵便番号表!$C$1:$D$1</definedName>
    <definedName name="_xlnm.Print_Area" localSheetId="1">'1号入居申込書'!$A$1:$S$96</definedName>
    <definedName name="_xlnm.Print_Area" localSheetId="3">'2-2号臭気確認書'!$A$1:$S$42</definedName>
    <definedName name="_xlnm.Print_Area" localSheetId="2">'2号申出書'!$A$1:$S$42</definedName>
    <definedName name="_xlnm.Print_Area" localSheetId="4">'3号切替契約同意書'!$A$1:$S$42</definedName>
    <definedName name="_xlnm.Print_Area" localSheetId="5">'4号入居決定通知'!$A$1:$S$40</definedName>
    <definedName name="_xlnm.Print_Area" localSheetId="6">'５号入居不可決定通知'!$A$1:$S$34</definedName>
    <definedName name="_xlnm.Print_Area" localSheetId="7">'６号契約書'!$A$1:$N$118</definedName>
    <definedName name="_xlnm.Print_Area" localSheetId="8">'７号委任状'!$A$1:$S$45</definedName>
    <definedName name="_xlnm.Print_Area" localSheetId="9">'８号定借説明'!$A$1:$S$44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1" l="1"/>
  <c r="D7" i="3"/>
  <c r="E15" i="3"/>
  <c r="C31" i="14"/>
  <c r="C30" i="14"/>
  <c r="B9" i="10"/>
  <c r="B67" i="3"/>
  <c r="D96" i="3" l="1"/>
  <c r="D93" i="3"/>
  <c r="D91" i="3"/>
  <c r="D89" i="3"/>
  <c r="B96" i="3"/>
  <c r="B89" i="3"/>
  <c r="B91" i="3"/>
  <c r="B93" i="3"/>
  <c r="A109" i="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E22" i="6"/>
  <c r="J39" i="14"/>
  <c r="J37" i="14"/>
  <c r="D9" i="15"/>
  <c r="E11" i="3"/>
  <c r="D98" i="15"/>
  <c r="D88" i="15"/>
  <c r="E55" i="3"/>
  <c r="E26" i="14"/>
  <c r="I49" i="3"/>
  <c r="J36" i="15" s="1"/>
  <c r="I48" i="3"/>
  <c r="I46" i="3"/>
  <c r="J35" i="15" s="1"/>
  <c r="I45" i="3"/>
  <c r="J34" i="15" s="1"/>
  <c r="I44" i="3"/>
  <c r="C25" i="15" s="1"/>
  <c r="A6" i="12"/>
  <c r="A13" i="12"/>
  <c r="G27" i="11"/>
  <c r="A27" i="11"/>
  <c r="M26" i="11"/>
  <c r="L32" i="3"/>
  <c r="K32" i="3"/>
  <c r="K62" i="15" s="1"/>
  <c r="I32" i="3"/>
  <c r="G32" i="3"/>
  <c r="M62" i="15" s="1"/>
  <c r="D32" i="3"/>
  <c r="A32" i="3"/>
  <c r="H62" i="15" s="1"/>
  <c r="L31" i="3"/>
  <c r="K31" i="3"/>
  <c r="K61" i="15" s="1"/>
  <c r="I31" i="3"/>
  <c r="G31" i="3"/>
  <c r="M61" i="15" s="1"/>
  <c r="D31" i="3"/>
  <c r="A31" i="3"/>
  <c r="H61" i="15" s="1"/>
  <c r="G26" i="11"/>
  <c r="A26" i="11"/>
  <c r="M25" i="11"/>
  <c r="G25" i="11"/>
  <c r="E21" i="11"/>
  <c r="A6" i="11"/>
  <c r="A4" i="4" l="1"/>
  <c r="A4" i="6"/>
  <c r="A7" i="9"/>
  <c r="E35" i="3"/>
  <c r="E13" i="4" l="1"/>
  <c r="E13" i="9"/>
  <c r="E11" i="9"/>
  <c r="E67" i="3" l="1"/>
  <c r="M16" i="4"/>
  <c r="G16" i="4"/>
  <c r="K15" i="4"/>
  <c r="E15" i="4"/>
  <c r="K14" i="4"/>
  <c r="E14" i="4"/>
  <c r="Q13" i="4"/>
  <c r="O13" i="4"/>
  <c r="L13" i="4"/>
  <c r="I13" i="4"/>
  <c r="E12" i="4"/>
  <c r="E10" i="4"/>
  <c r="E8" i="4"/>
  <c r="K16" i="3" l="1"/>
  <c r="K15" i="3"/>
  <c r="L30" i="3"/>
  <c r="E16" i="3"/>
  <c r="Q14" i="3"/>
  <c r="O14" i="3"/>
  <c r="L14" i="3"/>
  <c r="I14" i="3"/>
  <c r="E14" i="3"/>
  <c r="M17" i="3"/>
  <c r="G17" i="3"/>
  <c r="M18" i="3" l="1"/>
  <c r="I30" i="3" l="1"/>
  <c r="Q3" i="3" l="1"/>
  <c r="Q2" i="3"/>
  <c r="R4" i="3"/>
  <c r="P4" i="3"/>
  <c r="Q103" i="1"/>
  <c r="P77" i="1"/>
  <c r="B87" i="3"/>
  <c r="D87" i="3"/>
  <c r="D85" i="3"/>
  <c r="B85" i="3"/>
  <c r="B83" i="3"/>
  <c r="D83" i="3"/>
  <c r="D80" i="3"/>
  <c r="B80" i="3"/>
  <c r="B76" i="3"/>
  <c r="D76" i="3"/>
  <c r="D73" i="3"/>
  <c r="B73" i="3"/>
  <c r="D71" i="3"/>
  <c r="B71" i="3"/>
  <c r="D69" i="3"/>
  <c r="B69" i="3"/>
  <c r="B66" i="3"/>
  <c r="E52" i="3"/>
  <c r="E62" i="3"/>
  <c r="E61" i="3"/>
  <c r="E60" i="3"/>
  <c r="E59" i="3"/>
  <c r="E58" i="3"/>
  <c r="E103" i="15" s="1"/>
  <c r="E57" i="3"/>
  <c r="E53" i="3"/>
  <c r="L52" i="3"/>
  <c r="I52" i="3"/>
  <c r="O43" i="3"/>
  <c r="L43" i="3"/>
  <c r="I43" i="3"/>
  <c r="G43" i="3"/>
  <c r="H40" i="3"/>
  <c r="Q42" i="3"/>
  <c r="H39" i="3"/>
  <c r="J42" i="3"/>
  <c r="E41" i="3"/>
  <c r="E39" i="3"/>
  <c r="E38" i="3"/>
  <c r="L38" i="3"/>
  <c r="L37" i="3"/>
  <c r="E37" i="3"/>
  <c r="E19" i="3"/>
  <c r="L29" i="3"/>
  <c r="L28" i="3"/>
  <c r="L27" i="3"/>
  <c r="L26" i="3"/>
  <c r="L25" i="3"/>
  <c r="G30" i="3"/>
  <c r="M60" i="15" s="1"/>
  <c r="I29" i="3"/>
  <c r="G29" i="3"/>
  <c r="M59" i="15" s="1"/>
  <c r="I28" i="3"/>
  <c r="G28" i="3"/>
  <c r="F62" i="15" s="1"/>
  <c r="I27" i="3"/>
  <c r="G27" i="3"/>
  <c r="F61" i="15" s="1"/>
  <c r="I26" i="3"/>
  <c r="G26" i="3"/>
  <c r="F60" i="15" s="1"/>
  <c r="I25" i="3"/>
  <c r="G25" i="3"/>
  <c r="D30" i="3"/>
  <c r="D29" i="3"/>
  <c r="D28" i="3"/>
  <c r="D27" i="3"/>
  <c r="D26" i="3"/>
  <c r="A30" i="3"/>
  <c r="H60" i="15" s="1"/>
  <c r="A29" i="3"/>
  <c r="H59" i="15" s="1"/>
  <c r="A28" i="3"/>
  <c r="A62" i="15" s="1"/>
  <c r="A27" i="3"/>
  <c r="A61" i="15" s="1"/>
  <c r="A26" i="3"/>
  <c r="A60" i="15" s="1"/>
  <c r="I18" i="3"/>
  <c r="E18" i="3"/>
  <c r="E13" i="3"/>
  <c r="E9" i="3"/>
  <c r="N7" i="3"/>
  <c r="J1605" i="2" l="1"/>
  <c r="J1604" i="2"/>
  <c r="J1603" i="2"/>
  <c r="J1602" i="2"/>
  <c r="J1601" i="2"/>
  <c r="J1600" i="2"/>
  <c r="J1599" i="2"/>
  <c r="J1598" i="2"/>
  <c r="J1597" i="2"/>
  <c r="J1596" i="2"/>
  <c r="J1595" i="2"/>
  <c r="J1594" i="2"/>
  <c r="J1593" i="2"/>
  <c r="J1592" i="2"/>
  <c r="J1591" i="2"/>
  <c r="J1590" i="2"/>
  <c r="J1589" i="2"/>
  <c r="J1588" i="2"/>
  <c r="J1587" i="2"/>
  <c r="J1586" i="2"/>
  <c r="J1585" i="2"/>
  <c r="J1584" i="2"/>
  <c r="J1583" i="2"/>
  <c r="J1582" i="2"/>
  <c r="J1581" i="2"/>
  <c r="J1580" i="2"/>
  <c r="J1579" i="2"/>
  <c r="J1578" i="2"/>
  <c r="J1577" i="2"/>
  <c r="J1576" i="2"/>
  <c r="J1575" i="2"/>
  <c r="J1574" i="2"/>
  <c r="J1573" i="2"/>
  <c r="J1572" i="2"/>
  <c r="J1571" i="2"/>
  <c r="J1570" i="2"/>
  <c r="J1569" i="2"/>
  <c r="J1568" i="2"/>
  <c r="J1567" i="2"/>
  <c r="J1566" i="2"/>
  <c r="J1565" i="2"/>
  <c r="J1564" i="2"/>
  <c r="J1563" i="2"/>
  <c r="J1562" i="2"/>
  <c r="J1561" i="2"/>
  <c r="J1560" i="2"/>
  <c r="J1559" i="2"/>
  <c r="J1558" i="2"/>
  <c r="J1557" i="2"/>
  <c r="J1556" i="2"/>
  <c r="J1555" i="2"/>
  <c r="J1554" i="2"/>
  <c r="J1553" i="2"/>
  <c r="J1552" i="2"/>
  <c r="J1551" i="2"/>
  <c r="J1550" i="2"/>
  <c r="J1549" i="2"/>
  <c r="J1548" i="2"/>
  <c r="J1547" i="2"/>
  <c r="J1546" i="2"/>
  <c r="J1545" i="2"/>
  <c r="J1544" i="2"/>
  <c r="J1543" i="2"/>
  <c r="J1542" i="2"/>
  <c r="J1541" i="2"/>
  <c r="J1540" i="2"/>
  <c r="J1539" i="2"/>
  <c r="J1538" i="2"/>
  <c r="J1537" i="2"/>
  <c r="J1536" i="2"/>
  <c r="J1535" i="2"/>
  <c r="J1534" i="2"/>
  <c r="J1533" i="2"/>
  <c r="J1532" i="2"/>
  <c r="J1531" i="2"/>
  <c r="J1530" i="2"/>
  <c r="J1529" i="2"/>
  <c r="J1528" i="2"/>
  <c r="J1527" i="2"/>
  <c r="J1526" i="2"/>
  <c r="J1525" i="2"/>
  <c r="J1524" i="2"/>
  <c r="J1523" i="2"/>
  <c r="J1522" i="2"/>
  <c r="J1521" i="2"/>
  <c r="J1520" i="2"/>
  <c r="J1519" i="2"/>
  <c r="J1518" i="2"/>
  <c r="J1517" i="2"/>
  <c r="J1516" i="2"/>
  <c r="J1515" i="2"/>
  <c r="J1514" i="2"/>
  <c r="J1513" i="2"/>
  <c r="J1512" i="2"/>
  <c r="J1511" i="2"/>
  <c r="J1510" i="2"/>
  <c r="J1509" i="2"/>
  <c r="J1508" i="2"/>
  <c r="J1507" i="2"/>
  <c r="J1506" i="2"/>
  <c r="J1505" i="2"/>
  <c r="J1504" i="2"/>
  <c r="J1503" i="2"/>
  <c r="J1502" i="2"/>
  <c r="J1501" i="2"/>
  <c r="J1500" i="2"/>
  <c r="J1499" i="2"/>
  <c r="J1498" i="2"/>
  <c r="J1497" i="2"/>
  <c r="J1496" i="2"/>
  <c r="J1495" i="2"/>
  <c r="J1494" i="2"/>
  <c r="J1493" i="2"/>
  <c r="J1492" i="2"/>
  <c r="J1491" i="2"/>
  <c r="J1490" i="2"/>
  <c r="J1489" i="2"/>
  <c r="J1488" i="2"/>
  <c r="J1487" i="2"/>
  <c r="J1486" i="2"/>
  <c r="J1485" i="2"/>
  <c r="J1484" i="2"/>
  <c r="J1483" i="2"/>
  <c r="J1482" i="2"/>
  <c r="J1481" i="2"/>
  <c r="J1480" i="2"/>
  <c r="J1479" i="2"/>
  <c r="J1478" i="2"/>
  <c r="J1477" i="2"/>
  <c r="J1476" i="2"/>
  <c r="J1475" i="2"/>
  <c r="J1474" i="2"/>
  <c r="J1473" i="2"/>
  <c r="J1472" i="2"/>
  <c r="J1471" i="2"/>
  <c r="J1470" i="2"/>
  <c r="J1469" i="2"/>
  <c r="J1468" i="2"/>
  <c r="J1467" i="2"/>
  <c r="J1466" i="2"/>
  <c r="J1465" i="2"/>
  <c r="J1464" i="2"/>
  <c r="J1463" i="2"/>
  <c r="J1462" i="2"/>
  <c r="J1461" i="2"/>
  <c r="J1460" i="2"/>
  <c r="J1459" i="2"/>
  <c r="J1458" i="2"/>
  <c r="J1457" i="2"/>
  <c r="J1456" i="2"/>
  <c r="J1455" i="2"/>
  <c r="J1454" i="2"/>
  <c r="J1453" i="2"/>
  <c r="J1452" i="2"/>
  <c r="J1451" i="2"/>
  <c r="J1450" i="2"/>
  <c r="J1449" i="2"/>
  <c r="J1448" i="2"/>
  <c r="J1447" i="2"/>
  <c r="J1446" i="2"/>
  <c r="J1445" i="2"/>
  <c r="J1444" i="2"/>
  <c r="J1443" i="2"/>
  <c r="J1442" i="2"/>
  <c r="J1441" i="2"/>
  <c r="J1440" i="2"/>
  <c r="J1439" i="2"/>
  <c r="J1438" i="2"/>
  <c r="J1437" i="2"/>
  <c r="J1436" i="2"/>
  <c r="J1435" i="2"/>
  <c r="J1434" i="2"/>
  <c r="J1433" i="2"/>
  <c r="J1432" i="2"/>
  <c r="J1431" i="2"/>
  <c r="J1430" i="2"/>
  <c r="J1429" i="2"/>
  <c r="J1428" i="2"/>
  <c r="J1427" i="2"/>
  <c r="J1426" i="2"/>
  <c r="J1425" i="2"/>
  <c r="J1424" i="2"/>
  <c r="J1423" i="2"/>
  <c r="J1422" i="2"/>
  <c r="J1421" i="2"/>
  <c r="J1420" i="2"/>
  <c r="J1419" i="2"/>
  <c r="J1418" i="2"/>
  <c r="J1417" i="2"/>
  <c r="J1416" i="2"/>
  <c r="J1415" i="2"/>
  <c r="J1414" i="2"/>
  <c r="J1413" i="2"/>
  <c r="J1412" i="2"/>
  <c r="J1411" i="2"/>
  <c r="J1410" i="2"/>
  <c r="J1409" i="2"/>
  <c r="J1408" i="2"/>
  <c r="J1407" i="2"/>
  <c r="J1406" i="2"/>
  <c r="J1405" i="2"/>
  <c r="J1404" i="2"/>
  <c r="J1403" i="2"/>
  <c r="J1402" i="2"/>
  <c r="J1401" i="2"/>
  <c r="J1400" i="2"/>
  <c r="J1399" i="2"/>
  <c r="J1398" i="2"/>
  <c r="J1397" i="2"/>
  <c r="J1396" i="2"/>
  <c r="J1395" i="2"/>
  <c r="J1394" i="2"/>
  <c r="J1393" i="2"/>
  <c r="J1392" i="2"/>
  <c r="J1391" i="2"/>
  <c r="J1390" i="2"/>
  <c r="J1389" i="2"/>
  <c r="J1388" i="2"/>
  <c r="J1387" i="2"/>
  <c r="J1386" i="2"/>
  <c r="J1385" i="2"/>
  <c r="J1384" i="2"/>
  <c r="J1383" i="2"/>
  <c r="J1382" i="2"/>
  <c r="J1381" i="2"/>
  <c r="J1380" i="2"/>
  <c r="J1379" i="2"/>
  <c r="J1378" i="2"/>
  <c r="J1377" i="2"/>
  <c r="J1376" i="2"/>
  <c r="J1375" i="2"/>
  <c r="J1374" i="2"/>
  <c r="J1373" i="2"/>
  <c r="J1372" i="2"/>
  <c r="J1371" i="2"/>
  <c r="J1370" i="2"/>
  <c r="J1369" i="2"/>
  <c r="J1368" i="2"/>
  <c r="J1367" i="2"/>
  <c r="J1366" i="2"/>
  <c r="J1365" i="2"/>
  <c r="J1364" i="2"/>
  <c r="J1363" i="2"/>
  <c r="J1362" i="2"/>
  <c r="J1361" i="2"/>
  <c r="J1360" i="2"/>
  <c r="J1359" i="2"/>
  <c r="J1358" i="2"/>
  <c r="J1357" i="2"/>
  <c r="J1356" i="2"/>
  <c r="J1355" i="2"/>
  <c r="J1354" i="2"/>
  <c r="J1353" i="2"/>
  <c r="J1352" i="2"/>
  <c r="J1351" i="2"/>
  <c r="J1350" i="2"/>
  <c r="J1349" i="2"/>
  <c r="J1348" i="2"/>
  <c r="J1347" i="2"/>
  <c r="J1346" i="2"/>
  <c r="J1345" i="2"/>
  <c r="J1344" i="2"/>
  <c r="J1343" i="2"/>
  <c r="J1342" i="2"/>
  <c r="J1341" i="2"/>
  <c r="J1340" i="2"/>
  <c r="J1339" i="2"/>
  <c r="J1338" i="2"/>
  <c r="J1337" i="2"/>
  <c r="J1336" i="2"/>
  <c r="J1335" i="2"/>
  <c r="J1334" i="2"/>
  <c r="J1333" i="2"/>
  <c r="J1332" i="2"/>
  <c r="J1331" i="2"/>
  <c r="J1330" i="2"/>
  <c r="J1329" i="2"/>
  <c r="J1328" i="2"/>
  <c r="J1327" i="2"/>
  <c r="J1326" i="2"/>
  <c r="J1325" i="2"/>
  <c r="J1324" i="2"/>
  <c r="J1323" i="2"/>
  <c r="J1322" i="2"/>
  <c r="J1321" i="2"/>
  <c r="J1320" i="2"/>
  <c r="J1319" i="2"/>
  <c r="J1318" i="2"/>
  <c r="J1317" i="2"/>
  <c r="J1316" i="2"/>
  <c r="J1315" i="2"/>
  <c r="J1314" i="2"/>
  <c r="J1313" i="2"/>
  <c r="J1312" i="2"/>
  <c r="J1311" i="2"/>
  <c r="J1310" i="2"/>
  <c r="J1309" i="2"/>
  <c r="J1308" i="2"/>
  <c r="J1307" i="2"/>
  <c r="J1306" i="2"/>
  <c r="J1305" i="2"/>
  <c r="J1304" i="2"/>
  <c r="J1303" i="2"/>
  <c r="J1302" i="2"/>
  <c r="J1301" i="2"/>
  <c r="J1300" i="2"/>
  <c r="J1299" i="2"/>
  <c r="J1298" i="2"/>
  <c r="J1297" i="2"/>
  <c r="J1296" i="2"/>
  <c r="J1295" i="2"/>
  <c r="J1294" i="2"/>
  <c r="J1293" i="2"/>
  <c r="J1292" i="2"/>
  <c r="J1291" i="2"/>
  <c r="J1290" i="2"/>
  <c r="J1289" i="2"/>
  <c r="J1288" i="2"/>
  <c r="J1287" i="2"/>
  <c r="J1286" i="2"/>
  <c r="J1285" i="2"/>
  <c r="J1284" i="2"/>
  <c r="J1283" i="2"/>
  <c r="J1282" i="2"/>
  <c r="J1281" i="2"/>
  <c r="J1280" i="2"/>
  <c r="J1279" i="2"/>
  <c r="J1278" i="2"/>
  <c r="J1277" i="2"/>
  <c r="J1276" i="2"/>
  <c r="J1275" i="2"/>
  <c r="J1274" i="2"/>
  <c r="J1273" i="2"/>
  <c r="J1272" i="2"/>
  <c r="J1271" i="2"/>
  <c r="J1270" i="2"/>
  <c r="J1269" i="2"/>
  <c r="J1268" i="2"/>
  <c r="J1267" i="2"/>
  <c r="J1266" i="2"/>
  <c r="J1265" i="2"/>
  <c r="J1264" i="2"/>
  <c r="J1263" i="2"/>
  <c r="J1262" i="2"/>
  <c r="J1261" i="2"/>
  <c r="J1260" i="2"/>
  <c r="J1259" i="2"/>
  <c r="J1258" i="2"/>
  <c r="J1257" i="2"/>
  <c r="J1256" i="2"/>
  <c r="J1255" i="2"/>
  <c r="J1254" i="2"/>
  <c r="J1253" i="2"/>
  <c r="J1252" i="2"/>
  <c r="J1251" i="2"/>
  <c r="J1250" i="2"/>
  <c r="J1249" i="2"/>
  <c r="J1248" i="2"/>
  <c r="J1247" i="2"/>
  <c r="J1246" i="2"/>
  <c r="J1245" i="2"/>
  <c r="J1244" i="2"/>
  <c r="J1243" i="2"/>
  <c r="J1242" i="2"/>
  <c r="J1241" i="2"/>
  <c r="J1240" i="2"/>
  <c r="J1239" i="2"/>
  <c r="J1238" i="2"/>
  <c r="J1237" i="2"/>
  <c r="J1236" i="2"/>
  <c r="J1235" i="2"/>
  <c r="J1234" i="2"/>
  <c r="J1233" i="2"/>
  <c r="J1232" i="2"/>
  <c r="J1231" i="2"/>
  <c r="J1230" i="2"/>
  <c r="J1229" i="2"/>
  <c r="J1228" i="2"/>
  <c r="J1227" i="2"/>
  <c r="J1226" i="2"/>
  <c r="J1225" i="2"/>
  <c r="J1224" i="2"/>
  <c r="J1223" i="2"/>
  <c r="J1222" i="2"/>
  <c r="J1221" i="2"/>
  <c r="J1220" i="2"/>
  <c r="J1219" i="2"/>
  <c r="J1218" i="2"/>
  <c r="J1217" i="2"/>
  <c r="J1216" i="2"/>
  <c r="J1215" i="2"/>
  <c r="J1214" i="2"/>
  <c r="J1213" i="2"/>
  <c r="J1212" i="2"/>
  <c r="J1211" i="2"/>
  <c r="J1210" i="2"/>
  <c r="J1209" i="2"/>
  <c r="J1208" i="2"/>
  <c r="J1207" i="2"/>
  <c r="J1206" i="2"/>
  <c r="J1205" i="2"/>
  <c r="J1204" i="2"/>
  <c r="J1203" i="2"/>
  <c r="J1202" i="2"/>
  <c r="J1201" i="2"/>
  <c r="J1200" i="2"/>
  <c r="J1199" i="2"/>
  <c r="J1198" i="2"/>
  <c r="J1197" i="2"/>
  <c r="J1196" i="2"/>
  <c r="J1195" i="2"/>
  <c r="J1194" i="2"/>
  <c r="J1193" i="2"/>
  <c r="J1192" i="2"/>
  <c r="J1191" i="2"/>
  <c r="J1190" i="2"/>
  <c r="J1189" i="2"/>
  <c r="J1188" i="2"/>
  <c r="J1187" i="2"/>
  <c r="J1186" i="2"/>
  <c r="J1185" i="2"/>
  <c r="J1184" i="2"/>
  <c r="J1183" i="2"/>
  <c r="J1182" i="2"/>
  <c r="J1181" i="2"/>
  <c r="J1180" i="2"/>
  <c r="J1179" i="2"/>
  <c r="J1178" i="2"/>
  <c r="J1177" i="2"/>
  <c r="J1176" i="2"/>
  <c r="J1175" i="2"/>
  <c r="J1174" i="2"/>
  <c r="J1173" i="2"/>
  <c r="J1172" i="2"/>
  <c r="J1171" i="2"/>
  <c r="J1170" i="2"/>
  <c r="J1169" i="2"/>
  <c r="J1168" i="2"/>
  <c r="J1167" i="2"/>
  <c r="J1166" i="2"/>
  <c r="J1165" i="2"/>
  <c r="J1164" i="2"/>
  <c r="J1163" i="2"/>
  <c r="J1162" i="2"/>
  <c r="J1161" i="2"/>
  <c r="J1160" i="2"/>
  <c r="J1159" i="2"/>
  <c r="J1158" i="2"/>
  <c r="J1157" i="2"/>
  <c r="J1156" i="2"/>
  <c r="J1155" i="2"/>
  <c r="J1154" i="2"/>
  <c r="J1153" i="2"/>
  <c r="J1152" i="2"/>
  <c r="J1151" i="2"/>
  <c r="J1150" i="2"/>
  <c r="J1149" i="2"/>
  <c r="J1148" i="2"/>
  <c r="J1147" i="2"/>
  <c r="J1146" i="2"/>
  <c r="J1145" i="2"/>
  <c r="J1144" i="2"/>
  <c r="J1143" i="2"/>
  <c r="J1142" i="2"/>
  <c r="J1141" i="2"/>
  <c r="J1140" i="2"/>
  <c r="J1139" i="2"/>
  <c r="J1138" i="2"/>
  <c r="J1137" i="2"/>
  <c r="J1136" i="2"/>
  <c r="J1135" i="2"/>
  <c r="J1134" i="2"/>
  <c r="J1133" i="2"/>
  <c r="J1132" i="2"/>
  <c r="J1131" i="2"/>
  <c r="J1130" i="2"/>
  <c r="J1129" i="2"/>
  <c r="J1128" i="2"/>
  <c r="J1127" i="2"/>
  <c r="J1126" i="2"/>
  <c r="J1125" i="2"/>
  <c r="J1124" i="2"/>
  <c r="J1123" i="2"/>
  <c r="J1122" i="2"/>
  <c r="J1121" i="2"/>
  <c r="J1120" i="2"/>
  <c r="J1119" i="2"/>
  <c r="J1118" i="2"/>
  <c r="J1117" i="2"/>
  <c r="J1116" i="2"/>
  <c r="J1115" i="2"/>
  <c r="J1114" i="2"/>
  <c r="J1113" i="2"/>
  <c r="J1112" i="2"/>
  <c r="J1111" i="2"/>
  <c r="J1110" i="2"/>
  <c r="J1109" i="2"/>
  <c r="J1108" i="2"/>
  <c r="J1107" i="2"/>
  <c r="J1106" i="2"/>
  <c r="J1105" i="2"/>
  <c r="J1104" i="2"/>
  <c r="J1103" i="2"/>
  <c r="J1102" i="2"/>
  <c r="J1101" i="2"/>
  <c r="J1100" i="2"/>
  <c r="J1099" i="2"/>
  <c r="J1098" i="2"/>
  <c r="J1097" i="2"/>
  <c r="J1096" i="2"/>
  <c r="J1095" i="2"/>
  <c r="J1094" i="2"/>
  <c r="J1093" i="2"/>
  <c r="J1092" i="2"/>
  <c r="J1091" i="2"/>
  <c r="J1090" i="2"/>
  <c r="J1089" i="2"/>
  <c r="J1088" i="2"/>
  <c r="J1087" i="2"/>
  <c r="J1086" i="2"/>
  <c r="J1085" i="2"/>
  <c r="J1084" i="2"/>
  <c r="J1083" i="2"/>
  <c r="J1082" i="2"/>
  <c r="J1081" i="2"/>
  <c r="J1080" i="2"/>
  <c r="J1079" i="2"/>
  <c r="J1078" i="2"/>
  <c r="J1077" i="2"/>
  <c r="J1076" i="2"/>
  <c r="J1075" i="2"/>
  <c r="J1074" i="2"/>
  <c r="J1073" i="2"/>
  <c r="J1072" i="2"/>
  <c r="J1071" i="2"/>
  <c r="J1070" i="2"/>
  <c r="J1069" i="2"/>
  <c r="J1068" i="2"/>
  <c r="J1067" i="2"/>
  <c r="J1066" i="2"/>
  <c r="J1065" i="2"/>
  <c r="J1064" i="2"/>
  <c r="J1063" i="2"/>
  <c r="J1062" i="2"/>
  <c r="J1061" i="2"/>
  <c r="J1060" i="2"/>
  <c r="J1059" i="2"/>
  <c r="J1058" i="2"/>
  <c r="J1057" i="2"/>
  <c r="J1056" i="2"/>
  <c r="J1055" i="2"/>
  <c r="J1054" i="2"/>
  <c r="J1053" i="2"/>
  <c r="J1052" i="2"/>
  <c r="J1051" i="2"/>
  <c r="J1050" i="2"/>
  <c r="J1049" i="2"/>
  <c r="J1048" i="2"/>
  <c r="J1047" i="2"/>
  <c r="J1046" i="2"/>
  <c r="J1045" i="2"/>
  <c r="J1044" i="2"/>
  <c r="J1043" i="2"/>
  <c r="J1042" i="2"/>
  <c r="J1041" i="2"/>
  <c r="J1040" i="2"/>
  <c r="J1039" i="2"/>
  <c r="J1038" i="2"/>
  <c r="J1037" i="2"/>
  <c r="J1036" i="2"/>
  <c r="J1035" i="2"/>
  <c r="J1034" i="2"/>
  <c r="J1033" i="2"/>
  <c r="J1032" i="2"/>
  <c r="J1031" i="2"/>
  <c r="J1030" i="2"/>
  <c r="J1029" i="2"/>
  <c r="J1028" i="2"/>
  <c r="J1027" i="2"/>
  <c r="J1026" i="2"/>
  <c r="J1025" i="2"/>
  <c r="J1024" i="2"/>
  <c r="J1023" i="2"/>
  <c r="J1022" i="2"/>
  <c r="J1021" i="2"/>
  <c r="J1020" i="2"/>
  <c r="J1019" i="2"/>
  <c r="J1018" i="2"/>
  <c r="J1017" i="2"/>
  <c r="J1016" i="2"/>
  <c r="J1015" i="2"/>
  <c r="J1014" i="2"/>
  <c r="J1013" i="2"/>
  <c r="J1012" i="2"/>
  <c r="J1011" i="2"/>
  <c r="J1010" i="2"/>
  <c r="J1009" i="2"/>
  <c r="J1008" i="2"/>
  <c r="J1007" i="2"/>
  <c r="J1006" i="2"/>
  <c r="J1005" i="2"/>
  <c r="J1004" i="2"/>
  <c r="J1003" i="2"/>
  <c r="J1002" i="2"/>
  <c r="J1001" i="2"/>
  <c r="J1000" i="2"/>
  <c r="J999" i="2"/>
  <c r="J998" i="2"/>
  <c r="J997" i="2"/>
  <c r="J996" i="2"/>
  <c r="J995" i="2"/>
  <c r="J994" i="2"/>
  <c r="J993" i="2"/>
  <c r="J992" i="2"/>
  <c r="J991" i="2"/>
  <c r="J990" i="2"/>
  <c r="J989" i="2"/>
  <c r="J988" i="2"/>
  <c r="J987" i="2"/>
  <c r="J986" i="2"/>
  <c r="J985" i="2"/>
  <c r="J984" i="2"/>
  <c r="J983" i="2"/>
  <c r="J982" i="2"/>
  <c r="J981" i="2"/>
  <c r="J980" i="2"/>
  <c r="J979" i="2"/>
  <c r="J978" i="2"/>
  <c r="J977" i="2"/>
  <c r="J976" i="2"/>
  <c r="J975" i="2"/>
  <c r="J974" i="2"/>
  <c r="J973" i="2"/>
  <c r="J972" i="2"/>
  <c r="J971" i="2"/>
  <c r="J970" i="2"/>
  <c r="J969" i="2"/>
  <c r="J968" i="2"/>
  <c r="J967" i="2"/>
  <c r="J966" i="2"/>
  <c r="J965" i="2"/>
  <c r="J964" i="2"/>
  <c r="J963" i="2"/>
  <c r="J962" i="2"/>
  <c r="J961" i="2"/>
  <c r="J960" i="2"/>
  <c r="J959" i="2"/>
  <c r="J958" i="2"/>
  <c r="J957" i="2"/>
  <c r="J956" i="2"/>
  <c r="J955" i="2"/>
  <c r="J954" i="2"/>
  <c r="J953" i="2"/>
  <c r="J952" i="2"/>
  <c r="J951" i="2"/>
  <c r="J950" i="2"/>
  <c r="J949" i="2"/>
  <c r="J948" i="2"/>
  <c r="J947" i="2"/>
  <c r="J946" i="2"/>
  <c r="J945" i="2"/>
  <c r="J944" i="2"/>
  <c r="J943" i="2"/>
  <c r="J942" i="2"/>
  <c r="J941" i="2"/>
  <c r="J940" i="2"/>
  <c r="J939" i="2"/>
  <c r="J938" i="2"/>
  <c r="J937" i="2"/>
  <c r="J936" i="2"/>
  <c r="J935" i="2"/>
  <c r="J934" i="2"/>
  <c r="J933" i="2"/>
  <c r="J932" i="2"/>
  <c r="J931" i="2"/>
  <c r="J930" i="2"/>
  <c r="J929" i="2"/>
  <c r="J928" i="2"/>
  <c r="J927" i="2"/>
  <c r="J926" i="2"/>
  <c r="J925" i="2"/>
  <c r="J924" i="2"/>
  <c r="J923" i="2"/>
  <c r="J922" i="2"/>
  <c r="J921" i="2"/>
  <c r="J920" i="2"/>
  <c r="J919" i="2"/>
  <c r="J918" i="2"/>
  <c r="J917" i="2"/>
  <c r="J916" i="2"/>
  <c r="J915" i="2"/>
  <c r="J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888" i="2"/>
  <c r="J887" i="2"/>
  <c r="J886" i="2"/>
  <c r="J885" i="2"/>
  <c r="J884" i="2"/>
  <c r="J883" i="2"/>
  <c r="J882" i="2"/>
  <c r="J881" i="2"/>
  <c r="J880" i="2"/>
  <c r="J879" i="2"/>
  <c r="J878" i="2"/>
  <c r="J877" i="2"/>
  <c r="J876" i="2"/>
  <c r="J875" i="2"/>
  <c r="J874" i="2"/>
  <c r="J873" i="2"/>
  <c r="J872" i="2"/>
  <c r="J871" i="2"/>
  <c r="J870" i="2"/>
  <c r="J869" i="2"/>
  <c r="J868" i="2"/>
  <c r="J867" i="2"/>
  <c r="J866" i="2"/>
  <c r="J865" i="2"/>
  <c r="J864" i="2"/>
  <c r="J863" i="2"/>
  <c r="J862" i="2"/>
  <c r="J861" i="2"/>
  <c r="J860" i="2"/>
  <c r="J859" i="2"/>
  <c r="J858" i="2"/>
  <c r="J857" i="2"/>
  <c r="J856" i="2"/>
  <c r="J855" i="2"/>
  <c r="J854" i="2"/>
  <c r="J853" i="2"/>
  <c r="J852" i="2"/>
  <c r="J851" i="2"/>
  <c r="J850" i="2"/>
  <c r="J849" i="2"/>
  <c r="J848" i="2"/>
  <c r="J847" i="2"/>
  <c r="J846" i="2"/>
  <c r="J845" i="2"/>
  <c r="J844" i="2"/>
  <c r="J843" i="2"/>
  <c r="J842" i="2"/>
  <c r="J841" i="2"/>
  <c r="J840" i="2"/>
  <c r="J839" i="2"/>
  <c r="J838" i="2"/>
  <c r="J837" i="2"/>
  <c r="J836" i="2"/>
  <c r="J835" i="2"/>
  <c r="J834" i="2"/>
  <c r="J833" i="2"/>
  <c r="J832" i="2"/>
  <c r="J831" i="2"/>
  <c r="J830" i="2"/>
  <c r="J829" i="2"/>
  <c r="J828" i="2"/>
  <c r="J827" i="2"/>
  <c r="J826" i="2"/>
  <c r="J825" i="2"/>
  <c r="J824" i="2"/>
  <c r="J823" i="2"/>
  <c r="J822" i="2"/>
  <c r="J821" i="2"/>
  <c r="J820" i="2"/>
  <c r="J819" i="2"/>
  <c r="J818" i="2"/>
  <c r="J817" i="2"/>
  <c r="J816" i="2"/>
  <c r="J815" i="2"/>
  <c r="J814" i="2"/>
  <c r="J813" i="2"/>
  <c r="J812" i="2"/>
  <c r="J811" i="2"/>
  <c r="J810" i="2"/>
  <c r="J809" i="2"/>
  <c r="J808" i="2"/>
  <c r="J807" i="2"/>
  <c r="J806" i="2"/>
  <c r="J805" i="2"/>
  <c r="J804" i="2"/>
  <c r="J803" i="2"/>
  <c r="J802" i="2"/>
  <c r="J801" i="2"/>
  <c r="J800" i="2"/>
  <c r="J799" i="2"/>
  <c r="J798" i="2"/>
  <c r="J797" i="2"/>
  <c r="J796" i="2"/>
  <c r="J795" i="2"/>
  <c r="J794" i="2"/>
  <c r="J793" i="2"/>
  <c r="J792" i="2"/>
  <c r="J791" i="2"/>
  <c r="J790" i="2"/>
  <c r="J789" i="2"/>
  <c r="J788" i="2"/>
  <c r="J787" i="2"/>
  <c r="J786" i="2"/>
  <c r="J785" i="2"/>
  <c r="J784" i="2"/>
  <c r="J783" i="2"/>
  <c r="J782" i="2"/>
  <c r="J781" i="2"/>
  <c r="J780" i="2"/>
  <c r="J779" i="2"/>
  <c r="J778" i="2"/>
  <c r="J777" i="2"/>
  <c r="J776" i="2"/>
  <c r="J775" i="2"/>
  <c r="J774" i="2"/>
  <c r="J773" i="2"/>
  <c r="J772" i="2"/>
  <c r="J771" i="2"/>
  <c r="J770" i="2"/>
  <c r="J769" i="2"/>
  <c r="J768" i="2"/>
  <c r="J767" i="2"/>
  <c r="J766" i="2"/>
  <c r="J765" i="2"/>
  <c r="J764" i="2"/>
  <c r="J763" i="2"/>
  <c r="J762" i="2"/>
  <c r="J761" i="2"/>
  <c r="J760" i="2"/>
  <c r="J759" i="2"/>
  <c r="J758"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E20" i="3" s="1"/>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G13" i="3" s="1"/>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J2" i="2"/>
  <c r="P85" i="1"/>
  <c r="P84"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I47" i="3" l="1"/>
  <c r="J37" i="15" s="1"/>
  <c r="A5" i="11"/>
  <c r="F18" i="12"/>
  <c r="A5" i="12"/>
  <c r="J40" i="10"/>
  <c r="E10" i="3"/>
  <c r="C97" i="15" s="1"/>
  <c r="J44" i="14" s="1"/>
  <c r="E12" i="9"/>
  <c r="E14" i="9"/>
  <c r="G12" i="4"/>
  <c r="K26" i="3"/>
  <c r="D60" i="15" s="1"/>
  <c r="K28" i="3"/>
  <c r="D62" i="15" s="1"/>
  <c r="K30" i="3"/>
  <c r="K60" i="15" s="1"/>
  <c r="K29" i="3"/>
  <c r="K59" i="15" s="1"/>
  <c r="K25" i="3"/>
  <c r="D59" i="15" s="1"/>
  <c r="E9" i="4"/>
  <c r="E54" i="3"/>
  <c r="C87" i="15" s="1"/>
  <c r="K10" i="14" s="1"/>
  <c r="D25" i="3"/>
  <c r="E56" i="3"/>
  <c r="K27" i="3"/>
  <c r="D61" i="15" s="1"/>
  <c r="A25" i="11"/>
  <c r="P86" i="1"/>
  <c r="C89" i="15" l="1"/>
  <c r="K8" i="14" s="1"/>
  <c r="E22" i="11"/>
  <c r="E23" i="6"/>
  <c r="E27" i="14"/>
  <c r="E11" i="4"/>
  <c r="E36" i="3"/>
  <c r="E12" i="3"/>
  <c r="C99" i="15" s="1"/>
  <c r="J42" i="14" s="1"/>
  <c r="A25" i="3"/>
  <c r="A59" i="15" s="1"/>
  <c r="C1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00000000-0006-0000-0100-000001000000}">
      <text>
        <r>
          <rPr>
            <b/>
            <sz val="9"/>
            <color indexed="81"/>
            <rFont val="MS P ゴシック"/>
            <family val="3"/>
            <charset val="128"/>
          </rPr>
          <t>市町村が契約主体になる場合は「和歌山県」を「○○市」に修正</t>
        </r>
      </text>
    </comment>
    <comment ref="F4" authorId="0" shapeId="0" xr:uid="{00000000-0006-0000-0100-000002000000}">
      <text>
        <r>
          <rPr>
            <b/>
            <sz val="9"/>
            <color indexed="81"/>
            <rFont val="MS P ゴシック"/>
            <family val="3"/>
            <charset val="128"/>
          </rPr>
          <t>公開前に災害名入力</t>
        </r>
      </text>
    </comment>
  </commentList>
</comments>
</file>

<file path=xl/sharedStrings.xml><?xml version="1.0" encoding="utf-8"?>
<sst xmlns="http://schemas.openxmlformats.org/spreadsheetml/2006/main" count="10400" uniqueCount="3523">
  <si>
    <t>入力欄</t>
    <rPh sb="0" eb="2">
      <t>ニュウリョク</t>
    </rPh>
    <rPh sb="2" eb="3">
      <t>ラン</t>
    </rPh>
    <phoneticPr fontId="5"/>
  </si>
  <si>
    <t>申込者氏名</t>
    <rPh sb="0" eb="2">
      <t>モウシコミ</t>
    </rPh>
    <rPh sb="2" eb="3">
      <t>シャ</t>
    </rPh>
    <rPh sb="3" eb="5">
      <t>シメイ</t>
    </rPh>
    <phoneticPr fontId="5"/>
  </si>
  <si>
    <t>申込者氏名フリガナ</t>
    <phoneticPr fontId="5"/>
  </si>
  <si>
    <t>住所（自動入力）</t>
    <rPh sb="3" eb="5">
      <t>ジドウ</t>
    </rPh>
    <rPh sb="5" eb="7">
      <t>ニュウリョク</t>
    </rPh>
    <phoneticPr fontId="5"/>
  </si>
  <si>
    <t>地番</t>
    <rPh sb="0" eb="2">
      <t>チバン</t>
    </rPh>
    <phoneticPr fontId="5"/>
  </si>
  <si>
    <t>マンション名・室番号</t>
    <rPh sb="5" eb="6">
      <t>メイ</t>
    </rPh>
    <rPh sb="7" eb="8">
      <t>シツ</t>
    </rPh>
    <rPh sb="8" eb="10">
      <t>バンゴウ</t>
    </rPh>
    <phoneticPr fontId="5"/>
  </si>
  <si>
    <t>現在の居住地郵便番号</t>
    <rPh sb="0" eb="2">
      <t>ゲンザイ</t>
    </rPh>
    <rPh sb="3" eb="6">
      <t>キョジュウチ</t>
    </rPh>
    <rPh sb="6" eb="10">
      <t>ユウビンバンゴウ</t>
    </rPh>
    <phoneticPr fontId="5"/>
  </si>
  <si>
    <t>避難施設等の種類</t>
    <rPh sb="0" eb="2">
      <t>ヒナン</t>
    </rPh>
    <rPh sb="2" eb="4">
      <t>シセツ</t>
    </rPh>
    <rPh sb="4" eb="5">
      <t>ナド</t>
    </rPh>
    <rPh sb="6" eb="8">
      <t>シュルイ</t>
    </rPh>
    <phoneticPr fontId="5"/>
  </si>
  <si>
    <t>固定電話番号</t>
    <rPh sb="0" eb="2">
      <t>コテイ</t>
    </rPh>
    <rPh sb="2" eb="4">
      <t>デンワ</t>
    </rPh>
    <rPh sb="4" eb="6">
      <t>バンゴウ</t>
    </rPh>
    <phoneticPr fontId="5"/>
  </si>
  <si>
    <t>携帯電話番号</t>
    <rPh sb="0" eb="2">
      <t>ケイタイ</t>
    </rPh>
    <rPh sb="2" eb="4">
      <t>デンワ</t>
    </rPh>
    <rPh sb="4" eb="6">
      <t>バンゴウ</t>
    </rPh>
    <phoneticPr fontId="5"/>
  </si>
  <si>
    <t>入居決定通知の受取方法</t>
    <rPh sb="0" eb="2">
      <t>ニュウキョ</t>
    </rPh>
    <rPh sb="2" eb="4">
      <t>ケッテイ</t>
    </rPh>
    <rPh sb="4" eb="6">
      <t>ツウチ</t>
    </rPh>
    <rPh sb="7" eb="9">
      <t>ウケトリ</t>
    </rPh>
    <rPh sb="9" eb="11">
      <t>ホウホウ</t>
    </rPh>
    <phoneticPr fontId="5"/>
  </si>
  <si>
    <t>「現在の居住地」以外に郵送を希望する場合の宛先郵便番号</t>
    <rPh sb="23" eb="27">
      <t>ユウビンバンゴウ</t>
    </rPh>
    <phoneticPr fontId="5"/>
  </si>
  <si>
    <t>入居予定者①氏名</t>
    <rPh sb="0" eb="2">
      <t>ニュウキョ</t>
    </rPh>
    <rPh sb="2" eb="4">
      <t>ヨテイ</t>
    </rPh>
    <rPh sb="4" eb="5">
      <t>シャ</t>
    </rPh>
    <rPh sb="6" eb="8">
      <t>シメイ</t>
    </rPh>
    <phoneticPr fontId="5"/>
  </si>
  <si>
    <t>フリガナ</t>
    <phoneticPr fontId="5"/>
  </si>
  <si>
    <t>続柄</t>
    <rPh sb="0" eb="2">
      <t>ゾクガラ</t>
    </rPh>
    <phoneticPr fontId="5"/>
  </si>
  <si>
    <t>年齢</t>
    <rPh sb="0" eb="2">
      <t>ネンレイ</t>
    </rPh>
    <phoneticPr fontId="5"/>
  </si>
  <si>
    <t>備考</t>
    <rPh sb="0" eb="2">
      <t>ビコウ</t>
    </rPh>
    <phoneticPr fontId="5"/>
  </si>
  <si>
    <t>入居予定者②氏名</t>
    <rPh sb="0" eb="2">
      <t>ニュウキョ</t>
    </rPh>
    <rPh sb="2" eb="4">
      <t>ヨテイ</t>
    </rPh>
    <rPh sb="4" eb="5">
      <t>シャ</t>
    </rPh>
    <rPh sb="6" eb="8">
      <t>シメイ</t>
    </rPh>
    <phoneticPr fontId="5"/>
  </si>
  <si>
    <t>入居予定者③氏名</t>
    <rPh sb="0" eb="2">
      <t>ニュウキョ</t>
    </rPh>
    <rPh sb="2" eb="4">
      <t>ヨテイ</t>
    </rPh>
    <rPh sb="4" eb="5">
      <t>シャ</t>
    </rPh>
    <rPh sb="6" eb="8">
      <t>シメイ</t>
    </rPh>
    <phoneticPr fontId="5"/>
  </si>
  <si>
    <t>入居予定者④氏名</t>
    <rPh sb="0" eb="2">
      <t>ニュウキョ</t>
    </rPh>
    <rPh sb="2" eb="4">
      <t>ヨテイ</t>
    </rPh>
    <rPh sb="4" eb="5">
      <t>シャ</t>
    </rPh>
    <rPh sb="6" eb="8">
      <t>シメイ</t>
    </rPh>
    <phoneticPr fontId="5"/>
  </si>
  <si>
    <t>入居予定者⑤氏名</t>
    <rPh sb="0" eb="2">
      <t>ニュウキョ</t>
    </rPh>
    <rPh sb="2" eb="4">
      <t>ヨテイ</t>
    </rPh>
    <rPh sb="4" eb="5">
      <t>シャ</t>
    </rPh>
    <rPh sb="6" eb="8">
      <t>シメイ</t>
    </rPh>
    <phoneticPr fontId="5"/>
  </si>
  <si>
    <t>入居予定者⑥氏名</t>
    <rPh sb="0" eb="2">
      <t>ニュウキョ</t>
    </rPh>
    <rPh sb="2" eb="4">
      <t>ヨテイ</t>
    </rPh>
    <rPh sb="4" eb="5">
      <t>シャ</t>
    </rPh>
    <rPh sb="6" eb="8">
      <t>シメイ</t>
    </rPh>
    <phoneticPr fontId="5"/>
  </si>
  <si>
    <t>生年月日</t>
    <rPh sb="0" eb="2">
      <t>セイネン</t>
    </rPh>
    <rPh sb="2" eb="4">
      <t>ガッピ</t>
    </rPh>
    <phoneticPr fontId="5"/>
  </si>
  <si>
    <t>住所郵便番号</t>
    <phoneticPr fontId="5"/>
  </si>
  <si>
    <t>避難所名</t>
    <rPh sb="0" eb="2">
      <t>ヒナン</t>
    </rPh>
    <rPh sb="2" eb="3">
      <t>ドコロ</t>
    </rPh>
    <rPh sb="3" eb="4">
      <t>メイ</t>
    </rPh>
    <phoneticPr fontId="5"/>
  </si>
  <si>
    <t>連絡が取れる番号を記入</t>
    <rPh sb="0" eb="2">
      <t>レンラク</t>
    </rPh>
    <rPh sb="3" eb="4">
      <t>ト</t>
    </rPh>
    <rPh sb="6" eb="8">
      <t>バンゴウ</t>
    </rPh>
    <rPh sb="9" eb="11">
      <t>キニュウ</t>
    </rPh>
    <phoneticPr fontId="5"/>
  </si>
  <si>
    <t>入居を希望する住宅の住所郵便番号</t>
    <rPh sb="0" eb="2">
      <t>ニュウキョ</t>
    </rPh>
    <rPh sb="3" eb="5">
      <t>キボウ</t>
    </rPh>
    <rPh sb="7" eb="9">
      <t>ジュウタク</t>
    </rPh>
    <phoneticPr fontId="5"/>
  </si>
  <si>
    <t>間取り</t>
    <rPh sb="0" eb="2">
      <t>マド</t>
    </rPh>
    <phoneticPr fontId="5"/>
  </si>
  <si>
    <t>耐震性</t>
    <rPh sb="0" eb="3">
      <t>タイシンセイ</t>
    </rPh>
    <phoneticPr fontId="5"/>
  </si>
  <si>
    <t>建築年月等</t>
    <rPh sb="0" eb="2">
      <t>ケンチク</t>
    </rPh>
    <rPh sb="2" eb="4">
      <t>ネンゲツ</t>
    </rPh>
    <rPh sb="4" eb="5">
      <t>ナド</t>
    </rPh>
    <phoneticPr fontId="5"/>
  </si>
  <si>
    <t>同意した貸主等の氏名</t>
    <phoneticPr fontId="5"/>
  </si>
  <si>
    <t>同意確認日</t>
    <rPh sb="0" eb="2">
      <t>ドウイ</t>
    </rPh>
    <rPh sb="2" eb="4">
      <t>カクニン</t>
    </rPh>
    <rPh sb="4" eb="5">
      <t>ビ</t>
    </rPh>
    <phoneticPr fontId="5"/>
  </si>
  <si>
    <t>確認方法</t>
    <rPh sb="0" eb="2">
      <t>カクニン</t>
    </rPh>
    <rPh sb="2" eb="4">
      <t>ホウホウ</t>
    </rPh>
    <phoneticPr fontId="5"/>
  </si>
  <si>
    <t>賃貸型応急住宅として使用することの貸主の同意を確認した日</t>
    <rPh sb="23" eb="25">
      <t>カクニン</t>
    </rPh>
    <rPh sb="27" eb="28">
      <t>ヒ</t>
    </rPh>
    <phoneticPr fontId="5"/>
  </si>
  <si>
    <t>賃貸型応急住宅として使用することの貸主の同意を確認した方法</t>
    <rPh sb="23" eb="25">
      <t>カクニン</t>
    </rPh>
    <rPh sb="27" eb="29">
      <t>ホウホウ</t>
    </rPh>
    <phoneticPr fontId="5"/>
  </si>
  <si>
    <t>通常徴している額</t>
    <rPh sb="0" eb="2">
      <t>ツウジョウ</t>
    </rPh>
    <rPh sb="2" eb="3">
      <t>チョウ</t>
    </rPh>
    <rPh sb="7" eb="8">
      <t>ガク</t>
    </rPh>
    <phoneticPr fontId="4"/>
  </si>
  <si>
    <t>取引態様（契約形態）</t>
    <phoneticPr fontId="5"/>
  </si>
  <si>
    <t>貸主氏名</t>
    <rPh sb="0" eb="2">
      <t>カシヌシ</t>
    </rPh>
    <rPh sb="2" eb="4">
      <t>シメイ</t>
    </rPh>
    <phoneticPr fontId="5"/>
  </si>
  <si>
    <t>貸主氏名フリガナ</t>
    <rPh sb="0" eb="2">
      <t>カシヌシ</t>
    </rPh>
    <phoneticPr fontId="5"/>
  </si>
  <si>
    <t>貸主住所郵便番号</t>
    <rPh sb="0" eb="2">
      <t>カシヌシ</t>
    </rPh>
    <phoneticPr fontId="5"/>
  </si>
  <si>
    <t>和歌山県外の場合は手打ち入力</t>
    <rPh sb="0" eb="3">
      <t>ワカヤマ</t>
    </rPh>
    <rPh sb="3" eb="5">
      <t>ケンガイ</t>
    </rPh>
    <rPh sb="6" eb="8">
      <t>バアイ</t>
    </rPh>
    <rPh sb="9" eb="11">
      <t>テウ</t>
    </rPh>
    <rPh sb="12" eb="14">
      <t>ニュウリョク</t>
    </rPh>
    <phoneticPr fontId="5"/>
  </si>
  <si>
    <t>貸主電話番号</t>
    <rPh sb="0" eb="2">
      <t>カシヌシ</t>
    </rPh>
    <rPh sb="2" eb="4">
      <t>デンワ</t>
    </rPh>
    <rPh sb="4" eb="6">
      <t>バンゴウ</t>
    </rPh>
    <phoneticPr fontId="5"/>
  </si>
  <si>
    <t>媒介（貸主または代理）業者名</t>
    <rPh sb="0" eb="2">
      <t>バイカイ</t>
    </rPh>
    <rPh sb="3" eb="5">
      <t>カシヌシ</t>
    </rPh>
    <rPh sb="8" eb="10">
      <t>ダイリ</t>
    </rPh>
    <rPh sb="11" eb="13">
      <t>ギョウシャ</t>
    </rPh>
    <rPh sb="13" eb="14">
      <t>メイ</t>
    </rPh>
    <phoneticPr fontId="5"/>
  </si>
  <si>
    <t>業者免許証番号</t>
    <rPh sb="0" eb="2">
      <t>ギョウシャ</t>
    </rPh>
    <rPh sb="2" eb="5">
      <t>メンキョショウ</t>
    </rPh>
    <rPh sb="5" eb="7">
      <t>バンゴウ</t>
    </rPh>
    <phoneticPr fontId="5"/>
  </si>
  <si>
    <t>事務所名</t>
    <rPh sb="0" eb="2">
      <t>ジム</t>
    </rPh>
    <rPh sb="2" eb="3">
      <t>ショ</t>
    </rPh>
    <rPh sb="3" eb="4">
      <t>メイ</t>
    </rPh>
    <phoneticPr fontId="5"/>
  </si>
  <si>
    <t>例：本店、●●駅前店　等</t>
    <rPh sb="2" eb="4">
      <t>ホンテン</t>
    </rPh>
    <rPh sb="7" eb="9">
      <t>エキマエ</t>
    </rPh>
    <rPh sb="9" eb="10">
      <t>ミセ</t>
    </rPh>
    <rPh sb="11" eb="12">
      <t>ナド</t>
    </rPh>
    <phoneticPr fontId="5"/>
  </si>
  <si>
    <t>電話番号</t>
    <rPh sb="0" eb="2">
      <t>デンワ</t>
    </rPh>
    <rPh sb="2" eb="4">
      <t>バンゴウ</t>
    </rPh>
    <phoneticPr fontId="5"/>
  </si>
  <si>
    <t>担当者名</t>
    <rPh sb="0" eb="3">
      <t>タントウシャ</t>
    </rPh>
    <rPh sb="3" eb="4">
      <t>メイ</t>
    </rPh>
    <phoneticPr fontId="5"/>
  </si>
  <si>
    <t>確認事項①</t>
    <phoneticPr fontId="5"/>
  </si>
  <si>
    <t>災害救助法に基づく応急修理制度を利用する場合は、応急修理期間が1か月を超える見込みであり、また、同法に基づく障害物の除去制度は利用していません。</t>
    <phoneticPr fontId="5"/>
  </si>
  <si>
    <t>申込者および入居者が暴力団員による不当な行為の防止等に関する法律（平成３年法律第77号）に規定する暴力団員、暴力団準構成員、元暴力団構成員及び元暴力団準構成員（以下「暴力団員等」という。）並びに暴力団員等と取引のある者ではありません。</t>
  </si>
  <si>
    <t>入居する賃貸型応急住宅について、駐車場料金、自治会費その他経費、退去修繕費の上限を超える原状回復費用は、自己負担であることを理解しています。</t>
    <rPh sb="36" eb="37">
      <t>ヒ</t>
    </rPh>
    <phoneticPr fontId="5"/>
  </si>
  <si>
    <t>確認事項②</t>
    <phoneticPr fontId="5"/>
  </si>
  <si>
    <t>確認事項③</t>
    <phoneticPr fontId="5"/>
  </si>
  <si>
    <t>確認事項④</t>
    <phoneticPr fontId="5"/>
  </si>
  <si>
    <t>確認事項⑤</t>
    <phoneticPr fontId="5"/>
  </si>
  <si>
    <t>確認事項⑥</t>
    <phoneticPr fontId="5"/>
  </si>
  <si>
    <t>確認事項⑦</t>
    <phoneticPr fontId="5"/>
  </si>
  <si>
    <t>確認事項⑧</t>
    <phoneticPr fontId="5"/>
  </si>
  <si>
    <t>確認事項⑨</t>
    <phoneticPr fontId="5"/>
  </si>
  <si>
    <t>確認事項⑩</t>
    <phoneticPr fontId="5"/>
  </si>
  <si>
    <t>No</t>
    <phoneticPr fontId="5"/>
  </si>
  <si>
    <t>申込書に記載の内容について事実に相違はない旨の誓約</t>
    <rPh sb="21" eb="22">
      <t>ムネ</t>
    </rPh>
    <rPh sb="23" eb="25">
      <t>セイヤク</t>
    </rPh>
    <phoneticPr fontId="5"/>
  </si>
  <si>
    <t>誓約者（入居申込書）氏名</t>
    <rPh sb="0" eb="2">
      <t>セイヤク</t>
    </rPh>
    <rPh sb="2" eb="3">
      <t>シャ</t>
    </rPh>
    <rPh sb="4" eb="6">
      <t>ニュウキョ</t>
    </rPh>
    <rPh sb="6" eb="9">
      <t>モウシコミショ</t>
    </rPh>
    <rPh sb="10" eb="12">
      <t>シメイ</t>
    </rPh>
    <phoneticPr fontId="5"/>
  </si>
  <si>
    <t>被災時住所、ハイフンなし</t>
    <rPh sb="0" eb="2">
      <t>ヒサイ</t>
    </rPh>
    <rPh sb="2" eb="3">
      <t>ジ</t>
    </rPh>
    <rPh sb="3" eb="5">
      <t>ジュウショ</t>
    </rPh>
    <phoneticPr fontId="5"/>
  </si>
  <si>
    <t>現在（避難先）住所、ハイフンなし</t>
    <rPh sb="0" eb="2">
      <t>ゲンザイ</t>
    </rPh>
    <rPh sb="3" eb="6">
      <t>ヒナンサキ</t>
    </rPh>
    <rPh sb="7" eb="9">
      <t>ジュウショ</t>
    </rPh>
    <phoneticPr fontId="5"/>
  </si>
  <si>
    <t>「現在の居住地」以外に郵送を希望する場合のみ記入、ハイフンなし</t>
    <rPh sb="14" eb="16">
      <t>キボウ</t>
    </rPh>
    <rPh sb="18" eb="20">
      <t>バアイ</t>
    </rPh>
    <rPh sb="22" eb="24">
      <t>キニュウ</t>
    </rPh>
    <phoneticPr fontId="5"/>
  </si>
  <si>
    <t>入居を希望する住宅住所、ハイフンなし</t>
    <rPh sb="9" eb="11">
      <t>ジュウショ</t>
    </rPh>
    <phoneticPr fontId="5"/>
  </si>
  <si>
    <t>ハイフンなし</t>
    <phoneticPr fontId="5"/>
  </si>
  <si>
    <t>選択式</t>
    <rPh sb="0" eb="2">
      <t>センタク</t>
    </rPh>
    <rPh sb="2" eb="3">
      <t>シキ</t>
    </rPh>
    <phoneticPr fontId="5"/>
  </si>
  <si>
    <t>申込者について記入</t>
    <rPh sb="0" eb="2">
      <t>モウシコミ</t>
    </rPh>
    <rPh sb="2" eb="3">
      <t>シャ</t>
    </rPh>
    <rPh sb="7" eb="9">
      <t>キニュウ</t>
    </rPh>
    <phoneticPr fontId="5"/>
  </si>
  <si>
    <t>申込書に記載の内容について事実に相違はない旨の誓約、氏名の間に全角スペース</t>
    <phoneticPr fontId="5"/>
  </si>
  <si>
    <t>自動入力</t>
    <rPh sb="0" eb="2">
      <t>ジドウ</t>
    </rPh>
    <rPh sb="2" eb="4">
      <t>ニュウリョク</t>
    </rPh>
    <phoneticPr fontId="5"/>
  </si>
  <si>
    <t>「本人」と記載</t>
    <rPh sb="1" eb="3">
      <t>ホンニン</t>
    </rPh>
    <rPh sb="5" eb="7">
      <t>キサイ</t>
    </rPh>
    <phoneticPr fontId="5"/>
  </si>
  <si>
    <t>妻</t>
  </si>
  <si>
    <t>氏名の間に全角スペース</t>
    <phoneticPr fontId="5"/>
  </si>
  <si>
    <t>選択式、原則耐震性が必要</t>
    <rPh sb="0" eb="2">
      <t>センタク</t>
    </rPh>
    <rPh sb="2" eb="3">
      <t>シキ</t>
    </rPh>
    <rPh sb="4" eb="6">
      <t>ゲンソク</t>
    </rPh>
    <rPh sb="6" eb="9">
      <t>タイシンセイ</t>
    </rPh>
    <rPh sb="10" eb="12">
      <t>ヒツヨウ</t>
    </rPh>
    <phoneticPr fontId="5"/>
  </si>
  <si>
    <t>選択式、耐震性ありを選択した場合に選択</t>
    <rPh sb="0" eb="2">
      <t>センタク</t>
    </rPh>
    <rPh sb="2" eb="3">
      <t>シキ</t>
    </rPh>
    <rPh sb="17" eb="19">
      <t>センタク</t>
    </rPh>
    <phoneticPr fontId="5"/>
  </si>
  <si>
    <t>賃貸型応急住宅として使用することの貸主の同意、氏名の間に全角スペース</t>
    <phoneticPr fontId="5"/>
  </si>
  <si>
    <t>例：和歌山県知事（2）9999</t>
    <rPh sb="0" eb="1">
      <t>レイ</t>
    </rPh>
    <rPh sb="2" eb="5">
      <t>ワカヤマ</t>
    </rPh>
    <rPh sb="5" eb="8">
      <t>ケンチジ</t>
    </rPh>
    <phoneticPr fontId="5"/>
  </si>
  <si>
    <t>郵便番号</t>
    <rPh sb="0" eb="4">
      <t>ユウビンバンゴウ</t>
    </rPh>
    <phoneticPr fontId="9"/>
  </si>
  <si>
    <t>住所</t>
    <rPh sb="0" eb="2">
      <t>ジュウショ</t>
    </rPh>
    <phoneticPr fontId="9"/>
  </si>
  <si>
    <t>市町村名</t>
    <rPh sb="0" eb="3">
      <t>シチョウソン</t>
    </rPh>
    <rPh sb="3" eb="4">
      <t>メイ</t>
    </rPh>
    <phoneticPr fontId="9"/>
  </si>
  <si>
    <t>ﾜｶﾔﾏｹﾝ</t>
  </si>
  <si>
    <t>ﾜｶﾔﾏｼ</t>
  </si>
  <si>
    <t>ｲｶﾆｹｲｻｲｶﾞﾅｲﾊﾞｱｲ</t>
  </si>
  <si>
    <t>和歌山県</t>
  </si>
  <si>
    <t>和歌山市</t>
  </si>
  <si>
    <t>以下に掲載がない場合</t>
  </si>
  <si>
    <t>ｱｵｲﾁﾖｳ</t>
  </si>
  <si>
    <t>葵町</t>
  </si>
  <si>
    <t>ｱｷﾂﾞｷ</t>
  </si>
  <si>
    <t>秋月</t>
  </si>
  <si>
    <t>ｱｷﾊﾞﾁﾖｳ</t>
  </si>
  <si>
    <t>秋葉町</t>
  </si>
  <si>
    <t>ｱｻﾋ</t>
  </si>
  <si>
    <t>朝日</t>
  </si>
  <si>
    <t>ｱｼﾍﾞﾁﾖｳ</t>
  </si>
  <si>
    <t>芦辺丁</t>
  </si>
  <si>
    <t>ｱｽﾞｼﾏ</t>
  </si>
  <si>
    <t>小豆島</t>
  </si>
  <si>
    <t>ｱﾐﾔﾏﾁ</t>
  </si>
  <si>
    <t>網屋町</t>
  </si>
  <si>
    <t>ｱﾘｴ</t>
  </si>
  <si>
    <t>有家</t>
  </si>
  <si>
    <t>ｱﾘﾀﾞﾔﾏﾁ</t>
  </si>
  <si>
    <t>有田屋町</t>
  </si>
  <si>
    <t>ｱﾘﾀﾞﾔﾏﾁﾆｼﾉﾁﾖｳ</t>
  </si>
  <si>
    <t>有田屋町西ノ丁</t>
  </si>
  <si>
    <t>ｱﾘﾀﾞﾔﾏﾁﾐﾅﾐﾉﾁﾖｳ</t>
  </si>
  <si>
    <t>有田屋町南ノ丁</t>
  </si>
  <si>
    <t>ｱﾘﾓﾄ</t>
  </si>
  <si>
    <t>有本</t>
  </si>
  <si>
    <t>ｱﾛﾁ</t>
  </si>
  <si>
    <t>新内</t>
  </si>
  <si>
    <t>ｱﾜ</t>
  </si>
  <si>
    <t>粟</t>
  </si>
  <si>
    <t>ｲｼﾊﾞｼﾁﾖｳ</t>
  </si>
  <si>
    <t>石橋丁</t>
  </si>
  <si>
    <t>ｲｿﾉｳﾗ</t>
  </si>
  <si>
    <t>磯の浦</t>
  </si>
  <si>
    <t>ｲﾀﾔﾏﾁ</t>
  </si>
  <si>
    <t>板屋町</t>
  </si>
  <si>
    <t>ｲﾀﾞｷｿ</t>
  </si>
  <si>
    <t>伊太祈曽</t>
  </si>
  <si>
    <t>ｲﾁｼﾖｳｼﾞ</t>
  </si>
  <si>
    <t>市小路</t>
  </si>
  <si>
    <t>ｲﾁﾊﾞﾝﾁﾖｳ</t>
  </si>
  <si>
    <t>一番丁</t>
  </si>
  <si>
    <t>ｲﾂｽｼﾞﾒ</t>
  </si>
  <si>
    <t>五筋目</t>
  </si>
  <si>
    <t>ｲﾄﾞ</t>
  </si>
  <si>
    <t>井戸</t>
  </si>
  <si>
    <t>ｲﾉｸﾁ</t>
  </si>
  <si>
    <t>井ノ口</t>
  </si>
  <si>
    <t>ｲﾏﾌﾞｸ</t>
  </si>
  <si>
    <t>今福</t>
  </si>
  <si>
    <t>ｲﾜｾ</t>
  </si>
  <si>
    <t>岩橋</t>
  </si>
  <si>
    <t>ｲﾝﾍﾞ</t>
  </si>
  <si>
    <t>井辺</t>
  </si>
  <si>
    <t>ｳｴﾉ</t>
  </si>
  <si>
    <t>上野</t>
  </si>
  <si>
    <t>ｳｴﾉﾏﾁ</t>
  </si>
  <si>
    <t>上野町</t>
  </si>
  <si>
    <t>ｳｴﾏﾂﾁﾖｳ</t>
  </si>
  <si>
    <t>植松丁</t>
  </si>
  <si>
    <t>ｳｼﾞﾃﾂﾎﾟｳﾊﾞ</t>
  </si>
  <si>
    <t>宇治鉄砲場</t>
  </si>
  <si>
    <t>ｳｼﾞﾌｸﾛﾏﾁ</t>
  </si>
  <si>
    <t>宇治袋町</t>
  </si>
  <si>
    <t>ｳｼﾞﾔｳﾗ</t>
  </si>
  <si>
    <t>宇治家裏</t>
  </si>
  <si>
    <t>ｳｼﾞﾔﾌﾞｼﾀ</t>
  </si>
  <si>
    <t>宇治薮下</t>
  </si>
  <si>
    <t>ｳｽﾞ</t>
  </si>
  <si>
    <t>宇須</t>
  </si>
  <si>
    <t>ｳﾀﾞﾓﾘ</t>
  </si>
  <si>
    <t>宇田森</t>
  </si>
  <si>
    <t>ｳﾁｺｼﾁﾖｳ</t>
  </si>
  <si>
    <t>打越町</t>
  </si>
  <si>
    <t>ｳﾁﾊﾗ</t>
  </si>
  <si>
    <t>内原</t>
  </si>
  <si>
    <t>ｳﾒﾊﾗ</t>
  </si>
  <si>
    <t>梅原</t>
  </si>
  <si>
    <t>ｳﾜﾏﾁ</t>
  </si>
  <si>
    <t>上町</t>
  </si>
  <si>
    <t>ｴｻｼﾏﾁ</t>
  </si>
  <si>
    <t>餌差町</t>
  </si>
  <si>
    <t>ｴﾅ</t>
  </si>
  <si>
    <t>江南</t>
  </si>
  <si>
    <t>ｴﾉｷﾊﾗ</t>
  </si>
  <si>
    <t>榎原</t>
  </si>
  <si>
    <t>ｵｵｶﾜ</t>
  </si>
  <si>
    <t>大川</t>
  </si>
  <si>
    <t>ｵｵｶﾜﾁ</t>
  </si>
  <si>
    <t>大河内</t>
  </si>
  <si>
    <t>ｵｵｶﾞｲﾄ</t>
  </si>
  <si>
    <t>大垣内</t>
  </si>
  <si>
    <t>ｵｵﾀﾆ</t>
  </si>
  <si>
    <t>大谷</t>
  </si>
  <si>
    <t>ｵｵﾀﾞ</t>
  </si>
  <si>
    <t>太田</t>
  </si>
  <si>
    <t>ｵｶｴﾝﾌﾟｸｲﾝﾋｶﾞｼﾉﾁﾖｳ</t>
  </si>
  <si>
    <t>岡円福院東ノ丁</t>
  </si>
  <si>
    <t>ｵｶｴﾝﾌﾟｸｲﾝﾆｼﾉﾁﾖｳ</t>
  </si>
  <si>
    <t>岡円福院西ノ丁</t>
  </si>
  <si>
    <t>ｵｶｵﾘﾔｼﾖｳｼﾞ</t>
  </si>
  <si>
    <t>岡織屋小路</t>
  </si>
  <si>
    <t>ｵｶｷﾀﾉﾁﾖｳ</t>
  </si>
  <si>
    <t>岡北ノ丁</t>
  </si>
  <si>
    <t>ｵｶﾐﾅﾐﾉﾁﾖｳ</t>
  </si>
  <si>
    <t>岡南ノ丁</t>
  </si>
  <si>
    <t>ｵｶﾔﾏﾁﾖｳ</t>
  </si>
  <si>
    <t>岡山丁</t>
  </si>
  <si>
    <t>ｵｸｽﾞｻ</t>
  </si>
  <si>
    <t>奥須佐</t>
  </si>
  <si>
    <t>ｵｸﾞﾗ</t>
  </si>
  <si>
    <t>小倉</t>
  </si>
  <si>
    <t>ｵｻﾞｷﾁﾖｳ</t>
  </si>
  <si>
    <t>尾崎丁</t>
  </si>
  <si>
    <t>ｵﾁｱｲ</t>
  </si>
  <si>
    <t>落合</t>
  </si>
  <si>
    <t>ｵﾉｼﾊﾞﾁﾖｳ</t>
  </si>
  <si>
    <t>男野芝丁</t>
  </si>
  <si>
    <t>ｵﾉﾏﾁ</t>
  </si>
  <si>
    <t>小野町</t>
  </si>
  <si>
    <t>ｵﾏﾂﾁﾖｳ</t>
  </si>
  <si>
    <t>雄松町</t>
  </si>
  <si>
    <t>ｶｹﾂﾞｸﾘﾁﾖｳ</t>
  </si>
  <si>
    <t>嘉家作丁</t>
  </si>
  <si>
    <t>ｶｺﾞﾏﾁ</t>
  </si>
  <si>
    <t>駕町</t>
  </si>
  <si>
    <t>ｶﾀｵｶﾁﾖｳ</t>
  </si>
  <si>
    <t>片岡町</t>
  </si>
  <si>
    <t>ｶﾀﾞ</t>
  </si>
  <si>
    <t>加太</t>
  </si>
  <si>
    <t>ｶﾁﾏﾁ</t>
  </si>
  <si>
    <t>徒町</t>
  </si>
  <si>
    <t>ｶﾅﾔ</t>
  </si>
  <si>
    <t>金谷</t>
  </si>
  <si>
    <t>ｶﾉｳ</t>
  </si>
  <si>
    <t>加納</t>
  </si>
  <si>
    <t>ｶﾉｳﾏﾁ</t>
  </si>
  <si>
    <t>加納町</t>
  </si>
  <si>
    <t>ｶﾐｸﾛﾀﾞﾆ</t>
  </si>
  <si>
    <t>上黒谷</t>
  </si>
  <si>
    <t>ｶﾐﾐｹ</t>
  </si>
  <si>
    <t>上三毛</t>
  </si>
  <si>
    <t>ｶﾜﾅﾍﾞ</t>
  </si>
  <si>
    <t>川辺</t>
  </si>
  <si>
    <t>ｶﾝﾄﾞﾘ</t>
  </si>
  <si>
    <t>梶取</t>
  </si>
  <si>
    <t>ｷﾀ</t>
  </si>
  <si>
    <t>北</t>
  </si>
  <si>
    <t>ｷﾀｱｲｵｲﾁﾖｳ</t>
  </si>
  <si>
    <t>北相生丁</t>
  </si>
  <si>
    <t>ｷﾀｳｼﾏﾁ</t>
  </si>
  <si>
    <t>北牛町</t>
  </si>
  <si>
    <t>ｷﾀｵｹﾔﾏﾁ</t>
  </si>
  <si>
    <t>北桶屋町</t>
  </si>
  <si>
    <t>ｷﾀｷﾕｳｶﾏﾁ</t>
  </si>
  <si>
    <t>北休賀町</t>
  </si>
  <si>
    <t>ｷﾀｸｷﾞﾇｷﾁﾖｳ</t>
  </si>
  <si>
    <t>北釘貫丁</t>
  </si>
  <si>
    <t>ｷﾀｻｲｸﾏﾁ</t>
  </si>
  <si>
    <t>北細工町</t>
  </si>
  <si>
    <t>ｷﾀｻｶﾉｳｴﾁﾖｳ</t>
  </si>
  <si>
    <t>北坂ノ上丁</t>
  </si>
  <si>
    <t>ｷﾀｼﾝ</t>
  </si>
  <si>
    <t>北新</t>
  </si>
  <si>
    <t>ｷﾀｼﾝｴﾋﾞｽﾉﾁﾖｳ</t>
  </si>
  <si>
    <t>北新戎ノ丁</t>
  </si>
  <si>
    <t>ｷﾀｼﾝｵｹﾔﾏﾁ</t>
  </si>
  <si>
    <t>北新桶屋町</t>
  </si>
  <si>
    <t>ｷﾀｼﾝｶﾅﾔﾁﾖｳ</t>
  </si>
  <si>
    <t>北新金屋丁</t>
  </si>
  <si>
    <t>ｷﾀｼﾝｼﾁｹﾝﾁﾖｳ</t>
  </si>
  <si>
    <t>北新七軒丁</t>
  </si>
  <si>
    <t>ｷﾀｼﾝﾅｶﾉﾁﾖｳ</t>
  </si>
  <si>
    <t>北新中ノ丁</t>
  </si>
  <si>
    <t>ｷﾀｼﾝﾊﾞｸﾛｳﾏﾁ</t>
  </si>
  <si>
    <t>北新博労町</t>
  </si>
  <si>
    <t>ｷﾀｼﾝﾓﾄｶﾅﾔﾁﾖｳ</t>
  </si>
  <si>
    <t>北新元金屋丁</t>
  </si>
  <si>
    <t>ｷﾀｼﾞﾏ</t>
  </si>
  <si>
    <t>北島</t>
  </si>
  <si>
    <t>ｷﾀｼﾞﾝｺﾞﾍﾞｴﾁﾖｳ</t>
  </si>
  <si>
    <t>北甚五兵衛丁</t>
  </si>
  <si>
    <t>ｷﾀﾀﾅﾍﾞﾁﾖｳ</t>
  </si>
  <si>
    <t>北田辺丁</t>
  </si>
  <si>
    <t>ｷﾀﾀﾞｲｸﾏﾁ</t>
  </si>
  <si>
    <t>北大工町</t>
  </si>
  <si>
    <t>ｷﾀﾁﾕｳｹﾞﾝﾏﾁ</t>
  </si>
  <si>
    <t>北中間町</t>
  </si>
  <si>
    <t>ｷﾀﾃﾞｼﾞﾏ</t>
  </si>
  <si>
    <t>北出島</t>
  </si>
  <si>
    <t>ｷﾀﾄｻﾁﾖｳ</t>
  </si>
  <si>
    <t>北土佐丁</t>
  </si>
  <si>
    <t>ｷﾀﾅｶｼﾞﾏ</t>
  </si>
  <si>
    <t>北中島</t>
  </si>
  <si>
    <t>ｷﾀﾉ</t>
  </si>
  <si>
    <t>北野</t>
  </si>
  <si>
    <t>ｷﾀﾉｼﾝﾁ</t>
  </si>
  <si>
    <t>北ノ新地</t>
  </si>
  <si>
    <t>ｷﾀﾉｼﾝﾁｳﾗﾀﾏﾁ</t>
  </si>
  <si>
    <t>北ノ新地裏田町</t>
  </si>
  <si>
    <t>ｷﾀﾉｼﾝﾁｴﾉｷﾁﾖｳ</t>
  </si>
  <si>
    <t>北ノ新地榎丁</t>
  </si>
  <si>
    <t>ｷﾀﾉｼﾝﾁｶﾐﾛﾂｹﾝﾁﾖｳ</t>
  </si>
  <si>
    <t>北ノ新地上六軒丁</t>
  </si>
  <si>
    <t>ｷﾀﾉｼﾝﾁﾅｶﾛﾂｹﾝﾁﾖｳ</t>
  </si>
  <si>
    <t>北ノ新地中六軒丁</t>
  </si>
  <si>
    <t>ｷﾀﾉｼﾝﾁｼﾓﾛﾂｹﾝﾁﾖｳ</t>
  </si>
  <si>
    <t>北ノ新地下六軒丁</t>
  </si>
  <si>
    <t>ｷﾀﾉｼﾝﾁﾀﾏﾁ</t>
  </si>
  <si>
    <t>北ノ新地田町</t>
  </si>
  <si>
    <t>ｷﾀﾉｼﾝﾁﾋｶﾞｼﾉﾁﾖｳ</t>
  </si>
  <si>
    <t>北ノ新地東ノ丁</t>
  </si>
  <si>
    <t>ｷﾀﾉｼﾝﾁﾌﾝﾄﾞｳﾁﾖｳ</t>
  </si>
  <si>
    <t>北ノ新地分銅丁</t>
  </si>
  <si>
    <t>ｷﾀﾍﾞﾂｼﾖ</t>
  </si>
  <si>
    <t>北別所</t>
  </si>
  <si>
    <t>ｷﾀﾏﾁ</t>
  </si>
  <si>
    <t>北町</t>
  </si>
  <si>
    <t>ｷﾀﾐｷﾞﾜﾁﾖｳ</t>
  </si>
  <si>
    <t>北汀丁</t>
  </si>
  <si>
    <t>ｷﾂﾈｼﾞﾏ</t>
  </si>
  <si>
    <t>狐島</t>
  </si>
  <si>
    <t>ｷﾉﾓﾄ</t>
  </si>
  <si>
    <t>木ノ本</t>
  </si>
  <si>
    <t>ｷﾋﾛﾁﾖｳ</t>
  </si>
  <si>
    <t>木広町</t>
  </si>
  <si>
    <t>ｷﾐｲﾃﾞﾗ</t>
  </si>
  <si>
    <t>紀三井寺</t>
  </si>
  <si>
    <t>ｷﾕｳｴﾓﾝﾁﾖｳ</t>
  </si>
  <si>
    <t>久右衛門丁</t>
  </si>
  <si>
    <t>ｷﾕｳﾊﾞﾝﾁﾖｳ</t>
  </si>
  <si>
    <t>九番丁</t>
  </si>
  <si>
    <t>ｷﾚ</t>
  </si>
  <si>
    <t>吉礼</t>
  </si>
  <si>
    <t>ｷﾝﾘﾕｳｼﾞﾁﾖｳ</t>
  </si>
  <si>
    <t>金龍寺丁</t>
  </si>
  <si>
    <t>ｸｲﾉｾ</t>
  </si>
  <si>
    <t>杭ノ瀬</t>
  </si>
  <si>
    <t>ｸｹﾉﾁﾖｳ</t>
  </si>
  <si>
    <t>九家ノ丁</t>
  </si>
  <si>
    <t>ｸｽｴﾓﾝｼﾖｳｼﾞ</t>
  </si>
  <si>
    <t>楠右衛門小路</t>
  </si>
  <si>
    <t>ｸｽﾐﾅｶ</t>
  </si>
  <si>
    <t>楠見中</t>
  </si>
  <si>
    <t>ｸｽﾓﾄ</t>
  </si>
  <si>
    <t>楠本</t>
  </si>
  <si>
    <t>ｸﾁｽﾞｻ</t>
  </si>
  <si>
    <t>口須佐</t>
  </si>
  <si>
    <t>ｸﾎﾞﾁﾖｳ</t>
  </si>
  <si>
    <t>久保丁</t>
  </si>
  <si>
    <t>ｸﾗｼﾖｳｼﾞ</t>
  </si>
  <si>
    <t>蔵小路</t>
  </si>
  <si>
    <t>ｸﾙｽ</t>
  </si>
  <si>
    <t>栗栖</t>
  </si>
  <si>
    <t>ｸﾛｲﾜ</t>
  </si>
  <si>
    <t>黒岩</t>
  </si>
  <si>
    <t>ｸﾛﾀﾞ</t>
  </si>
  <si>
    <t>黒田</t>
  </si>
  <si>
    <t>ｸﾛﾀﾞﾆ</t>
  </si>
  <si>
    <t>黒谷</t>
  </si>
  <si>
    <t>ｸﾜﾔﾏ</t>
  </si>
  <si>
    <t>桑山</t>
  </si>
  <si>
    <t>ｹｶﾞﾜﾔﾁﾖｳ</t>
  </si>
  <si>
    <t>毛革屋丁</t>
  </si>
  <si>
    <t>ｹﾐ</t>
  </si>
  <si>
    <t>毛見</t>
  </si>
  <si>
    <t>ｹﾞﾉﾏﾁ</t>
  </si>
  <si>
    <t>下町</t>
  </si>
  <si>
    <t>ｹﾞﾝｿﾞｳﾊﾞﾊﾞ</t>
  </si>
  <si>
    <t>源蔵馬場</t>
  </si>
  <si>
    <t>ｺｳｻﾞｷ</t>
  </si>
  <si>
    <t>神前</t>
  </si>
  <si>
    <t>ｺｳﾅﾐ</t>
  </si>
  <si>
    <t>神波</t>
  </si>
  <si>
    <t>ｺｻﾞｲｶ</t>
  </si>
  <si>
    <t>小雑賀</t>
  </si>
  <si>
    <t>ｺｾﾞﾀ</t>
  </si>
  <si>
    <t>小瀬田</t>
  </si>
  <si>
    <t>ｺﾞﾊﾞﾝﾁﾖｳ</t>
  </si>
  <si>
    <t>五番丁</t>
  </si>
  <si>
    <t>ｺﾋﾞｷﾁﾖｳ</t>
  </si>
  <si>
    <t>木挽丁</t>
  </si>
  <si>
    <t>ｺﾋﾞﾄﾏﾁ</t>
  </si>
  <si>
    <t>小人町</t>
  </si>
  <si>
    <t>ｺﾋﾞﾄﾏﾁﾐﾅﾐﾉﾁﾖｳ</t>
  </si>
  <si>
    <t>小人町南ノ丁</t>
  </si>
  <si>
    <t>ｺﾏｸﾗ</t>
  </si>
  <si>
    <t>木枕</t>
  </si>
  <si>
    <t>ｺﾏﾂﾊﾞﾗ</t>
  </si>
  <si>
    <t>小松原</t>
  </si>
  <si>
    <t>ｺﾏﾂﾊﾞﾗﾄﾞｵﾘ</t>
  </si>
  <si>
    <t>小松原通</t>
  </si>
  <si>
    <t>ｺﾒﾔﾏﾁ</t>
  </si>
  <si>
    <t>米屋町</t>
  </si>
  <si>
    <t>ｺﾔ</t>
  </si>
  <si>
    <t>古屋</t>
  </si>
  <si>
    <t>ｻｲｶｻﾞｷ</t>
  </si>
  <si>
    <t>雑賀崎</t>
  </si>
  <si>
    <t>ｻｲｶﾏﾁ</t>
  </si>
  <si>
    <t>雑賀町</t>
  </si>
  <si>
    <t>ｻｲｶﾐﾁ</t>
  </si>
  <si>
    <t>雑賀道</t>
  </si>
  <si>
    <t>ｻｲｶﾔﾏﾁ</t>
  </si>
  <si>
    <t>雑賀屋町</t>
  </si>
  <si>
    <t>ｻｲｶﾔﾏﾁﾋｶﾞｼﾉﾁﾖｳ</t>
  </si>
  <si>
    <t>雑賀屋町東ノ丁</t>
  </si>
  <si>
    <t>ｻﾞｲﾓｸﾁﾖｳ</t>
  </si>
  <si>
    <t>材木丁</t>
  </si>
  <si>
    <t>ｻｶｲﾊﾞﾗ</t>
  </si>
  <si>
    <t>境原</t>
  </si>
  <si>
    <t>ｻｶｴﾀﾞﾆ</t>
  </si>
  <si>
    <t>栄谷</t>
  </si>
  <si>
    <t>ｻｶﾀﾞ</t>
  </si>
  <si>
    <t>坂田</t>
  </si>
  <si>
    <t>ｻｷﾞﾉﾓﾘ</t>
  </si>
  <si>
    <t>鷺ノ森</t>
  </si>
  <si>
    <t>ｻｷﾞﾉﾓﾘｶﾀﾏﾁ</t>
  </si>
  <si>
    <t>鷺ノ森片町</t>
  </si>
  <si>
    <t>ｻｷﾞﾉﾓﾘｼﾝﾐﾁ</t>
  </si>
  <si>
    <t>鷺ノ森新道</t>
  </si>
  <si>
    <t>ｻｷﾞﾉﾓﾘﾄﾞｳﾏｴﾁﾖｳ</t>
  </si>
  <si>
    <t>鷺ノ森堂前丁</t>
  </si>
  <si>
    <t>ｻｷﾞﾉﾓﾘﾅｶﾉﾁﾖｳ</t>
  </si>
  <si>
    <t>鷺ノ森中ノ丁</t>
  </si>
  <si>
    <t>ｻｷﾞﾉﾓﾘﾋｶﾞｼﾉﾁﾖｳ</t>
  </si>
  <si>
    <t>鷺ノ森東ノ丁</t>
  </si>
  <si>
    <t>ｻｷﾞﾉﾓﾘﾆｼﾉﾁﾖｳ</t>
  </si>
  <si>
    <t>鷺ノ森西ノ丁</t>
  </si>
  <si>
    <t>ｻｷﾞﾉﾓﾘﾐﾅﾐﾉﾁﾖｳ</t>
  </si>
  <si>
    <t>鷺ノ森南ノ丁</t>
  </si>
  <si>
    <t>ｻｷﾞﾉﾓﾘﾐﾖｳｼﾞﾝﾁﾖｳ</t>
  </si>
  <si>
    <t>鷺ノ森明神丁</t>
  </si>
  <si>
    <t>ｻｸｼﾞﾁﾖｳ</t>
  </si>
  <si>
    <t>作事丁</t>
  </si>
  <si>
    <t>ｻﾄ</t>
  </si>
  <si>
    <t>里</t>
  </si>
  <si>
    <t>ｻﾝﾄﾞｳﾅｶ</t>
  </si>
  <si>
    <t>山東中</t>
  </si>
  <si>
    <t>ｻﾝﾊﾞﾝﾁﾖｳ</t>
  </si>
  <si>
    <t>三番丁</t>
  </si>
  <si>
    <t>ｼｵﾉﾀﾆ</t>
  </si>
  <si>
    <t>塩ノ谷</t>
  </si>
  <si>
    <t>ｼｵﾐﾁﾖｳ</t>
  </si>
  <si>
    <t>汐見町</t>
  </si>
  <si>
    <t>ｼｵﾔ</t>
  </si>
  <si>
    <t>塩屋</t>
  </si>
  <si>
    <t>ｼﾁﾊﾞﾝﾁﾖｳ</t>
  </si>
  <si>
    <t>七番丁</t>
  </si>
  <si>
    <t>ｼﾊﾞﾉﾁﾖｳ</t>
  </si>
  <si>
    <t>芝ノ丁</t>
  </si>
  <si>
    <t>ｼﾏ</t>
  </si>
  <si>
    <t>島</t>
  </si>
  <si>
    <t>ｼﾏｻﾞｷﾁﾖｳ</t>
  </si>
  <si>
    <t>島崎町</t>
  </si>
  <si>
    <t>ｼﾏﾊﾞｼﾋｶﾞｼﾉﾁﾖｳ</t>
  </si>
  <si>
    <t>島橋東ノ丁</t>
  </si>
  <si>
    <t>ｼﾏﾊﾞｼﾆｼﾉﾁﾖｳ</t>
  </si>
  <si>
    <t>島橋西ノ丁</t>
  </si>
  <si>
    <t>ｼﾏﾊﾞｼﾐﾅﾐﾉﾁﾖｳ</t>
  </si>
  <si>
    <t>島橋南ノ丁</t>
  </si>
  <si>
    <t>ｼﾏﾊﾞｼｷﾀﾉﾁﾖｳ</t>
  </si>
  <si>
    <t>島橋北ノ丁</t>
  </si>
  <si>
    <t>ｼﾓﾐｹ</t>
  </si>
  <si>
    <t>下三毛</t>
  </si>
  <si>
    <t>ｼﾓﾜｻ</t>
  </si>
  <si>
    <t>下和佐</t>
  </si>
  <si>
    <t>ｼﾝｷﾞﾖﾏﾁ</t>
  </si>
  <si>
    <t>新魚町</t>
  </si>
  <si>
    <t>ｼﾝｻｲｶﾏﾁ</t>
  </si>
  <si>
    <t>新雑賀町</t>
  </si>
  <si>
    <t>ｼﾝｻｶｲﾁﾖｳ</t>
  </si>
  <si>
    <t>新堺丁</t>
  </si>
  <si>
    <t>ｼﾝｻﾞｲｹ</t>
  </si>
  <si>
    <t>新在家</t>
  </si>
  <si>
    <t>ｼﾝｼﾞﾖｳ</t>
  </si>
  <si>
    <t>新庄</t>
  </si>
  <si>
    <t>ｼﾝｾｲﾁﾖｳ</t>
  </si>
  <si>
    <t>新生町</t>
  </si>
  <si>
    <t>ｼﾝﾀﾞｲｸﾏﾁ</t>
  </si>
  <si>
    <t>新大工町</t>
  </si>
  <si>
    <t>ｼﾝﾄｵﾘ</t>
  </si>
  <si>
    <t>新通</t>
  </si>
  <si>
    <t>ｼﾝﾅｶｼﾞﾏ</t>
  </si>
  <si>
    <t>新中島</t>
  </si>
  <si>
    <t>ｼﾝﾅｶﾄﾞｵﾘ</t>
  </si>
  <si>
    <t>新中通</t>
  </si>
  <si>
    <t>ｼﾝﾎﾞﾘﾋｶﾞｼ</t>
  </si>
  <si>
    <t>新堀東</t>
  </si>
  <si>
    <t>ｼﾝﾔｵﾔﾁﾖｳ</t>
  </si>
  <si>
    <t>新八百屋丁</t>
  </si>
  <si>
    <t>ｼﾝﾜｶｳﾗ</t>
  </si>
  <si>
    <t>新和歌浦</t>
  </si>
  <si>
    <t>ｼﾞﾕｳﾊﾞﾝﾁﾖｳ</t>
  </si>
  <si>
    <t>十番丁</t>
  </si>
  <si>
    <t>ｼﾞﾕｳｲﾁﾊﾞﾝﾁﾖｳ</t>
  </si>
  <si>
    <t>十一番丁</t>
  </si>
  <si>
    <t>ｼﾞﾕｳﾆﾊﾞﾝﾁﾖｳ</t>
  </si>
  <si>
    <t>十二番丁</t>
  </si>
  <si>
    <t>ｼﾞﾕｳｻﾝﾊﾞﾝﾁﾖｳ</t>
  </si>
  <si>
    <t>十三番丁</t>
  </si>
  <si>
    <t>ｼﾞﾛﾏﾙ</t>
  </si>
  <si>
    <t>次郎丸</t>
  </si>
  <si>
    <t>ｽｷﾔﾁﾖｳ</t>
  </si>
  <si>
    <t>数寄屋丁</t>
  </si>
  <si>
    <t>ｽｷﾞﾉﾊﾞﾊﾞ</t>
  </si>
  <si>
    <t>杉ノ馬場</t>
  </si>
  <si>
    <t>ｽｽﾞﾏﾙﾁﾖｳ</t>
  </si>
  <si>
    <t>鈴丸丁</t>
  </si>
  <si>
    <t>ｽﾞﾀﾞｼﾞ</t>
  </si>
  <si>
    <t>頭陀寺</t>
  </si>
  <si>
    <t>ｽﾅﾔﾏﾐﾅﾐ</t>
  </si>
  <si>
    <t>砂山南</t>
  </si>
  <si>
    <t>ｽﾐﾖｼﾏﾁ</t>
  </si>
  <si>
    <t>住吉町</t>
  </si>
  <si>
    <t>ｽﾙｶﾞﾏﾁ</t>
  </si>
  <si>
    <t>駿河町</t>
  </si>
  <si>
    <t>ｾｷﾄﾞ</t>
  </si>
  <si>
    <t>関戸</t>
  </si>
  <si>
    <t>ｾﾝｺｳｼﾞﾓﾝｾﾞﾝﾁﾖｳ</t>
  </si>
  <si>
    <t>専光寺門前丁</t>
  </si>
  <si>
    <t>ｾﾝﾊﾞﾁﾖｳ</t>
  </si>
  <si>
    <t>船場町</t>
  </si>
  <si>
    <t>ｾﾞﾝﾐﾖｳｼﾞ</t>
  </si>
  <si>
    <t>善明寺</t>
  </si>
  <si>
    <t>ｿｳｻﾞｶ</t>
  </si>
  <si>
    <t>相坂</t>
  </si>
  <si>
    <t>ｿﾉﾍﾞ</t>
  </si>
  <si>
    <t>園部</t>
  </si>
  <si>
    <t>ﾀｶｼﾞﾖｳﾏﾁ</t>
  </si>
  <si>
    <t>鷹匠町</t>
  </si>
  <si>
    <t>ﾀｷﾊﾀ</t>
  </si>
  <si>
    <t>滝畑</t>
  </si>
  <si>
    <t>ﾀｸﾐﾏﾁ</t>
  </si>
  <si>
    <t>匠町</t>
  </si>
  <si>
    <t>ﾀｼﾞﾘ</t>
  </si>
  <si>
    <t>田尻</t>
  </si>
  <si>
    <t>ﾀﾀﾐﾔﾏﾁ</t>
  </si>
  <si>
    <t>畳屋町</t>
  </si>
  <si>
    <t>ﾀﾅｶﾏﾁ</t>
  </si>
  <si>
    <t>田中町</t>
  </si>
  <si>
    <t>ﾀﾆ</t>
  </si>
  <si>
    <t>谷</t>
  </si>
  <si>
    <t>ﾀﾆﾏﾁ</t>
  </si>
  <si>
    <t>谷町</t>
  </si>
  <si>
    <t>ﾀﾉ</t>
  </si>
  <si>
    <t>田野</t>
  </si>
  <si>
    <t>ﾀﾔ</t>
  </si>
  <si>
    <t>田屋</t>
  </si>
  <si>
    <t>ﾁﾂｺｳ</t>
  </si>
  <si>
    <t>築港</t>
  </si>
  <si>
    <t>ﾁﾔﾔﾉﾁﾖｳ</t>
  </si>
  <si>
    <t>茶屋ノ丁</t>
  </si>
  <si>
    <t>ﾁﾔﾔﾏﾁ</t>
  </si>
  <si>
    <t>茶屋町</t>
  </si>
  <si>
    <t>ﾂﾂｼﾞｶﾞｵｶ</t>
  </si>
  <si>
    <t>つつじが丘</t>
  </si>
  <si>
    <t>ﾂﾜﾀﾞ</t>
  </si>
  <si>
    <t>津秦</t>
  </si>
  <si>
    <t>ﾃﾋﾞﾗ</t>
  </si>
  <si>
    <t>手平</t>
  </si>
  <si>
    <t>ﾃﾋﾞﾗﾃﾞｼﾞﾏ</t>
  </si>
  <si>
    <t>手平出島</t>
  </si>
  <si>
    <t>ﾃﾗｳﾁ</t>
  </si>
  <si>
    <t>寺内</t>
  </si>
  <si>
    <t>ﾃﾞｸﾞﾁｺｳｶﾞﾁﾖｳ</t>
  </si>
  <si>
    <t>出口甲賀丁</t>
  </si>
  <si>
    <t>ﾃﾞｸﾞﾁｼﾝﾊｼﾉﾁﾖｳ</t>
  </si>
  <si>
    <t>出口新端ノ丁</t>
  </si>
  <si>
    <t>ﾃﾞｸﾞﾁﾅｶﾉﾁﾖｳ</t>
  </si>
  <si>
    <t>出口中ノ丁</t>
  </si>
  <si>
    <t>ﾃﾞｸﾞﾁﾊｼﾉﾁﾖｳ</t>
  </si>
  <si>
    <t>出口端ノ丁</t>
  </si>
  <si>
    <t>ﾃﾞｼﾞﾏ</t>
  </si>
  <si>
    <t>出島</t>
  </si>
  <si>
    <t>ﾃﾞﾐｽﾞ</t>
  </si>
  <si>
    <t>出水</t>
  </si>
  <si>
    <t>ﾃﾞﾝﾎﾟｳﾊﾞｼﾐﾅﾐﾉﾁﾖｳ</t>
  </si>
  <si>
    <t>伝法橋南ノ丁</t>
  </si>
  <si>
    <t>ﾄﾞｳｼﾞﾖｳﾏﾁ</t>
  </si>
  <si>
    <t>道場町</t>
  </si>
  <si>
    <t>ﾄﾞｳﾆﾕｳ</t>
  </si>
  <si>
    <t>土入</t>
  </si>
  <si>
    <t>ﾄｸﾀﾞｷﾞﾁﾖｳ</t>
  </si>
  <si>
    <t>徳田木丁</t>
  </si>
  <si>
    <t>ﾄｻﾏﾁ</t>
  </si>
  <si>
    <t>土佐町</t>
  </si>
  <si>
    <t>ﾄﾓﾀﾞﾁﾖｳ</t>
  </si>
  <si>
    <t>友田町</t>
  </si>
  <si>
    <t>ﾅｶ</t>
  </si>
  <si>
    <t>中</t>
  </si>
  <si>
    <t>ﾅｶｼﾞﾏ</t>
  </si>
  <si>
    <t>中島</t>
  </si>
  <si>
    <t>ﾅｶｽｼﾞﾋﾉﾍﾞ</t>
  </si>
  <si>
    <t>中筋日延</t>
  </si>
  <si>
    <t>ﾅｶﾉ</t>
  </si>
  <si>
    <t>中野</t>
  </si>
  <si>
    <t>ﾅｶﾉｼﾏ</t>
  </si>
  <si>
    <t>中之島</t>
  </si>
  <si>
    <t>ﾅｶﾉﾀﾅﾅｶﾉﾁﾖｳ</t>
  </si>
  <si>
    <t>中ノ店中ノ丁</t>
  </si>
  <si>
    <t>ﾅｶﾉﾀﾅﾐﾅﾐﾉﾁﾖｳ</t>
  </si>
  <si>
    <t>中ノ店南ノ丁</t>
  </si>
  <si>
    <t>ﾅｶﾉﾀﾅｷﾀﾉﾁﾖｳ</t>
  </si>
  <si>
    <t>中ノ店北ノ丁</t>
  </si>
  <si>
    <t>ﾅｶﾞﾔﾏ</t>
  </si>
  <si>
    <t>永山</t>
  </si>
  <si>
    <t>ﾅﾅﾏｶﾞﾘ</t>
  </si>
  <si>
    <t>七曲り</t>
  </si>
  <si>
    <t>ﾅﾍﾞﾔﾏﾁ</t>
  </si>
  <si>
    <t>鍋屋町</t>
  </si>
  <si>
    <t>ﾅﾙｶﾐ</t>
  </si>
  <si>
    <t>鳴神</t>
  </si>
  <si>
    <t>ﾅﾝｺﾞ</t>
  </si>
  <si>
    <t>永穂</t>
  </si>
  <si>
    <t>ﾆｲﾀｶﾁﾖｳ</t>
  </si>
  <si>
    <t>新高町</t>
  </si>
  <si>
    <t>ﾆｲﾍﾞ</t>
  </si>
  <si>
    <t>仁井辺</t>
  </si>
  <si>
    <t>ﾆｼ</t>
  </si>
  <si>
    <t>西</t>
  </si>
  <si>
    <t>ﾆｼｶｼﾞﾔﾏﾁ</t>
  </si>
  <si>
    <t>西鍛冶屋町</t>
  </si>
  <si>
    <t>ﾆｼｶﾜｷﾞｼﾁﾖｳ</t>
  </si>
  <si>
    <t>西河岸町</t>
  </si>
  <si>
    <t>ﾆｼｸｷﾞﾇｷﾁﾖｳ</t>
  </si>
  <si>
    <t>西釘貫丁</t>
  </si>
  <si>
    <t>ﾆｼｸﾗﾏｴﾁﾖｳ</t>
  </si>
  <si>
    <t>西蔵前丁</t>
  </si>
  <si>
    <t>ﾆｼｺﾆﾘ</t>
  </si>
  <si>
    <t>西小二里</t>
  </si>
  <si>
    <t>ﾆｼｺﾝﾔﾏﾁ</t>
  </si>
  <si>
    <t>西紺屋町</t>
  </si>
  <si>
    <t>ﾆｼｻｶﾉｳｴﾁﾖｳ</t>
  </si>
  <si>
    <t>西坂ノ上丁</t>
  </si>
  <si>
    <t>ﾆｼﾀｲ</t>
  </si>
  <si>
    <t>西田井</t>
  </si>
  <si>
    <t>ﾆｼﾀｶﾏﾂ</t>
  </si>
  <si>
    <t>西高松</t>
  </si>
  <si>
    <t>ﾆｼﾀﾞｲｸﾏﾁ</t>
  </si>
  <si>
    <t>西大工町</t>
  </si>
  <si>
    <t>ﾆｼﾁﾕｳｹﾞﾝﾏﾁ</t>
  </si>
  <si>
    <t>西仲間町</t>
  </si>
  <si>
    <t>ﾆｼﾅｶﾞﾏﾁ</t>
  </si>
  <si>
    <t>西長町</t>
  </si>
  <si>
    <t>ﾆｼﾇﾉｴﾁﾖｳ</t>
  </si>
  <si>
    <t>西布経丁</t>
  </si>
  <si>
    <t>ﾆｼﾉｼﾖｳ</t>
  </si>
  <si>
    <t>西庄</t>
  </si>
  <si>
    <t>ﾆｼﾉﾀﾅ</t>
  </si>
  <si>
    <t>西ノ店</t>
  </si>
  <si>
    <t>ﾆｼﾊﾀｺﾞﾏﾁ</t>
  </si>
  <si>
    <t>西旅籠町</t>
  </si>
  <si>
    <t>ﾆｼﾊﾏ</t>
  </si>
  <si>
    <t>西浜</t>
  </si>
  <si>
    <t>ﾆｼﾐｷﾞﾜﾁﾖｳ</t>
  </si>
  <si>
    <t>西汀丁</t>
  </si>
  <si>
    <t>ﾆﾊﾞﾝﾁﾖｳ</t>
  </si>
  <si>
    <t>二番丁</t>
  </si>
  <si>
    <t>ﾆﾝﾄﾒﾁﾖｳ</t>
  </si>
  <si>
    <t>新留丁</t>
  </si>
  <si>
    <t>ﾇﾉﾋｷ</t>
  </si>
  <si>
    <t>布引</t>
  </si>
  <si>
    <t>ﾈｷﾞ</t>
  </si>
  <si>
    <t>祢宜</t>
  </si>
  <si>
    <t>ﾉｳｶﾞﾜ</t>
  </si>
  <si>
    <t>直川</t>
  </si>
  <si>
    <t>ﾉｳｼﾞﾖｳ</t>
  </si>
  <si>
    <t>納定</t>
  </si>
  <si>
    <t>ﾉｻﾞｷ</t>
  </si>
  <si>
    <t>野崎</t>
  </si>
  <si>
    <t>ﾉﾌﾞﾄｷ</t>
  </si>
  <si>
    <t>延時</t>
  </si>
  <si>
    <t>ﾊｼﾁﾖｳ</t>
  </si>
  <si>
    <t>橋丁</t>
  </si>
  <si>
    <t>ﾊｼﾑｶｲﾁﾖｳ</t>
  </si>
  <si>
    <t>橋向丁</t>
  </si>
  <si>
    <t>ﾊﾀﾔｼｷｴﾉｷﾉﾁﾖｳ</t>
  </si>
  <si>
    <t>畑屋敷榎丁</t>
  </si>
  <si>
    <t>ﾊﾀﾔｼｷｴﾝﾌﾟｸｲﾝﾋｶﾞｼﾉﾁﾖｳ</t>
  </si>
  <si>
    <t>畑屋敷円福院東ノ丁</t>
  </si>
  <si>
    <t>ﾊﾀﾔｼｷｴﾝﾌﾟｸｲﾝﾆｼﾉﾁﾖｳ</t>
  </si>
  <si>
    <t>畑屋敷円福院西ノ丁</t>
  </si>
  <si>
    <t>ﾊﾀﾔｼｷｶﾞﾝｷﾞﾁﾖｳ</t>
  </si>
  <si>
    <t>畑屋敷雁木丁</t>
  </si>
  <si>
    <t>ﾊﾀﾔｼｷｸｽﾞﾔﾁﾖｳ</t>
  </si>
  <si>
    <t>畑屋敷葛屋丁</t>
  </si>
  <si>
    <t>ﾊﾀﾔｼｷｼﾝﾐﾁﾁﾖｳ</t>
  </si>
  <si>
    <t>畑屋敷新道丁</t>
  </si>
  <si>
    <t>ﾊﾀﾔｼｷｾﾝﾀｲﾌﾞﾂﾁﾖｳ</t>
  </si>
  <si>
    <t>畑屋敷千体仏丁</t>
  </si>
  <si>
    <t>ﾊﾀﾔｼｷﾅｶﾉﾁﾖｳ</t>
  </si>
  <si>
    <t>畑屋敷中ノ丁</t>
  </si>
  <si>
    <t>ﾊﾀﾔｼｷﾊｼﾉﾁﾖｳ</t>
  </si>
  <si>
    <t>畑屋敷端ノ丁</t>
  </si>
  <si>
    <t>ﾊﾀﾔｼｷﾋｶﾞｼﾉﾁﾖｳ</t>
  </si>
  <si>
    <t>畑屋敷東ノ丁</t>
  </si>
  <si>
    <t>ﾊﾀﾔｼｷﾆｼﾉﾁﾖｳ</t>
  </si>
  <si>
    <t>畑屋敷西ノ丁</t>
  </si>
  <si>
    <t>ﾊﾀﾔｼｷﾋﾖｳｺﾞﾉﾁﾖｳ</t>
  </si>
  <si>
    <t>畑屋敷兵庫ノ丁</t>
  </si>
  <si>
    <t>ﾊﾀﾔｼｷﾌｸﾛﾏﾁ</t>
  </si>
  <si>
    <t>畑屋敷袋町</t>
  </si>
  <si>
    <t>ﾊﾀﾔｼｷﾏﾂｶﾞｴﾁﾖｳ</t>
  </si>
  <si>
    <t>畑屋敷松ケ枝丁</t>
  </si>
  <si>
    <t>ﾊﾁﾊﾞﾝﾁﾖｳ</t>
  </si>
  <si>
    <t>八番丁</t>
  </si>
  <si>
    <t>ﾊﾞﾊﾞ</t>
  </si>
  <si>
    <t>馬場</t>
  </si>
  <si>
    <t>ﾊﾝｻﾞｷ</t>
  </si>
  <si>
    <t>吐前</t>
  </si>
  <si>
    <t>ﾋｶﾞｼｶｼﾞﾔﾏﾁ</t>
  </si>
  <si>
    <t>東鍛冶屋町</t>
  </si>
  <si>
    <t>ﾋｶﾞｼｸｷﾞﾇｷﾁﾖｳ</t>
  </si>
  <si>
    <t>東釘貫丁</t>
  </si>
  <si>
    <t>ﾋｶﾞｼｸﾗﾏｴﾁﾖｳ</t>
  </si>
  <si>
    <t>東蔵前丁</t>
  </si>
  <si>
    <t>ﾋｶﾞｼｺﾆﾘﾁﾖｳ</t>
  </si>
  <si>
    <t>東小二里町</t>
  </si>
  <si>
    <t>ﾋｶﾞｼｺﾝﾔﾏﾁ</t>
  </si>
  <si>
    <t>東紺屋町</t>
  </si>
  <si>
    <t>ﾋｶﾞｼｻｶﾉｳｴﾁﾖｳ</t>
  </si>
  <si>
    <t>東坂ノ上丁</t>
  </si>
  <si>
    <t>ﾋｶﾞｼﾀｶﾏﾂ</t>
  </si>
  <si>
    <t>東高松</t>
  </si>
  <si>
    <t>ﾋｶﾞｼﾀﾅｶ</t>
  </si>
  <si>
    <t>東田中</t>
  </si>
  <si>
    <t>ﾋｶﾞｼﾁﾕｳｹﾞﾝﾏﾁ</t>
  </si>
  <si>
    <t>東仲間町</t>
  </si>
  <si>
    <t>ﾋｶﾞｼﾅｶﾞﾏﾁ</t>
  </si>
  <si>
    <t>東長町</t>
  </si>
  <si>
    <t>ﾋｶﾞｼﾅｶﾞﾏﾁﾅｶﾉﾁﾖｳ</t>
  </si>
  <si>
    <t>東長町中ノ丁</t>
  </si>
  <si>
    <t>ﾋｶﾞｼﾇﾉｴﾁﾖｳ</t>
  </si>
  <si>
    <t>東布経丁</t>
  </si>
  <si>
    <t>ﾋｶﾞｼﾊﾀｺﾞﾏﾁ</t>
  </si>
  <si>
    <t>東旅籠町</t>
  </si>
  <si>
    <t>ﾋﾄｽｼﾞﾒ</t>
  </si>
  <si>
    <t>一筋目</t>
  </si>
  <si>
    <t>ﾋﾉ</t>
  </si>
  <si>
    <t>日野</t>
  </si>
  <si>
    <t>ﾋﾞﾖｳﾌﾞﾁﾖｳ</t>
  </si>
  <si>
    <t>屏風丁</t>
  </si>
  <si>
    <t>ﾋﾗｲ</t>
  </si>
  <si>
    <t>平井</t>
  </si>
  <si>
    <t>ﾋﾗｵ</t>
  </si>
  <si>
    <t>平尾</t>
  </si>
  <si>
    <t>ﾋﾗｵｶ</t>
  </si>
  <si>
    <t>平岡</t>
  </si>
  <si>
    <t>ﾋﾛｾﾄｵﾘﾁﾖｳ</t>
  </si>
  <si>
    <t>広瀬通丁</t>
  </si>
  <si>
    <t>ﾋﾛｾﾅｶﾉﾁﾖｳ</t>
  </si>
  <si>
    <t>広瀬中ノ丁</t>
  </si>
  <si>
    <t>ﾋﾛﾊﾗ</t>
  </si>
  <si>
    <t>広原</t>
  </si>
  <si>
    <t>ﾋﾛﾐﾁ</t>
  </si>
  <si>
    <t>広道</t>
  </si>
  <si>
    <t>ﾋﾛﾆｼ</t>
  </si>
  <si>
    <t>弘西</t>
  </si>
  <si>
    <t>ﾌｷｱｹﾞ</t>
  </si>
  <si>
    <t>吹上</t>
  </si>
  <si>
    <t>ﾌｷﾔﾁﾖｳ</t>
  </si>
  <si>
    <t>吹屋町</t>
  </si>
  <si>
    <t>ﾌｸｼﾏ</t>
  </si>
  <si>
    <t>福島</t>
  </si>
  <si>
    <t>ﾌｸﾏﾁ</t>
  </si>
  <si>
    <t>福町</t>
  </si>
  <si>
    <t>ﾌｼﾞﾀ</t>
  </si>
  <si>
    <t>藤田</t>
  </si>
  <si>
    <t>ﾌｼﾞﾄﾀﾞｲ</t>
  </si>
  <si>
    <t>ふじと台</t>
  </si>
  <si>
    <t>ﾌﾀｽｼﾞﾒ</t>
  </si>
  <si>
    <t>二筋目</t>
  </si>
  <si>
    <t>ﾌﾁﾕｳ</t>
  </si>
  <si>
    <t>府中</t>
  </si>
  <si>
    <t>ﾌﾅﾀﾞｲｸﾏﾁ</t>
  </si>
  <si>
    <t>舟大工町</t>
  </si>
  <si>
    <t>ﾌﾅﾂﾞﾁﾖｳ</t>
  </si>
  <si>
    <t>舟津町</t>
  </si>
  <si>
    <t>ﾌﾅﾄﾞｺﾛ</t>
  </si>
  <si>
    <t>船所</t>
  </si>
  <si>
    <t>ﾌﾕﾉ</t>
  </si>
  <si>
    <t>冬野</t>
  </si>
  <si>
    <t>ﾍﾞｻﾞｲﾃﾝﾁﾖｳ</t>
  </si>
  <si>
    <t>弁財天丁</t>
  </si>
  <si>
    <t>ﾎﾞｳｽﾞﾁﾖｳ</t>
  </si>
  <si>
    <t>坊主丁</t>
  </si>
  <si>
    <t>ﾎﾞｸﾊﾝﾏﾁ</t>
  </si>
  <si>
    <t>卜半町</t>
  </si>
  <si>
    <t>ﾎｼﾔ</t>
  </si>
  <si>
    <t>布施屋</t>
  </si>
  <si>
    <t>ﾎﾘﾄﾞﾒﾐﾅﾐﾉﾁﾖｳ</t>
  </si>
  <si>
    <t>堀止南ノ丁</t>
  </si>
  <si>
    <t>ﾎﾘﾄﾞﾒﾋｶﾞｼ</t>
  </si>
  <si>
    <t>堀止東</t>
  </si>
  <si>
    <t>ﾎﾘﾄﾞﾒﾆｼ</t>
  </si>
  <si>
    <t>堀止西</t>
  </si>
  <si>
    <t>ﾎﾝﾏﾁ</t>
  </si>
  <si>
    <t>本町</t>
  </si>
  <si>
    <t>ﾏｻｺﾞﾁﾖｳ</t>
  </si>
  <si>
    <t>真砂丁</t>
  </si>
  <si>
    <t>ﾏﾂｴ</t>
  </si>
  <si>
    <t>松江</t>
  </si>
  <si>
    <t>ﾏﾂｴﾅｶ</t>
  </si>
  <si>
    <t>松江中</t>
  </si>
  <si>
    <t>ﾏﾂｴﾋｶﾞｼ</t>
  </si>
  <si>
    <t>松江東</t>
  </si>
  <si>
    <t>ﾏﾂｴﾆｼ</t>
  </si>
  <si>
    <t>松江西</t>
  </si>
  <si>
    <t>ﾏﾂｴｷﾀ</t>
  </si>
  <si>
    <t>松江北</t>
  </si>
  <si>
    <t>ﾏﾂｶﾞｵｶ</t>
  </si>
  <si>
    <t>松ケ丘</t>
  </si>
  <si>
    <t>ﾏﾂｼﾏ</t>
  </si>
  <si>
    <t>松島</t>
  </si>
  <si>
    <t>ﾏﾂﾊﾞﾗ</t>
  </si>
  <si>
    <t>松原</t>
  </si>
  <si>
    <t>ﾐｶｽﾞﾗ</t>
  </si>
  <si>
    <t>三葛</t>
  </si>
  <si>
    <t>ﾐｷﾏﾁﾀﾞｲﾄﾞｺﾛﾏﾁ</t>
  </si>
  <si>
    <t>三木町台所町</t>
  </si>
  <si>
    <t>ﾐｷﾏﾁﾅｶﾉﾁﾖｳ</t>
  </si>
  <si>
    <t>三木町中ノ丁</t>
  </si>
  <si>
    <t>ﾐｷﾏﾁﾎﾘﾂﾞﾒ</t>
  </si>
  <si>
    <t>三木町堀詰</t>
  </si>
  <si>
    <t>ﾐｷﾏﾁﾐﾅﾐﾉﾁﾖｳ</t>
  </si>
  <si>
    <t>三木町南ノ丁</t>
  </si>
  <si>
    <t>ﾐｻﾜﾁﾖｳ</t>
  </si>
  <si>
    <t>三沢町</t>
  </si>
  <si>
    <t>ﾐｽｼﾞﾒ</t>
  </si>
  <si>
    <t>三筋目</t>
  </si>
  <si>
    <t>ﾐｿﾉﾁﾖｳ</t>
  </si>
  <si>
    <t>美園町</t>
  </si>
  <si>
    <t>ﾐﾂﾔ</t>
  </si>
  <si>
    <t>満屋</t>
  </si>
  <si>
    <t>ﾐﾅﾄ</t>
  </si>
  <si>
    <t>湊</t>
  </si>
  <si>
    <t>ﾐﾅﾄｵｹﾔﾏﾁ</t>
  </si>
  <si>
    <t>湊桶屋町</t>
  </si>
  <si>
    <t>ﾐﾅﾄｷﾀﾏﾁ</t>
  </si>
  <si>
    <t>湊北町</t>
  </si>
  <si>
    <t>ﾐﾅﾄｺﾝﾔﾏﾁ</t>
  </si>
  <si>
    <t>湊紺屋町</t>
  </si>
  <si>
    <t>ﾐﾅﾄｺﾞﾃﾝ</t>
  </si>
  <si>
    <t>湊御殿</t>
  </si>
  <si>
    <t>ﾐﾅﾄﾄｵﾘﾁﾖｳﾐﾅﾐ</t>
  </si>
  <si>
    <t>湊通丁南</t>
  </si>
  <si>
    <t>ﾐﾅﾄﾄｵﾘﾁﾖｳｷﾀ</t>
  </si>
  <si>
    <t>湊通丁北</t>
  </si>
  <si>
    <t>ﾐﾅﾄﾎﾝﾏﾁ</t>
  </si>
  <si>
    <t>湊本町</t>
  </si>
  <si>
    <t>ﾐﾅﾐｱｲｵｲﾁﾖｳ</t>
  </si>
  <si>
    <t>南相生丁</t>
  </si>
  <si>
    <t>ﾐﾅﾐｳｼﾏﾁ</t>
  </si>
  <si>
    <t>南牛町</t>
  </si>
  <si>
    <t>ﾐﾅﾐｵｹﾔﾏﾁ</t>
  </si>
  <si>
    <t>南桶屋町</t>
  </si>
  <si>
    <t>ﾐﾅﾐｶﾀﾊﾗ</t>
  </si>
  <si>
    <t>南片原</t>
  </si>
  <si>
    <t>ﾐﾅﾐｷﾕｳｶﾏﾁ</t>
  </si>
  <si>
    <t>南休賀町</t>
  </si>
  <si>
    <t>ﾐﾅﾐｻｲｶﾏﾁ</t>
  </si>
  <si>
    <t>南雑賀町</t>
  </si>
  <si>
    <t>ﾐﾅﾐｻｲｸﾏﾁ</t>
  </si>
  <si>
    <t>南細工町</t>
  </si>
  <si>
    <t>ﾐﾅﾐｻﾞｲﾓｸﾁﾖｳ</t>
  </si>
  <si>
    <t>南材木丁</t>
  </si>
  <si>
    <t>ﾐﾅﾐｼﾞﾝｺﾞﾍﾞｴﾁﾖｳ</t>
  </si>
  <si>
    <t>南甚五兵衛丁</t>
  </si>
  <si>
    <t>ﾐﾅﾐﾀﾅﾍﾞﾁﾖｳ</t>
  </si>
  <si>
    <t>南田辺丁</t>
  </si>
  <si>
    <t>ﾐﾅﾐﾀﾞｲｸﾏﾁ</t>
  </si>
  <si>
    <t>南大工町</t>
  </si>
  <si>
    <t>ﾐﾅﾐﾁﾕｳｹﾞﾝﾏﾁ</t>
  </si>
  <si>
    <t>南中間町</t>
  </si>
  <si>
    <t>ﾐﾅﾐﾃﾞｼﾞﾏ</t>
  </si>
  <si>
    <t>南出島</t>
  </si>
  <si>
    <t>ﾐﾅﾐﾊﾞﾀ</t>
  </si>
  <si>
    <t>南畑</t>
  </si>
  <si>
    <t>ﾐﾅﾐﾐｷﾞﾜﾁﾖｳ</t>
  </si>
  <si>
    <t>南汀丁</t>
  </si>
  <si>
    <t>ﾐﾔﾏ</t>
  </si>
  <si>
    <t>深山</t>
  </si>
  <si>
    <t>ﾐﾖｳｵｳｼﾞ</t>
  </si>
  <si>
    <t>明王寺</t>
  </si>
  <si>
    <t>ﾑｶｲ</t>
  </si>
  <si>
    <t>向</t>
  </si>
  <si>
    <t>ﾑｽｼﾞﾒ</t>
  </si>
  <si>
    <t>六筋目</t>
  </si>
  <si>
    <t>ﾑｿﾀ</t>
  </si>
  <si>
    <t>六十谷</t>
  </si>
  <si>
    <t>ﾓﾄﾃﾞﾗﾏﾁ</t>
  </si>
  <si>
    <t>元寺町</t>
  </si>
  <si>
    <t>ﾓﾄﾃﾞﾗﾏﾁﾋｶﾞｼﾉﾁﾖｳ</t>
  </si>
  <si>
    <t>元寺町東ノ丁</t>
  </si>
  <si>
    <t>ﾓﾄﾃﾞﾗﾏﾁﾆｼﾉﾁﾖｳ</t>
  </si>
  <si>
    <t>元寺町西ノ丁</t>
  </si>
  <si>
    <t>ﾓﾄﾃﾞﾗﾏﾁﾐﾅﾐﾉﾁﾖｳ</t>
  </si>
  <si>
    <t>元寺町南ノ丁</t>
  </si>
  <si>
    <t>ﾓﾄﾃﾞﾗﾏﾁｷﾀﾉﾁﾖｳ</t>
  </si>
  <si>
    <t>元寺町北ノ丁</t>
  </si>
  <si>
    <t>ﾓﾄﾊﾞｸﾛｳﾏﾁ</t>
  </si>
  <si>
    <t>元博労町</t>
  </si>
  <si>
    <t>ﾓﾄﾏﾁﾌﾞｷﾞﾖｳﾁﾖｳ</t>
  </si>
  <si>
    <t>元町奉行丁</t>
  </si>
  <si>
    <t>ﾓﾄﾜｷ</t>
  </si>
  <si>
    <t>本脇</t>
  </si>
  <si>
    <t>ﾓﾄﾜﾀﾘ</t>
  </si>
  <si>
    <t>本渡</t>
  </si>
  <si>
    <t>ﾓﾘｵﾃﾎﾞ</t>
  </si>
  <si>
    <t>森小手穂</t>
  </si>
  <si>
    <t>ﾔｶﾀﾏﾁ</t>
  </si>
  <si>
    <t>屋形町</t>
  </si>
  <si>
    <t>ﾔｸｼﾖｳｼﾞ</t>
  </si>
  <si>
    <t>薬勝寺</t>
  </si>
  <si>
    <t>ﾔﾀ</t>
  </si>
  <si>
    <t>矢田</t>
  </si>
  <si>
    <t>ﾔﾅｷﾞﾁﾖｳ</t>
  </si>
  <si>
    <t>柳丁</t>
  </si>
  <si>
    <t>ﾔﾌﾞﾉﾁﾖｳ</t>
  </si>
  <si>
    <t>薮ノ丁</t>
  </si>
  <si>
    <t>ﾔﾏｶｹﾞﾁﾖｳ</t>
  </si>
  <si>
    <t>山蔭丁</t>
  </si>
  <si>
    <t>ﾔﾏｸﾞﾁﾆｼ</t>
  </si>
  <si>
    <t>山口西</t>
  </si>
  <si>
    <t>ﾔﾏﾌﾞｷﾁﾖｳ</t>
  </si>
  <si>
    <t>山吹丁</t>
  </si>
  <si>
    <t>ﾕﾔﾀﾞﾆ</t>
  </si>
  <si>
    <t>湯屋谷</t>
  </si>
  <si>
    <t>ﾖｼｻﾞﾄ</t>
  </si>
  <si>
    <t>吉里</t>
  </si>
  <si>
    <t>ﾖｼﾀﾞ</t>
  </si>
  <si>
    <t>吉田</t>
  </si>
  <si>
    <t>ﾖｼﾊﾗ</t>
  </si>
  <si>
    <t>吉原</t>
  </si>
  <si>
    <t>ﾖｽｼﾞﾒ</t>
  </si>
  <si>
    <t>四筋目</t>
  </si>
  <si>
    <t>ﾖﾘｱｲﾏﾁ</t>
  </si>
  <si>
    <t>寄合町</t>
  </si>
  <si>
    <t>ﾖﾛｽﾞﾏﾁ</t>
  </si>
  <si>
    <t>万町</t>
  </si>
  <si>
    <t>ﾖﾝﾊﾞﾝﾁﾖｳ</t>
  </si>
  <si>
    <t>四番丁</t>
  </si>
  <si>
    <t>ﾛｸﾊﾞﾝﾁﾖｳ</t>
  </si>
  <si>
    <t>六番丁</t>
  </si>
  <si>
    <t>ﾜｶｳﾗﾅｶ</t>
  </si>
  <si>
    <t>和歌浦中</t>
  </si>
  <si>
    <t>ﾜｶｳﾗﾋｶﾞｼ</t>
  </si>
  <si>
    <t>和歌浦東</t>
  </si>
  <si>
    <t>ﾜｶｳﾗﾆｼ</t>
  </si>
  <si>
    <t>和歌浦西</t>
  </si>
  <si>
    <t>ﾜｶｳﾗﾐﾅﾐ</t>
  </si>
  <si>
    <t>和歌浦南</t>
  </si>
  <si>
    <t>ﾜｶｶﾞﾜﾁﾖｳ</t>
  </si>
  <si>
    <t>和歌川町</t>
  </si>
  <si>
    <t>ﾜｶﾏﾁ</t>
  </si>
  <si>
    <t>和歌町</t>
  </si>
  <si>
    <t>ﾜｻｾｷﾄﾞ</t>
  </si>
  <si>
    <t>和佐関戸</t>
  </si>
  <si>
    <t>ﾜｻﾅｶ</t>
  </si>
  <si>
    <t>和佐中</t>
  </si>
  <si>
    <t>ﾜﾀﾞ</t>
  </si>
  <si>
    <t>和田</t>
  </si>
  <si>
    <t>ｶｲﾅﾝｼ</t>
  </si>
  <si>
    <t>海南市</t>
  </si>
  <si>
    <t>ｱｶﾇﾏ</t>
  </si>
  <si>
    <t>赤沼</t>
  </si>
  <si>
    <t>ｱﾂｿ</t>
  </si>
  <si>
    <t>且来</t>
  </si>
  <si>
    <t>ｲﾀﾞ</t>
  </si>
  <si>
    <t>井田</t>
  </si>
  <si>
    <t>ｴﾋﾞﾀﾆ</t>
  </si>
  <si>
    <t>海老谷</t>
  </si>
  <si>
    <t>ｵｵﾀ</t>
  </si>
  <si>
    <t>多田</t>
  </si>
  <si>
    <t>ｵｵﾉﾅｶ</t>
  </si>
  <si>
    <t>大野中</t>
  </si>
  <si>
    <t>ｵｶﾀﾞ</t>
  </si>
  <si>
    <t>岡田</t>
  </si>
  <si>
    <t>ｵｷﾉﾉ</t>
  </si>
  <si>
    <t>沖野々</t>
  </si>
  <si>
    <t>ｵﾉﾀﾞ</t>
  </si>
  <si>
    <t>小野田</t>
  </si>
  <si>
    <t>ｶﾐﾀﾞﾆ</t>
  </si>
  <si>
    <t>上谷</t>
  </si>
  <si>
    <t>ｷﾂﾞ</t>
  </si>
  <si>
    <t>木津</t>
  </si>
  <si>
    <t>ｷﾀｱｶｻｶ</t>
  </si>
  <si>
    <t>北赤坂</t>
  </si>
  <si>
    <t>ｸﾎﾝｼﾞ</t>
  </si>
  <si>
    <t>九品寺</t>
  </si>
  <si>
    <t>ｸﾞﾐｻﾞﾜ</t>
  </si>
  <si>
    <t>扱沢</t>
  </si>
  <si>
    <t>ｸﾛｴ</t>
  </si>
  <si>
    <t>黒江</t>
  </si>
  <si>
    <t>ｻｶｲ</t>
  </si>
  <si>
    <t>阪井</t>
  </si>
  <si>
    <t>ｼｺﾈ</t>
  </si>
  <si>
    <t>重根</t>
  </si>
  <si>
    <t>ｼｺﾈﾆｼ</t>
  </si>
  <si>
    <t>重根西</t>
  </si>
  <si>
    <t>ｼｺﾈﾋｶﾞｼ</t>
  </si>
  <si>
    <t>重根東</t>
  </si>
  <si>
    <t>ｼﾐｽﾞ</t>
  </si>
  <si>
    <t>冷水</t>
  </si>
  <si>
    <t>ｼﾓﾂﾁﾖｳｱｵｼ</t>
  </si>
  <si>
    <t>下津町青枝</t>
  </si>
  <si>
    <t>ｼﾓﾂﾁﾖｳｲﾁﾂﾎﾞ</t>
  </si>
  <si>
    <t>下津町市坪</t>
  </si>
  <si>
    <t>ｼﾓﾂﾁﾖｳｳﾒﾀﾞ</t>
  </si>
  <si>
    <t>下津町梅田</t>
  </si>
  <si>
    <t>ｼﾓﾂﾁﾖｳｵｵｸﾎﾞ</t>
  </si>
  <si>
    <t>下津町大窪</t>
  </si>
  <si>
    <t>ｼﾓﾂﾁﾖｳｵｵｻｷ</t>
  </si>
  <si>
    <t>下津町大崎</t>
  </si>
  <si>
    <t>ｼﾓﾂﾁﾖｳｵｷ</t>
  </si>
  <si>
    <t>下津町興</t>
  </si>
  <si>
    <t>ｼﾓﾂﾁﾖｳｵﾊﾞﾗ</t>
  </si>
  <si>
    <t>下津町小原</t>
  </si>
  <si>
    <t>ｼﾓﾂﾁﾖｳｶｻﾊﾞﾀ</t>
  </si>
  <si>
    <t>下津町笠畑</t>
  </si>
  <si>
    <t>ｼﾓﾂﾁﾖｳｶﾀ</t>
  </si>
  <si>
    <t>下津町方</t>
  </si>
  <si>
    <t>ｼﾓﾂﾁﾖｳｶﾐ</t>
  </si>
  <si>
    <t>下津町上</t>
  </si>
  <si>
    <t>ｼﾓﾂﾁﾖｳｶﾚｶﾞﾜ</t>
  </si>
  <si>
    <t>下津町鰈川</t>
  </si>
  <si>
    <t>ｼﾓﾂﾁﾖｳｷﾂﾓﾄ</t>
  </si>
  <si>
    <t>下津町橘本</t>
  </si>
  <si>
    <t>ｼﾓﾂﾁﾖｳｸﾂｶｹ</t>
  </si>
  <si>
    <t>下津町沓掛</t>
  </si>
  <si>
    <t>ｼﾓﾂﾁﾖｳｸﾛﾀﾞ</t>
  </si>
  <si>
    <t>下津町黒田</t>
  </si>
  <si>
    <t>ｼﾓﾂﾁﾖｳｺﾊﾞﾀ</t>
  </si>
  <si>
    <t>下津町小畑</t>
  </si>
  <si>
    <t>ｼﾓﾂﾁﾖｳｺﾏﾂﾊﾞﾗ</t>
  </si>
  <si>
    <t>下津町小松原</t>
  </si>
  <si>
    <t>ｼﾓﾂﾁﾖｳｺﾐﾅﾐ</t>
  </si>
  <si>
    <t>下津町小南</t>
  </si>
  <si>
    <t>ｼﾓﾂﾁﾖｳｼｵﾂ</t>
  </si>
  <si>
    <t>下津町塩津</t>
  </si>
  <si>
    <t>ｼﾓﾂﾁﾖｳｼﾓ</t>
  </si>
  <si>
    <t>下津町下</t>
  </si>
  <si>
    <t>ｼﾓﾂﾁﾖｳｼﾓﾂ</t>
  </si>
  <si>
    <t>下津町下津</t>
  </si>
  <si>
    <t>ｼﾓﾂﾁﾖｳｿﾈﾀﾞ</t>
  </si>
  <si>
    <t>下津町曽根田</t>
  </si>
  <si>
    <t>ｼﾓﾂﾁﾖｳﾅｶ</t>
  </si>
  <si>
    <t>下津町中</t>
  </si>
  <si>
    <t>ｼﾓﾂﾁﾖｳﾋｷｵ</t>
  </si>
  <si>
    <t>下津町引尾</t>
  </si>
  <si>
    <t>ｼﾓﾂﾁﾖｳﾏﾙﾀﾞ</t>
  </si>
  <si>
    <t>下津町丸田</t>
  </si>
  <si>
    <t>ｼﾓﾂﾁﾖｳﾓﾓｶﾞｲﾄ</t>
  </si>
  <si>
    <t>下津町百垣内</t>
  </si>
  <si>
    <t>ｼﾓﾂﾁﾖｳﾖﾛ</t>
  </si>
  <si>
    <t>下津町丁</t>
  </si>
  <si>
    <t>ｼﾓﾂﾉ</t>
  </si>
  <si>
    <t>下津野</t>
  </si>
  <si>
    <t>ﾀｶﾂﾞ</t>
  </si>
  <si>
    <t>高津</t>
  </si>
  <si>
    <t>ﾂｷｼﾞ</t>
  </si>
  <si>
    <t>築地</t>
  </si>
  <si>
    <t>ﾂｹﾞﾀﾞﾆ</t>
  </si>
  <si>
    <t>次ケ谷</t>
  </si>
  <si>
    <t>ﾄﾘｲ</t>
  </si>
  <si>
    <t>鳥居</t>
  </si>
  <si>
    <t>ﾅﾀｶ</t>
  </si>
  <si>
    <t>名高</t>
  </si>
  <si>
    <t>ﾅﾅﾔﾏ</t>
  </si>
  <si>
    <t>七山</t>
  </si>
  <si>
    <t>ﾉｶﾐｼﾝ</t>
  </si>
  <si>
    <t>野上新</t>
  </si>
  <si>
    <t>ﾉｶﾐﾅｶ</t>
  </si>
  <si>
    <t>野上中</t>
  </si>
  <si>
    <t>ﾉｼﾞﾘ</t>
  </si>
  <si>
    <t>野尻</t>
  </si>
  <si>
    <t>ﾊﾀｶﾞﾜ</t>
  </si>
  <si>
    <t>幡川</t>
  </si>
  <si>
    <t>ﾊﾞﾊﾞﾁﾖｳ</t>
  </si>
  <si>
    <t>馬場町</t>
  </si>
  <si>
    <t>ﾊﾗﾉ</t>
  </si>
  <si>
    <t>原野</t>
  </si>
  <si>
    <t>ﾋｶﾀ</t>
  </si>
  <si>
    <t>日方</t>
  </si>
  <si>
    <t>ﾋｶﾞｼﾊﾞﾀ</t>
  </si>
  <si>
    <t>東畑</t>
  </si>
  <si>
    <t>ﾋﾔﾐｽﾞ</t>
  </si>
  <si>
    <t>ひや水</t>
  </si>
  <si>
    <t>ﾌｼﾞｼﾛ</t>
  </si>
  <si>
    <t>藤白</t>
  </si>
  <si>
    <t>ﾌﾉｵ</t>
  </si>
  <si>
    <t>船尾</t>
  </si>
  <si>
    <t>ﾍﾞﾂｲﾝ</t>
  </si>
  <si>
    <t>別院</t>
  </si>
  <si>
    <t>ﾍﾞﾂｼﾖ</t>
  </si>
  <si>
    <t>別所</t>
  </si>
  <si>
    <t>ﾐｿﾞﾉｸﾁ</t>
  </si>
  <si>
    <t>溝ノ口</t>
  </si>
  <si>
    <t>ﾐﾅﾐｱｶｻｶ</t>
  </si>
  <si>
    <t>南赤坂</t>
  </si>
  <si>
    <t>ﾑｸﾉｷ</t>
  </si>
  <si>
    <t>椋木</t>
  </si>
  <si>
    <t>ﾓｳｺ</t>
  </si>
  <si>
    <t>孟子</t>
  </si>
  <si>
    <t>ﾔﾏｻｷﾁﾖｳ</t>
  </si>
  <si>
    <t>山崎町</t>
  </si>
  <si>
    <t>ﾔﾏﾀﾞ</t>
  </si>
  <si>
    <t>山田</t>
  </si>
  <si>
    <t>ﾊｼﾓﾄｼ</t>
  </si>
  <si>
    <t>橋本市</t>
  </si>
  <si>
    <t>ｱｶﾂｶ</t>
  </si>
  <si>
    <t>赤塚</t>
  </si>
  <si>
    <t>ｱﾔﾉﾀﾞｲ</t>
  </si>
  <si>
    <t>あやの台</t>
  </si>
  <si>
    <t>ｲﾁﾜｷ</t>
  </si>
  <si>
    <t>市脇</t>
  </si>
  <si>
    <t>ｳｴﾀﾞ</t>
  </si>
  <si>
    <t>上田</t>
  </si>
  <si>
    <t>ｵﾊﾗﾀ</t>
  </si>
  <si>
    <t>小原田</t>
  </si>
  <si>
    <t>ｵﾐﾈﾀﾞｲ</t>
  </si>
  <si>
    <t>小峰台</t>
  </si>
  <si>
    <t>ｶｷﾉｷｻﾞｶ</t>
  </si>
  <si>
    <t>柿の木坂</t>
  </si>
  <si>
    <t>ｶｼｺﾄﾞ</t>
  </si>
  <si>
    <t>賢堂</t>
  </si>
  <si>
    <t>ｶｾﾊﾞﾗ</t>
  </si>
  <si>
    <t>柏原</t>
  </si>
  <si>
    <t>ｶﾑﾛ</t>
  </si>
  <si>
    <t>学文路</t>
  </si>
  <si>
    <t>ｷｼｶﾐ</t>
  </si>
  <si>
    <t>岸上</t>
  </si>
  <si>
    <t>ｷﾀﾊﾞﾊﾞ</t>
  </si>
  <si>
    <t>北馬場</t>
  </si>
  <si>
    <t>ｷﾀﾔﾄﾞﾘ</t>
  </si>
  <si>
    <t>北宿</t>
  </si>
  <si>
    <t>ｷﾉﾋｶﾘﾀﾞｲ</t>
  </si>
  <si>
    <t>紀ノ光台</t>
  </si>
  <si>
    <t>ｷﾐ</t>
  </si>
  <si>
    <t>紀見</t>
  </si>
  <si>
    <t>ｷﾐｶﾞｵｶ</t>
  </si>
  <si>
    <t>紀見ケ丘</t>
  </si>
  <si>
    <t>ｹｶﾞﾉ</t>
  </si>
  <si>
    <t>慶賀野</t>
  </si>
  <si>
    <t>ｺｲﾉ</t>
  </si>
  <si>
    <t>恋野</t>
  </si>
  <si>
    <t>ｺｳﾔｸﾞﾁﾁﾖｳｵｳｺﾞ</t>
  </si>
  <si>
    <t>高野口町応其</t>
  </si>
  <si>
    <t>ｺｳﾔｸﾞﾁﾁﾖｳｵｵﾉ</t>
  </si>
  <si>
    <t>高野口町大野</t>
  </si>
  <si>
    <t>ｺｳﾔｸﾞﾁﾁﾖｳｵﾀﾞ</t>
  </si>
  <si>
    <t>高野口町小田</t>
  </si>
  <si>
    <t>ｺｳﾔｸﾞﾁﾁﾖｳｶﾐﾅｶ</t>
  </si>
  <si>
    <t>高野口町上中</t>
  </si>
  <si>
    <t>ｺｳﾔｸﾞﾁﾁﾖｳｸｼﾞﾕｳ</t>
  </si>
  <si>
    <t>高野口町九重</t>
  </si>
  <si>
    <t>ｺｳﾔｸﾞﾁﾁﾖｳｻｶﾞﾀﾆ</t>
  </si>
  <si>
    <t>高野口町嵯峨谷</t>
  </si>
  <si>
    <t>ｺｳﾔｸﾞﾁﾁﾖｳｼﾓﾅｶ</t>
  </si>
  <si>
    <t>高野口町下中</t>
  </si>
  <si>
    <t>ｺｳﾔｸﾞﾁﾁﾖｳﾀｹｵ</t>
  </si>
  <si>
    <t>高野口町竹尾</t>
  </si>
  <si>
    <t>ｺｳﾔｸﾞﾁﾁﾖｳﾀﾊﾗ</t>
  </si>
  <si>
    <t>高野口町田原</t>
  </si>
  <si>
    <t>ｺｳﾔｸﾞﾁﾁﾖｳﾅｸﾞﾗ</t>
  </si>
  <si>
    <t>高野口町名倉</t>
  </si>
  <si>
    <t>ｺｳﾔｸﾞﾁﾁﾖｳﾅｺﾞｿ</t>
  </si>
  <si>
    <t>高野口町名古曽</t>
  </si>
  <si>
    <t>ｺｳﾔｸﾞﾁﾁﾖｳﾌｼﾊﾗ</t>
  </si>
  <si>
    <t>高野口町伏原</t>
  </si>
  <si>
    <t>ｺｳﾔｸﾞﾁﾁﾖｳﾑｺｳｼﾞﾏ</t>
  </si>
  <si>
    <t>高野口町向島</t>
  </si>
  <si>
    <t>ｺｳﾖｳﾀﾞｲ</t>
  </si>
  <si>
    <t>光陽台</t>
  </si>
  <si>
    <t>ｺｻﾀﾞ</t>
  </si>
  <si>
    <t>古佐田</t>
  </si>
  <si>
    <t>ｺﾉﾉ</t>
  </si>
  <si>
    <t>神野々</t>
  </si>
  <si>
    <t>ｺﾞﾓｳ</t>
  </si>
  <si>
    <t>胡麻生</t>
  </si>
  <si>
    <t>ｻｶｲﾊﾗ</t>
  </si>
  <si>
    <t>ｻﾂｷﾀﾞｲ</t>
  </si>
  <si>
    <t>さつき台</t>
  </si>
  <si>
    <t>清水</t>
  </si>
  <si>
    <t>ｼﾖｳﾌﾞﾀﾆ</t>
  </si>
  <si>
    <t>菖蒲谷</t>
  </si>
  <si>
    <t>ｼﾗｻｷﾞﾀﾞｲ</t>
  </si>
  <si>
    <t>しらさぎ台</t>
  </si>
  <si>
    <t>ｼﾛﾔﾏﾀﾞｲ</t>
  </si>
  <si>
    <t>城山台</t>
  </si>
  <si>
    <t>ｽｷﾞｵ</t>
  </si>
  <si>
    <t>杉尾</t>
  </si>
  <si>
    <t>ｽｺﾞｳ</t>
  </si>
  <si>
    <t>須河</t>
  </si>
  <si>
    <t>ｽﾀﾞﾁﾖｳｲﾓｳ</t>
  </si>
  <si>
    <t>隅田町芋生</t>
  </si>
  <si>
    <t>ｽﾀﾞﾁﾖｳｶﾐﾋﾖｳｺﾞ</t>
  </si>
  <si>
    <t>隅田町上兵庫</t>
  </si>
  <si>
    <t>ｽﾀﾞﾁﾖｳｼﾓﾋﾖｳｺﾞ</t>
  </si>
  <si>
    <t>隅田町下兵庫</t>
  </si>
  <si>
    <t>ｽﾀﾞﾁﾖｳｺｳｾﾞ</t>
  </si>
  <si>
    <t>隅田町河瀬</t>
  </si>
  <si>
    <t>ｽﾀﾞﾁﾖｳｼﾓｸｻ</t>
  </si>
  <si>
    <t>隅田町霜草</t>
  </si>
  <si>
    <t>ｽﾀﾞﾁﾖｳﾀﾙｲ</t>
  </si>
  <si>
    <t>隅田町垂井</t>
  </si>
  <si>
    <t>ｽﾀﾞﾁﾖｳﾁﾕｳｹﾞ</t>
  </si>
  <si>
    <t>隅田町中下</t>
  </si>
  <si>
    <t>ｽﾀﾞﾁﾖｳﾅｶｼﾞﾏ</t>
  </si>
  <si>
    <t>隅田町中島</t>
  </si>
  <si>
    <t>ｽﾀﾞﾁﾖｳﾋﾗﾉ</t>
  </si>
  <si>
    <t>隅田町平野</t>
  </si>
  <si>
    <t>ｽﾀﾞﾁﾖｳﾏﾂﾁ</t>
  </si>
  <si>
    <t>隅田町真土</t>
  </si>
  <si>
    <t>ｽﾀﾞﾁﾖｳﾔﾏｳﾁ</t>
  </si>
  <si>
    <t>隅田町山内</t>
  </si>
  <si>
    <t>ﾀﾀﾞﾉ</t>
  </si>
  <si>
    <t>只野</t>
  </si>
  <si>
    <t>ﾀﾆｵﾌﾞｶ</t>
  </si>
  <si>
    <t>谷奥深</t>
  </si>
  <si>
    <t>ﾂﾏ</t>
  </si>
  <si>
    <t>ﾃﾞﾄｳ</t>
  </si>
  <si>
    <t>出塔</t>
  </si>
  <si>
    <t>ﾄｳｹﾞ</t>
  </si>
  <si>
    <t>東家</t>
  </si>
  <si>
    <t>ﾅｶﾄﾞｳ</t>
  </si>
  <si>
    <t>中道</t>
  </si>
  <si>
    <t>ﾆｼﾊﾀ</t>
  </si>
  <si>
    <t>西畑</t>
  </si>
  <si>
    <t>ﾉ</t>
  </si>
  <si>
    <t>野</t>
  </si>
  <si>
    <t>ﾊｼﾀﾆ</t>
  </si>
  <si>
    <t>橋谷</t>
  </si>
  <si>
    <t>ﾊｼﾓﾄ</t>
  </si>
  <si>
    <t>橋本</t>
  </si>
  <si>
    <t>ﾊｼﾗﾓﾄ</t>
  </si>
  <si>
    <t>柱本</t>
  </si>
  <si>
    <t>ﾊﾗﾀﾞ</t>
  </si>
  <si>
    <t>原田</t>
  </si>
  <si>
    <t>ﾋｺﾀﾆ</t>
  </si>
  <si>
    <t>彦谷</t>
  </si>
  <si>
    <t>ﾎｿｶﾜ</t>
  </si>
  <si>
    <t>細川</t>
  </si>
  <si>
    <t>ﾐﾂｲｼﾀﾞｲ</t>
  </si>
  <si>
    <t>三石台</t>
  </si>
  <si>
    <t>ﾐﾅﾐﾊﾞﾊﾞ</t>
  </si>
  <si>
    <t>南馬場</t>
  </si>
  <si>
    <t>ﾐﾅﾐﾔﾄﾞﾘ</t>
  </si>
  <si>
    <t>南宿</t>
  </si>
  <si>
    <t>ﾐﾕｷﾀﾞｲ</t>
  </si>
  <si>
    <t>みゆき台</t>
  </si>
  <si>
    <t>ﾐﾕｷﾂｼﾞ</t>
  </si>
  <si>
    <t>御幸辻</t>
  </si>
  <si>
    <t>ﾑｶｿｲ</t>
  </si>
  <si>
    <t>向副</t>
  </si>
  <si>
    <t>ﾔｸﾞﾗﾜｷ</t>
  </si>
  <si>
    <t>矢倉脇</t>
  </si>
  <si>
    <t>ﾖｺｻﾞ</t>
  </si>
  <si>
    <t>横座</t>
  </si>
  <si>
    <t>ｱﾘﾀﾞｼ</t>
  </si>
  <si>
    <t>有田市</t>
  </si>
  <si>
    <t>ｲﾄｶﾞﾁﾖｳﾅｶﾊﾞﾝ</t>
  </si>
  <si>
    <t>糸我町中番</t>
  </si>
  <si>
    <t>ｲﾄｶﾞﾁﾖｳﾆｼ</t>
  </si>
  <si>
    <t>糸我町西</t>
  </si>
  <si>
    <t>ｺｴﾐ</t>
  </si>
  <si>
    <t>古江見</t>
  </si>
  <si>
    <t>ｼﾓﾅｶｼﾏ</t>
  </si>
  <si>
    <t>下中島</t>
  </si>
  <si>
    <t>ｼﾝﾄﾞｳ</t>
  </si>
  <si>
    <t>新堂</t>
  </si>
  <si>
    <t>ﾁﾀﾞ</t>
  </si>
  <si>
    <t>千田</t>
  </si>
  <si>
    <t>ﾂｼﾞﾄﾞｳ</t>
  </si>
  <si>
    <t>辻堂</t>
  </si>
  <si>
    <t>ﾊﾂｼﾏﾁﾖｳｻﾄ</t>
  </si>
  <si>
    <t>初島町里</t>
  </si>
  <si>
    <t>ﾊﾂｼﾏﾁﾖｳﾊﾏ</t>
  </si>
  <si>
    <t>初島町浜</t>
  </si>
  <si>
    <t>ﾎｼｵ</t>
  </si>
  <si>
    <t>星尾</t>
  </si>
  <si>
    <t>ﾐﾅﾄﾏﾁ</t>
  </si>
  <si>
    <t>港町</t>
  </si>
  <si>
    <t>ﾐﾉｼﾏ</t>
  </si>
  <si>
    <t>箕島</t>
  </si>
  <si>
    <t>ﾐﾔｻﾞｷﾁﾖｳ</t>
  </si>
  <si>
    <t>宮崎町</t>
  </si>
  <si>
    <t>ﾐﾔﾊﾗﾁﾖｳｼﾝﾏﾁ</t>
  </si>
  <si>
    <t>宮原町新町</t>
  </si>
  <si>
    <t>ﾐﾔﾊﾗﾁﾖｳｽｶﾞｲ</t>
  </si>
  <si>
    <t>宮原町須谷</t>
  </si>
  <si>
    <t>ﾐﾔﾊﾗﾁﾖｳﾀｷ</t>
  </si>
  <si>
    <t>宮原町滝</t>
  </si>
  <si>
    <t>ﾐﾔﾊﾗﾁﾖｳﾀｷｶﾞﾊﾗ</t>
  </si>
  <si>
    <t>宮原町滝川原</t>
  </si>
  <si>
    <t>ﾐﾔﾊﾗﾁﾖｳﾄﾞｳ</t>
  </si>
  <si>
    <t>宮原町道</t>
  </si>
  <si>
    <t>ﾐﾔﾊﾗﾁﾖｳﾊﾀ</t>
  </si>
  <si>
    <t>宮原町畑</t>
  </si>
  <si>
    <t>ﾐﾔﾊﾗﾁﾖｳﾋｶﾞｼ</t>
  </si>
  <si>
    <t>宮原町東</t>
  </si>
  <si>
    <t>ﾔﾏﾀﾞﾊﾗ</t>
  </si>
  <si>
    <t>山田原</t>
  </si>
  <si>
    <t>ﾔﾏﾁ</t>
  </si>
  <si>
    <t>山地</t>
  </si>
  <si>
    <t>ｺﾞﾎﾞｳｼ</t>
  </si>
  <si>
    <t>御坊市</t>
  </si>
  <si>
    <t>ｲﾊﾞﾗｷ</t>
  </si>
  <si>
    <t>荊木</t>
  </si>
  <si>
    <t>ｲﾔ</t>
  </si>
  <si>
    <t>熊野</t>
  </si>
  <si>
    <t>ｲﾜｳﾁ</t>
  </si>
  <si>
    <t>岩内</t>
  </si>
  <si>
    <t>ｺﾞﾎﾞｳ</t>
  </si>
  <si>
    <t>御坊</t>
  </si>
  <si>
    <t>ｼｵﾔﾁﾖｳﾐﾅﾐｼｵﾔ</t>
  </si>
  <si>
    <t>塩屋町南塩屋</t>
  </si>
  <si>
    <t>ｼｵﾔﾁﾖｳｷﾀｼｵﾔ</t>
  </si>
  <si>
    <t>塩屋町北塩屋</t>
  </si>
  <si>
    <t>ｿﾉ</t>
  </si>
  <si>
    <t>薗</t>
  </si>
  <si>
    <t>ﾅﾀﾞﾁﾖｳｳｴﾉ</t>
  </si>
  <si>
    <t>名田町上野</t>
  </si>
  <si>
    <t>ﾅﾀﾞﾁﾖｳｸｽｲ</t>
  </si>
  <si>
    <t>名田町楠井</t>
  </si>
  <si>
    <t>ﾅﾀﾞﾁﾖｳﾉｼﾏ</t>
  </si>
  <si>
    <t>名田町野島</t>
  </si>
  <si>
    <t>ﾅﾔ</t>
  </si>
  <si>
    <t>名屋</t>
  </si>
  <si>
    <t>ﾅﾔﾁﾖｳ</t>
  </si>
  <si>
    <t>名屋町</t>
  </si>
  <si>
    <t>ﾉｸﾞﾁ</t>
  </si>
  <si>
    <t>野口</t>
  </si>
  <si>
    <t>ﾌｼﾞﾀﾁﾖｳﾌｼﾞｲ</t>
  </si>
  <si>
    <t>藤田町藤井</t>
  </si>
  <si>
    <t>ﾌｼﾞﾀﾁﾖｳﾖｼﾀﾞ</t>
  </si>
  <si>
    <t>藤田町吉田</t>
  </si>
  <si>
    <t>ﾐﾖｳｼﾞﾝｶﾞﾜ</t>
  </si>
  <si>
    <t>明神川</t>
  </si>
  <si>
    <t>ﾕｶﾜﾁﾖｳｺﾏﾂﾊﾞﾗ</t>
  </si>
  <si>
    <t>湯川町小松原</t>
  </si>
  <si>
    <t>ﾕｶﾜﾁﾖｳﾀｶﾗ</t>
  </si>
  <si>
    <t>湯川町財部</t>
  </si>
  <si>
    <t>ﾕｶﾜﾁﾖｳﾄﾐﾔｽ</t>
  </si>
  <si>
    <t>湯川町富安</t>
  </si>
  <si>
    <t>ﾕｶﾜﾁﾖｳﾏﾙﾔﾏ</t>
  </si>
  <si>
    <t>湯川町丸山</t>
  </si>
  <si>
    <t>ﾀﾅﾍﾞｼ</t>
  </si>
  <si>
    <t>田辺市</t>
  </si>
  <si>
    <t>ｱｷﾂﾞｶﾞﾜ</t>
  </si>
  <si>
    <t>秋津川</t>
  </si>
  <si>
    <t>ｱｷﾂﾞﾁﾖｳ</t>
  </si>
  <si>
    <t>秋津町</t>
  </si>
  <si>
    <t>ｱｹﾎﾞﾉ</t>
  </si>
  <si>
    <t>あけぼの</t>
  </si>
  <si>
    <t>ｱｻﾋｶﾞｵｶ</t>
  </si>
  <si>
    <t>朝日ヶ丘</t>
  </si>
  <si>
    <t>ｱﾕｶﾜ</t>
  </si>
  <si>
    <t>鮎川</t>
  </si>
  <si>
    <t>ｲｿﾏ</t>
  </si>
  <si>
    <t>磯間</t>
  </si>
  <si>
    <t>ｲﾅﾘﾁﾖｳ</t>
  </si>
  <si>
    <t>稲成町</t>
  </si>
  <si>
    <t>ｲﾏﾌｸﾏﾁ</t>
  </si>
  <si>
    <t>今福町</t>
  </si>
  <si>
    <t>ｳｴﾉﾔﾏ</t>
  </si>
  <si>
    <t>上の山</t>
  </si>
  <si>
    <t>ｴｶﾞﾜ</t>
  </si>
  <si>
    <t>江川</t>
  </si>
  <si>
    <t>ｵｳｷﾞｶﾞﾊﾏ</t>
  </si>
  <si>
    <t>扇ケ浜</t>
  </si>
  <si>
    <t>ｶﾞｸｴﾝ</t>
  </si>
  <si>
    <t>学園</t>
  </si>
  <si>
    <t>ｶｼﾏﾀﾞｲ</t>
  </si>
  <si>
    <t>神島台</t>
  </si>
  <si>
    <t>ｶﾀﾏﾁ</t>
  </si>
  <si>
    <t>片町</t>
  </si>
  <si>
    <t>ｶﾐｱｷﾂﾞ</t>
  </si>
  <si>
    <t>上秋津</t>
  </si>
  <si>
    <t>ｶﾐﾊﾔ</t>
  </si>
  <si>
    <t>上芳養</t>
  </si>
  <si>
    <t>ｶﾐﾏﾛ</t>
  </si>
  <si>
    <t>上万呂</t>
  </si>
  <si>
    <t>ｶﾐﾐｽ</t>
  </si>
  <si>
    <t>上三栖</t>
  </si>
  <si>
    <t>ｶﾐﾔｼｷ</t>
  </si>
  <si>
    <t>上屋敷</t>
  </si>
  <si>
    <t>ｷﾀｼﾝﾏﾁ</t>
  </si>
  <si>
    <t>北新町</t>
  </si>
  <si>
    <t>ｸｶﾞﾜ</t>
  </si>
  <si>
    <t>九川</t>
  </si>
  <si>
    <t>ｸｼ</t>
  </si>
  <si>
    <t>串</t>
  </si>
  <si>
    <t>ｺﾞｳｶﾞﾜ</t>
  </si>
  <si>
    <t>合川</t>
  </si>
  <si>
    <t>ｺﾀﾞﾆ</t>
  </si>
  <si>
    <t>小谷</t>
  </si>
  <si>
    <t>ｺﾞﾐ</t>
  </si>
  <si>
    <t>五味</t>
  </si>
  <si>
    <t>ｺﾓﾘ</t>
  </si>
  <si>
    <t>木守</t>
  </si>
  <si>
    <t>ｺﾝﾔﾏﾁ</t>
  </si>
  <si>
    <t>紺屋町</t>
  </si>
  <si>
    <t>ｻｶｴﾏﾁ</t>
  </si>
  <si>
    <t>栄町</t>
  </si>
  <si>
    <t>ｼﾓｶﾞﾜｶﾐ</t>
  </si>
  <si>
    <t>下川上</t>
  </si>
  <si>
    <t>ｼﾓｶﾞﾜｼﾓ</t>
  </si>
  <si>
    <t>下川下</t>
  </si>
  <si>
    <t>ｼﾓﾂﾕ</t>
  </si>
  <si>
    <t>下露</t>
  </si>
  <si>
    <t>ｼﾓﾏﾛ</t>
  </si>
  <si>
    <t>下万呂</t>
  </si>
  <si>
    <t>ｼﾓﾐｽ</t>
  </si>
  <si>
    <t>下三栖</t>
  </si>
  <si>
    <t>ｼﾓﾔｼｷﾏﾁ</t>
  </si>
  <si>
    <t>下屋敷町</t>
  </si>
  <si>
    <t>ｼﾝｼﾞﾖｳﾁﾖｳ</t>
  </si>
  <si>
    <t>新庄町</t>
  </si>
  <si>
    <t>ｼﾝﾏﾝ</t>
  </si>
  <si>
    <t>新万</t>
  </si>
  <si>
    <t>ｼﾝﾔｼｷﾏﾁ</t>
  </si>
  <si>
    <t>新屋敷町</t>
  </si>
  <si>
    <t>ｽｴﾋﾛﾁﾖｳ</t>
  </si>
  <si>
    <t>末広町</t>
  </si>
  <si>
    <t>ﾀｶｵ</t>
  </si>
  <si>
    <t>高雄</t>
  </si>
  <si>
    <t>ﾀｷﾅｲﾁﾖｳ</t>
  </si>
  <si>
    <t>たきない町</t>
  </si>
  <si>
    <t>ﾀｹﾉﾀｲﾗ</t>
  </si>
  <si>
    <t>竹ノ平</t>
  </si>
  <si>
    <t>ﾀﾆﾉｸﾁ</t>
  </si>
  <si>
    <t>谷野口</t>
  </si>
  <si>
    <t>ﾃﾝｼﾞﾝｻﾞｷ</t>
  </si>
  <si>
    <t>天神崎</t>
  </si>
  <si>
    <t>ﾄｳﾖｳ</t>
  </si>
  <si>
    <t>東陽</t>
  </si>
  <si>
    <t>ﾅｶﾞｾ</t>
  </si>
  <si>
    <t>長瀬</t>
  </si>
  <si>
    <t>ﾅｶﾊﾔ</t>
  </si>
  <si>
    <t>中芳養</t>
  </si>
  <si>
    <t>ﾅｶﾍﾁﾁﾖｳｲｼﾌﾞﾘ</t>
  </si>
  <si>
    <t>中辺路町石船</t>
  </si>
  <si>
    <t>ﾅｶﾍﾁﾁﾖｳｳﾁｲｶﾞﾜ</t>
  </si>
  <si>
    <t>中辺路町内井川</t>
  </si>
  <si>
    <t>ﾅｶﾍﾁﾁﾖｳｵｵｳﾁｶﾞﾜ</t>
  </si>
  <si>
    <t>中辺路町大内川</t>
  </si>
  <si>
    <t>ﾅｶﾍﾁﾁﾖｳｵｵｶﾜ</t>
  </si>
  <si>
    <t>中辺路町大川</t>
  </si>
  <si>
    <t>ﾅｶﾍﾁﾁﾖｳｶﾜｲ</t>
  </si>
  <si>
    <t>中辺路町川合</t>
  </si>
  <si>
    <t>ﾅｶﾍﾁﾁﾖｳｸﾏﾉｶﾞﾜ</t>
  </si>
  <si>
    <t>中辺路町熊野川</t>
  </si>
  <si>
    <t>ﾅｶﾍﾁﾁﾖｳｸﾘｽｶﾞﾜ</t>
  </si>
  <si>
    <t>中辺路町栗栖川</t>
  </si>
  <si>
    <t>ﾅｶﾍﾁﾁﾖｳｺｶｲ</t>
  </si>
  <si>
    <t>中辺路町小皆</t>
  </si>
  <si>
    <t>ﾅｶﾍﾁﾁﾖｳｺﾏﾂﾊﾞﾗ</t>
  </si>
  <si>
    <t>中辺路町小松原</t>
  </si>
  <si>
    <t>ﾅｶﾍﾁﾁﾖｳｻﾜ</t>
  </si>
  <si>
    <t>中辺路町沢</t>
  </si>
  <si>
    <t>ﾅｶﾍﾁﾁﾖｳﾀｶﾊﾗ</t>
  </si>
  <si>
    <t>中辺路町高原</t>
  </si>
  <si>
    <t>ﾅｶﾍﾁﾁﾖｳﾁｶﾂﾕ</t>
  </si>
  <si>
    <t>中辺路町近露</t>
  </si>
  <si>
    <t>ﾅｶﾍﾁﾁﾖｳﾆｼﾀﾞﾆ</t>
  </si>
  <si>
    <t>中辺路町西谷</t>
  </si>
  <si>
    <t>ﾅｶﾍﾁﾁﾖｳﾇﾙﾐｶﾞﾜ</t>
  </si>
  <si>
    <t>中辺路町温川</t>
  </si>
  <si>
    <t>ﾅｶﾍﾁﾁﾖｳﾉﾅｶ</t>
  </si>
  <si>
    <t>中辺路町野中</t>
  </si>
  <si>
    <t>ﾅｶﾍﾁﾁﾖｳﾌｸｻﾀﾞ</t>
  </si>
  <si>
    <t>中辺路町福定</t>
  </si>
  <si>
    <t>ﾅｶﾍﾁﾁﾖｳﾎｸｿｷﾞ</t>
  </si>
  <si>
    <t>中辺路町北郡</t>
  </si>
  <si>
    <t>ﾅｶﾍﾁﾁﾖｳﾏﾅｺﾞ</t>
  </si>
  <si>
    <t>中辺路町真砂</t>
  </si>
  <si>
    <t>ﾅｶﾍﾁﾁﾖｳﾐｽﾞｶﾐ</t>
  </si>
  <si>
    <t>中辺路町水上</t>
  </si>
  <si>
    <t>ﾅｶﾏﾛ</t>
  </si>
  <si>
    <t>中万呂</t>
  </si>
  <si>
    <t>ﾅｶﾐｽ</t>
  </si>
  <si>
    <t>中三栖</t>
  </si>
  <si>
    <t>ﾅｶﾔｼｷﾏﾁ</t>
  </si>
  <si>
    <t>中屋敷町</t>
  </si>
  <si>
    <t>ﾅｶﾞﾉ</t>
  </si>
  <si>
    <t>長野</t>
  </si>
  <si>
    <t>ﾊﾔﾁﾖｳ</t>
  </si>
  <si>
    <t>芳養町</t>
  </si>
  <si>
    <t>ﾊﾔﾏﾂﾊﾞﾗ</t>
  </si>
  <si>
    <t>芳養松原</t>
  </si>
  <si>
    <t>ﾋｶﾞｼﾌﾄﾞﾉ</t>
  </si>
  <si>
    <t>東伏菟野</t>
  </si>
  <si>
    <t>ﾋｶﾞｼﾔﾏ</t>
  </si>
  <si>
    <t>東山</t>
  </si>
  <si>
    <t>ﾋﾗｾ</t>
  </si>
  <si>
    <t>平瀬</t>
  </si>
  <si>
    <t>ﾌｶﾀﾆ</t>
  </si>
  <si>
    <t>深谷</t>
  </si>
  <si>
    <t>ﾌｸﾛﾏﾁ</t>
  </si>
  <si>
    <t>福路町</t>
  </si>
  <si>
    <t>ﾌﾄﾞﾉ</t>
  </si>
  <si>
    <t>伏菟野</t>
  </si>
  <si>
    <t>ﾌﾙｵ</t>
  </si>
  <si>
    <t>古尾</t>
  </si>
  <si>
    <t>ﾎｳﾗｲﾁﾖｳ</t>
  </si>
  <si>
    <t>宝来町</t>
  </si>
  <si>
    <t>ﾎﾝｸﾞｳﾁﾖｳｲﾂﾎﾟﾝﾏﾂ</t>
  </si>
  <si>
    <t>本宮町一本松</t>
  </si>
  <si>
    <t>ﾎﾝｸﾞｳﾁﾖｳｳｹｶﾞﾜ</t>
  </si>
  <si>
    <t>本宮町請川</t>
  </si>
  <si>
    <t>ﾎﾝｸﾞｳﾁﾖｳｵｵｲ</t>
  </si>
  <si>
    <t>本宮町大居</t>
  </si>
  <si>
    <t>ﾎﾝｸﾞｳﾁﾖｳｵｵｾﾞ</t>
  </si>
  <si>
    <t>本宮町大瀬</t>
  </si>
  <si>
    <t>ﾎﾝｸﾞｳﾁﾖｳｵｵﾂｶﾞ</t>
  </si>
  <si>
    <t>本宮町大津荷</t>
  </si>
  <si>
    <t>ﾎﾝｸﾞｳﾁﾖｳｶﾐｵｵﾉ</t>
  </si>
  <si>
    <t>本宮町上大野</t>
  </si>
  <si>
    <t>ﾎﾝｸﾞｳﾁﾖｳｶﾐｷﾘﾊﾞﾗ</t>
  </si>
  <si>
    <t>本宮町上切原</t>
  </si>
  <si>
    <t>ﾎﾝｸﾞｳﾁﾖｳｶﾜﾕ</t>
  </si>
  <si>
    <t>本宮町川湯</t>
  </si>
  <si>
    <t>ﾎﾝｸﾞｳﾁﾖｳｷﾘﾊﾀ</t>
  </si>
  <si>
    <t>本宮町切畑</t>
  </si>
  <si>
    <t>ﾎﾝｸﾞｳﾁﾖｳｸﾎﾞﾉ</t>
  </si>
  <si>
    <t>本宮町久保野</t>
  </si>
  <si>
    <t>ﾎﾝｸﾞｳﾁﾖｳｺｺﾞﾓﾘ</t>
  </si>
  <si>
    <t>本宮町小々森</t>
  </si>
  <si>
    <t>ﾎﾝｸﾞｳﾁﾖｳｺﾂｶﾞ</t>
  </si>
  <si>
    <t>本宮町小津荷</t>
  </si>
  <si>
    <t>ﾎﾝｸﾞｳﾁﾖｳｼｽﾞｶﾜ</t>
  </si>
  <si>
    <t>本宮町静川</t>
  </si>
  <si>
    <t>ﾎﾝｸﾞｳﾁﾖｳｼﾓﾕｶﾜ</t>
  </si>
  <si>
    <t>本宮町下湯川</t>
  </si>
  <si>
    <t>ﾎﾝｸﾞｳﾁﾖｳﾀｶﾔﾏ</t>
  </si>
  <si>
    <t>本宮町高山</t>
  </si>
  <si>
    <t>ﾎﾝｸﾞｳﾁﾖｳﾀｼﾛ</t>
  </si>
  <si>
    <t>本宮町田代</t>
  </si>
  <si>
    <t>ﾎﾝｸﾞｳﾁﾖｳﾂﾁｺﾞﾔ</t>
  </si>
  <si>
    <t>本宮町土河屋</t>
  </si>
  <si>
    <t>ﾎﾝｸﾞｳﾁﾖｳﾉﾀﾞｹ</t>
  </si>
  <si>
    <t>本宮町野竹</t>
  </si>
  <si>
    <t>ﾎﾝｸﾞｳﾁﾖｳﾋｶﾞｼﾜﾀﾞ</t>
  </si>
  <si>
    <t>本宮町東和田</t>
  </si>
  <si>
    <t>ﾎﾝｸﾞｳﾁﾖｳﾋﾊﾞ</t>
  </si>
  <si>
    <t>本宮町檜葉</t>
  </si>
  <si>
    <t>ﾎﾝｸﾞｳﾁﾖｳﾌｼｵｶﾞﾐ</t>
  </si>
  <si>
    <t>本宮町伏拝</t>
  </si>
  <si>
    <t>ﾎﾝｸﾞｳﾁﾖｳﾌﾞｼﾞﾕｳ</t>
  </si>
  <si>
    <t>本宮町武住</t>
  </si>
  <si>
    <t>ﾎﾝｸﾞｳﾁﾖｳﾎﾝｸﾞｳ</t>
  </si>
  <si>
    <t>本宮町本宮</t>
  </si>
  <si>
    <t>ﾎﾝｸﾞｳﾁﾖｳﾏｶﾞﾘｶﾜ</t>
  </si>
  <si>
    <t>本宮町曲川</t>
  </si>
  <si>
    <t>ﾎﾝｸﾞｳﾁﾖｳﾐｺｼ</t>
  </si>
  <si>
    <t>本宮町三越</t>
  </si>
  <si>
    <t>ﾎﾝｸﾞｳﾁﾖｳﾐﾅｾｶﾞﾜ</t>
  </si>
  <si>
    <t>本宮町皆瀬川</t>
  </si>
  <si>
    <t>ﾎﾝｸﾞｳﾁﾖｳﾐﾅﾁ</t>
  </si>
  <si>
    <t>本宮町皆地</t>
  </si>
  <si>
    <t>ﾎﾝｸﾞｳﾁﾖｳﾐﾉｵﾀﾞﾆ</t>
  </si>
  <si>
    <t>本宮町簑尾谷</t>
  </si>
  <si>
    <t>ﾎﾝｸﾞｳﾁﾖｳﾐﾐｳﾁ</t>
  </si>
  <si>
    <t>本宮町耳打</t>
  </si>
  <si>
    <t>ﾎﾝｸﾞｳﾁﾖｳﾕﾉﾐﾈ</t>
  </si>
  <si>
    <t>本宮町湯峯</t>
  </si>
  <si>
    <t>ﾎﾝｸﾞｳﾁﾖｳﾜﾀｾﾞ</t>
  </si>
  <si>
    <t>本宮町渡瀬</t>
  </si>
  <si>
    <t>ﾐｺﾉﾊﾏ</t>
  </si>
  <si>
    <t>神子浜</t>
  </si>
  <si>
    <t>ﾐﾅﾐｼﾝﾏﾁ</t>
  </si>
  <si>
    <t>南新町</t>
  </si>
  <si>
    <t>ﾐﾅﾐｼﾝﾏﾝ</t>
  </si>
  <si>
    <t>南新万</t>
  </si>
  <si>
    <t>ﾑｶｲﾔﾏ</t>
  </si>
  <si>
    <t>向山</t>
  </si>
  <si>
    <t>ﾑﾂﾐ</t>
  </si>
  <si>
    <t>むつみ</t>
  </si>
  <si>
    <t>ﾒｲﾖｳ</t>
  </si>
  <si>
    <t>明洋</t>
  </si>
  <si>
    <t>ﾒﾗ</t>
  </si>
  <si>
    <t>目良</t>
  </si>
  <si>
    <t>ﾒﾝｶﾞﾜ</t>
  </si>
  <si>
    <t>面川</t>
  </si>
  <si>
    <t>ﾓﾄﾏﾁ</t>
  </si>
  <si>
    <t>元町</t>
  </si>
  <si>
    <t>ﾓﾘ</t>
  </si>
  <si>
    <t>文里</t>
  </si>
  <si>
    <t>ﾘﾕｳｼﾞﾝﾑﾗｵｲｴ</t>
  </si>
  <si>
    <t>龍神村小家</t>
  </si>
  <si>
    <t>ﾘﾕｳｼﾞﾝﾑﾗｶｲﾉｶﾞﾜ</t>
  </si>
  <si>
    <t>龍神村甲斐ノ川</t>
  </si>
  <si>
    <t>ﾘﾕｳｼﾞﾝﾑﾗｺﾏﾀｶﾞﾜ</t>
  </si>
  <si>
    <t>龍神村小又川</t>
  </si>
  <si>
    <t>ﾘﾕｳｼﾞﾝﾑﾗﾄﾉﾊﾗ</t>
  </si>
  <si>
    <t>龍神村殿原</t>
  </si>
  <si>
    <t>ﾘﾕｳｼﾞﾝﾑﾗﾆｼ</t>
  </si>
  <si>
    <t>龍神村西</t>
  </si>
  <si>
    <t>ﾘﾕｳｼﾞﾝﾑﾗﾆﾕｳﾉｶﾞﾜ</t>
  </si>
  <si>
    <t>龍神村丹生ノ川</t>
  </si>
  <si>
    <t>ﾘﾕｳｼﾞﾝﾑﾗﾋｶﾞｼ</t>
  </si>
  <si>
    <t>龍神村東</t>
  </si>
  <si>
    <t>ﾘﾕｳｼﾞﾝﾑﾗﾋﾛｲﾊﾗ</t>
  </si>
  <si>
    <t>龍神村広井原</t>
  </si>
  <si>
    <t>ﾘﾕｳｼﾞﾝﾑﾗﾌｸｲ</t>
  </si>
  <si>
    <t>龍神村福井</t>
  </si>
  <si>
    <t>ﾘﾕｳｼﾞﾝﾑﾗﾐﾂﾏﾀ</t>
  </si>
  <si>
    <t>龍神村三ツ又</t>
  </si>
  <si>
    <t>ﾘﾕｳｼﾞﾝﾑﾗﾐﾔｼﾛ</t>
  </si>
  <si>
    <t>龍神村宮代</t>
  </si>
  <si>
    <t>ﾘﾕｳｼﾞﾝﾑﾗﾔｽｲ</t>
  </si>
  <si>
    <t>龍神村安井</t>
  </si>
  <si>
    <t>ﾘﾕｳｼﾞﾝﾑﾗﾔﾅｾ</t>
  </si>
  <si>
    <t>龍神村柳瀬</t>
  </si>
  <si>
    <t>ﾘﾕｳｼﾞﾝﾑﾗﾕﾉﾏﾀ</t>
  </si>
  <si>
    <t>龍神村湯ノ又</t>
  </si>
  <si>
    <t>ﾘﾕｳｼﾞﾝﾑﾗﾘﾕｳｼﾞﾝ</t>
  </si>
  <si>
    <t>龍神村龍神</t>
  </si>
  <si>
    <t>ｼﾝｸﾞｳｼ</t>
  </si>
  <si>
    <t>新宮市</t>
  </si>
  <si>
    <t>ｱｲｽｼﾞ</t>
  </si>
  <si>
    <t>相筋</t>
  </si>
  <si>
    <t>ｱｽｶ</t>
  </si>
  <si>
    <t>阿須賀</t>
  </si>
  <si>
    <t>ｲｹﾀﾞ</t>
  </si>
  <si>
    <t>池田</t>
  </si>
  <si>
    <t>ｲｻﾀﾞﾁﾖｳ</t>
  </si>
  <si>
    <t>伊佐田町</t>
  </si>
  <si>
    <t>ｲﾉｻﾜ</t>
  </si>
  <si>
    <t>井の沢</t>
  </si>
  <si>
    <t>ｲﾜﾀﾃ</t>
  </si>
  <si>
    <t>磐盾</t>
  </si>
  <si>
    <t>ｳｷｼﾞﾏ</t>
  </si>
  <si>
    <t>浮島</t>
  </si>
  <si>
    <t>ｳﾏﾏﾁ</t>
  </si>
  <si>
    <t>馬町</t>
  </si>
  <si>
    <t>ｵｳｶﾞ</t>
  </si>
  <si>
    <t>相賀</t>
  </si>
  <si>
    <t>ｵｳｼﾞﾁﾖｳ</t>
  </si>
  <si>
    <t>王子町</t>
  </si>
  <si>
    <t>ｵｵﾊｼﾄﾞｵﾘ</t>
  </si>
  <si>
    <t>大橋通</t>
  </si>
  <si>
    <t>ｶｽｶﾞ</t>
  </si>
  <si>
    <t>春日</t>
  </si>
  <si>
    <t>ｶﾐｸﾗ</t>
  </si>
  <si>
    <t>神倉</t>
  </si>
  <si>
    <t>ｶﾐﾎﾝﾏﾁ</t>
  </si>
  <si>
    <t>上本町</t>
  </si>
  <si>
    <t>ｷﾉｶﾜ</t>
  </si>
  <si>
    <t>木ノ川</t>
  </si>
  <si>
    <t>ｸﾏﾉｶﾞﾜﾁﾖｳｱｲｽ</t>
  </si>
  <si>
    <t>熊野川町相須</t>
  </si>
  <si>
    <t>ｸﾏﾉｶﾞﾜﾁﾖｳｱｶｷﾞ</t>
  </si>
  <si>
    <t>熊野川町赤木</t>
  </si>
  <si>
    <t>ｸﾏﾉｶﾞﾜﾁﾖｳｳﾈﾊﾀ</t>
  </si>
  <si>
    <t>熊野川町畝畑</t>
  </si>
  <si>
    <t>ｸﾏﾉｶﾞﾜﾁﾖｳｵｵﾔﾏ</t>
  </si>
  <si>
    <t>熊野川町大山</t>
  </si>
  <si>
    <t>ｸﾏﾉｶﾞﾜﾁﾖｳｶﾏﾂﾞｶ</t>
  </si>
  <si>
    <t>熊野川町鎌塚</t>
  </si>
  <si>
    <t>ｸﾏﾉｶﾞﾜﾁﾖｳｶﾐﾅｶﾞｲ</t>
  </si>
  <si>
    <t>熊野川町上長井</t>
  </si>
  <si>
    <t>ｸﾏﾉｶﾞﾜﾁﾖｳｸｼﾞﾕｳ</t>
  </si>
  <si>
    <t>熊野川町九重</t>
  </si>
  <si>
    <t>ｸﾏﾉｶﾞﾜﾁﾖｳｻｻﾋﾞ</t>
  </si>
  <si>
    <t>熊野川町篠尾</t>
  </si>
  <si>
    <t>ｸﾏﾉｶﾞﾜﾁﾖｳｼﾀｷ</t>
  </si>
  <si>
    <t>熊野川町四滝</t>
  </si>
  <si>
    <t>ｸﾏﾉｶﾞﾜﾁﾖｳｼﾏﾂﾞ</t>
  </si>
  <si>
    <t>熊野川町嶋津</t>
  </si>
  <si>
    <t>ｸﾏﾉｶﾞﾜﾁﾖｳﾀｷﾓﾄ</t>
  </si>
  <si>
    <t>熊野川町滝本</t>
  </si>
  <si>
    <t>ｸﾏﾉｶﾞﾜﾁﾖｳﾀﾅｺﾞ</t>
  </si>
  <si>
    <t>熊野川町田長</t>
  </si>
  <si>
    <t>ｸﾏﾉｶﾞﾜﾁﾖｳﾀﾏｷｸﾞﾁ</t>
  </si>
  <si>
    <t>熊野川町玉置口</t>
  </si>
  <si>
    <t>ｸﾏﾉｶﾞﾜﾁﾖｳﾆｼ</t>
  </si>
  <si>
    <t>熊野川町西</t>
  </si>
  <si>
    <t>ｸﾏﾉｶﾞﾜﾁﾖｳﾆｼｼｷﾔ</t>
  </si>
  <si>
    <t>熊野川町西敷屋</t>
  </si>
  <si>
    <t>ｸﾏﾉｶﾞﾜﾁﾖｳﾉｷﾔﾏﾓﾄ</t>
  </si>
  <si>
    <t>熊野川町能城山本</t>
  </si>
  <si>
    <t>ｸﾏﾉｶﾞﾜﾁﾖｳﾋｶﾞｼ</t>
  </si>
  <si>
    <t>熊野川町東</t>
  </si>
  <si>
    <t>ｸﾏﾉｶﾞﾜﾁﾖｳﾋｶﾞｼｼｷﾔ</t>
  </si>
  <si>
    <t>熊野川町東敷屋</t>
  </si>
  <si>
    <t>ｸﾏﾉｶﾞﾜﾁﾖｳﾋﾀﾘ</t>
  </si>
  <si>
    <t>熊野川町日足</t>
  </si>
  <si>
    <t>ｸﾏﾉｶﾞﾜﾁﾖｳﾐﾔｲ</t>
  </si>
  <si>
    <t>熊野川町宮井</t>
  </si>
  <si>
    <t>ｸﾏﾉｶﾞﾜﾁﾖｳﾑｸﾉｲ</t>
  </si>
  <si>
    <t>熊野川町椋井</t>
  </si>
  <si>
    <t>ｸﾏﾉｼﾞ</t>
  </si>
  <si>
    <t>熊野地</t>
  </si>
  <si>
    <t>ｺｳﾀﾞ</t>
  </si>
  <si>
    <t>鴻田</t>
  </si>
  <si>
    <t>ｺﾞｼﾝ</t>
  </si>
  <si>
    <t>五新</t>
  </si>
  <si>
    <t>ｻﾉ</t>
  </si>
  <si>
    <t>佐野</t>
  </si>
  <si>
    <t>ｼﾐｽﾞﾓﾄ</t>
  </si>
  <si>
    <t>清水元</t>
  </si>
  <si>
    <t>ｼﾓﾀﾞ</t>
  </si>
  <si>
    <t>下田</t>
  </si>
  <si>
    <t>ｼﾓﾎﾝﾏﾁ</t>
  </si>
  <si>
    <t>下本町</t>
  </si>
  <si>
    <t>ｼﾞﾖﾌｸ</t>
  </si>
  <si>
    <t>徐福</t>
  </si>
  <si>
    <t>ｼﾝｸﾞｳ</t>
  </si>
  <si>
    <t>新宮</t>
  </si>
  <si>
    <t>ｼﾝﾏﾁ</t>
  </si>
  <si>
    <t>新町</t>
  </si>
  <si>
    <t>ﾀｶﾀ</t>
  </si>
  <si>
    <t>高田</t>
  </si>
  <si>
    <t>ﾀｽﾞﾊﾗﾁﾖｳ</t>
  </si>
  <si>
    <t>田鶴原町</t>
  </si>
  <si>
    <t>ﾀﾆｵｳｼﾞﾁﾖｳ</t>
  </si>
  <si>
    <t>谷王子町</t>
  </si>
  <si>
    <t>ﾀﾝｶｸ</t>
  </si>
  <si>
    <t>丹鶴</t>
  </si>
  <si>
    <t>ﾁﾎ</t>
  </si>
  <si>
    <t>千穂</t>
  </si>
  <si>
    <t>ﾅｶﾉﾁﾖｳ</t>
  </si>
  <si>
    <t>仲之町</t>
  </si>
  <si>
    <t>ﾉﾀﾞ</t>
  </si>
  <si>
    <t>野田</t>
  </si>
  <si>
    <t>ﾊﾁﾌﾞｾ</t>
  </si>
  <si>
    <t>蜂伏</t>
  </si>
  <si>
    <t>ﾌﾅﾏﾁ</t>
  </si>
  <si>
    <t>船町</t>
  </si>
  <si>
    <t>ﾍﾞﾂﾄｳﾔｼｷﾁﾖｳ</t>
  </si>
  <si>
    <t>別当屋敷町</t>
  </si>
  <si>
    <t>ﾎｳﾗｲ</t>
  </si>
  <si>
    <t>蓬莱</t>
  </si>
  <si>
    <t>ﾏﾙﾔﾏ</t>
  </si>
  <si>
    <t>丸山</t>
  </si>
  <si>
    <t>ﾐﾄﾞﾘｶﾞｵｶ</t>
  </si>
  <si>
    <t>緑ケ丘</t>
  </si>
  <si>
    <t>ﾐﾅﾐﾋﾂﾞｴ</t>
  </si>
  <si>
    <t>南檜杖</t>
  </si>
  <si>
    <t>ﾐﾅﾐﾋﾂﾞｴ(ﾂﾁﾉｺ)</t>
  </si>
  <si>
    <t>南檜杖（土ノ河）</t>
  </si>
  <si>
    <t>ﾐﾜｻｷ</t>
  </si>
  <si>
    <t>三輪崎</t>
  </si>
  <si>
    <t>ﾓﾄｶｼﾞﾁﾖｳ</t>
  </si>
  <si>
    <t>元鍛治町</t>
  </si>
  <si>
    <t>ﾔｸｼﾏﾁ</t>
  </si>
  <si>
    <t>薬師町</t>
  </si>
  <si>
    <t>ﾖｺﾏﾁ</t>
  </si>
  <si>
    <t>横町</t>
  </si>
  <si>
    <t>ｷﾉｶﾜｼ</t>
  </si>
  <si>
    <t>紀の川市</t>
  </si>
  <si>
    <t>ｱｶｵ</t>
  </si>
  <si>
    <t>赤尾</t>
  </si>
  <si>
    <t>ｱｶﾝﾀ</t>
  </si>
  <si>
    <t>赤沼田</t>
  </si>
  <si>
    <t>ｱﾅﾌﾞｼ</t>
  </si>
  <si>
    <t>穴伏</t>
  </si>
  <si>
    <t>ｱﾗﾐ</t>
  </si>
  <si>
    <t>荒見</t>
  </si>
  <si>
    <t>ｲｹﾀﾞｼﾝ</t>
  </si>
  <si>
    <t>池田新</t>
  </si>
  <si>
    <t>ｲﾉｶｹ</t>
  </si>
  <si>
    <t>猪垣</t>
  </si>
  <si>
    <t>ｳﾁﾀ</t>
  </si>
  <si>
    <t>打田</t>
  </si>
  <si>
    <t>ｳﾏﾔﾄﾞ</t>
  </si>
  <si>
    <t>馬宿</t>
  </si>
  <si>
    <t>ｴｶﾜﾅｶ</t>
  </si>
  <si>
    <t>江川中</t>
  </si>
  <si>
    <t>ｵｳｼﾞ</t>
  </si>
  <si>
    <t>王子</t>
  </si>
  <si>
    <t>ｵｳﾂﾞﾅｶ</t>
  </si>
  <si>
    <t>麻生津中</t>
  </si>
  <si>
    <t>ｵｻﾞｷ</t>
  </si>
  <si>
    <t>尾崎</t>
  </si>
  <si>
    <t>ｵﾁｶﾀ</t>
  </si>
  <si>
    <t>遠方</t>
  </si>
  <si>
    <t>ｶｻﾞｼ</t>
  </si>
  <si>
    <t>風市</t>
  </si>
  <si>
    <t>ｶｽｶﾐ</t>
  </si>
  <si>
    <t>勝神</t>
  </si>
  <si>
    <t>ｶﾐﾄﾓﾌﾞﾁ</t>
  </si>
  <si>
    <t>上鞆渕</t>
  </si>
  <si>
    <t>ｶﾐﾆﾕｳﾔ</t>
  </si>
  <si>
    <t>上丹生谷</t>
  </si>
  <si>
    <t>ｷｼｶﾞﾜﾁﾖｳｱﾏﾃﾗ</t>
  </si>
  <si>
    <t>貴志川町尼寺</t>
  </si>
  <si>
    <t>ｷｼｶﾞﾜﾁﾖｳｲﾉｸﾁ</t>
  </si>
  <si>
    <t>貴志川町井ノ口</t>
  </si>
  <si>
    <t>ｷｼｶﾞﾜﾁﾖｳｳｴﾉﾔﾏ</t>
  </si>
  <si>
    <t>貴志川町上野山</t>
  </si>
  <si>
    <t>ｷｼｶﾞﾜﾁﾖｳｷｼｵﾉ</t>
  </si>
  <si>
    <t>貴志川町岸小野</t>
  </si>
  <si>
    <t>ｷｼｶﾞﾜﾁﾖｳｷｼﾐﾔ</t>
  </si>
  <si>
    <t>貴志川町岸宮</t>
  </si>
  <si>
    <t>ｷｼｶﾞﾜﾁﾖｳｷﾀ</t>
  </si>
  <si>
    <t>貴志川町北</t>
  </si>
  <si>
    <t>ｷｼｶﾞﾜﾁﾖｳｷﾀﾔﾏ</t>
  </si>
  <si>
    <t>貴志川町北山</t>
  </si>
  <si>
    <t>ｷｼｶﾞﾜﾁﾖｳｸﾆｼ</t>
  </si>
  <si>
    <t>貴志川町国主</t>
  </si>
  <si>
    <t>ｷｼｶﾞﾜﾁﾖｳｺｳﾄﾞ</t>
  </si>
  <si>
    <t>貴志川町神戸</t>
  </si>
  <si>
    <t>ｷｼｶﾞﾜﾁﾖｳﾀｶｵ</t>
  </si>
  <si>
    <t>貴志川町高尾</t>
  </si>
  <si>
    <t>ｷｼｶﾞﾜﾁﾖｳﾄﾘｲ</t>
  </si>
  <si>
    <t>貴志川町鳥居</t>
  </si>
  <si>
    <t>ｷｼｶﾞﾜﾁﾖｳﾅｶﾞﾊﾗ</t>
  </si>
  <si>
    <t>貴志川町長原</t>
  </si>
  <si>
    <t>ｷｼｶﾞﾜﾁﾖｳﾅｶﾞﾔﾏ</t>
  </si>
  <si>
    <t>貴志川町長山</t>
  </si>
  <si>
    <t>ｷｼｶﾞﾜﾁﾖｳﾆｼﾔﾏ</t>
  </si>
  <si>
    <t>貴志川町西山</t>
  </si>
  <si>
    <t>ｷｼｶﾞﾜﾁﾖｳﾏｴﾀﾞ</t>
  </si>
  <si>
    <t>貴志川町前田</t>
  </si>
  <si>
    <t>ｷｼｶﾞﾜﾁﾖｳﾏﾙｽ</t>
  </si>
  <si>
    <t>貴志川町丸栖</t>
  </si>
  <si>
    <t>ｷﾀｵｵｲ</t>
  </si>
  <si>
    <t>北大井</t>
  </si>
  <si>
    <t>ｷﾀｼﾉ</t>
  </si>
  <si>
    <t>北志野</t>
  </si>
  <si>
    <t>ｷﾀｾｲﾀﾞ</t>
  </si>
  <si>
    <t>北勢田</t>
  </si>
  <si>
    <t>ｷﾀﾅｶ</t>
  </si>
  <si>
    <t>北中</t>
  </si>
  <si>
    <t>ｷﾀﾅｶﾞﾀ</t>
  </si>
  <si>
    <t>北長田</t>
  </si>
  <si>
    <t>ｷﾀﾜｷ</t>
  </si>
  <si>
    <t>北涌</t>
  </si>
  <si>
    <t>ｷﾘﾊﾀ</t>
  </si>
  <si>
    <t>切畑</t>
  </si>
  <si>
    <t>ｸﾎﾞ</t>
  </si>
  <si>
    <t>窪</t>
  </si>
  <si>
    <t>ｸﾙﾍﾞｷ</t>
  </si>
  <si>
    <t>久留壁</t>
  </si>
  <si>
    <t>ｸﾛﾂﾁ</t>
  </si>
  <si>
    <t>黒土</t>
  </si>
  <si>
    <t>ｹﾔ</t>
  </si>
  <si>
    <t>花野</t>
  </si>
  <si>
    <t>ｺｳﾀﾞｲ</t>
  </si>
  <si>
    <t>上田井</t>
  </si>
  <si>
    <t>ｺｶﾜ</t>
  </si>
  <si>
    <t>粉河</t>
  </si>
  <si>
    <t>ｼｹﾞｷ</t>
  </si>
  <si>
    <t>重行</t>
  </si>
  <si>
    <t>嶋</t>
  </si>
  <si>
    <t>ｼﾓｲｻｶ</t>
  </si>
  <si>
    <t>下井阪</t>
  </si>
  <si>
    <t>ｼﾓﾄﾓﾌﾞﾁ</t>
  </si>
  <si>
    <t>下鞆渕</t>
  </si>
  <si>
    <t>ｼﾓﾆﾕｳﾔ</t>
  </si>
  <si>
    <t>下丹生谷</t>
  </si>
  <si>
    <t>ｼﾚﾀﾞ</t>
  </si>
  <si>
    <t>後田</t>
  </si>
  <si>
    <t>ｼﾞﾝﾂﾞｳ</t>
  </si>
  <si>
    <t>神通</t>
  </si>
  <si>
    <t>ｼﾞﾝﾘﾖｳ</t>
  </si>
  <si>
    <t>神領</t>
  </si>
  <si>
    <t>ｽｲﾊﾞﾗ</t>
  </si>
  <si>
    <t>杉原</t>
  </si>
  <si>
    <t>ﾀｶﾉ</t>
  </si>
  <si>
    <t>高野</t>
  </si>
  <si>
    <t>ﾀｹﾌﾞｻ(450ﾊﾞﾝﾁｲｶ)</t>
  </si>
  <si>
    <t>竹房（４５０番地以下）</t>
  </si>
  <si>
    <t>ﾀｹﾌﾞｻ(451ﾊﾞﾝﾁｲｼﾞﾖｳ)</t>
  </si>
  <si>
    <t>竹房（４５１番地以上）</t>
  </si>
  <si>
    <t>ﾀﾅｶﾊﾞﾊﾞ</t>
  </si>
  <si>
    <t>田中馬場</t>
  </si>
  <si>
    <t>東毛</t>
  </si>
  <si>
    <t>ﾄﾖﾀﾞ</t>
  </si>
  <si>
    <t>豊田</t>
  </si>
  <si>
    <t>ﾅｶｲｻｶ</t>
  </si>
  <si>
    <t>中井阪</t>
  </si>
  <si>
    <t>ﾅｶﾞﾀﾅｶ</t>
  </si>
  <si>
    <t>長田中</t>
  </si>
  <si>
    <t>ﾅｶﾂｶﾞﾜ</t>
  </si>
  <si>
    <t>中津川</t>
  </si>
  <si>
    <t>ﾅｶﾄﾓﾌﾞﾁ</t>
  </si>
  <si>
    <t>中鞆渕</t>
  </si>
  <si>
    <t>ﾅｶﾊﾀ</t>
  </si>
  <si>
    <t>中畑</t>
  </si>
  <si>
    <t>ﾅｶﾐﾀﾆ</t>
  </si>
  <si>
    <t>中三谷</t>
  </si>
  <si>
    <t>ﾅｶﾔﾏ</t>
  </si>
  <si>
    <t>中山</t>
  </si>
  <si>
    <t>ﾅﾃｲﾁﾊﾞ</t>
  </si>
  <si>
    <t>名手市場</t>
  </si>
  <si>
    <t>ﾅﾃｶﾐ</t>
  </si>
  <si>
    <t>名手上</t>
  </si>
  <si>
    <t>ﾅﾃｼﾓ</t>
  </si>
  <si>
    <t>名手下</t>
  </si>
  <si>
    <t>ﾅﾃﾆｼﾉ</t>
  </si>
  <si>
    <t>名手西野</t>
  </si>
  <si>
    <t>ﾆｼｲｻｶ</t>
  </si>
  <si>
    <t>西井阪</t>
  </si>
  <si>
    <t>ﾆｼｵｵｲ</t>
  </si>
  <si>
    <t>西大井</t>
  </si>
  <si>
    <t>ﾆｼｶﾜﾊﾗ</t>
  </si>
  <si>
    <t>西川原</t>
  </si>
  <si>
    <t>ﾆｼﾉﾔﾏ</t>
  </si>
  <si>
    <t>西野山</t>
  </si>
  <si>
    <t>ﾆｼﾐﾀﾆ</t>
  </si>
  <si>
    <t>西三谷</t>
  </si>
  <si>
    <t>ﾆｼﾔﾏﾀﾞ</t>
  </si>
  <si>
    <t>西山田</t>
  </si>
  <si>
    <t>ﾆｼﾜｷ</t>
  </si>
  <si>
    <t>西脇</t>
  </si>
  <si>
    <t>ﾉｶﾞﾐ</t>
  </si>
  <si>
    <t>野上</t>
  </si>
  <si>
    <t>ﾉﾎﾞﾘｵ</t>
  </si>
  <si>
    <t>登尾</t>
  </si>
  <si>
    <t>ﾊﾀﾉｳｴ</t>
  </si>
  <si>
    <t>畑野上</t>
  </si>
  <si>
    <t>ﾋｶﾞｼｵｵｲ</t>
  </si>
  <si>
    <t>東大井</t>
  </si>
  <si>
    <t>ﾋｶﾞｼｶﾜﾊﾗ</t>
  </si>
  <si>
    <t>東川原</t>
  </si>
  <si>
    <t>ﾋｶﾞｼｺｸﾌﾞ</t>
  </si>
  <si>
    <t>東国分</t>
  </si>
  <si>
    <t>ﾋｶﾞｼﾉ</t>
  </si>
  <si>
    <t>東野</t>
  </si>
  <si>
    <t>ﾋｶﾞｼﾐﾀﾆ</t>
  </si>
  <si>
    <t>東三谷</t>
  </si>
  <si>
    <t>ﾋｶﾞｼﾔﾏﾀﾞ</t>
  </si>
  <si>
    <t>東山田</t>
  </si>
  <si>
    <t>ﾋﾗﾉ</t>
  </si>
  <si>
    <t>平野</t>
  </si>
  <si>
    <t>ﾋﾛﾉ</t>
  </si>
  <si>
    <t>広野</t>
  </si>
  <si>
    <t>ﾋﾞﾜﾀﾞﾆ</t>
  </si>
  <si>
    <t>枇杷谷</t>
  </si>
  <si>
    <t>ﾌｹﾀﾞ</t>
  </si>
  <si>
    <t>深田</t>
  </si>
  <si>
    <t>ﾌｼﾞｲ</t>
  </si>
  <si>
    <t>藤井</t>
  </si>
  <si>
    <t>ﾌｼﾞｻｷ</t>
  </si>
  <si>
    <t>藤崎</t>
  </si>
  <si>
    <t>ﾌﾙﾜﾀﾞ</t>
  </si>
  <si>
    <t>古和田</t>
  </si>
  <si>
    <t>ﾏﾂｲ</t>
  </si>
  <si>
    <t>松井</t>
  </si>
  <si>
    <t>ﾐﾅﾐｼﾉ</t>
  </si>
  <si>
    <t>南志野</t>
  </si>
  <si>
    <t>ﾐﾅﾐｾｲﾀﾞ</t>
  </si>
  <si>
    <t>南勢田</t>
  </si>
  <si>
    <t>ﾐﾅﾐﾅｶ</t>
  </si>
  <si>
    <t>南中</t>
  </si>
  <si>
    <t>ﾓﾓﾔﾏﾁﾖｳｲﾁﾊﾞ</t>
  </si>
  <si>
    <t>桃山町市場</t>
  </si>
  <si>
    <t>ﾓﾓﾔﾏﾁﾖｳｵｵﾊﾞﾗ</t>
  </si>
  <si>
    <t>桃山町大原</t>
  </si>
  <si>
    <t>ﾓﾓﾔﾏﾁﾖｳｶｲﾄ</t>
  </si>
  <si>
    <t>桃山町垣内</t>
  </si>
  <si>
    <t>ﾓﾓﾔﾏﾁﾖｳｸﾛｶﾜ</t>
  </si>
  <si>
    <t>桃山町黒川</t>
  </si>
  <si>
    <t>ﾓﾓﾔﾏﾁﾖｳｺｳﾀﾞ</t>
  </si>
  <si>
    <t>桃山町神田</t>
  </si>
  <si>
    <t>ﾓﾓﾔﾏﾁﾖｳｾﾞﾝﾀﾞ</t>
  </si>
  <si>
    <t>桃山町善田</t>
  </si>
  <si>
    <t>ﾓﾓﾔﾏﾁﾖｳﾀﾞﾝ</t>
  </si>
  <si>
    <t>桃山町段</t>
  </si>
  <si>
    <t>ﾓﾓﾔﾏﾁﾖｳﾀﾞﾝｼﾝﾃﾞﾝ</t>
  </si>
  <si>
    <t>桃山町段新田</t>
  </si>
  <si>
    <t>ﾓﾓﾔﾏﾁﾖｳﾂｶﾂｷ</t>
  </si>
  <si>
    <t>桃山町調月</t>
  </si>
  <si>
    <t>ﾓﾓﾔﾏﾁﾖｳﾅｶﾊﾀ</t>
  </si>
  <si>
    <t>桃山町中畑</t>
  </si>
  <si>
    <t>ﾓﾓﾔﾏﾁﾖｳﾉﾀﾊﾗ</t>
  </si>
  <si>
    <t>桃山町野田原</t>
  </si>
  <si>
    <t>ﾓﾓﾔﾏﾁﾖｳﾐﾈ</t>
  </si>
  <si>
    <t>桃山町峯</t>
  </si>
  <si>
    <t>ﾓﾓﾔﾏﾁﾖｳﾓｶﾞﾐ</t>
  </si>
  <si>
    <t>桃山町最上</t>
  </si>
  <si>
    <t>ﾓﾓﾔﾏﾁﾖｳﾓﾄ</t>
  </si>
  <si>
    <t>桃山町元</t>
  </si>
  <si>
    <t>ﾓﾓﾔﾏﾁﾖｳﾜｷﾀﾞﾆ</t>
  </si>
  <si>
    <t>桃山町脇谷</t>
  </si>
  <si>
    <t>ﾖｺﾀﾞﾆ</t>
  </si>
  <si>
    <t>横谷</t>
  </si>
  <si>
    <t>ｲﾜﾃﾞｼ</t>
  </si>
  <si>
    <t>岩出市</t>
  </si>
  <si>
    <t>ｱｲﾀﾞﾆ</t>
  </si>
  <si>
    <t>相谷</t>
  </si>
  <si>
    <t>ｱｶｶﾞｲﾄ</t>
  </si>
  <si>
    <t>赤垣内</t>
  </si>
  <si>
    <t>ｱﾏｶﾞﾂｼﾞ</t>
  </si>
  <si>
    <t>尼ケ辻</t>
  </si>
  <si>
    <t>ｱﾝｼﾞﾖｳ</t>
  </si>
  <si>
    <t>安上</t>
  </si>
  <si>
    <t>ｲﾊﾞﾗﾓﾄ</t>
  </si>
  <si>
    <t>荊本</t>
  </si>
  <si>
    <t>ｲﾏﾅｶ</t>
  </si>
  <si>
    <t>今中</t>
  </si>
  <si>
    <t>ｲﾏﾊﾀ</t>
  </si>
  <si>
    <t>今畑</t>
  </si>
  <si>
    <t>ｵｵﾏﾁ</t>
  </si>
  <si>
    <t>大町</t>
  </si>
  <si>
    <t>ｵｼｶﾞﾜ</t>
  </si>
  <si>
    <t>押川</t>
  </si>
  <si>
    <t>ｶﾅｲｹ</t>
  </si>
  <si>
    <t>金池</t>
  </si>
  <si>
    <t>金屋</t>
  </si>
  <si>
    <t>ｶﾜｼﾘ</t>
  </si>
  <si>
    <t>川尻</t>
  </si>
  <si>
    <t>ｷｾﾝﾀﾞｲ</t>
  </si>
  <si>
    <t>紀泉台</t>
  </si>
  <si>
    <t>ｷﾀｵｲｹ</t>
  </si>
  <si>
    <t>北大池</t>
  </si>
  <si>
    <t>ｻｶｲﾀﾞﾆ</t>
  </si>
  <si>
    <t>境谷</t>
  </si>
  <si>
    <t>ｻｸﾗﾀﾞｲ</t>
  </si>
  <si>
    <t>桜台</t>
  </si>
  <si>
    <t>ｼﾝﾃﾞﾝﾋﾛｼﾊﾞ</t>
  </si>
  <si>
    <t>新田広芝</t>
  </si>
  <si>
    <t>ｿｳﾔ</t>
  </si>
  <si>
    <t>曽屋</t>
  </si>
  <si>
    <t>ﾀｶｾ</t>
  </si>
  <si>
    <t>高瀬</t>
  </si>
  <si>
    <t>ﾀｶﾂｶ</t>
  </si>
  <si>
    <t>高塚</t>
  </si>
  <si>
    <t>ﾅｶｸﾛ</t>
  </si>
  <si>
    <t>中黒</t>
  </si>
  <si>
    <t>ﾅｶﾌﾞｻ</t>
  </si>
  <si>
    <t>中迫</t>
  </si>
  <si>
    <t>ﾆｼｱﾝｼﾞﾖｳ</t>
  </si>
  <si>
    <t>西安上</t>
  </si>
  <si>
    <t>ﾆｼｺｸﾌﾞ</t>
  </si>
  <si>
    <t>西国分</t>
  </si>
  <si>
    <t>ﾆｼﾉ</t>
  </si>
  <si>
    <t>西野</t>
  </si>
  <si>
    <t>ﾈｺﾞﾛ</t>
  </si>
  <si>
    <t>根来</t>
  </si>
  <si>
    <t>ﾉｼﾞﾖﾉ</t>
  </si>
  <si>
    <t>野上野</t>
  </si>
  <si>
    <t>ﾊﾀｹ</t>
  </si>
  <si>
    <t>畑毛</t>
  </si>
  <si>
    <t>ﾊﾌﾞ</t>
  </si>
  <si>
    <t>波分</t>
  </si>
  <si>
    <t>ﾊﾗ</t>
  </si>
  <si>
    <t>原</t>
  </si>
  <si>
    <t>ﾋｶﾞｼｻｶﾓﾄ</t>
  </si>
  <si>
    <t>東坂本</t>
  </si>
  <si>
    <t>ﾋﾞｾﾞﾝ</t>
  </si>
  <si>
    <t>備前</t>
  </si>
  <si>
    <t>ﾌﾅﾄ</t>
  </si>
  <si>
    <t>船戸</t>
  </si>
  <si>
    <t>ﾎﾘｸﾞﾁ</t>
  </si>
  <si>
    <t>堀口</t>
  </si>
  <si>
    <t>ﾐｽﾞｽ</t>
  </si>
  <si>
    <t>水栖</t>
  </si>
  <si>
    <t>ﾐｿﾞｶﾜ</t>
  </si>
  <si>
    <t>溝川</t>
  </si>
  <si>
    <t>ﾐﾅﾐｵｲｹ</t>
  </si>
  <si>
    <t>南大池</t>
  </si>
  <si>
    <t>ﾐﾔ</t>
  </si>
  <si>
    <t>宮</t>
  </si>
  <si>
    <t>森</t>
  </si>
  <si>
    <t>ﾔﾏ</t>
  </si>
  <si>
    <t>山</t>
  </si>
  <si>
    <t>ﾔﾏｻｷ</t>
  </si>
  <si>
    <t>山崎</t>
  </si>
  <si>
    <t>ﾕｸﾎﾞ</t>
  </si>
  <si>
    <t>湯窪</t>
  </si>
  <si>
    <t>ｶｲｿｳｸﾞﾝｷﾐﾉﾁﾖｳ</t>
  </si>
  <si>
    <t>海草郡紀美野町</t>
  </si>
  <si>
    <t>ｱｶｷﾞ</t>
  </si>
  <si>
    <t>赤木</t>
  </si>
  <si>
    <t>ｱｹﾞｲ</t>
  </si>
  <si>
    <t>上ケ井</t>
  </si>
  <si>
    <t>ｲｾｷ</t>
  </si>
  <si>
    <t>井堰</t>
  </si>
  <si>
    <t>ｲﾏﾆｼ</t>
  </si>
  <si>
    <t>今西</t>
  </si>
  <si>
    <t>ｳｲﾀﾞﾆ</t>
  </si>
  <si>
    <t>初生谷</t>
  </si>
  <si>
    <t>ｳﾒﾓﾄ</t>
  </si>
  <si>
    <t>梅本</t>
  </si>
  <si>
    <t>ｴﾝﾐﾖｳｼﾞ</t>
  </si>
  <si>
    <t>円明寺</t>
  </si>
  <si>
    <t>ｵｵｽﾐ</t>
  </si>
  <si>
    <t>大角</t>
  </si>
  <si>
    <t>ｵｸｻｻ</t>
  </si>
  <si>
    <t>奥佐々</t>
  </si>
  <si>
    <t>ｶﾁﾔ</t>
  </si>
  <si>
    <t>勝谷</t>
  </si>
  <si>
    <t>ｶﾂﾗｾ</t>
  </si>
  <si>
    <t>桂瀬</t>
  </si>
  <si>
    <t>ｶﾏﾀｷ</t>
  </si>
  <si>
    <t>釜滝</t>
  </si>
  <si>
    <t>鎌滝</t>
  </si>
  <si>
    <t>ｸﾆｷﾞﾊﾗ</t>
  </si>
  <si>
    <t>国木原</t>
  </si>
  <si>
    <t>ｹﾊﾞﾗｶﾐ</t>
  </si>
  <si>
    <t>毛原上</t>
  </si>
  <si>
    <t>ｹﾊﾞﾗｼﾓ</t>
  </si>
  <si>
    <t>毛原下</t>
  </si>
  <si>
    <t>ｹﾊﾞﾗﾅｶ</t>
  </si>
  <si>
    <t>毛原中</t>
  </si>
  <si>
    <t>ｹﾊﾞﾗﾐﾔ</t>
  </si>
  <si>
    <t>毛原宮</t>
  </si>
  <si>
    <t>ｺｳﾉｲﾁﾊﾞ</t>
  </si>
  <si>
    <t>神野市場</t>
  </si>
  <si>
    <t>ｺﾆｼ</t>
  </si>
  <si>
    <t>小西</t>
  </si>
  <si>
    <t>ｻｶﾓﾄ</t>
  </si>
  <si>
    <t>坂本</t>
  </si>
  <si>
    <t>ｼﾊﾞﾒ</t>
  </si>
  <si>
    <t>柴目</t>
  </si>
  <si>
    <t>ｼﾓｻｻ</t>
  </si>
  <si>
    <t>下佐々</t>
  </si>
  <si>
    <t>ｼﾖｳﾊﾞﾀ</t>
  </si>
  <si>
    <t>小畑</t>
  </si>
  <si>
    <t>ｽｹﾞｻﾞﾜ</t>
  </si>
  <si>
    <t>菅沢</t>
  </si>
  <si>
    <t>ﾀ</t>
  </si>
  <si>
    <t>田</t>
  </si>
  <si>
    <t>ﾀｶﾊﾀ</t>
  </si>
  <si>
    <t>高畑</t>
  </si>
  <si>
    <t>ﾀｷﾉｶﾞﾜ</t>
  </si>
  <si>
    <t>滝ノ川</t>
  </si>
  <si>
    <t>ﾂｶﾞﾜ</t>
  </si>
  <si>
    <t>津川</t>
  </si>
  <si>
    <t>ﾄﾄﾞﾛｷ</t>
  </si>
  <si>
    <t>動木</t>
  </si>
  <si>
    <t>ﾅｶﾀﾞ</t>
  </si>
  <si>
    <t>中田</t>
  </si>
  <si>
    <t>ﾅｶﾞﾀﾆ</t>
  </si>
  <si>
    <t>長谷</t>
  </si>
  <si>
    <t>永谷</t>
  </si>
  <si>
    <t>ﾉﾅｶ</t>
  </si>
  <si>
    <t>野中</t>
  </si>
  <si>
    <t>ﾊｾﾐﾔ</t>
  </si>
  <si>
    <t>長谷宮</t>
  </si>
  <si>
    <t>ﾊﾅﾉﾊﾗ</t>
  </si>
  <si>
    <t>花野原</t>
  </si>
  <si>
    <t>ﾋﾉｼﾀ</t>
  </si>
  <si>
    <t>樋下</t>
  </si>
  <si>
    <t>ﾌｸｲ</t>
  </si>
  <si>
    <t>福井</t>
  </si>
  <si>
    <t>ﾌｸﾀﾞ</t>
  </si>
  <si>
    <t>福田</t>
  </si>
  <si>
    <t>ﾏｸﾆﾐﾔ</t>
  </si>
  <si>
    <t>真国宮</t>
  </si>
  <si>
    <t>ﾏﾂｶﾞﾐﾈ</t>
  </si>
  <si>
    <t>松ケ峯</t>
  </si>
  <si>
    <t>ﾏﾂｾ</t>
  </si>
  <si>
    <t>松瀬</t>
  </si>
  <si>
    <t>ﾐｵｶﾞﾜ</t>
  </si>
  <si>
    <t>三尾川</t>
  </si>
  <si>
    <t>ﾐﾅﾐﾊﾀ</t>
  </si>
  <si>
    <t>ﾐﾉｶﾞｲﾄ</t>
  </si>
  <si>
    <t>蓑垣内</t>
  </si>
  <si>
    <t>ﾐﾉﾂﾛ</t>
  </si>
  <si>
    <t>蓑津呂</t>
  </si>
  <si>
    <t>ﾐﾖｳｿﾞｴ</t>
  </si>
  <si>
    <t>明添</t>
  </si>
  <si>
    <t>ﾐﾛｸ</t>
  </si>
  <si>
    <t>箕六</t>
  </si>
  <si>
    <t>ﾔｽｲ</t>
  </si>
  <si>
    <t>安井</t>
  </si>
  <si>
    <t>ﾖｺﾞｳ</t>
  </si>
  <si>
    <t>四郷</t>
  </si>
  <si>
    <t>ﾖｼﾉ</t>
  </si>
  <si>
    <t>吉野</t>
  </si>
  <si>
    <t>ｲﾄｸﾞﾝｶﾂﾗｷﾞﾁﾖｳ</t>
  </si>
  <si>
    <t>伊都郡かつらぎ町</t>
  </si>
  <si>
    <t>ｱﾆｲ</t>
  </si>
  <si>
    <t>兄井</t>
  </si>
  <si>
    <t>ｳﾂﾘ</t>
  </si>
  <si>
    <t>移</t>
  </si>
  <si>
    <t>ｴﾋﾞｽ</t>
  </si>
  <si>
    <t>蛭子</t>
  </si>
  <si>
    <t>ｵｵﾊﾀ</t>
  </si>
  <si>
    <t>大畑</t>
  </si>
  <si>
    <t>ｵｵﾔﾌﾞ</t>
  </si>
  <si>
    <t>大薮</t>
  </si>
  <si>
    <t>ｶｼﾜｷﾞ</t>
  </si>
  <si>
    <t>柏木</t>
  </si>
  <si>
    <t>ｶｾﾀﾞﾅｶ</t>
  </si>
  <si>
    <t>笠田中</t>
  </si>
  <si>
    <t>ｶｾﾀﾞﾋｶﾞｼ</t>
  </si>
  <si>
    <t>笠田東</t>
  </si>
  <si>
    <t>ｶﾐｱﾏﾉ</t>
  </si>
  <si>
    <t>上天野</t>
  </si>
  <si>
    <t>ｷﾖｳﾗｼﾞ</t>
  </si>
  <si>
    <t>教良寺</t>
  </si>
  <si>
    <t>神田</t>
  </si>
  <si>
    <t>ｺﾞｾ</t>
  </si>
  <si>
    <t>御所</t>
  </si>
  <si>
    <t>ｻﾔ</t>
  </si>
  <si>
    <t>ｼｶﾞ</t>
  </si>
  <si>
    <t>志賀</t>
  </si>
  <si>
    <t>ｼﾓｱﾏﾉ</t>
  </si>
  <si>
    <t>下天野</t>
  </si>
  <si>
    <t>新城</t>
  </si>
  <si>
    <t>ｼﾝﾃﾞﾝ</t>
  </si>
  <si>
    <t>新田</t>
  </si>
  <si>
    <t>ｾﾉﾔﾏ</t>
  </si>
  <si>
    <t>背ノ山</t>
  </si>
  <si>
    <t>ﾀｲﾗ</t>
  </si>
  <si>
    <t>平</t>
  </si>
  <si>
    <t>ﾀｶﾀﾞ</t>
  </si>
  <si>
    <t>ﾀｷ</t>
  </si>
  <si>
    <t>滝</t>
  </si>
  <si>
    <t>ﾁﾖｳﾉﾏﾁ</t>
  </si>
  <si>
    <t>丁ノ町</t>
  </si>
  <si>
    <t>ﾃﾗｵ</t>
  </si>
  <si>
    <t>寺尾</t>
  </si>
  <si>
    <t>ﾅｶｲﾌﾞﾘ</t>
  </si>
  <si>
    <t>中飯降</t>
  </si>
  <si>
    <t>ﾆｼｲﾌﾞﾘ</t>
  </si>
  <si>
    <t>西飯降</t>
  </si>
  <si>
    <t>ﾆｼｼﾌﾞﾀ</t>
  </si>
  <si>
    <t>西渋田</t>
  </si>
  <si>
    <t>ﾊｷﾞﾊﾗ</t>
  </si>
  <si>
    <t>萩原</t>
  </si>
  <si>
    <t>ﾊﾅｿﾞﾉｱﾀﾗｼ</t>
  </si>
  <si>
    <t>花園新子</t>
  </si>
  <si>
    <t>ﾊﾅｿﾞﾉｲｹﾉｸﾎﾞ</t>
  </si>
  <si>
    <t>花園池ノ窪</t>
  </si>
  <si>
    <t>ﾊﾅｿﾞﾉｷﾀﾃﾞﾗ</t>
  </si>
  <si>
    <t>花園北寺</t>
  </si>
  <si>
    <t>ﾊﾅｿﾞﾉｸｷ</t>
  </si>
  <si>
    <t>花園久木</t>
  </si>
  <si>
    <t>ﾊﾅｿﾞﾉﾅｶﾐﾅﾐ</t>
  </si>
  <si>
    <t>花園中南</t>
  </si>
  <si>
    <t>ﾊﾅｿﾞﾉﾔﾅｾ</t>
  </si>
  <si>
    <t>花園梁瀬</t>
  </si>
  <si>
    <t>ﾋｶﾞｼｼﾌﾞﾀ</t>
  </si>
  <si>
    <t>東渋田</t>
  </si>
  <si>
    <t>ﾋｶﾞｼﾀﾆ</t>
  </si>
  <si>
    <t>東谷</t>
  </si>
  <si>
    <t>ﾋﾀﾞｶ</t>
  </si>
  <si>
    <t>日高</t>
  </si>
  <si>
    <t>ﾋﾗﾝﾀ</t>
  </si>
  <si>
    <t>平沼田</t>
  </si>
  <si>
    <t>ﾋﾛｳﾗ</t>
  </si>
  <si>
    <t>広浦</t>
  </si>
  <si>
    <t>ﾋﾛｸﾁ</t>
  </si>
  <si>
    <t>広口</t>
  </si>
  <si>
    <t>ﾎｼｶﾜ</t>
  </si>
  <si>
    <t>星川</t>
  </si>
  <si>
    <t>ﾎｼﾔﾏ</t>
  </si>
  <si>
    <t>星山</t>
  </si>
  <si>
    <t>ﾐｼﾞｶﾉ</t>
  </si>
  <si>
    <t>短野</t>
  </si>
  <si>
    <t>ﾐﾀﾆ</t>
  </si>
  <si>
    <t>三谷</t>
  </si>
  <si>
    <t>ﾐﾔﾓﾄ</t>
  </si>
  <si>
    <t>宮本</t>
  </si>
  <si>
    <t>ﾐﾖｳｼﾞ</t>
  </si>
  <si>
    <t>妙寺</t>
  </si>
  <si>
    <t>ｲﾄｸﾞﾝｸﾄﾞﾔﾏﾁﾖｳ</t>
  </si>
  <si>
    <t>伊都郡九度山町</t>
  </si>
  <si>
    <t>ｲﾁﾀｲﾗ</t>
  </si>
  <si>
    <t>市平</t>
  </si>
  <si>
    <t>ｶｻｷﾞ</t>
  </si>
  <si>
    <t>笠木</t>
  </si>
  <si>
    <t>ｶﾈ</t>
  </si>
  <si>
    <t>河根</t>
  </si>
  <si>
    <t>ｶﾐｺｻﾜ</t>
  </si>
  <si>
    <t>上古沢</t>
  </si>
  <si>
    <t>ｷﾀﾏﾀ</t>
  </si>
  <si>
    <t>北又</t>
  </si>
  <si>
    <t>ｸﾄﾞﾔﾏ</t>
  </si>
  <si>
    <t>九度山</t>
  </si>
  <si>
    <t>ｼｲﾃﾞ</t>
  </si>
  <si>
    <t>椎出</t>
  </si>
  <si>
    <t>ｼﾞｿﾝｲﾝ</t>
  </si>
  <si>
    <t>慈尊院</t>
  </si>
  <si>
    <t>ｼﾓｺｻﾜ</t>
  </si>
  <si>
    <t>下古沢</t>
  </si>
  <si>
    <t>ﾅｶｺｻﾜ</t>
  </si>
  <si>
    <t>中古沢</t>
  </si>
  <si>
    <t>ﾆﾕｳｶﾜ</t>
  </si>
  <si>
    <t>丹生川</t>
  </si>
  <si>
    <t>ﾆﾕｳｺﾞｳ</t>
  </si>
  <si>
    <t>入郷</t>
  </si>
  <si>
    <t>ﾋｶﾞｼｺﾞｳ</t>
  </si>
  <si>
    <t>東郷</t>
  </si>
  <si>
    <t>ｲﾄｸﾞﾝｺｳﾔﾁﾖｳ</t>
  </si>
  <si>
    <t>伊都郡高野町</t>
  </si>
  <si>
    <t>ｱｲﾉｳﾗ</t>
  </si>
  <si>
    <t>相ノ浦</t>
  </si>
  <si>
    <t>ｵｵﾀｷ</t>
  </si>
  <si>
    <t>大滝</t>
  </si>
  <si>
    <t>ｶｼﾊﾗ</t>
  </si>
  <si>
    <t>樫原</t>
  </si>
  <si>
    <t>ｶﾐﾂﾂｶﾞ</t>
  </si>
  <si>
    <t>上筒香</t>
  </si>
  <si>
    <t>ｺｳﾔｻﾝ</t>
  </si>
  <si>
    <t>高野山</t>
  </si>
  <si>
    <t>ｼﾓﾂﾂｶﾞ</t>
  </si>
  <si>
    <t>下筒香</t>
  </si>
  <si>
    <t>ﾂｴｶﾞﾔﾌﾞ</t>
  </si>
  <si>
    <t>杖ケ薮</t>
  </si>
  <si>
    <t>ﾅｶﾂﾂｶﾞ</t>
  </si>
  <si>
    <t>中筒香</t>
  </si>
  <si>
    <t>ﾆｼｶﾞﾐﾈ</t>
  </si>
  <si>
    <t>西ケ峰</t>
  </si>
  <si>
    <t>ﾆｼｺﾞｳ(ｶﾐﾔ)</t>
  </si>
  <si>
    <t>西郷（神谷）</t>
  </si>
  <si>
    <t>ﾆｼｺﾞｳ(ｿﾉﾀ)</t>
  </si>
  <si>
    <t>西郷（その他）</t>
  </si>
  <si>
    <t>ﾆｼﾌｷ</t>
  </si>
  <si>
    <t>西富貴</t>
  </si>
  <si>
    <t>ﾊﾅｻｶ</t>
  </si>
  <si>
    <t>花坂</t>
  </si>
  <si>
    <t>ﾊﾔｼ</t>
  </si>
  <si>
    <t>林</t>
  </si>
  <si>
    <t>ﾋｶﾞｼﾌｷ</t>
  </si>
  <si>
    <t>東富貴</t>
  </si>
  <si>
    <t>ﾋｶﾞｼﾏﾀ</t>
  </si>
  <si>
    <t>東又</t>
  </si>
  <si>
    <t>ﾋﾗﾊﾗ</t>
  </si>
  <si>
    <t>平原</t>
  </si>
  <si>
    <t>ﾐﾅﾐ</t>
  </si>
  <si>
    <t>南</t>
  </si>
  <si>
    <t>ﾕｶﾜ</t>
  </si>
  <si>
    <t>湯川</t>
  </si>
  <si>
    <t>ｱﾘﾀﾞｸﾞﾝﾕｱｻﾁﾖｳ</t>
  </si>
  <si>
    <t>有田郡湯浅町</t>
  </si>
  <si>
    <t>ｱｵｷ</t>
  </si>
  <si>
    <t>青木</t>
  </si>
  <si>
    <t>ｽﾊﾗ</t>
  </si>
  <si>
    <t>栖原</t>
  </si>
  <si>
    <t>ﾕｱｻ</t>
  </si>
  <si>
    <t>湯浅</t>
  </si>
  <si>
    <t>ﾖｼｶﾜ</t>
  </si>
  <si>
    <t>吉川</t>
  </si>
  <si>
    <t>ｱﾘﾀﾞｸﾞﾝﾋﾛｶﾞﾜﾁﾖｳ</t>
  </si>
  <si>
    <t>有田郡広川町</t>
  </si>
  <si>
    <t>井関</t>
  </si>
  <si>
    <t>ｶﾐﾂｷﾞ</t>
  </si>
  <si>
    <t>上津木</t>
  </si>
  <si>
    <t>ｶﾐﾅｶﾉ</t>
  </si>
  <si>
    <t>上中野</t>
  </si>
  <si>
    <t>ｶﾛ</t>
  </si>
  <si>
    <t>唐尾</t>
  </si>
  <si>
    <t>ｺﾞﾉｾ</t>
  </si>
  <si>
    <t>河瀬</t>
  </si>
  <si>
    <t>ｼﾓﾂｷﾞ</t>
  </si>
  <si>
    <t>下津木</t>
  </si>
  <si>
    <t>ﾄﾉ</t>
  </si>
  <si>
    <t>殿</t>
  </si>
  <si>
    <t>ﾅｼﾏ</t>
  </si>
  <si>
    <t>名島</t>
  </si>
  <si>
    <t>ﾆｼﾋﾛ</t>
  </si>
  <si>
    <t>西広</t>
  </si>
  <si>
    <t>ﾋｶﾞｼﾅｶ</t>
  </si>
  <si>
    <t>東中</t>
  </si>
  <si>
    <t>ﾋﾛ</t>
  </si>
  <si>
    <t>広</t>
  </si>
  <si>
    <t>ﾏｴﾀﾞ</t>
  </si>
  <si>
    <t>前田</t>
  </si>
  <si>
    <t>ﾐﾅﾐｶﾅﾔ</t>
  </si>
  <si>
    <t>南金屋</t>
  </si>
  <si>
    <t>ﾔﾅｾ</t>
  </si>
  <si>
    <t>柳瀬</t>
  </si>
  <si>
    <t>ﾔﾏﾓﾄ</t>
  </si>
  <si>
    <t>山本</t>
  </si>
  <si>
    <t>ｱﾘﾀﾞｸﾞﾝｱﾘﾀﾞｶﾞﾜﾁﾖｳ</t>
  </si>
  <si>
    <t>有田郡有田川町</t>
  </si>
  <si>
    <t>ｱｵ</t>
  </si>
  <si>
    <t>粟生</t>
  </si>
  <si>
    <t>ｱｵﾀ</t>
  </si>
  <si>
    <t>青田</t>
  </si>
  <si>
    <t>ｱｾﾞﾀ</t>
  </si>
  <si>
    <t>畦田</t>
  </si>
  <si>
    <t>ｱﾘﾊﾗ</t>
  </si>
  <si>
    <t>有原</t>
  </si>
  <si>
    <t>ｲﾀｵ</t>
  </si>
  <si>
    <t>板尾</t>
  </si>
  <si>
    <t>ｲﾀﾞﾆ</t>
  </si>
  <si>
    <t>井谷</t>
  </si>
  <si>
    <t>ｲﾁﾊﾞ</t>
  </si>
  <si>
    <t>市場</t>
  </si>
  <si>
    <t>ｲﾃﾞ</t>
  </si>
  <si>
    <t>出</t>
  </si>
  <si>
    <t>ｲﾄｶﾞﾜ</t>
  </si>
  <si>
    <t>糸川</t>
  </si>
  <si>
    <t>ｲﾄﾉ</t>
  </si>
  <si>
    <t>糸野</t>
  </si>
  <si>
    <t>井口</t>
  </si>
  <si>
    <t>ｲﾜﾉｶﾞﾜ</t>
  </si>
  <si>
    <t>岩野河</t>
  </si>
  <si>
    <t>ｳｲｺﾞｹ</t>
  </si>
  <si>
    <t>宇井苔</t>
  </si>
  <si>
    <t>植野</t>
  </si>
  <si>
    <t>ｵｲｼ</t>
  </si>
  <si>
    <t>生石</t>
  </si>
  <si>
    <t>ｵｵｶﾊﾀ</t>
  </si>
  <si>
    <t>大賀畑</t>
  </si>
  <si>
    <t>ｵｵｿﾞｳ</t>
  </si>
  <si>
    <t>大蔵</t>
  </si>
  <si>
    <t>ｵｵｿﾉ</t>
  </si>
  <si>
    <t>大薗</t>
  </si>
  <si>
    <t>ｵｵﾆｼ</t>
  </si>
  <si>
    <t>大西</t>
  </si>
  <si>
    <t>ｵｶﾞﾜ</t>
  </si>
  <si>
    <t>小川</t>
  </si>
  <si>
    <t>ｵｷ</t>
  </si>
  <si>
    <t>奥</t>
  </si>
  <si>
    <t>ｵｼﾃ</t>
  </si>
  <si>
    <t>押手</t>
  </si>
  <si>
    <t>ｵｼﾏ</t>
  </si>
  <si>
    <t>小島</t>
  </si>
  <si>
    <t>ｵﾅｶ</t>
  </si>
  <si>
    <t>尾中</t>
  </si>
  <si>
    <t>ｵﾉｳｴ</t>
  </si>
  <si>
    <t>尾上</t>
  </si>
  <si>
    <t>ｵﾊﾗ</t>
  </si>
  <si>
    <t>小原</t>
  </si>
  <si>
    <t>ｶｲｸﾞﾗ</t>
  </si>
  <si>
    <t>垣倉</t>
  </si>
  <si>
    <t>ｶｼｺ</t>
  </si>
  <si>
    <t>賢</t>
  </si>
  <si>
    <t>ｶﾏﾅｶ</t>
  </si>
  <si>
    <t>釜中</t>
  </si>
  <si>
    <t>ｶﾐﾅｶｼﾏ</t>
  </si>
  <si>
    <t>上中島</t>
  </si>
  <si>
    <t>ｶﾐﾑﾂｶﾞﾜ</t>
  </si>
  <si>
    <t>上六川</t>
  </si>
  <si>
    <t>ｶﾐﾕｶﾜ</t>
  </si>
  <si>
    <t>上湯川</t>
  </si>
  <si>
    <t>ｶﾜｲ</t>
  </si>
  <si>
    <t>川合</t>
  </si>
  <si>
    <t>ｶﾜｸﾞﾁ</t>
  </si>
  <si>
    <t>川口</t>
  </si>
  <si>
    <t>ｶﾝｷﾞｼﾞ</t>
  </si>
  <si>
    <t>歓喜寺</t>
  </si>
  <si>
    <t>ｷﾀﾉｶﾜ</t>
  </si>
  <si>
    <t>北野川</t>
  </si>
  <si>
    <t>ｸﾉﾊﾗ</t>
  </si>
  <si>
    <t>久野原</t>
  </si>
  <si>
    <t>ｸﾏｲ</t>
  </si>
  <si>
    <t>熊井</t>
  </si>
  <si>
    <t>ｸﾛﾏﾂ</t>
  </si>
  <si>
    <t>黒松</t>
  </si>
  <si>
    <t>ｻｶｲｶﾞﾜ</t>
  </si>
  <si>
    <t>境川</t>
  </si>
  <si>
    <t>ｼﾓﾑﾂｶﾞﾜ</t>
  </si>
  <si>
    <t>下六川</t>
  </si>
  <si>
    <t>ｼﾓﾕｶﾜ</t>
  </si>
  <si>
    <t>下湯川</t>
  </si>
  <si>
    <t>ｼﾖｳ</t>
  </si>
  <si>
    <t>庄</t>
  </si>
  <si>
    <t>ｽｷﾞﾉﾊﾗ</t>
  </si>
  <si>
    <t>杉野原</t>
  </si>
  <si>
    <t>ｽﾐ</t>
  </si>
  <si>
    <t>角</t>
  </si>
  <si>
    <t>ｽﾘｶﾞﾜ</t>
  </si>
  <si>
    <t>修理川</t>
  </si>
  <si>
    <t>ｾｲ</t>
  </si>
  <si>
    <t>瀬井</t>
  </si>
  <si>
    <t>ﾀｸﾞﾁ</t>
  </si>
  <si>
    <t>田口</t>
  </si>
  <si>
    <t>ﾀｽﾞﾐ</t>
  </si>
  <si>
    <t>田角</t>
  </si>
  <si>
    <t>ﾀﾃｲｼ</t>
  </si>
  <si>
    <t>立石</t>
  </si>
  <si>
    <t>ﾃﾝﾏ</t>
  </si>
  <si>
    <t>天満</t>
  </si>
  <si>
    <t>ﾄｲ</t>
  </si>
  <si>
    <t>遠井</t>
  </si>
  <si>
    <t>ﾄｸﾀﾞ</t>
  </si>
  <si>
    <t>徳田</t>
  </si>
  <si>
    <t>ﾅｶｲﾊﾞﾗ</t>
  </si>
  <si>
    <t>中井原</t>
  </si>
  <si>
    <t>ﾅｶﾞﾀ</t>
  </si>
  <si>
    <t>長田</t>
  </si>
  <si>
    <t>ﾅｶﾊﾗ</t>
  </si>
  <si>
    <t>中原</t>
  </si>
  <si>
    <t>ﾅｶﾐﾈ</t>
  </si>
  <si>
    <t>中峯</t>
  </si>
  <si>
    <t>ﾆｳ</t>
  </si>
  <si>
    <t>丹生</t>
  </si>
  <si>
    <t>ﾆｻﾜ</t>
  </si>
  <si>
    <t>二沢</t>
  </si>
  <si>
    <t>西ケ峯</t>
  </si>
  <si>
    <t>ﾆｼﾆﾕｳﾉｽﾞ</t>
  </si>
  <si>
    <t>西丹生図</t>
  </si>
  <si>
    <t>ﾇﾀﾀﾞ</t>
  </si>
  <si>
    <t>沼田</t>
  </si>
  <si>
    <t>ﾇﾏ</t>
  </si>
  <si>
    <t>沼</t>
  </si>
  <si>
    <t>ﾇﾏﾀﾆ</t>
  </si>
  <si>
    <t>沼谷</t>
  </si>
  <si>
    <t>ﾉﾌﾞｻｶ</t>
  </si>
  <si>
    <t>延坂</t>
  </si>
  <si>
    <t>ﾊｾｶﾞﾜ</t>
  </si>
  <si>
    <t>長谷川</t>
  </si>
  <si>
    <t>土生</t>
  </si>
  <si>
    <t>ﾋｶﾞｼｵｵﾀﾞﾆ</t>
  </si>
  <si>
    <t>東大谷</t>
  </si>
  <si>
    <t>ﾋｶﾞｼﾆﾕｳﾉｽﾞ</t>
  </si>
  <si>
    <t>東丹生図</t>
  </si>
  <si>
    <t>ﾋｺｶﾞｾ</t>
  </si>
  <si>
    <t>彦ケ瀬</t>
  </si>
  <si>
    <t>ﾋﾓﾉｶﾞﾜ</t>
  </si>
  <si>
    <t>日物川</t>
  </si>
  <si>
    <t>ﾌﾀｶﾞﾜ</t>
  </si>
  <si>
    <t>二川</t>
  </si>
  <si>
    <t>ﾌﾅｻｶ</t>
  </si>
  <si>
    <t>船坂</t>
  </si>
  <si>
    <t>ﾌﾞﾖｳ</t>
  </si>
  <si>
    <t>伏羊</t>
  </si>
  <si>
    <t>ﾎﾝﾄﾞｳ</t>
  </si>
  <si>
    <t>本堂</t>
  </si>
  <si>
    <t>ﾐｽﾞｼﾘ</t>
  </si>
  <si>
    <t>水尻</t>
  </si>
  <si>
    <t>ﾐｾｶﾞﾜ</t>
  </si>
  <si>
    <t>三瀬川</t>
  </si>
  <si>
    <t>ﾐﾀ</t>
  </si>
  <si>
    <t>三田</t>
  </si>
  <si>
    <t>ﾐﾔｶﾞﾜ</t>
  </si>
  <si>
    <t>宮川</t>
  </si>
  <si>
    <t>ﾑﾛｶﾞﾜ</t>
  </si>
  <si>
    <t>室川</t>
  </si>
  <si>
    <t>ﾖｼﾐ</t>
  </si>
  <si>
    <t>吉見</t>
  </si>
  <si>
    <t>ﾋﾀﾞｶｸﾞﾝﾐﾊﾏﾁﾖｳ</t>
  </si>
  <si>
    <t>日高郡美浜町</t>
  </si>
  <si>
    <t>ﾀｲ</t>
  </si>
  <si>
    <t>田井</t>
  </si>
  <si>
    <t>ﾊﾏﾉｾ</t>
  </si>
  <si>
    <t>浜ノ瀬</t>
  </si>
  <si>
    <t>ﾐｵ</t>
  </si>
  <si>
    <t>三尾</t>
  </si>
  <si>
    <t>ﾋﾀﾞｶｸﾞﾝﾋﾀﾞｶﾁﾖｳ</t>
  </si>
  <si>
    <t>日高郡日高町</t>
  </si>
  <si>
    <t>阿尾</t>
  </si>
  <si>
    <t>ｳﾌﾞﾕ</t>
  </si>
  <si>
    <t>産湯</t>
  </si>
  <si>
    <t>ｵｲｹ</t>
  </si>
  <si>
    <t>小池</t>
  </si>
  <si>
    <t>ｵｳﾗ</t>
  </si>
  <si>
    <t>小浦</t>
  </si>
  <si>
    <t>ｵｻｶ</t>
  </si>
  <si>
    <t>小坂</t>
  </si>
  <si>
    <t>小中</t>
  </si>
  <si>
    <t>ｶﾀｸｲ</t>
  </si>
  <si>
    <t>方杭</t>
  </si>
  <si>
    <t>ﾀｲｴ</t>
  </si>
  <si>
    <t>高家</t>
  </si>
  <si>
    <t>ﾂｸﾉ</t>
  </si>
  <si>
    <t>津久野</t>
  </si>
  <si>
    <t>ﾊｷﾞﾜﾗ</t>
  </si>
  <si>
    <t>ﾊﾗﾀﾞﾆ</t>
  </si>
  <si>
    <t>原谷</t>
  </si>
  <si>
    <t>ﾋｲ</t>
  </si>
  <si>
    <t>比井</t>
  </si>
  <si>
    <t>ﾋﾀﾞｶｸﾞﾝﾕﾗﾁﾖｳ</t>
  </si>
  <si>
    <t>日高郡由良町</t>
  </si>
  <si>
    <t>ｱｼﾞﾛ</t>
  </si>
  <si>
    <t>網代</t>
  </si>
  <si>
    <t>ｱﾄ</t>
  </si>
  <si>
    <t>阿戸</t>
  </si>
  <si>
    <t>衣奈</t>
  </si>
  <si>
    <t>ｴﾉｺﾏ</t>
  </si>
  <si>
    <t>江ノ駒</t>
  </si>
  <si>
    <t>ｵｵﾋﾞｷ</t>
  </si>
  <si>
    <t>大引</t>
  </si>
  <si>
    <t>ｶﾐﾔ</t>
  </si>
  <si>
    <t>神谷</t>
  </si>
  <si>
    <t>ｺﾋﾞｷ</t>
  </si>
  <si>
    <t>小引</t>
  </si>
  <si>
    <t>ﾄﾂｲ</t>
  </si>
  <si>
    <t>戸津井</t>
  </si>
  <si>
    <t>ﾊﾀ</t>
  </si>
  <si>
    <t>畑</t>
  </si>
  <si>
    <t>ﾌｹｲ</t>
  </si>
  <si>
    <t>吹井</t>
  </si>
  <si>
    <t>ﾓﾝｾﾞﾝ</t>
  </si>
  <si>
    <t>門前</t>
  </si>
  <si>
    <t>ﾋﾀﾞｶｸﾞﾝｲﾅﾐﾁﾖｳ</t>
  </si>
  <si>
    <t>日高郡印南町</t>
  </si>
  <si>
    <t>ｲﾅﾐ</t>
  </si>
  <si>
    <t>印南</t>
  </si>
  <si>
    <t>ｲﾅﾝﾊﾞﾗ</t>
  </si>
  <si>
    <t>印南原</t>
  </si>
  <si>
    <t>ｶｲｾﾞｶﾞﾜ</t>
  </si>
  <si>
    <t>皆瀬川</t>
  </si>
  <si>
    <t>ｶﾎﾞﾗ</t>
  </si>
  <si>
    <t>上洞</t>
  </si>
  <si>
    <t>ｶﾜﾏﾀ</t>
  </si>
  <si>
    <t>川又</t>
  </si>
  <si>
    <t>ｺﾊﾞﾗ</t>
  </si>
  <si>
    <t>ｻｷﾉﾊﾗ</t>
  </si>
  <si>
    <t>崎ノ原</t>
  </si>
  <si>
    <t>ｼﾏﾀﾞ</t>
  </si>
  <si>
    <t>島田</t>
  </si>
  <si>
    <t>ﾀｶｸｼ</t>
  </si>
  <si>
    <t>高串</t>
  </si>
  <si>
    <t>ﾀﾉｶｲﾄ</t>
  </si>
  <si>
    <t>田ノ垣内</t>
  </si>
  <si>
    <t>ﾂｲ</t>
  </si>
  <si>
    <t>津井</t>
  </si>
  <si>
    <t>ﾆｼｺｳﾉｶﾞﾜ</t>
  </si>
  <si>
    <t>西神ノ川</t>
  </si>
  <si>
    <t>ﾆｼﾉｼﾞ</t>
  </si>
  <si>
    <t>西ノ地</t>
  </si>
  <si>
    <t>ﾆﾕｳ</t>
  </si>
  <si>
    <t>ﾊﾛｸ</t>
  </si>
  <si>
    <t>羽六</t>
  </si>
  <si>
    <t>ﾌﾙｲ</t>
  </si>
  <si>
    <t>古井</t>
  </si>
  <si>
    <t>ﾌﾙﾔ</t>
  </si>
  <si>
    <t>ﾎｸｿｶﾞﾜ</t>
  </si>
  <si>
    <t>樮川</t>
  </si>
  <si>
    <t>ﾐｻﾄ</t>
  </si>
  <si>
    <t>美里</t>
  </si>
  <si>
    <t>ﾐﾅﾐﾀﾞﾆ</t>
  </si>
  <si>
    <t>南谷</t>
  </si>
  <si>
    <t>ﾐﾔﾉﾏｴ</t>
  </si>
  <si>
    <t>宮ノ前</t>
  </si>
  <si>
    <t>ﾔﾏｸﾞﾁ</t>
  </si>
  <si>
    <t>山口</t>
  </si>
  <si>
    <t>ﾋﾀﾞｶｸﾞﾝﾐﾅﾍﾞﾁﾖｳ</t>
  </si>
  <si>
    <t>日高郡みなべ町</t>
  </si>
  <si>
    <t>ｲﾁｲｶﾞﾜ</t>
  </si>
  <si>
    <t>市井川</t>
  </si>
  <si>
    <t>ｵｼﾈ</t>
  </si>
  <si>
    <t>晩稲</t>
  </si>
  <si>
    <t>ｷｻﾄ</t>
  </si>
  <si>
    <t>気佐藤</t>
  </si>
  <si>
    <t>ｷﾀﾄﾞｳ</t>
  </si>
  <si>
    <t>北道</t>
  </si>
  <si>
    <t>ｷﾖｶﾜ</t>
  </si>
  <si>
    <t>清川</t>
  </si>
  <si>
    <t>ｸﾏｵｶ</t>
  </si>
  <si>
    <t>熊岡</t>
  </si>
  <si>
    <t>ｸﾏｾｶﾞﾜ</t>
  </si>
  <si>
    <t>熊瀬川</t>
  </si>
  <si>
    <t>堺</t>
  </si>
  <si>
    <t>ｼﾊﾞ</t>
  </si>
  <si>
    <t>芝</t>
  </si>
  <si>
    <t>ｼﾏﾉｾ</t>
  </si>
  <si>
    <t>島之瀬</t>
  </si>
  <si>
    <t>ｽｼﾞ</t>
  </si>
  <si>
    <t>筋</t>
  </si>
  <si>
    <t>ﾀﾆｸﾞﾁ</t>
  </si>
  <si>
    <t>谷口</t>
  </si>
  <si>
    <t>ﾄﾞｲ</t>
  </si>
  <si>
    <t>土井</t>
  </si>
  <si>
    <t>ﾄｸｿﾞｳ</t>
  </si>
  <si>
    <t>徳蔵</t>
  </si>
  <si>
    <t>ﾆｼｲﾜｼﾛ</t>
  </si>
  <si>
    <t>西岩代</t>
  </si>
  <si>
    <t>ﾆｼﾎﾝｼﾞﾖｳ</t>
  </si>
  <si>
    <t>西本庄</t>
  </si>
  <si>
    <t>ﾊﾈﾀ</t>
  </si>
  <si>
    <t>埴田</t>
  </si>
  <si>
    <t>ﾋｶﾞｼｲﾜｼﾛ</t>
  </si>
  <si>
    <t>東岩代</t>
  </si>
  <si>
    <t>ﾋｶﾞｼｺｳﾉｶﾞﾜ</t>
  </si>
  <si>
    <t>東神野川</t>
  </si>
  <si>
    <t>ﾋｶﾞｼﾎﾝｼﾞﾖｳ</t>
  </si>
  <si>
    <t>東本庄</t>
  </si>
  <si>
    <t>ﾋｶﾞｼﾖｼﾀﾞ</t>
  </si>
  <si>
    <t>東吉田</t>
  </si>
  <si>
    <t>ﾐﾅﾐﾄﾞｳ</t>
  </si>
  <si>
    <t>南道</t>
  </si>
  <si>
    <t>ﾔﾏｳﾁ</t>
  </si>
  <si>
    <t>山内</t>
  </si>
  <si>
    <t>ﾋﾀﾞｶｸﾞﾝﾋﾀﾞｶｶﾞﾜﾁﾖｳ</t>
  </si>
  <si>
    <t>日高郡日高川町</t>
  </si>
  <si>
    <t>ｱｻﾏ</t>
  </si>
  <si>
    <t>浅間</t>
  </si>
  <si>
    <t>ｱﾀｲｶﾞﾜ</t>
  </si>
  <si>
    <t>愛川</t>
  </si>
  <si>
    <t>ｱﾈｺ</t>
  </si>
  <si>
    <t>姉子</t>
  </si>
  <si>
    <t>ｲﾄｺﾞ</t>
  </si>
  <si>
    <t>伊藤川</t>
  </si>
  <si>
    <t>ｲﾔﾀﾞﾆ</t>
  </si>
  <si>
    <t>弥谷</t>
  </si>
  <si>
    <t>ｳﾌﾞﾕｶﾞﾜ</t>
  </si>
  <si>
    <t>初湯川</t>
  </si>
  <si>
    <t>ｴｶﾜ</t>
  </si>
  <si>
    <t>ｵｲﾎﾞｼ</t>
  </si>
  <si>
    <t>老星</t>
  </si>
  <si>
    <t>ｵｵﾏﾀ</t>
  </si>
  <si>
    <t>大又</t>
  </si>
  <si>
    <t>ｶｲｾﾞ</t>
  </si>
  <si>
    <t>皆瀬</t>
  </si>
  <si>
    <t>ｶﾈﾏｷ</t>
  </si>
  <si>
    <t>鐘巻</t>
  </si>
  <si>
    <t>ｶﾐｳﾌﾞﾕｶﾞﾜ</t>
  </si>
  <si>
    <t>上初湯川</t>
  </si>
  <si>
    <t>ｶﾐｺｼｶﾀ</t>
  </si>
  <si>
    <t>上越方</t>
  </si>
  <si>
    <t>ｶﾐﾀﾊﾗ</t>
  </si>
  <si>
    <t>上田原</t>
  </si>
  <si>
    <t>ｶﾜﾊﾗｺﾞｳ</t>
  </si>
  <si>
    <t>川原河</t>
  </si>
  <si>
    <t>ｸｼﾓﾄ</t>
  </si>
  <si>
    <t>串本</t>
  </si>
  <si>
    <t>ｸﾏﾉｶﾞﾜ</t>
  </si>
  <si>
    <t>熊野川</t>
  </si>
  <si>
    <t>ｹﾞﾝｺﾞ</t>
  </si>
  <si>
    <t>玄子</t>
  </si>
  <si>
    <t>ｺｶﾓﾄ</t>
  </si>
  <si>
    <t>小釜本</t>
  </si>
  <si>
    <t>ｺｸﾞﾏ</t>
  </si>
  <si>
    <t>小熊</t>
  </si>
  <si>
    <t>ｻｲ</t>
  </si>
  <si>
    <t>佐井</t>
  </si>
  <si>
    <t>ｻｶﾉｶﾞﾜ</t>
  </si>
  <si>
    <t>坂野川</t>
  </si>
  <si>
    <t>ｻﾝﾔ</t>
  </si>
  <si>
    <t>山野</t>
  </si>
  <si>
    <t>ｼﾓﾀﾊﾗ</t>
  </si>
  <si>
    <t>下田原</t>
  </si>
  <si>
    <t>ｾﾝﾂﾞｶﾞﾜ</t>
  </si>
  <si>
    <t>千津川</t>
  </si>
  <si>
    <t>ｿｳｶﾞﾜ</t>
  </si>
  <si>
    <t>寒川</t>
  </si>
  <si>
    <t>ｿｳｶﾞﾜ(ｵｶﾞﾜ)</t>
  </si>
  <si>
    <t>寒川（小川）</t>
  </si>
  <si>
    <t>ﾀｶﾂｵ</t>
  </si>
  <si>
    <t>高津尾</t>
  </si>
  <si>
    <t>ﾀｶﾂｵｶﾞﾜ</t>
  </si>
  <si>
    <t>高津尾川</t>
  </si>
  <si>
    <t>ﾀｷｶﾞｼﾗ</t>
  </si>
  <si>
    <t>滝頭</t>
  </si>
  <si>
    <t>ﾄｳﾉｶﾞﾜ</t>
  </si>
  <si>
    <t>藤野川</t>
  </si>
  <si>
    <t>ﾅｶﾂｶﾜ</t>
  </si>
  <si>
    <t>ﾆｼﾊﾗ</t>
  </si>
  <si>
    <t>西原</t>
  </si>
  <si>
    <t>ﾆﾕｳﾉ</t>
  </si>
  <si>
    <t>入野</t>
  </si>
  <si>
    <t>ﾊｲｸｽﾞ</t>
  </si>
  <si>
    <t>早藤</t>
  </si>
  <si>
    <t>ﾊﾗﾋﾞｳﾗ</t>
  </si>
  <si>
    <t>原日浦</t>
  </si>
  <si>
    <t>ﾋﾕｳｶﾞﾜ</t>
  </si>
  <si>
    <t>平川</t>
  </si>
  <si>
    <t>ﾌﾅﾂ</t>
  </si>
  <si>
    <t>船津</t>
  </si>
  <si>
    <t>ﾍﾋﾞｵ</t>
  </si>
  <si>
    <t>蛇尾</t>
  </si>
  <si>
    <t>ﾐｻﾞ</t>
  </si>
  <si>
    <t>三佐</t>
  </si>
  <si>
    <t>ﾐｿｲｶﾞﾜ</t>
  </si>
  <si>
    <t>三十井川</t>
  </si>
  <si>
    <t>ﾐｿｷﾞ</t>
  </si>
  <si>
    <t>三十木</t>
  </si>
  <si>
    <t>ﾐﾖｾ</t>
  </si>
  <si>
    <t>三百瀬</t>
  </si>
  <si>
    <t>ﾜｶﾉ</t>
  </si>
  <si>
    <t>若野</t>
  </si>
  <si>
    <t>ﾜｻ</t>
  </si>
  <si>
    <t>和佐</t>
  </si>
  <si>
    <t>ﾆｼﾑﾛｸﾞﾝｼﾗﾊﾏﾁﾖｳ</t>
  </si>
  <si>
    <t>西牟婁郡白浜町</t>
  </si>
  <si>
    <t>ｼﾗﾊﾏﾁﾖｳﾉﾂｷﾞﾆﾊﾞﾝﾁｶﾞｸﾙﾊﾞｱｲ</t>
  </si>
  <si>
    <t>白浜町の次に番地がくる場合</t>
  </si>
  <si>
    <t>ｱｺﾞ</t>
  </si>
  <si>
    <t>安居</t>
  </si>
  <si>
    <t>ｱﾀｷﾞ</t>
  </si>
  <si>
    <t>安宅</t>
  </si>
  <si>
    <t>ｲﾁｶﾉ</t>
  </si>
  <si>
    <t>市鹿野</t>
  </si>
  <si>
    <t>ｳﾁﾉｶﾜ</t>
  </si>
  <si>
    <t>内ノ川</t>
  </si>
  <si>
    <t>ｳﾂｷﾞ</t>
  </si>
  <si>
    <t>宇津木</t>
  </si>
  <si>
    <t>ｵｵ</t>
  </si>
  <si>
    <t>大</t>
  </si>
  <si>
    <t>ｵｵｾ</t>
  </si>
  <si>
    <t>大瀬</t>
  </si>
  <si>
    <t>ｵｵﾌﾙ</t>
  </si>
  <si>
    <t>大古</t>
  </si>
  <si>
    <t>ｵﾌﾞｻ</t>
  </si>
  <si>
    <t>小房</t>
  </si>
  <si>
    <t>ｶﾀﾀ</t>
  </si>
  <si>
    <t>堅田</t>
  </si>
  <si>
    <t>ｷﾀﾀﾞﾆ</t>
  </si>
  <si>
    <t>北谷</t>
  </si>
  <si>
    <t>ｸﾁｶﾞﾀﾆ</t>
  </si>
  <si>
    <t>口ケ谷</t>
  </si>
  <si>
    <t>ｺｳﾂﾞﾕ</t>
  </si>
  <si>
    <t>上露</t>
  </si>
  <si>
    <t>ｺｶﾞﾜ</t>
  </si>
  <si>
    <t>ｻｲﾉ</t>
  </si>
  <si>
    <t>才野</t>
  </si>
  <si>
    <t>ｻｶｴ</t>
  </si>
  <si>
    <t>栄</t>
  </si>
  <si>
    <t>ｻﾄﾀﾞﾆ</t>
  </si>
  <si>
    <t>里谷</t>
  </si>
  <si>
    <t>ｼｵﾉ</t>
  </si>
  <si>
    <t>塩野</t>
  </si>
  <si>
    <t>ｼﾔｶﾞﾜ</t>
  </si>
  <si>
    <t>庄川</t>
  </si>
  <si>
    <t>ｼﾞﾖｳ</t>
  </si>
  <si>
    <t>城</t>
  </si>
  <si>
    <t>ﾀｹｶﾞｲﾄ</t>
  </si>
  <si>
    <t>竹垣内</t>
  </si>
  <si>
    <t>ﾀﾉｲ</t>
  </si>
  <si>
    <t>田野井</t>
  </si>
  <si>
    <t>ﾀﾏﾃﾞ</t>
  </si>
  <si>
    <t>玉伝</t>
  </si>
  <si>
    <t>ﾂﾂﾞﾗﾌﾁ</t>
  </si>
  <si>
    <t>十九渕</t>
  </si>
  <si>
    <t>ﾂﾊﾞｷ</t>
  </si>
  <si>
    <t>椿</t>
  </si>
  <si>
    <t>ﾃﾗﾔﾏ</t>
  </si>
  <si>
    <t>寺山</t>
  </si>
  <si>
    <t>ﾄﾝﾀﾞ</t>
  </si>
  <si>
    <t>富田</t>
  </si>
  <si>
    <t>中嶋</t>
  </si>
  <si>
    <t>ﾋｷ</t>
  </si>
  <si>
    <t>日置</t>
  </si>
  <si>
    <t>ﾋｻｷﾞ</t>
  </si>
  <si>
    <t>久木</t>
  </si>
  <si>
    <t>ﾎﾛ</t>
  </si>
  <si>
    <t>保呂</t>
  </si>
  <si>
    <t>ﾑｶｲﾀﾞｲﾗ</t>
  </si>
  <si>
    <t>向平</t>
  </si>
  <si>
    <t>ﾆｼﾑﾛｸﾞﾝｶﾐﾄﾝﾀﾞﾁﾖｳ</t>
  </si>
  <si>
    <t>西牟婁郡上富田町</t>
  </si>
  <si>
    <t>朝来</t>
  </si>
  <si>
    <t>ｲｸﾏ</t>
  </si>
  <si>
    <t>生馬</t>
  </si>
  <si>
    <t>ｲﾁﾉｾ</t>
  </si>
  <si>
    <t>市ノ瀬</t>
  </si>
  <si>
    <t>ｲﾜｻｷ</t>
  </si>
  <si>
    <t>岩崎</t>
  </si>
  <si>
    <t>ｲﾜﾀﾞ</t>
  </si>
  <si>
    <t>岩田</t>
  </si>
  <si>
    <t>ｵｶ</t>
  </si>
  <si>
    <t>岡</t>
  </si>
  <si>
    <t>ｼﾓｱﾕｶﾜ</t>
  </si>
  <si>
    <t>下鮎川</t>
  </si>
  <si>
    <t>ﾅﾝｷﾉﾀﾞｲ</t>
  </si>
  <si>
    <t>南紀の台</t>
  </si>
  <si>
    <t>ﾆｼﾑﾛｸﾞﾝｽｻﾐﾁﾖｳ</t>
  </si>
  <si>
    <t>西牟婁郡すさみ町</t>
  </si>
  <si>
    <t>ｴｽﾐ</t>
  </si>
  <si>
    <t>江住</t>
  </si>
  <si>
    <t>ｵｵｶﾞﾏ</t>
  </si>
  <si>
    <t>大鎌</t>
  </si>
  <si>
    <t>ｵｵﾂｷ</t>
  </si>
  <si>
    <t>大附</t>
  </si>
  <si>
    <t>ｵｶｳﾁ</t>
  </si>
  <si>
    <t>小河内</t>
  </si>
  <si>
    <t>ｸﾁﾜﾌﾞｶ</t>
  </si>
  <si>
    <t>口和深</t>
  </si>
  <si>
    <t>ｺﾂｷ</t>
  </si>
  <si>
    <t>小附</t>
  </si>
  <si>
    <t>ｻﾄﾉ</t>
  </si>
  <si>
    <t>里野</t>
  </si>
  <si>
    <t>ｻﾓﾄｵｲｶﾞﾜ</t>
  </si>
  <si>
    <t>佐本追川</t>
  </si>
  <si>
    <t>ｻﾓﾄﾅｶ</t>
  </si>
  <si>
    <t>佐本中</t>
  </si>
  <si>
    <t>ｻﾓﾄﾅｶﾉ</t>
  </si>
  <si>
    <t>佐本中野</t>
  </si>
  <si>
    <t>ｻﾓﾄﾆｼｸﾘｶﾞｲﾄ</t>
  </si>
  <si>
    <t>佐本西栗垣内</t>
  </si>
  <si>
    <t>ｻﾓﾄﾆｼﾉｶﾜ</t>
  </si>
  <si>
    <t>佐本西野川</t>
  </si>
  <si>
    <t>ｻﾓﾄﾈｸﾗ</t>
  </si>
  <si>
    <t>佐本根倉</t>
  </si>
  <si>
    <t>ｻﾓﾄﾋｶﾞｼｸﾘｶﾞｲﾄ</t>
  </si>
  <si>
    <t>佐本東栗垣内</t>
  </si>
  <si>
    <t>ｻﾓﾄﾋﾗﾉ</t>
  </si>
  <si>
    <t>佐本平野</t>
  </si>
  <si>
    <t>ｻﾓﾄﾌｶﾀﾆ</t>
  </si>
  <si>
    <t>佐本深谷</t>
  </si>
  <si>
    <t>ｽｻﾐ</t>
  </si>
  <si>
    <t>周参見</t>
  </si>
  <si>
    <t>ﾀｲﾏｶﾞﾜ</t>
  </si>
  <si>
    <t>太間川</t>
  </si>
  <si>
    <t>ﾂﾂﾞﾗ</t>
  </si>
  <si>
    <t>防己</t>
  </si>
  <si>
    <t>ﾐﾛﾂﾞ</t>
  </si>
  <si>
    <t>見老津</t>
  </si>
  <si>
    <t>ﾔﾉｸﾁ</t>
  </si>
  <si>
    <t>矢野口</t>
  </si>
  <si>
    <t>ﾜﾌﾞｶｶﾞﾜ</t>
  </si>
  <si>
    <t>和深川</t>
  </si>
  <si>
    <t>ﾋｶﾞｼﾑﾛｸﾞﾝﾅﾁｶﾂｳﾗﾁﾖｳ</t>
  </si>
  <si>
    <t>東牟婁郡那智勝浦町</t>
  </si>
  <si>
    <t>ｲｼﾞｼ</t>
  </si>
  <si>
    <t>井鹿</t>
  </si>
  <si>
    <t>ｲﾁﾉﾉ</t>
  </si>
  <si>
    <t>市野々</t>
  </si>
  <si>
    <t>ｲﾁﾔ(ｵｵｳﾗ､1054-9)</t>
  </si>
  <si>
    <t>市屋（大浦、１０５４－９）</t>
  </si>
  <si>
    <t>ｲﾁﾔ(ｿﾉﾀ)</t>
  </si>
  <si>
    <t>市屋（その他）</t>
  </si>
  <si>
    <t>ｳｸﾞｲ</t>
  </si>
  <si>
    <t>宇久井</t>
  </si>
  <si>
    <t>ｳﾗｶﾞﾐ</t>
  </si>
  <si>
    <t>浦神</t>
  </si>
  <si>
    <t>ｵｵﾉ</t>
  </si>
  <si>
    <t>大野</t>
  </si>
  <si>
    <t>ｶｼﾜﾗ</t>
  </si>
  <si>
    <t>ｶﾂｳﾗ</t>
  </si>
  <si>
    <t>勝浦</t>
  </si>
  <si>
    <t>ｶﾜｾｷ</t>
  </si>
  <si>
    <t>川関</t>
  </si>
  <si>
    <t>ｷﾀﾊﾏ</t>
  </si>
  <si>
    <t>北浜</t>
  </si>
  <si>
    <t>ｸｼﾞﾉｶﾜ</t>
  </si>
  <si>
    <t>狗子ノ川</t>
  </si>
  <si>
    <t>ｸﾁｲﾛｶﾜ</t>
  </si>
  <si>
    <t>口色川</t>
  </si>
  <si>
    <t>ｺｳﾂﾞｹ</t>
  </si>
  <si>
    <t>高津気</t>
  </si>
  <si>
    <t>ｺｳﾄﾞｵｲ</t>
  </si>
  <si>
    <t>高遠井</t>
  </si>
  <si>
    <t>ｺｻｶ</t>
  </si>
  <si>
    <t>小阪</t>
  </si>
  <si>
    <t>ｺﾀﾞｸﾐ</t>
  </si>
  <si>
    <t>小匠</t>
  </si>
  <si>
    <t>ｺﾉｼﾛ</t>
  </si>
  <si>
    <t>粉白</t>
  </si>
  <si>
    <t>ｻｶｱｼ</t>
  </si>
  <si>
    <t>坂足</t>
  </si>
  <si>
    <t>ｼﾓｻﾄ</t>
  </si>
  <si>
    <t>下里</t>
  </si>
  <si>
    <t>ｼﾓﾜﾀﾞ</t>
  </si>
  <si>
    <t>下和田</t>
  </si>
  <si>
    <t>ﾀｶﾞｲﾄ</t>
  </si>
  <si>
    <t>田垣内</t>
  </si>
  <si>
    <t>ﾅｶｻﾄ</t>
  </si>
  <si>
    <t>中里</t>
  </si>
  <si>
    <t>ﾅｶﾉｶﾜ</t>
  </si>
  <si>
    <t>中ノ川</t>
  </si>
  <si>
    <t>ﾅｶﾞｲ</t>
  </si>
  <si>
    <t>長井</t>
  </si>
  <si>
    <t>ﾅﾁｻﾝ</t>
  </si>
  <si>
    <t>那智山</t>
  </si>
  <si>
    <t>ﾆｺｳ</t>
  </si>
  <si>
    <t>二河</t>
  </si>
  <si>
    <t>ﾆｼﾅｶﾉｶﾜ</t>
  </si>
  <si>
    <t>西中野川</t>
  </si>
  <si>
    <t>ﾊｼﾉｶﾜ</t>
  </si>
  <si>
    <t>橋ノ川</t>
  </si>
  <si>
    <t>ﾊﾏﾉﾐﾔ</t>
  </si>
  <si>
    <t>浜ノ宮</t>
  </si>
  <si>
    <t>ﾋﾀﾊｼﾗ</t>
  </si>
  <si>
    <t>直柱</t>
  </si>
  <si>
    <t>ﾐﾅﾐｵｵｲ</t>
  </si>
  <si>
    <t>南大居</t>
  </si>
  <si>
    <t>ﾐﾅﾐﾋﾗﾉ</t>
  </si>
  <si>
    <t>南平野</t>
  </si>
  <si>
    <t>ﾔﾀｶﾞﾉ</t>
  </si>
  <si>
    <t>八尺鏡野</t>
  </si>
  <si>
    <t>ﾋｶﾞｼﾑﾛｸﾞﾝﾀｲｼﾞﾁﾖｳ</t>
  </si>
  <si>
    <t>東牟婁郡太地町</t>
  </si>
  <si>
    <t>ﾀｲｼﾞ(3772-3904ﾊﾞﾝﾁ)</t>
  </si>
  <si>
    <t>太地（３７７２～３９０４番地）</t>
  </si>
  <si>
    <t>ﾀｲｼﾞ(ｿﾉﾀ)</t>
  </si>
  <si>
    <t>太地（その他）</t>
  </si>
  <si>
    <t>ﾓﾘｳﾗ</t>
  </si>
  <si>
    <t>森浦</t>
  </si>
  <si>
    <t>ﾋｶﾞｼﾑﾛｸﾞﾝｺｻﾞｶﾞﾜﾁﾖｳ</t>
  </si>
  <si>
    <t>東牟婁郡古座川町</t>
  </si>
  <si>
    <t>ｱｲｾ</t>
  </si>
  <si>
    <t>相瀬</t>
  </si>
  <si>
    <t>ｲｹﾉﾔﾏ</t>
  </si>
  <si>
    <t>池野山</t>
  </si>
  <si>
    <t>ｲﾁﾌﾞﾘ</t>
  </si>
  <si>
    <t>一雨</t>
  </si>
  <si>
    <t>ｳﾂｵ</t>
  </si>
  <si>
    <t>洞尾</t>
  </si>
  <si>
    <t>ｳﾂﾞﾂｲ</t>
  </si>
  <si>
    <t>宇筒井</t>
  </si>
  <si>
    <t>ｳﾙﾉ</t>
  </si>
  <si>
    <t>潤野</t>
  </si>
  <si>
    <t>ｵｵｸﾞﾜ</t>
  </si>
  <si>
    <t>大桑</t>
  </si>
  <si>
    <t>ｵｵﾔﾅｷﾞ</t>
  </si>
  <si>
    <t>大柳</t>
  </si>
  <si>
    <t>ｶｼﾔﾏ</t>
  </si>
  <si>
    <t>樫山</t>
  </si>
  <si>
    <t>ｸｽ</t>
  </si>
  <si>
    <t>楠</t>
  </si>
  <si>
    <t>ｸﾛｽﾞ</t>
  </si>
  <si>
    <t>蔵土</t>
  </si>
  <si>
    <t>ｺﾓﾘｶﾞﾜ</t>
  </si>
  <si>
    <t>小森川</t>
  </si>
  <si>
    <t>ｻﾀﾞ</t>
  </si>
  <si>
    <t>佐田</t>
  </si>
  <si>
    <t>ｿｲﾉｶﾞﾜ</t>
  </si>
  <si>
    <t>添野川</t>
  </si>
  <si>
    <t>ﾀｶｲｹ</t>
  </si>
  <si>
    <t>高池</t>
  </si>
  <si>
    <t>ﾀｶﾞﾜ</t>
  </si>
  <si>
    <t>田川</t>
  </si>
  <si>
    <t>ﾀﾁｱｲ</t>
  </si>
  <si>
    <t>立合</t>
  </si>
  <si>
    <t>ﾀﾁｱｲｶﾞﾜ</t>
  </si>
  <si>
    <t>立合川</t>
  </si>
  <si>
    <t>ﾂｷﾉｾ</t>
  </si>
  <si>
    <t>月野瀬</t>
  </si>
  <si>
    <t>ﾂﾙｶﾞﾜ</t>
  </si>
  <si>
    <t>鶴川</t>
  </si>
  <si>
    <t>ﾅｶｻﾞｷ</t>
  </si>
  <si>
    <t>中崎</t>
  </si>
  <si>
    <t>ﾅｶﾞｵｲ</t>
  </si>
  <si>
    <t>長追</t>
  </si>
  <si>
    <t>ﾅﾍﾞﾗ</t>
  </si>
  <si>
    <t>南平</t>
  </si>
  <si>
    <t>ﾅﾙｶﾜ</t>
  </si>
  <si>
    <t>成川</t>
  </si>
  <si>
    <t>ﾆｼｱｶｷﾞ</t>
  </si>
  <si>
    <t>西赤木</t>
  </si>
  <si>
    <t>ﾆｼｶﾜ</t>
  </si>
  <si>
    <t>西川</t>
  </si>
  <si>
    <t>ﾇｸﾐ</t>
  </si>
  <si>
    <t>直見</t>
  </si>
  <si>
    <t>ﾏﾂﾈ</t>
  </si>
  <si>
    <t>松根</t>
  </si>
  <si>
    <t>ﾏﾅｺﾞ</t>
  </si>
  <si>
    <t>真砂</t>
  </si>
  <si>
    <t>ﾐﾄｶﾞﾜ</t>
  </si>
  <si>
    <t>ﾐﾈ</t>
  </si>
  <si>
    <t>峰</t>
  </si>
  <si>
    <t>ﾐﾖｳｼﾞﾝ</t>
  </si>
  <si>
    <t>明神</t>
  </si>
  <si>
    <t>ﾔﾏﾃ</t>
  </si>
  <si>
    <t>山手</t>
  </si>
  <si>
    <t>ﾋｶﾞｼﾑﾛｸﾞﾝｷﾀﾔﾏﾑﾗ</t>
  </si>
  <si>
    <t>東牟婁郡北山村</t>
  </si>
  <si>
    <t>ｵｵﾇﾏ</t>
  </si>
  <si>
    <t>大沼</t>
  </si>
  <si>
    <t>ｺﾏﾂ</t>
  </si>
  <si>
    <t>小松</t>
  </si>
  <si>
    <t>ｼﾓｵｲ</t>
  </si>
  <si>
    <t>下尾井</t>
  </si>
  <si>
    <t>ﾀｹﾊﾗ</t>
  </si>
  <si>
    <t>竹原</t>
  </si>
  <si>
    <t>ﾅﾅｲﾛ</t>
  </si>
  <si>
    <t>七色</t>
  </si>
  <si>
    <t>ﾋｶﾞｼﾑﾛｸﾞﾝｸｼﾓﾄﾁﾖｳ</t>
  </si>
  <si>
    <t>東牟婁郡串本町</t>
  </si>
  <si>
    <t>ｱﾘﾀﾞ</t>
  </si>
  <si>
    <t>有田</t>
  </si>
  <si>
    <t>ｱﾘﾀﾞｶﾐ</t>
  </si>
  <si>
    <t>有田上</t>
  </si>
  <si>
    <t>ｲｸｼ</t>
  </si>
  <si>
    <t>伊串</t>
  </si>
  <si>
    <t>ｲﾂﾓ</t>
  </si>
  <si>
    <t>出雲</t>
  </si>
  <si>
    <t>上野山</t>
  </si>
  <si>
    <t>ｴﾀﾞ</t>
  </si>
  <si>
    <t>江田</t>
  </si>
  <si>
    <t>ｵｵｼﾏ</t>
  </si>
  <si>
    <t>大島</t>
  </si>
  <si>
    <t>ｶｼﾉ</t>
  </si>
  <si>
    <t>樫野</t>
  </si>
  <si>
    <t>ｶﾐﾀﾜﾗ</t>
  </si>
  <si>
    <t>鬮野川</t>
  </si>
  <si>
    <t>ｺｻﾞ</t>
  </si>
  <si>
    <t>古座</t>
  </si>
  <si>
    <t>ｺﾉｶﾞﾜ</t>
  </si>
  <si>
    <t>神野川</t>
  </si>
  <si>
    <t>ｻﾄｶﾞﾜ</t>
  </si>
  <si>
    <t>里川</t>
  </si>
  <si>
    <t>ｻﾍﾞ</t>
  </si>
  <si>
    <t>佐部</t>
  </si>
  <si>
    <t>ｻﾝｺﾞﾀﾞｲ</t>
  </si>
  <si>
    <t>サンゴ台</t>
  </si>
  <si>
    <t>ｼｵﾉﾐｻｷ</t>
  </si>
  <si>
    <t>潮岬</t>
  </si>
  <si>
    <t>ｽｴ</t>
  </si>
  <si>
    <t>須江</t>
  </si>
  <si>
    <t>ﾀｶﾄﾐ</t>
  </si>
  <si>
    <t>高富</t>
  </si>
  <si>
    <t>ﾀｺ</t>
  </si>
  <si>
    <t>田子</t>
  </si>
  <si>
    <t>ﾀﾅﾐ</t>
  </si>
  <si>
    <t>田並</t>
  </si>
  <si>
    <t>ﾀﾅﾐｶﾐ</t>
  </si>
  <si>
    <t>田並上</t>
  </si>
  <si>
    <t>ﾀﾜﾗ</t>
  </si>
  <si>
    <t>田原</t>
  </si>
  <si>
    <t>ﾂｶﾞ</t>
  </si>
  <si>
    <t>津荷</t>
  </si>
  <si>
    <t>ﾅｶﾐﾅﾄ</t>
  </si>
  <si>
    <t>中湊</t>
  </si>
  <si>
    <t>ﾆｼｷ</t>
  </si>
  <si>
    <t>二色</t>
  </si>
  <si>
    <t>ﾆｼﾑｶｲ</t>
  </si>
  <si>
    <t>西向</t>
  </si>
  <si>
    <t>吐生</t>
  </si>
  <si>
    <t>ﾋﾒ</t>
  </si>
  <si>
    <t>姫</t>
  </si>
  <si>
    <t>ﾋﾒｶﾞﾜ</t>
  </si>
  <si>
    <t>姫川</t>
  </si>
  <si>
    <t>ﾌﾙﾀ</t>
  </si>
  <si>
    <t>古田</t>
  </si>
  <si>
    <t>ﾜﾌﾞｶ</t>
  </si>
  <si>
    <t>和深</t>
  </si>
  <si>
    <t/>
  </si>
  <si>
    <t>様式第１号</t>
    <rPh sb="0" eb="2">
      <t>ヨウシキ</t>
    </rPh>
    <rPh sb="2" eb="3">
      <t>ダイ</t>
    </rPh>
    <rPh sb="4" eb="5">
      <t>ゴウ</t>
    </rPh>
    <phoneticPr fontId="5"/>
  </si>
  <si>
    <t>和歌山県賃貸型応急住宅 入居申込書</t>
    <phoneticPr fontId="9"/>
  </si>
  <si>
    <t>番号</t>
    <rPh sb="0" eb="2">
      <t>バンゴウ</t>
    </rPh>
    <phoneticPr fontId="9"/>
  </si>
  <si>
    <t>（災害名）</t>
    <phoneticPr fontId="9"/>
  </si>
  <si>
    <t>新規</t>
    <phoneticPr fontId="9"/>
  </si>
  <si>
    <t>切替</t>
    <phoneticPr fontId="9"/>
  </si>
  <si>
    <t>以下により、賃貸型応急住宅を申し込みます。この申込書に記載の内容について事実に相違はありません。</t>
    <rPh sb="0" eb="2">
      <t>イカ</t>
    </rPh>
    <rPh sb="6" eb="8">
      <t>チンタイ</t>
    </rPh>
    <rPh sb="8" eb="9">
      <t>ガタ</t>
    </rPh>
    <rPh sb="9" eb="11">
      <t>オウキュウ</t>
    </rPh>
    <rPh sb="11" eb="13">
      <t>ジュウタク</t>
    </rPh>
    <rPh sb="14" eb="15">
      <t>モウ</t>
    </rPh>
    <rPh sb="16" eb="17">
      <t>コ</t>
    </rPh>
    <phoneticPr fontId="5"/>
  </si>
  <si>
    <t>入居申込者氏名</t>
    <phoneticPr fontId="9"/>
  </si>
  <si>
    <t>【入居申込者】</t>
    <rPh sb="1" eb="3">
      <t>ニュウキョ</t>
    </rPh>
    <rPh sb="3" eb="4">
      <t>モウ</t>
    </rPh>
    <rPh sb="4" eb="5">
      <t>コ</t>
    </rPh>
    <rPh sb="5" eb="6">
      <t>シャ</t>
    </rPh>
    <phoneticPr fontId="5"/>
  </si>
  <si>
    <t>フリガナ</t>
    <phoneticPr fontId="9"/>
  </si>
  <si>
    <t>氏名</t>
    <rPh sb="0" eb="1">
      <t>シ</t>
    </rPh>
    <rPh sb="1" eb="2">
      <t>メイ</t>
    </rPh>
    <phoneticPr fontId="9"/>
  </si>
  <si>
    <t>※世帯主名を記入</t>
    <rPh sb="1" eb="3">
      <t>セタイ</t>
    </rPh>
    <rPh sb="3" eb="4">
      <t>ヌシ</t>
    </rPh>
    <rPh sb="4" eb="5">
      <t>メイ</t>
    </rPh>
    <rPh sb="6" eb="8">
      <t>キニュウ</t>
    </rPh>
    <phoneticPr fontId="9"/>
  </si>
  <si>
    <t>被災時の住所</t>
    <phoneticPr fontId="9"/>
  </si>
  <si>
    <t>※マンション名・室番まで記入</t>
    <phoneticPr fontId="9"/>
  </si>
  <si>
    <t>現在の居住地</t>
    <rPh sb="0" eb="2">
      <t>ゲンザイ</t>
    </rPh>
    <rPh sb="3" eb="6">
      <t>キョジュウチ</t>
    </rPh>
    <phoneticPr fontId="9"/>
  </si>
  <si>
    <t>（避難施設等）</t>
    <phoneticPr fontId="9"/>
  </si>
  <si>
    <t>民間賃貸住宅</t>
    <rPh sb="0" eb="2">
      <t>ミンカン</t>
    </rPh>
    <rPh sb="2" eb="4">
      <t>チンタイ</t>
    </rPh>
    <rPh sb="4" eb="6">
      <t>ジュウタク</t>
    </rPh>
    <phoneticPr fontId="9"/>
  </si>
  <si>
    <t>避難所</t>
    <rPh sb="0" eb="3">
      <t>ヒナンジョ</t>
    </rPh>
    <phoneticPr fontId="9"/>
  </si>
  <si>
    <t>）</t>
    <phoneticPr fontId="9"/>
  </si>
  <si>
    <t>電話番号</t>
    <rPh sb="0" eb="2">
      <t>デンワ</t>
    </rPh>
    <rPh sb="2" eb="4">
      <t>バンゴウ</t>
    </rPh>
    <phoneticPr fontId="9"/>
  </si>
  <si>
    <t>固定電話</t>
    <rPh sb="0" eb="2">
      <t>コテイ</t>
    </rPh>
    <rPh sb="2" eb="4">
      <t>デンワ</t>
    </rPh>
    <phoneticPr fontId="9"/>
  </si>
  <si>
    <t>携帯電話</t>
    <rPh sb="0" eb="2">
      <t>ケイタイ</t>
    </rPh>
    <rPh sb="2" eb="4">
      <t>デンワ</t>
    </rPh>
    <phoneticPr fontId="9"/>
  </si>
  <si>
    <t>入居決定通知の受取</t>
    <rPh sb="0" eb="2">
      <t>ニュウキョ</t>
    </rPh>
    <rPh sb="2" eb="4">
      <t>ケッテイ</t>
    </rPh>
    <rPh sb="4" eb="6">
      <t>ツウチ</t>
    </rPh>
    <rPh sb="7" eb="8">
      <t>ウ</t>
    </rPh>
    <rPh sb="8" eb="9">
      <t>ト</t>
    </rPh>
    <phoneticPr fontId="9"/>
  </si>
  <si>
    <t>窓口で受け取り</t>
    <rPh sb="0" eb="2">
      <t>マドグチ</t>
    </rPh>
    <rPh sb="3" eb="4">
      <t>ウ</t>
    </rPh>
    <rPh sb="5" eb="6">
      <t>ト</t>
    </rPh>
    <phoneticPr fontId="9"/>
  </si>
  <si>
    <t>郵送を希望する場合の宛先</t>
    <rPh sb="0" eb="2">
      <t>ユウソウ</t>
    </rPh>
    <rPh sb="3" eb="5">
      <t>キボウ</t>
    </rPh>
    <rPh sb="7" eb="9">
      <t>バアイ</t>
    </rPh>
    <rPh sb="10" eb="12">
      <t>アテサキ</t>
    </rPh>
    <phoneticPr fontId="9"/>
  </si>
  <si>
    <t>【入居予定者】</t>
    <rPh sb="1" eb="3">
      <t>ニュウキョ</t>
    </rPh>
    <rPh sb="3" eb="5">
      <t>ヨテイ</t>
    </rPh>
    <rPh sb="5" eb="6">
      <t>シャ</t>
    </rPh>
    <phoneticPr fontId="5"/>
  </si>
  <si>
    <t>氏名</t>
    <rPh sb="0" eb="2">
      <t>シメイ</t>
    </rPh>
    <phoneticPr fontId="9"/>
  </si>
  <si>
    <t>続柄</t>
    <rPh sb="0" eb="2">
      <t>ゾクガラ</t>
    </rPh>
    <phoneticPr fontId="9"/>
  </si>
  <si>
    <t>生年月日</t>
    <rPh sb="0" eb="2">
      <t>セイネン</t>
    </rPh>
    <rPh sb="2" eb="4">
      <t>ガッピ</t>
    </rPh>
    <phoneticPr fontId="9"/>
  </si>
  <si>
    <t>年齢</t>
    <rPh sb="0" eb="2">
      <t>ネンレイ</t>
    </rPh>
    <phoneticPr fontId="9"/>
  </si>
  <si>
    <t>備考（高齢者、障がい者、要介護者等の</t>
    <rPh sb="0" eb="2">
      <t>ビコウ</t>
    </rPh>
    <phoneticPr fontId="9"/>
  </si>
  <si>
    <t>特記事項があれば記入）</t>
    <rPh sb="0" eb="2">
      <t>トッキ</t>
    </rPh>
    <rPh sb="2" eb="4">
      <t>ジコウ</t>
    </rPh>
    <rPh sb="8" eb="10">
      <t>キニュウ</t>
    </rPh>
    <phoneticPr fontId="9"/>
  </si>
  <si>
    <t>【入居を希望する住宅】</t>
    <rPh sb="1" eb="3">
      <t>ニュウキョ</t>
    </rPh>
    <rPh sb="4" eb="6">
      <t>キボウ</t>
    </rPh>
    <rPh sb="8" eb="10">
      <t>ジュウタク</t>
    </rPh>
    <rPh sb="10" eb="11">
      <t>ジョウシャ</t>
    </rPh>
    <phoneticPr fontId="5"/>
  </si>
  <si>
    <t>住宅の所在地</t>
    <rPh sb="0" eb="2">
      <t>ジュウタク</t>
    </rPh>
    <rPh sb="3" eb="6">
      <t>ショザイチ</t>
    </rPh>
    <phoneticPr fontId="9"/>
  </si>
  <si>
    <t>間取り</t>
    <phoneticPr fontId="9"/>
  </si>
  <si>
    <t>ワンルーム、1K、1DK</t>
  </si>
  <si>
    <t>1LDK、1SLDK、2K、2DK</t>
  </si>
  <si>
    <t>2LDK、2SLDK、3K、3DK</t>
  </si>
  <si>
    <t>3LDK、3SLDK、4K以上</t>
    <rPh sb="13" eb="15">
      <t>イジョウ</t>
    </rPh>
    <phoneticPr fontId="9"/>
  </si>
  <si>
    <t>耐震性</t>
    <rPh sb="0" eb="3">
      <t>タイシンセイ</t>
    </rPh>
    <phoneticPr fontId="9"/>
  </si>
  <si>
    <t>あり</t>
    <phoneticPr fontId="9"/>
  </si>
  <si>
    <t>昭和56年6月以降に建築</t>
    <rPh sb="0" eb="2">
      <t>ショウワ</t>
    </rPh>
    <rPh sb="4" eb="5">
      <t>ネン</t>
    </rPh>
    <rPh sb="6" eb="7">
      <t>ガツ</t>
    </rPh>
    <rPh sb="7" eb="9">
      <t>イコウ</t>
    </rPh>
    <rPh sb="10" eb="12">
      <t>ケンチク</t>
    </rPh>
    <phoneticPr fontId="9"/>
  </si>
  <si>
    <t>昭和56年5月以前に建築で、耐震診断・改修の結果耐震性有</t>
    <rPh sb="7" eb="9">
      <t>イゼン</t>
    </rPh>
    <rPh sb="10" eb="12">
      <t>ケンチク</t>
    </rPh>
    <rPh sb="14" eb="16">
      <t>タイシン</t>
    </rPh>
    <rPh sb="16" eb="18">
      <t>シンダン</t>
    </rPh>
    <rPh sb="19" eb="21">
      <t>カイシュウ</t>
    </rPh>
    <rPh sb="22" eb="24">
      <t>ケッカ</t>
    </rPh>
    <rPh sb="24" eb="27">
      <t>タイシンセイ</t>
    </rPh>
    <rPh sb="27" eb="28">
      <t>アリ</t>
    </rPh>
    <phoneticPr fontId="9"/>
  </si>
  <si>
    <t>なし</t>
    <phoneticPr fontId="9"/>
  </si>
  <si>
    <t>※原則耐震性が必要</t>
    <rPh sb="1" eb="3">
      <t>ゲンソク</t>
    </rPh>
    <rPh sb="3" eb="6">
      <t>タイシンセイ</t>
    </rPh>
    <rPh sb="7" eb="9">
      <t>ヒツヨウ</t>
    </rPh>
    <phoneticPr fontId="9"/>
  </si>
  <si>
    <t>賃貸型応急住宅として使用</t>
    <rPh sb="10" eb="12">
      <t>シヨウ</t>
    </rPh>
    <phoneticPr fontId="9"/>
  </si>
  <si>
    <t>同意した貸主等の氏名</t>
    <rPh sb="0" eb="2">
      <t>ドウイ</t>
    </rPh>
    <rPh sb="4" eb="6">
      <t>カシヌシ</t>
    </rPh>
    <rPh sb="6" eb="7">
      <t>ナド</t>
    </rPh>
    <rPh sb="8" eb="10">
      <t>シメイ</t>
    </rPh>
    <phoneticPr fontId="9"/>
  </si>
  <si>
    <t>確認日</t>
    <phoneticPr fontId="9"/>
  </si>
  <si>
    <t>することの貸主の同意</t>
    <phoneticPr fontId="9"/>
  </si>
  <si>
    <t>確認方法</t>
    <rPh sb="0" eb="2">
      <t>カクニン</t>
    </rPh>
    <rPh sb="2" eb="4">
      <t>ホウホウ</t>
    </rPh>
    <phoneticPr fontId="9"/>
  </si>
  <si>
    <t>電話</t>
    <rPh sb="0" eb="2">
      <t>デンワ</t>
    </rPh>
    <phoneticPr fontId="9"/>
  </si>
  <si>
    <t>メール</t>
    <phoneticPr fontId="9"/>
  </si>
  <si>
    <t>費用</t>
    <rPh sb="0" eb="2">
      <t>ヒヨウ</t>
    </rPh>
    <phoneticPr fontId="9"/>
  </si>
  <si>
    <t>家賃（月額）</t>
    <rPh sb="0" eb="2">
      <t>ヤチン</t>
    </rPh>
    <rPh sb="3" eb="5">
      <t>ゲツガク</t>
    </rPh>
    <phoneticPr fontId="9"/>
  </si>
  <si>
    <t>円</t>
    <rPh sb="0" eb="1">
      <t>エン</t>
    </rPh>
    <phoneticPr fontId="9"/>
  </si>
  <si>
    <t>※行政負担</t>
    <rPh sb="1" eb="3">
      <t>ギョウセイ</t>
    </rPh>
    <rPh sb="3" eb="5">
      <t>フタン</t>
    </rPh>
    <phoneticPr fontId="9"/>
  </si>
  <si>
    <t>礼金</t>
    <rPh sb="0" eb="2">
      <t>レイキン</t>
    </rPh>
    <phoneticPr fontId="9"/>
  </si>
  <si>
    <t>賃料の1か月分が限度</t>
    <rPh sb="0" eb="2">
      <t>チンリョウ</t>
    </rPh>
    <rPh sb="5" eb="7">
      <t>ゲツブン</t>
    </rPh>
    <rPh sb="8" eb="10">
      <t>ゲンド</t>
    </rPh>
    <phoneticPr fontId="9"/>
  </si>
  <si>
    <t>退去修繕費</t>
    <rPh sb="0" eb="2">
      <t>タイキョ</t>
    </rPh>
    <rPh sb="2" eb="4">
      <t>シュウゼン</t>
    </rPh>
    <rPh sb="4" eb="5">
      <t>ヒ</t>
    </rPh>
    <phoneticPr fontId="9"/>
  </si>
  <si>
    <t>賃料の2か月分が限度（精算は行わない）</t>
    <rPh sb="11" eb="13">
      <t>セイサン</t>
    </rPh>
    <rPh sb="14" eb="15">
      <t>オコナ</t>
    </rPh>
    <phoneticPr fontId="9"/>
  </si>
  <si>
    <t>右記以外の費用は入居者</t>
    <rPh sb="0" eb="2">
      <t>ウキ</t>
    </rPh>
    <rPh sb="2" eb="4">
      <t>イガイ</t>
    </rPh>
    <rPh sb="5" eb="7">
      <t>ヒヨウ</t>
    </rPh>
    <rPh sb="8" eb="11">
      <t>ニュウキョシャ</t>
    </rPh>
    <phoneticPr fontId="9"/>
  </si>
  <si>
    <t>仲介手数料</t>
    <rPh sb="0" eb="2">
      <t>チュウカイ</t>
    </rPh>
    <rPh sb="2" eb="5">
      <t>テスウリョウ</t>
    </rPh>
    <phoneticPr fontId="9"/>
  </si>
  <si>
    <t>賃料の0.55か月分が限度</t>
    <phoneticPr fontId="9"/>
  </si>
  <si>
    <t>負担です。（光熱水費、</t>
    <phoneticPr fontId="9"/>
  </si>
  <si>
    <t>共益費及び管理費</t>
    <rPh sb="0" eb="3">
      <t>キョウエキヒ</t>
    </rPh>
    <rPh sb="3" eb="4">
      <t>オヨ</t>
    </rPh>
    <rPh sb="5" eb="8">
      <t>カンリヒ</t>
    </rPh>
    <phoneticPr fontId="9"/>
  </si>
  <si>
    <t>通常徴している額</t>
    <rPh sb="0" eb="2">
      <t>ツウジョウ</t>
    </rPh>
    <rPh sb="2" eb="3">
      <t>チョウ</t>
    </rPh>
    <rPh sb="7" eb="8">
      <t>ガク</t>
    </rPh>
    <phoneticPr fontId="9"/>
  </si>
  <si>
    <t>自治会費、駐車場料等）</t>
    <phoneticPr fontId="9"/>
  </si>
  <si>
    <t>【貸主及び媒介業者】</t>
    <rPh sb="1" eb="3">
      <t>カシヌシ</t>
    </rPh>
    <rPh sb="3" eb="4">
      <t>オヨ</t>
    </rPh>
    <rPh sb="5" eb="7">
      <t>バイカイ</t>
    </rPh>
    <rPh sb="7" eb="9">
      <t>ギョウシャ</t>
    </rPh>
    <rPh sb="9" eb="10">
      <t>ジョウシャ</t>
    </rPh>
    <phoneticPr fontId="5"/>
  </si>
  <si>
    <t>取引態様（契約形態）</t>
    <rPh sb="0" eb="2">
      <t>トリヒキ</t>
    </rPh>
    <rPh sb="2" eb="4">
      <t>タイヨウ</t>
    </rPh>
    <phoneticPr fontId="9"/>
  </si>
  <si>
    <t>媒介（仲介）</t>
    <rPh sb="0" eb="2">
      <t>バイカイ</t>
    </rPh>
    <rPh sb="3" eb="5">
      <t>チュウカイ</t>
    </rPh>
    <phoneticPr fontId="9"/>
  </si>
  <si>
    <t>貸主</t>
    <rPh sb="0" eb="2">
      <t>カシヌシ</t>
    </rPh>
    <phoneticPr fontId="9"/>
  </si>
  <si>
    <t>代理</t>
    <rPh sb="0" eb="2">
      <t>ダイリ</t>
    </rPh>
    <phoneticPr fontId="9"/>
  </si>
  <si>
    <t>電話番号</t>
    <phoneticPr fontId="9"/>
  </si>
  <si>
    <t>媒介業者</t>
    <rPh sb="0" eb="2">
      <t>バイカイ</t>
    </rPh>
    <rPh sb="2" eb="4">
      <t>ギョウシャ</t>
    </rPh>
    <phoneticPr fontId="9"/>
  </si>
  <si>
    <t>業者名</t>
    <rPh sb="0" eb="2">
      <t>ギョウシャ</t>
    </rPh>
    <rPh sb="2" eb="3">
      <t>メイ</t>
    </rPh>
    <phoneticPr fontId="9"/>
  </si>
  <si>
    <t>または</t>
    <phoneticPr fontId="9"/>
  </si>
  <si>
    <t>免許証番号</t>
    <rPh sb="0" eb="3">
      <t>メンキョショウ</t>
    </rPh>
    <rPh sb="3" eb="5">
      <t>バンゴウ</t>
    </rPh>
    <phoneticPr fontId="9"/>
  </si>
  <si>
    <t>貸主業者</t>
    <rPh sb="0" eb="2">
      <t>カシヌシ</t>
    </rPh>
    <rPh sb="2" eb="4">
      <t>ギョウシャ</t>
    </rPh>
    <phoneticPr fontId="9"/>
  </si>
  <si>
    <t>事務所名</t>
    <rPh sb="0" eb="2">
      <t>ジム</t>
    </rPh>
    <rPh sb="2" eb="3">
      <t>ショ</t>
    </rPh>
    <rPh sb="3" eb="4">
      <t>メイ</t>
    </rPh>
    <phoneticPr fontId="9"/>
  </si>
  <si>
    <t>代理業者</t>
    <rPh sb="0" eb="2">
      <t>ダイリ</t>
    </rPh>
    <rPh sb="2" eb="4">
      <t>ギョウシャ</t>
    </rPh>
    <phoneticPr fontId="9"/>
  </si>
  <si>
    <t>担当者名</t>
    <rPh sb="0" eb="3">
      <t>タントウシャ</t>
    </rPh>
    <rPh sb="3" eb="4">
      <t>メイ</t>
    </rPh>
    <phoneticPr fontId="9"/>
  </si>
  <si>
    <t>【確認事項】</t>
    <rPh sb="1" eb="3">
      <t>カクニン</t>
    </rPh>
    <rPh sb="3" eb="5">
      <t>ジコウ</t>
    </rPh>
    <rPh sb="5" eb="6">
      <t>ジョウシャ</t>
    </rPh>
    <phoneticPr fontId="5"/>
  </si>
  <si>
    <t>①</t>
    <phoneticPr fontId="9"/>
  </si>
  <si>
    <t>被災した住宅の状況</t>
    <rPh sb="0" eb="2">
      <t>ヒサイ</t>
    </rPh>
    <rPh sb="4" eb="6">
      <t>ジュウタク</t>
    </rPh>
    <rPh sb="7" eb="9">
      <t>ジョウキョウ</t>
    </rPh>
    <phoneticPr fontId="9"/>
  </si>
  <si>
    <t>②</t>
    <phoneticPr fontId="9"/>
  </si>
  <si>
    <t>災害時において和歌山県内に居住していました。</t>
    <rPh sb="0" eb="2">
      <t>サイガイ</t>
    </rPh>
    <rPh sb="7" eb="10">
      <t>ワカヤマ</t>
    </rPh>
    <phoneticPr fontId="9"/>
  </si>
  <si>
    <t>はい</t>
    <phoneticPr fontId="9"/>
  </si>
  <si>
    <t>いいえ</t>
    <phoneticPr fontId="9"/>
  </si>
  <si>
    <t>③</t>
    <phoneticPr fontId="9"/>
  </si>
  <si>
    <t>④</t>
    <phoneticPr fontId="9"/>
  </si>
  <si>
    <t>同居家族を含め、既に災害救助法に基づく応急仮設住宅の提供を受けていません。</t>
    <phoneticPr fontId="9"/>
  </si>
  <si>
    <t>⑤</t>
    <phoneticPr fontId="9"/>
  </si>
  <si>
    <t>⑥</t>
    <phoneticPr fontId="9"/>
  </si>
  <si>
    <t>⑦</t>
    <phoneticPr fontId="9"/>
  </si>
  <si>
    <t>⑧</t>
    <phoneticPr fontId="9"/>
  </si>
  <si>
    <t>⑨</t>
    <phoneticPr fontId="9"/>
  </si>
  <si>
    <t>⑩</t>
    <phoneticPr fontId="9"/>
  </si>
  <si>
    <t>記載された個人情報について、被災者支援上他の行政機関等に提供することへ同意します。</t>
    <phoneticPr fontId="9"/>
  </si>
  <si>
    <t>受付記入欄</t>
    <phoneticPr fontId="9"/>
  </si>
  <si>
    <t>その他</t>
    <rPh sb="2" eb="3">
      <t>タ</t>
    </rPh>
    <phoneticPr fontId="9"/>
  </si>
  <si>
    <t>受付団体が記入します。申込者は記入しないでください。</t>
    <rPh sb="0" eb="2">
      <t>ウケツケ</t>
    </rPh>
    <rPh sb="2" eb="4">
      <t>ダンタイ</t>
    </rPh>
    <rPh sb="5" eb="7">
      <t>キニュウ</t>
    </rPh>
    <rPh sb="11" eb="13">
      <t>モウシコミ</t>
    </rPh>
    <rPh sb="13" eb="14">
      <t>シャ</t>
    </rPh>
    <rPh sb="15" eb="17">
      <t>キニュウ</t>
    </rPh>
    <phoneticPr fontId="5"/>
  </si>
  <si>
    <t>受付記入欄　受付日</t>
    <rPh sb="0" eb="2">
      <t>ウケツケ</t>
    </rPh>
    <rPh sb="2" eb="4">
      <t>キニュウ</t>
    </rPh>
    <rPh sb="4" eb="5">
      <t>ラン</t>
    </rPh>
    <phoneticPr fontId="5"/>
  </si>
  <si>
    <t>受付記入欄　受付番号</t>
    <rPh sb="8" eb="10">
      <t>バンゴウ</t>
    </rPh>
    <phoneticPr fontId="5"/>
  </si>
  <si>
    <t>受付記入欄　新規/切替の別</t>
    <rPh sb="6" eb="8">
      <t>シンキ</t>
    </rPh>
    <rPh sb="9" eb="10">
      <t>キ</t>
    </rPh>
    <rPh sb="10" eb="11">
      <t>カ</t>
    </rPh>
    <rPh sb="12" eb="13">
      <t>ベツ</t>
    </rPh>
    <phoneticPr fontId="5"/>
  </si>
  <si>
    <t>日付</t>
    <rPh sb="0" eb="2">
      <t>ヒヅケ</t>
    </rPh>
    <phoneticPr fontId="9"/>
  </si>
  <si>
    <t>災害救助法に基づく応急修理制度を利用する場合は、応急修理期間が1か月を超える見込みであり、また、同法に基づく障</t>
    <phoneticPr fontId="9"/>
  </si>
  <si>
    <t>害物の除去制度は利用していません。</t>
    <phoneticPr fontId="9"/>
  </si>
  <si>
    <t>申込者および入居者が暴力団員による不当な行為の防止等に関する法律（平成３年法律第77号）に規定する暴力団員、暴</t>
    <phoneticPr fontId="9"/>
  </si>
  <si>
    <t>力団準構成員、元暴力団構成員及び元暴力団準構成員（以下「暴力団員等」という。）並びに暴力団員等と取引のある者で</t>
    <phoneticPr fontId="9"/>
  </si>
  <si>
    <t>はありません。</t>
    <phoneticPr fontId="5"/>
  </si>
  <si>
    <t>申請内容が事実と相違することがあった場合や、照会の結果、私又は同居する者が暴力団員等であった場合には、入居が</t>
    <phoneticPr fontId="9"/>
  </si>
  <si>
    <t>無効となることを承知しています。また、入居や契約が無効となっても、一切異議申し立ては致しません。</t>
    <phoneticPr fontId="9"/>
  </si>
  <si>
    <t>入居後、生活実態がない場合など、申請内容の不実及び入居条件違反等が判明した場合、原状回復し、直ちに退去します。</t>
    <phoneticPr fontId="9"/>
  </si>
  <si>
    <t>※着色部は「✔」を記載する項目です</t>
    <phoneticPr fontId="5"/>
  </si>
  <si>
    <t>通常徴している額</t>
    <phoneticPr fontId="5"/>
  </si>
  <si>
    <t>社宅・寮</t>
  </si>
  <si>
    <t>ホテル・旅館</t>
  </si>
  <si>
    <t>親戚・知人宅</t>
    <phoneticPr fontId="5"/>
  </si>
  <si>
    <t>車中泊</t>
    <rPh sb="0" eb="3">
      <t>シャチュウハク</t>
    </rPh>
    <phoneticPr fontId="9"/>
  </si>
  <si>
    <t>「避難施設等の種類」で「避難所」を選択した場合に記入</t>
    <rPh sb="1" eb="3">
      <t>ヒナン</t>
    </rPh>
    <rPh sb="3" eb="5">
      <t>シセツ</t>
    </rPh>
    <rPh sb="5" eb="6">
      <t>ナド</t>
    </rPh>
    <rPh sb="7" eb="9">
      <t>シュルイ</t>
    </rPh>
    <rPh sb="12" eb="15">
      <t>ヒナンジョ</t>
    </rPh>
    <rPh sb="17" eb="19">
      <t>センタク</t>
    </rPh>
    <rPh sb="21" eb="23">
      <t>バアイ</t>
    </rPh>
    <rPh sb="24" eb="26">
      <t>キニュウ</t>
    </rPh>
    <phoneticPr fontId="5"/>
  </si>
  <si>
    <t>現在の居住地に郵送</t>
    <rPh sb="0" eb="2">
      <t>ゲンザイ</t>
    </rPh>
    <rPh sb="3" eb="6">
      <t>キョジュウチ</t>
    </rPh>
    <rPh sb="7" eb="9">
      <t>ユウソウ</t>
    </rPh>
    <phoneticPr fontId="9"/>
  </si>
  <si>
    <r>
      <t>現在の居住地</t>
    </r>
    <r>
      <rPr>
        <u/>
        <sz val="8"/>
        <color theme="1"/>
        <rFont val="ＭＳ Ｐゴシック"/>
        <family val="3"/>
        <charset val="128"/>
      </rPr>
      <t>以外</t>
    </r>
    <r>
      <rPr>
        <sz val="8"/>
        <color theme="1"/>
        <rFont val="ＭＳ Ｐゴシック"/>
        <family val="3"/>
        <charset val="128"/>
      </rPr>
      <t>に郵送</t>
    </r>
    <rPh sb="0" eb="2">
      <t>ゲンザイ</t>
    </rPh>
    <rPh sb="3" eb="6">
      <t>キョジュウチ</t>
    </rPh>
    <rPh sb="6" eb="8">
      <t>イガイ</t>
    </rPh>
    <rPh sb="9" eb="11">
      <t>ユウソウ</t>
    </rPh>
    <phoneticPr fontId="9"/>
  </si>
  <si>
    <t>※現在の居住地以外に</t>
    <rPh sb="1" eb="3">
      <t>ゲンザイ</t>
    </rPh>
    <rPh sb="4" eb="7">
      <t>キョジュウチ</t>
    </rPh>
    <rPh sb="7" eb="9">
      <t>イガイ</t>
    </rPh>
    <phoneticPr fontId="9"/>
  </si>
  <si>
    <r>
      <t>電話</t>
    </r>
    <r>
      <rPr>
        <sz val="8"/>
        <color theme="1"/>
        <rFont val="ＭＳ Ｐゴシック"/>
        <family val="3"/>
        <charset val="128"/>
      </rPr>
      <t>※連絡が取れる番号</t>
    </r>
    <phoneticPr fontId="5"/>
  </si>
  <si>
    <t>自宅</t>
    <rPh sb="0" eb="2">
      <t>ジタク</t>
    </rPh>
    <phoneticPr fontId="5"/>
  </si>
  <si>
    <t>親戚・知人の氏名（</t>
    <rPh sb="0" eb="2">
      <t>シンセキ</t>
    </rPh>
    <rPh sb="3" eb="5">
      <t>チジン</t>
    </rPh>
    <rPh sb="6" eb="8">
      <t>シメイ</t>
    </rPh>
    <phoneticPr fontId="5"/>
  </si>
  <si>
    <t>避難所名（</t>
    <rPh sb="0" eb="3">
      <t>ヒナンジョ</t>
    </rPh>
    <rPh sb="3" eb="4">
      <t>メイ</t>
    </rPh>
    <phoneticPr fontId="5"/>
  </si>
  <si>
    <t>）</t>
    <phoneticPr fontId="5"/>
  </si>
  <si>
    <t>親戚・知人の氏名</t>
    <rPh sb="0" eb="2">
      <t>シンセキ</t>
    </rPh>
    <rPh sb="3" eb="5">
      <t>チジン</t>
    </rPh>
    <rPh sb="6" eb="8">
      <t>シメイ</t>
    </rPh>
    <phoneticPr fontId="5"/>
  </si>
  <si>
    <t>高齢者、障がい者、要介護者等の特記事項があれば記入</t>
    <phoneticPr fontId="5"/>
  </si>
  <si>
    <t>「確認方法」で「その他」を選択した場合の確認方法を記載</t>
    <rPh sb="1" eb="3">
      <t>カクニン</t>
    </rPh>
    <rPh sb="3" eb="5">
      <t>ホウホウ</t>
    </rPh>
    <rPh sb="10" eb="11">
      <t>タ</t>
    </rPh>
    <rPh sb="13" eb="15">
      <t>センタク</t>
    </rPh>
    <rPh sb="17" eb="19">
      <t>バアイ</t>
    </rPh>
    <rPh sb="20" eb="22">
      <t>カクニン</t>
    </rPh>
    <rPh sb="22" eb="24">
      <t>ホウホウ</t>
    </rPh>
    <rPh sb="25" eb="27">
      <t>キサイ</t>
    </rPh>
    <phoneticPr fontId="4"/>
  </si>
  <si>
    <t>賃料の0.55か月分が限度</t>
    <phoneticPr fontId="4"/>
  </si>
  <si>
    <t>同居家族を含め、既に災害救助法に基づく応急仮設住宅の提供を受けていません。</t>
    <phoneticPr fontId="5"/>
  </si>
  <si>
    <t>申請内容が事実と相違することがあった場合や、照会の結果、私又は同居する者が暴力団員等であった場合には、入居が無効となることを承知しています。また、入居や契約が無効となっても、一切異議申し立ては致しません。</t>
    <phoneticPr fontId="5"/>
  </si>
  <si>
    <t>記載された個人情報について、被災者支援上他の行政機関等に提供することへ同意します。</t>
    <phoneticPr fontId="5"/>
  </si>
  <si>
    <t>「避難施設等の種類」で「親戚・知人宅」を選択した場合に記入</t>
    <rPh sb="1" eb="3">
      <t>ヒナン</t>
    </rPh>
    <rPh sb="3" eb="5">
      <t>シセツ</t>
    </rPh>
    <rPh sb="5" eb="6">
      <t>ナド</t>
    </rPh>
    <rPh sb="7" eb="9">
      <t>シュルイ</t>
    </rPh>
    <rPh sb="12" eb="14">
      <t>シンセキ</t>
    </rPh>
    <rPh sb="15" eb="18">
      <t>チジンタク</t>
    </rPh>
    <rPh sb="20" eb="22">
      <t>センタク</t>
    </rPh>
    <rPh sb="24" eb="26">
      <t>バアイ</t>
    </rPh>
    <rPh sb="27" eb="29">
      <t>キニュウ</t>
    </rPh>
    <phoneticPr fontId="5"/>
  </si>
  <si>
    <t>様式第２号</t>
    <rPh sb="0" eb="2">
      <t>ヨウシキ</t>
    </rPh>
    <rPh sb="2" eb="3">
      <t>ダイ</t>
    </rPh>
    <rPh sb="4" eb="5">
      <t>ゴウ</t>
    </rPh>
    <phoneticPr fontId="5"/>
  </si>
  <si>
    <t>【申出者】</t>
    <rPh sb="1" eb="2">
      <t>モウ</t>
    </rPh>
    <rPh sb="2" eb="3">
      <t>デ</t>
    </rPh>
    <rPh sb="3" eb="4">
      <t>シャ</t>
    </rPh>
    <phoneticPr fontId="5"/>
  </si>
  <si>
    <t>「その他」を選択した場合は様式第２号の提出が必要</t>
    <rPh sb="3" eb="4">
      <t>タ</t>
    </rPh>
    <rPh sb="6" eb="8">
      <t>センタク</t>
    </rPh>
    <rPh sb="10" eb="12">
      <t>バアイ</t>
    </rPh>
    <rPh sb="13" eb="15">
      <t>ヨウシキ</t>
    </rPh>
    <rPh sb="15" eb="16">
      <t>ダイ</t>
    </rPh>
    <rPh sb="17" eb="18">
      <t>ゴウ</t>
    </rPh>
    <rPh sb="19" eb="21">
      <t>テイシュツ</t>
    </rPh>
    <rPh sb="22" eb="24">
      <t>ヒツヨウ</t>
    </rPh>
    <phoneticPr fontId="5"/>
  </si>
  <si>
    <t>災害時において和歌山県内に居住していました。</t>
    <rPh sb="0" eb="2">
      <t>サイガイ</t>
    </rPh>
    <rPh sb="7" eb="10">
      <t>ワカヤマ</t>
    </rPh>
    <phoneticPr fontId="5"/>
  </si>
  <si>
    <t>入居後、生活実態がない場合など、申請内容の不実及び入居条件違反等が判明した場合、原状回復し、直ちに退去します。</t>
    <phoneticPr fontId="5"/>
  </si>
  <si>
    <t>被災状況が確認できる写真を貼付してください。</t>
    <rPh sb="0" eb="2">
      <t>ヒサイ</t>
    </rPh>
    <rPh sb="2" eb="4">
      <t>ジョウキョウ</t>
    </rPh>
    <rPh sb="5" eb="7">
      <t>カクニン</t>
    </rPh>
    <rPh sb="10" eb="12">
      <t>シャシン</t>
    </rPh>
    <rPh sb="13" eb="15">
      <t>ハリツ</t>
    </rPh>
    <phoneticPr fontId="5"/>
  </si>
  <si>
    <t>市町村記入欄</t>
    <rPh sb="0" eb="3">
      <t>シチョウソン</t>
    </rPh>
    <rPh sb="3" eb="5">
      <t>キニュウ</t>
    </rPh>
    <rPh sb="5" eb="6">
      <t>ラン</t>
    </rPh>
    <phoneticPr fontId="5"/>
  </si>
  <si>
    <t>申出者の申し出は事実と相違ないことを認定します。</t>
    <rPh sb="0" eb="1">
      <t>モウ</t>
    </rPh>
    <rPh sb="1" eb="2">
      <t>デ</t>
    </rPh>
    <rPh sb="2" eb="3">
      <t>シャ</t>
    </rPh>
    <rPh sb="4" eb="5">
      <t>モウ</t>
    </rPh>
    <rPh sb="6" eb="7">
      <t>デ</t>
    </rPh>
    <rPh sb="8" eb="10">
      <t>ジジツ</t>
    </rPh>
    <rPh sb="11" eb="13">
      <t>ソウイ</t>
    </rPh>
    <rPh sb="18" eb="20">
      <t>ニンテイ</t>
    </rPh>
    <phoneticPr fontId="5"/>
  </si>
  <si>
    <t>令和　　年　　月　　日</t>
    <rPh sb="0" eb="2">
      <t>レイワ</t>
    </rPh>
    <rPh sb="4" eb="5">
      <t>ネン</t>
    </rPh>
    <rPh sb="7" eb="8">
      <t>ガツ</t>
    </rPh>
    <rPh sb="10" eb="11">
      <t>ニチ</t>
    </rPh>
    <phoneticPr fontId="5"/>
  </si>
  <si>
    <t>認定担当</t>
    <rPh sb="0" eb="2">
      <t>ニンテイ</t>
    </rPh>
    <rPh sb="2" eb="4">
      <t>タントウ</t>
    </rPh>
    <phoneticPr fontId="5"/>
  </si>
  <si>
    <t>担当課</t>
    <rPh sb="0" eb="3">
      <t>タントウカ</t>
    </rPh>
    <phoneticPr fontId="5"/>
  </si>
  <si>
    <t>○○○○○○課</t>
    <rPh sb="6" eb="7">
      <t>カ</t>
    </rPh>
    <phoneticPr fontId="5"/>
  </si>
  <si>
    <t>○○　○○</t>
    <phoneticPr fontId="5"/>
  </si>
  <si>
    <t>○○○-○○○-○○○○</t>
    <phoneticPr fontId="5"/>
  </si>
  <si>
    <t>○○市町村長　○○　○○</t>
    <rPh sb="2" eb="5">
      <t>シチョウソン</t>
    </rPh>
    <rPh sb="5" eb="6">
      <t>ナガ</t>
    </rPh>
    <phoneticPr fontId="5"/>
  </si>
  <si>
    <t>申出書</t>
    <rPh sb="0" eb="3">
      <t>モウシデショ</t>
    </rPh>
    <phoneticPr fontId="9"/>
  </si>
  <si>
    <t>委任状</t>
    <rPh sb="0" eb="3">
      <t>イニンジョウ</t>
    </rPh>
    <phoneticPr fontId="9"/>
  </si>
  <si>
    <t>和歌山県知事　様</t>
    <phoneticPr fontId="5"/>
  </si>
  <si>
    <t>【受任者（代理人）】</t>
    <rPh sb="1" eb="3">
      <t>ジュニン</t>
    </rPh>
    <rPh sb="3" eb="4">
      <t>シャ</t>
    </rPh>
    <rPh sb="5" eb="8">
      <t>ダイリニン</t>
    </rPh>
    <phoneticPr fontId="5"/>
  </si>
  <si>
    <t>住所</t>
    <rPh sb="0" eb="2">
      <t>ジュウショ</t>
    </rPh>
    <phoneticPr fontId="5"/>
  </si>
  <si>
    <t>氏名</t>
    <rPh sb="0" eb="2">
      <t>シメイ</t>
    </rPh>
    <phoneticPr fontId="5"/>
  </si>
  <si>
    <t>（法人の場合は、主たる事務所の所在地、商号又は名称及び代表者の役職氏名 ）</t>
    <phoneticPr fontId="5"/>
  </si>
  <si>
    <t>下記の権限を委任いたします。</t>
    <phoneticPr fontId="5"/>
  </si>
  <si>
    <t>　私は、賃貸型応急住宅の定期建物賃貸借契約に関し、上記の者を代理人と定め、</t>
    <rPh sb="4" eb="7">
      <t>チンタイガタ</t>
    </rPh>
    <rPh sb="7" eb="9">
      <t>オウキュウ</t>
    </rPh>
    <rPh sb="9" eb="11">
      <t>ジュウタク</t>
    </rPh>
    <phoneticPr fontId="5"/>
  </si>
  <si>
    <t>記</t>
    <rPh sb="0" eb="1">
      <t>キ</t>
    </rPh>
    <phoneticPr fontId="9"/>
  </si>
  <si>
    <t>対象住宅</t>
    <rPh sb="0" eb="2">
      <t>タイショウ</t>
    </rPh>
    <rPh sb="2" eb="4">
      <t>ジュウタク</t>
    </rPh>
    <phoneticPr fontId="5"/>
  </si>
  <si>
    <t>委任事項</t>
    <phoneticPr fontId="5"/>
  </si>
  <si>
    <t>契約の締結及び履行に関する一切の権限</t>
    <phoneticPr fontId="5"/>
  </si>
  <si>
    <t>(1)</t>
    <phoneticPr fontId="5"/>
  </si>
  <si>
    <t>(2)</t>
    <phoneticPr fontId="5"/>
  </si>
  <si>
    <t>契約代金の請求及び受領に関する一切の権限</t>
    <phoneticPr fontId="5"/>
  </si>
  <si>
    <t>委任期間</t>
    <rPh sb="2" eb="4">
      <t>キカン</t>
    </rPh>
    <phoneticPr fontId="5"/>
  </si>
  <si>
    <t>新たな受任者が決定するまでの期間とする。</t>
    <phoneticPr fontId="5"/>
  </si>
  <si>
    <t>【貸主】</t>
    <rPh sb="1" eb="3">
      <t>カシヌシ</t>
    </rPh>
    <phoneticPr fontId="5"/>
  </si>
  <si>
    <t>様式第３号</t>
    <rPh sb="0" eb="2">
      <t>ヨウシキ</t>
    </rPh>
    <rPh sb="2" eb="3">
      <t>ダイ</t>
    </rPh>
    <rPh sb="4" eb="5">
      <t>ゴウ</t>
    </rPh>
    <phoneticPr fontId="5"/>
  </si>
  <si>
    <t>様式第２号の２</t>
    <rPh sb="0" eb="2">
      <t>ヨウシキ</t>
    </rPh>
    <rPh sb="2" eb="3">
      <t>ダイ</t>
    </rPh>
    <rPh sb="4" eb="5">
      <t>ゴウ</t>
    </rPh>
    <phoneticPr fontId="5"/>
  </si>
  <si>
    <t>臭気確認書</t>
    <phoneticPr fontId="5"/>
  </si>
  <si>
    <t>以下のとおり耐え難い悪臭を確認しました。</t>
    <phoneticPr fontId="5"/>
  </si>
  <si>
    <t>被災家屋住所</t>
    <rPh sb="0" eb="2">
      <t>ヒサイ</t>
    </rPh>
    <rPh sb="2" eb="4">
      <t>カオク</t>
    </rPh>
    <phoneticPr fontId="9"/>
  </si>
  <si>
    <t>臭気の種類</t>
    <rPh sb="0" eb="2">
      <t>シュウキ</t>
    </rPh>
    <rPh sb="3" eb="5">
      <t>シュルイ</t>
    </rPh>
    <phoneticPr fontId="9"/>
  </si>
  <si>
    <t>カビ臭</t>
    <rPh sb="2" eb="3">
      <t>シュウ</t>
    </rPh>
    <phoneticPr fontId="9"/>
  </si>
  <si>
    <t>下水臭</t>
    <rPh sb="0" eb="2">
      <t>ゲスイ</t>
    </rPh>
    <rPh sb="2" eb="3">
      <t>シュウ</t>
    </rPh>
    <phoneticPr fontId="5"/>
  </si>
  <si>
    <t>腐敗臭</t>
    <rPh sb="0" eb="2">
      <t>フハイ</t>
    </rPh>
    <rPh sb="2" eb="3">
      <t>シュウ</t>
    </rPh>
    <phoneticPr fontId="5"/>
  </si>
  <si>
    <t>その他（</t>
    <rPh sb="2" eb="3">
      <t>タ</t>
    </rPh>
    <phoneticPr fontId="9"/>
  </si>
  <si>
    <t>臭気確認日：</t>
    <rPh sb="0" eb="2">
      <t>シュウキ</t>
    </rPh>
    <rPh sb="2" eb="5">
      <t>カクニンビ</t>
    </rPh>
    <phoneticPr fontId="5"/>
  </si>
  <si>
    <t>年</t>
    <rPh sb="0" eb="1">
      <t>ネン</t>
    </rPh>
    <phoneticPr fontId="5"/>
  </si>
  <si>
    <t>月</t>
    <rPh sb="0" eb="1">
      <t>ガツ</t>
    </rPh>
    <phoneticPr fontId="5"/>
  </si>
  <si>
    <t>日</t>
    <rPh sb="0" eb="1">
      <t>ニチ</t>
    </rPh>
    <phoneticPr fontId="5"/>
  </si>
  <si>
    <t>○○　○○</t>
  </si>
  <si>
    <t>○○○-○○○-○○○○</t>
  </si>
  <si>
    <t>市町村名</t>
    <rPh sb="0" eb="4">
      <t>シチョウソンメイ</t>
    </rPh>
    <phoneticPr fontId="5"/>
  </si>
  <si>
    <t>○○○○</t>
    <phoneticPr fontId="5"/>
  </si>
  <si>
    <t>担当者職氏名</t>
    <rPh sb="0" eb="3">
      <t>タントウシャ</t>
    </rPh>
    <rPh sb="3" eb="4">
      <t>ショク</t>
    </rPh>
    <rPh sb="4" eb="6">
      <t>シメイ</t>
    </rPh>
    <rPh sb="5" eb="6">
      <t>メイ</t>
    </rPh>
    <phoneticPr fontId="5"/>
  </si>
  <si>
    <r>
      <t>※書類の提出に際し、</t>
    </r>
    <r>
      <rPr>
        <b/>
        <sz val="11.5"/>
        <color theme="1"/>
        <rFont val="ＭＳ Ｐゴシック"/>
        <family val="3"/>
        <charset val="128"/>
      </rPr>
      <t>市町村担当者が立ち会ったことを証明する写真を添付</t>
    </r>
    <r>
      <rPr>
        <sz val="11.5"/>
        <color theme="1"/>
        <rFont val="ＭＳ Ｐゴシック"/>
        <family val="3"/>
        <charset val="128"/>
      </rPr>
      <t>してください。</t>
    </r>
    <rPh sb="1" eb="3">
      <t>ショルイ</t>
    </rPh>
    <rPh sb="4" eb="6">
      <t>テイシュツ</t>
    </rPh>
    <rPh sb="7" eb="8">
      <t>サイ</t>
    </rPh>
    <phoneticPr fontId="5"/>
  </si>
  <si>
    <t>臭気確認立合いのイメージ</t>
    <phoneticPr fontId="5"/>
  </si>
  <si>
    <t>実施要綱第6条(2)③耐え難い悪臭を理由に住宅としての利用ができない要件を適用する場合に提出</t>
    <phoneticPr fontId="5"/>
  </si>
  <si>
    <t>切替契約に係る同意書</t>
    <phoneticPr fontId="9"/>
  </si>
  <si>
    <t>【入居者】</t>
    <rPh sb="1" eb="4">
      <t>ニュウキョシャ</t>
    </rPh>
    <phoneticPr fontId="5"/>
  </si>
  <si>
    <t>礼金</t>
    <rPh sb="0" eb="2">
      <t>レイキン</t>
    </rPh>
    <phoneticPr fontId="5"/>
  </si>
  <si>
    <t>元号　年　月　日</t>
    <rPh sb="0" eb="2">
      <t>ゲンゴウ</t>
    </rPh>
    <rPh sb="3" eb="4">
      <t>ネン</t>
    </rPh>
    <rPh sb="5" eb="6">
      <t>ガツ</t>
    </rPh>
    <rPh sb="7" eb="8">
      <t>ニチ</t>
    </rPh>
    <phoneticPr fontId="5"/>
  </si>
  <si>
    <t>※仲介業者</t>
    <rPh sb="1" eb="3">
      <t>チュウカイ</t>
    </rPh>
    <rPh sb="3" eb="5">
      <t>ギョウシャ</t>
    </rPh>
    <phoneticPr fontId="5"/>
  </si>
  <si>
    <t>仲介手数料</t>
    <rPh sb="0" eb="2">
      <t>チュウカイ</t>
    </rPh>
    <rPh sb="2" eb="5">
      <t>テスウリョウ</t>
    </rPh>
    <phoneticPr fontId="5"/>
  </si>
  <si>
    <t>その他</t>
  </si>
  <si>
    <t>確認事項⑪</t>
    <phoneticPr fontId="5"/>
  </si>
  <si>
    <t>⑪</t>
    <phoneticPr fontId="9"/>
  </si>
  <si>
    <t>賃貸型応急住宅の入居申し込み手続きを、上記記載の媒介業者、貸主業者または代理業者に委任することを</t>
    <rPh sb="8" eb="11">
      <t>ニュウキョモウ</t>
    </rPh>
    <rPh sb="12" eb="13">
      <t>コ</t>
    </rPh>
    <rPh sb="14" eb="16">
      <t>テツヅ</t>
    </rPh>
    <rPh sb="19" eb="21">
      <t>ジョウキ</t>
    </rPh>
    <rPh sb="21" eb="23">
      <t>キサイ</t>
    </rPh>
    <rPh sb="24" eb="26">
      <t>バイカイ</t>
    </rPh>
    <rPh sb="26" eb="28">
      <t>ギョウシャ</t>
    </rPh>
    <rPh sb="29" eb="31">
      <t>カシヌシ</t>
    </rPh>
    <rPh sb="31" eb="33">
      <t>ギョウシャ</t>
    </rPh>
    <rPh sb="36" eb="38">
      <t>ダイリ</t>
    </rPh>
    <rPh sb="38" eb="40">
      <t>ギョウシャ</t>
    </rPh>
    <rPh sb="41" eb="43">
      <t>イニン</t>
    </rPh>
    <phoneticPr fontId="9"/>
  </si>
  <si>
    <t>様式第４号</t>
    <rPh sb="0" eb="2">
      <t>ヨウシキ</t>
    </rPh>
    <rPh sb="2" eb="3">
      <t>ダイ</t>
    </rPh>
    <rPh sb="4" eb="5">
      <t>ゴウ</t>
    </rPh>
    <phoneticPr fontId="5"/>
  </si>
  <si>
    <t>建住第●号の●</t>
    <phoneticPr fontId="5"/>
  </si>
  <si>
    <t>元号　年　月 　日</t>
    <rPh sb="0" eb="2">
      <t>ゲンゴウ</t>
    </rPh>
    <rPh sb="3" eb="4">
      <t>ネン</t>
    </rPh>
    <rPh sb="5" eb="6">
      <t>ガツ</t>
    </rPh>
    <rPh sb="8" eb="9">
      <t>ニチ</t>
    </rPh>
    <phoneticPr fontId="5"/>
  </si>
  <si>
    <t>和歌山県県土整備部都市住宅局建築住宅課長</t>
    <phoneticPr fontId="5"/>
  </si>
  <si>
    <t>（　公　印　省　略　）</t>
    <phoneticPr fontId="5"/>
  </si>
  <si>
    <t>和歌山県賃貸型応急住宅入居決定通知書（通知）</t>
    <rPh sb="0" eb="3">
      <t>ワカヤマ</t>
    </rPh>
    <phoneticPr fontId="5"/>
  </si>
  <si>
    <t>申込日</t>
    <rPh sb="0" eb="2">
      <t>モウシコ</t>
    </rPh>
    <phoneticPr fontId="9"/>
  </si>
  <si>
    <t>誓約日（申込日）</t>
    <rPh sb="0" eb="2">
      <t>セイヤク</t>
    </rPh>
    <rPh sb="2" eb="3">
      <t>ビ</t>
    </rPh>
    <rPh sb="4" eb="6">
      <t>モウシコミ</t>
    </rPh>
    <rPh sb="6" eb="7">
      <t>ヒ</t>
    </rPh>
    <rPh sb="7" eb="8">
      <t>イリヒ</t>
    </rPh>
    <phoneticPr fontId="5"/>
  </si>
  <si>
    <t>記</t>
    <rPh sb="0" eb="1">
      <t>キ</t>
    </rPh>
    <phoneticPr fontId="5"/>
  </si>
  <si>
    <t>１　入居物件</t>
    <rPh sb="2" eb="4">
      <t>ニュウキョ</t>
    </rPh>
    <rPh sb="4" eb="6">
      <t>ブッケン</t>
    </rPh>
    <phoneticPr fontId="5"/>
  </si>
  <si>
    <t>２　入居者</t>
    <rPh sb="2" eb="4">
      <t>ニュウキョ</t>
    </rPh>
    <rPh sb="4" eb="5">
      <t>モノ</t>
    </rPh>
    <phoneticPr fontId="5"/>
  </si>
  <si>
    <t>入居予定者⑦氏名</t>
    <rPh sb="0" eb="2">
      <t>ニュウキョ</t>
    </rPh>
    <rPh sb="2" eb="4">
      <t>ヨテイ</t>
    </rPh>
    <rPh sb="4" eb="5">
      <t>シャ</t>
    </rPh>
    <rPh sb="6" eb="8">
      <t>シメイ</t>
    </rPh>
    <phoneticPr fontId="5"/>
  </si>
  <si>
    <t>入居予定者⑧氏名</t>
    <rPh sb="0" eb="2">
      <t>ニュウキョ</t>
    </rPh>
    <rPh sb="2" eb="4">
      <t>ヨテイ</t>
    </rPh>
    <rPh sb="4" eb="5">
      <t>シャ</t>
    </rPh>
    <rPh sb="6" eb="8">
      <t>シメイ</t>
    </rPh>
    <phoneticPr fontId="5"/>
  </si>
  <si>
    <t>３　本県への提出書類</t>
    <phoneticPr fontId="5"/>
  </si>
  <si>
    <t>　次の書類について、仲介業者様等が取りまとめの上、提出してください。</t>
    <phoneticPr fontId="5"/>
  </si>
  <si>
    <t>（１）和歌山県賃貸型応急住宅賃貸借契約書（３部）</t>
    <rPh sb="3" eb="6">
      <t>ワカヤマ</t>
    </rPh>
    <phoneticPr fontId="5"/>
  </si>
  <si>
    <t>（３）委任状（※契約の締結や代金受領の権限を委任する場合）</t>
    <phoneticPr fontId="5"/>
  </si>
  <si>
    <t>（５）重要事項説明書（１部）</t>
    <phoneticPr fontId="5"/>
  </si>
  <si>
    <t>４　提出窓口</t>
    <rPh sb="2" eb="4">
      <t>テイシュツ</t>
    </rPh>
    <rPh sb="4" eb="6">
      <t>マドグチ</t>
    </rPh>
    <phoneticPr fontId="5"/>
  </si>
  <si>
    <t>発災後記入</t>
    <rPh sb="0" eb="3">
      <t>ハッサイゴ</t>
    </rPh>
    <rPh sb="3" eb="5">
      <t>キニュウ</t>
    </rPh>
    <phoneticPr fontId="5"/>
  </si>
  <si>
    <t>様式第５号</t>
    <rPh sb="0" eb="2">
      <t>ヨウシキ</t>
    </rPh>
    <rPh sb="2" eb="3">
      <t>ダイ</t>
    </rPh>
    <rPh sb="4" eb="5">
      <t>ゴウ</t>
    </rPh>
    <phoneticPr fontId="5"/>
  </si>
  <si>
    <t>和歌山県賃貸型応急住宅入居不可決定通知書（通知）</t>
    <rPh sb="0" eb="3">
      <t>ワカヤマ</t>
    </rPh>
    <rPh sb="13" eb="15">
      <t>フカ</t>
    </rPh>
    <phoneticPr fontId="5"/>
  </si>
  <si>
    <t>１　入居申請者</t>
    <rPh sb="2" eb="4">
      <t>ニュウキョ</t>
    </rPh>
    <rPh sb="4" eb="7">
      <t>シンセイシャ</t>
    </rPh>
    <phoneticPr fontId="5"/>
  </si>
  <si>
    <t>２　入居不可の理由</t>
    <rPh sb="2" eb="4">
      <t>ニュウキョ</t>
    </rPh>
    <rPh sb="4" eb="6">
      <t>フカ</t>
    </rPh>
    <rPh sb="7" eb="9">
      <t>リユウ</t>
    </rPh>
    <phoneticPr fontId="5"/>
  </si>
  <si>
    <t>（審査請求及び取消訴訟）</t>
    <phoneticPr fontId="5"/>
  </si>
  <si>
    <t>１　この決定に不服があるときは、この通知書を受けた日の翌日から起算して３か月以内に、</t>
    <phoneticPr fontId="5"/>
  </si>
  <si>
    <t>書面で、和歌山県に対して審査請求をすることができます。なお、この通知書を受けた日の</t>
    <rPh sb="4" eb="7">
      <t>ワカヤマ</t>
    </rPh>
    <phoneticPr fontId="5"/>
  </si>
  <si>
    <t>翌日から起算して３か月以内であっても、この処分の日の翌日から起算して１年を経過した</t>
    <phoneticPr fontId="5"/>
  </si>
  <si>
    <t>ときは、審査請求をすることができません。</t>
    <phoneticPr fontId="5"/>
  </si>
  <si>
    <t>２　この処分の取消しを求める訴え（取消訴訟）は、この通知書を受けた日の翌日から起算</t>
    <phoneticPr fontId="5"/>
  </si>
  <si>
    <t>知事となります。）、提起することができます。なお、この通知書を受けた日の翌日から起算</t>
    <phoneticPr fontId="5"/>
  </si>
  <si>
    <t>して６か月以内であっても、この処分の日の翌日から起算して１年を経過したときは、取消</t>
    <phoneticPr fontId="5"/>
  </si>
  <si>
    <t>訴訟を提起することができません。</t>
    <phoneticPr fontId="5"/>
  </si>
  <si>
    <t>和歌山県知事　○○　○○</t>
    <rPh sb="0" eb="6">
      <t>ワカヤマケンチジ</t>
    </rPh>
    <phoneticPr fontId="5"/>
  </si>
  <si>
    <t>㎡</t>
  </si>
  <si>
    <t>所有者</t>
  </si>
  <si>
    <t>氏名</t>
  </si>
  <si>
    <t>住所</t>
  </si>
  <si>
    <t>賃料</t>
  </si>
  <si>
    <t>ＴＥＬ</t>
  </si>
  <si>
    <t>負担者</t>
  </si>
  <si>
    <t>支払先</t>
  </si>
  <si>
    <t>支払時期</t>
  </si>
  <si>
    <t>商号又は名称</t>
  </si>
  <si>
    <t>仲介手数料</t>
  </si>
  <si>
    <t>所在地</t>
  </si>
  <si>
    <t>免許証番号</t>
  </si>
  <si>
    <t>免許年月日</t>
  </si>
  <si>
    <t>鍵交換費用</t>
    <rPh sb="0" eb="5">
      <t>カギコウカンヒヨウ</t>
    </rPh>
    <phoneticPr fontId="5"/>
  </si>
  <si>
    <t>「その他」の詳細</t>
    <rPh sb="3" eb="4">
      <t>タ</t>
    </rPh>
    <rPh sb="6" eb="8">
      <t>ショウサイ</t>
    </rPh>
    <phoneticPr fontId="5"/>
  </si>
  <si>
    <t>家賃（月額）</t>
    <rPh sb="0" eb="2">
      <t>ヤチン</t>
    </rPh>
    <rPh sb="3" eb="5">
      <t>ゲツガク</t>
    </rPh>
    <phoneticPr fontId="5"/>
  </si>
  <si>
    <t>通常徴している額</t>
    <rPh sb="0" eb="2">
      <t>ツウジョウ</t>
    </rPh>
    <rPh sb="2" eb="3">
      <t>チョウ</t>
    </rPh>
    <rPh sb="7" eb="8">
      <t>ガク</t>
    </rPh>
    <phoneticPr fontId="5"/>
  </si>
  <si>
    <t>賃料の1か月分が限度</t>
    <rPh sb="0" eb="2">
      <t>チンリョウ</t>
    </rPh>
    <rPh sb="5" eb="7">
      <t>ゲツブン</t>
    </rPh>
    <rPh sb="8" eb="10">
      <t>ゲンド</t>
    </rPh>
    <phoneticPr fontId="5"/>
  </si>
  <si>
    <t>退去修繕費</t>
    <rPh sb="0" eb="2">
      <t>タイキョ</t>
    </rPh>
    <rPh sb="2" eb="4">
      <t>シュウゼン</t>
    </rPh>
    <rPh sb="4" eb="5">
      <t>ヒ</t>
    </rPh>
    <phoneticPr fontId="5"/>
  </si>
  <si>
    <t>賃料の2か月分が限度（精算は行わない）</t>
    <rPh sb="11" eb="13">
      <t>セイサン</t>
    </rPh>
    <rPh sb="14" eb="15">
      <t>オコナ</t>
    </rPh>
    <phoneticPr fontId="5"/>
  </si>
  <si>
    <t>共益費及び管理費</t>
    <rPh sb="0" eb="3">
      <t>キョウエキヒ</t>
    </rPh>
    <rPh sb="3" eb="4">
      <t>オヨ</t>
    </rPh>
    <rPh sb="5" eb="8">
      <t>カンリヒ</t>
    </rPh>
    <phoneticPr fontId="5"/>
  </si>
  <si>
    <t>様式第７号</t>
    <rPh sb="0" eb="2">
      <t>ヨウシキ</t>
    </rPh>
    <rPh sb="2" eb="3">
      <t>ダイ</t>
    </rPh>
    <rPh sb="4" eb="5">
      <t>ゴウ</t>
    </rPh>
    <phoneticPr fontId="5"/>
  </si>
  <si>
    <t>社会通念上必要な額が限度</t>
    <rPh sb="0" eb="2">
      <t>シャカイ</t>
    </rPh>
    <rPh sb="2" eb="5">
      <t>ツウネンジョウ</t>
    </rPh>
    <rPh sb="5" eb="7">
      <t>ヒツヨウ</t>
    </rPh>
    <rPh sb="8" eb="9">
      <t>ガク</t>
    </rPh>
    <rPh sb="10" eb="12">
      <t>ゲンド</t>
    </rPh>
    <phoneticPr fontId="5"/>
  </si>
  <si>
    <t>社会通念上必要な額が限度</t>
    <phoneticPr fontId="9"/>
  </si>
  <si>
    <t>貸主</t>
    <rPh sb="0" eb="2">
      <t>カシヌシ</t>
    </rPh>
    <phoneticPr fontId="5"/>
  </si>
  <si>
    <t>代理人</t>
    <rPh sb="0" eb="3">
      <t>ダイリニン</t>
    </rPh>
    <phoneticPr fontId="5"/>
  </si>
  <si>
    <t>印</t>
    <rPh sb="0" eb="1">
      <t>イン</t>
    </rPh>
    <phoneticPr fontId="5"/>
  </si>
  <si>
    <t>　下記住宅について定期建物賃貸借契約を締結するに当たり、借地借家法第３８条第３項に基づき、次のとおり説明します。
　下記住宅の賃貸借契約は、更新がなく、期間の満了により賃貸借は終了しますので、期間の満了の日の翌日を始期とする新たな賃貸借契約（再契約）を締結する場合を除き、期間の満了の日までに、下記住宅を明け渡さなければなりません。</t>
    <phoneticPr fontId="5"/>
  </si>
  <si>
    <t>１　住宅</t>
    <rPh sb="2" eb="4">
      <t>ジュウタク</t>
    </rPh>
    <phoneticPr fontId="5"/>
  </si>
  <si>
    <t>２　契約期間</t>
    <rPh sb="2" eb="6">
      <t>ケイヤクキカン</t>
    </rPh>
    <phoneticPr fontId="5"/>
  </si>
  <si>
    <t>始期</t>
    <rPh sb="0" eb="1">
      <t>ハジ</t>
    </rPh>
    <phoneticPr fontId="5"/>
  </si>
  <si>
    <t>上記住宅につきまして、借地借家法第３８条第３項に基づく説明を受けました。</t>
    <phoneticPr fontId="5"/>
  </si>
  <si>
    <t>【借主】</t>
    <rPh sb="1" eb="3">
      <t>カリヌシ</t>
    </rPh>
    <phoneticPr fontId="5"/>
  </si>
  <si>
    <t>　　年　　月　　日</t>
    <rPh sb="2" eb="3">
      <t>ネン</t>
    </rPh>
    <rPh sb="5" eb="6">
      <t>ガツ</t>
    </rPh>
    <rPh sb="8" eb="9">
      <t>ニチ</t>
    </rPh>
    <phoneticPr fontId="5"/>
  </si>
  <si>
    <t>　　　年　月 　日</t>
    <rPh sb="3" eb="4">
      <t>ネン</t>
    </rPh>
    <rPh sb="5" eb="6">
      <t>ガツ</t>
    </rPh>
    <rPh sb="8" eb="9">
      <t>ニチ</t>
    </rPh>
    <phoneticPr fontId="5"/>
  </si>
  <si>
    <t>終期</t>
    <rPh sb="0" eb="1">
      <t>オ</t>
    </rPh>
    <phoneticPr fontId="5"/>
  </si>
  <si>
    <t>　　　年　　　月間</t>
    <rPh sb="3" eb="4">
      <t>ネン</t>
    </rPh>
    <rPh sb="7" eb="9">
      <t>ツキカン</t>
    </rPh>
    <phoneticPr fontId="5"/>
  </si>
  <si>
    <t>※　契約条項を必ず付けてください。契約条項にも割り印は必要です。</t>
  </si>
  <si>
    <t>※　使用者（入居者）の入居実態がない場合は契約が解除となります。</t>
  </si>
  <si>
    <t>〒</t>
  </si>
  <si>
    <t>事務所所在地</t>
  </si>
  <si>
    <t>業務に従事する
事務所名</t>
    <phoneticPr fontId="5"/>
  </si>
  <si>
    <t>号</t>
    <rPh sb="0" eb="1">
      <t>ゴウ</t>
    </rPh>
    <phoneticPr fontId="5"/>
  </si>
  <si>
    <t>第</t>
    <rPh sb="0" eb="1">
      <t>ダイ</t>
    </rPh>
    <phoneticPr fontId="5"/>
  </si>
  <si>
    <t>（</t>
    <phoneticPr fontId="5"/>
  </si>
  <si>
    <t>県</t>
    <rPh sb="0" eb="1">
      <t>ケン</t>
    </rPh>
    <phoneticPr fontId="5"/>
  </si>
  <si>
    <t>登録番号</t>
  </si>
  <si>
    <t>宅地建物取引士</t>
    <phoneticPr fontId="5"/>
  </si>
  <si>
    <t>（その他選択時記入）</t>
    <phoneticPr fontId="5"/>
  </si>
  <si>
    <t>所属団体名</t>
  </si>
  <si>
    <t>第</t>
    <phoneticPr fontId="5"/>
  </si>
  <si>
    <t>知事</t>
    <rPh sb="0" eb="2">
      <t>チジ</t>
    </rPh>
    <phoneticPr fontId="5"/>
  </si>
  <si>
    <t>主たる事務所
所在地</t>
    <phoneticPr fontId="5"/>
  </si>
  <si>
    <t>代表者職・氏名</t>
    <phoneticPr fontId="5"/>
  </si>
  <si>
    <t>宅地建物取引業者</t>
    <rPh sb="6" eb="8">
      <t>ギョウシャ</t>
    </rPh>
    <phoneticPr fontId="5"/>
  </si>
  <si>
    <t>※　入居者の住所欄には、被災時の住所を記入すること。</t>
  </si>
  <si>
    <t>※　貸主及び貸主代理が法人の場合は、代表者職・氏名まで記入すること。</t>
  </si>
  <si>
    <t>〒</t>
    <phoneticPr fontId="5"/>
  </si>
  <si>
    <t>住所</t>
    <phoneticPr fontId="5"/>
  </si>
  <si>
    <t>ＴＥＬ</t>
    <phoneticPr fontId="5"/>
  </si>
  <si>
    <t>氏名　</t>
    <phoneticPr fontId="5"/>
  </si>
  <si>
    <t>入居者</t>
  </si>
  <si>
    <t>借主</t>
  </si>
  <si>
    <t>貸主代理</t>
  </si>
  <si>
    <t>(貸主代理の場合)</t>
    <phoneticPr fontId="5"/>
  </si>
  <si>
    <t>貸主</t>
  </si>
  <si>
    <t>本契約の締結を証するため、本契約書を３通作成し、貸主、借主及び入居者が記名押印の上、各自１通を保有する。</t>
  </si>
  <si>
    <t>　借主は、貸主に対し、契約条項第１６条の原状回復に要する費用として、頭書（４）に記載する退去修繕負担金（以下「退去修繕負担金」という。）を初回賃料支払時に合わせて支払うものとし、退去修繕負担金の返還請求は行わない。</t>
    <phoneticPr fontId="5"/>
  </si>
  <si>
    <t>　本契約において借主は、災害救助法第４条に定める応急仮設住宅の供与事業の実施主体としての立場で賃借人となるものであり、借主による本物件の使用収益は予定されていないことに照らし、原状回復の範囲及び程度について以下のとおり定める。</t>
  </si>
  <si>
    <t>頭書（８）特約事項</t>
  </si>
  <si>
    <t>※貸主と建物の所有者が異なる場合は、次の欄も記載すること。</t>
  </si>
  <si>
    <t>管理担当者</t>
  </si>
  <si>
    <t>賃貸住宅管理業者登録番号</t>
    <phoneticPr fontId="5"/>
  </si>
  <si>
    <t>貸主と管理業者との間の管理委託契約等による</t>
  </si>
  <si>
    <t>受託業務</t>
  </si>
  <si>
    <t>管理業者</t>
  </si>
  <si>
    <t>※貸主の自主管理の場合は記載不要。</t>
    <phoneticPr fontId="5"/>
  </si>
  <si>
    <t>頭書（７）　管理業者（貸主から事務代行及び管理の委託を受けた不動産業者）</t>
    <phoneticPr fontId="5"/>
  </si>
  <si>
    <t>本　人</t>
  </si>
  <si>
    <t>続柄</t>
  </si>
  <si>
    <t>年齢</t>
  </si>
  <si>
    <t>同居者名</t>
  </si>
  <si>
    <t>入居者・同居者名</t>
  </si>
  <si>
    <t>（携　帯）</t>
    <phoneticPr fontId="5"/>
  </si>
  <si>
    <t>会社名・部署名</t>
    <rPh sb="2" eb="3">
      <t>メイ</t>
    </rPh>
    <phoneticPr fontId="5"/>
  </si>
  <si>
    <t>（勤め先）</t>
    <phoneticPr fontId="5"/>
  </si>
  <si>
    <t>（入居先）</t>
    <rPh sb="1" eb="4">
      <t>ニュウキョサキ</t>
    </rPh>
    <phoneticPr fontId="5"/>
  </si>
  <si>
    <t>連絡先</t>
  </si>
  <si>
    <t>頭書（６）　入居者の連絡先及び同居者</t>
  </si>
  <si>
    <t>※　口座名義人は銀行口座の名義人を正しく記入するとともに、通帳の写しを添付すること。</t>
  </si>
  <si>
    <t>口座番号</t>
  </si>
  <si>
    <t>預金種別</t>
  </si>
  <si>
    <t>口座名義人</t>
  </si>
  <si>
    <t>(ﾌﾘｶﾞﾅ)</t>
  </si>
  <si>
    <t>支店名</t>
  </si>
  <si>
    <t>金融機関</t>
  </si>
  <si>
    <t>② 仲介業者が指定する口座（送金される金銭：仲介手数料等）</t>
    <rPh sb="27" eb="28">
      <t>トウ</t>
    </rPh>
    <phoneticPr fontId="5"/>
  </si>
  <si>
    <t>① 貸主が指定する口座（送金される金銭：賃料・共益費等）</t>
    <rPh sb="23" eb="26">
      <t>キョウエキヒ</t>
    </rPh>
    <phoneticPr fontId="5"/>
  </si>
  <si>
    <t>頭書（５）　振込指定口座</t>
  </si>
  <si>
    <t>支払時期：特別な理由がある時を除く</t>
    <rPh sb="0" eb="4">
      <t>シハライジキ</t>
    </rPh>
    <rPh sb="5" eb="7">
      <t>トクベツ</t>
    </rPh>
    <rPh sb="8" eb="10">
      <t>リユウ</t>
    </rPh>
    <rPh sb="13" eb="14">
      <t>トキ</t>
    </rPh>
    <rPh sb="15" eb="16">
      <t>ノゾ</t>
    </rPh>
    <phoneticPr fontId="5"/>
  </si>
  <si>
    <t>その他条件</t>
  </si>
  <si>
    <t>賃料
0.55か月分</t>
    <phoneticPr fontId="5"/>
  </si>
  <si>
    <t>円</t>
    <rPh sb="0" eb="1">
      <t>エン</t>
    </rPh>
    <phoneticPr fontId="5"/>
  </si>
  <si>
    <t>契約期間開始月の翌月末まで</t>
    <rPh sb="4" eb="6">
      <t>カイシ</t>
    </rPh>
    <rPh sb="6" eb="7">
      <t>ツキ</t>
    </rPh>
    <phoneticPr fontId="5"/>
  </si>
  <si>
    <t>仲介業者</t>
  </si>
  <si>
    <t>賃貸借契約の
媒介報酬として</t>
    <phoneticPr fontId="5"/>
  </si>
  <si>
    <t>社会通念上必要な金額</t>
    <phoneticPr fontId="5"/>
  </si>
  <si>
    <t>入居前の
鍵交換経費として</t>
    <phoneticPr fontId="5"/>
  </si>
  <si>
    <t>入居時
鍵交換費</t>
    <phoneticPr fontId="5"/>
  </si>
  <si>
    <t>賃料
２か月分</t>
    <phoneticPr fontId="5"/>
  </si>
  <si>
    <t>原状回復（通常損耗、経年劣化を含む）の費用として</t>
  </si>
  <si>
    <t>退去修繕負担金</t>
  </si>
  <si>
    <t>賃料
１か月分</t>
    <phoneticPr fontId="5"/>
  </si>
  <si>
    <t>貸主に対する礼金</t>
    <phoneticPr fontId="5"/>
  </si>
  <si>
    <t>礼金</t>
  </si>
  <si>
    <t>上限</t>
    <rPh sb="0" eb="2">
      <t>ジョウゲン</t>
    </rPh>
    <phoneticPr fontId="5"/>
  </si>
  <si>
    <t>金額（税込）</t>
  </si>
  <si>
    <t>使途</t>
  </si>
  <si>
    <t>項目</t>
  </si>
  <si>
    <t>頭書（４）　一時金等</t>
  </si>
  <si>
    <t>※賃料等に入居者が負担する駐車場代、自治会費等を含めないこと。</t>
    <rPh sb="13" eb="17">
      <t>チュウシャジョウダイ</t>
    </rPh>
    <phoneticPr fontId="5"/>
  </si>
  <si>
    <t>① 初回支払い分：契約期間開始月の翌月末まで（特別な理由がある時を除く）</t>
    <rPh sb="11" eb="13">
      <t>キカン</t>
    </rPh>
    <rPh sb="13" eb="15">
      <t>カイシ</t>
    </rPh>
    <rPh sb="15" eb="16">
      <t>ツキ</t>
    </rPh>
    <phoneticPr fontId="5"/>
  </si>
  <si>
    <t>その他の条件</t>
  </si>
  <si>
    <t>円/月</t>
    <rPh sb="0" eb="1">
      <t>エン</t>
    </rPh>
    <rPh sb="2" eb="3">
      <t>ツキ</t>
    </rPh>
    <phoneticPr fontId="5"/>
  </si>
  <si>
    <t>管理費</t>
  </si>
  <si>
    <t>共益費</t>
  </si>
  <si>
    <t>頭書（３）　賃料等（月額）</t>
    <rPh sb="10" eb="12">
      <t>ゲツガク</t>
    </rPh>
    <phoneticPr fontId="5"/>
  </si>
  <si>
    <t>まで</t>
  </si>
  <si>
    <t>から</t>
  </si>
  <si>
    <t>頭書（２）　契約期間</t>
  </si>
  <si>
    <t>冷蔵庫</t>
  </si>
  <si>
    <t>専用庭</t>
  </si>
  <si>
    <t>エアコン</t>
  </si>
  <si>
    <t>物置</t>
  </si>
  <si>
    <t>照明器具</t>
  </si>
  <si>
    <t>自転車置場</t>
  </si>
  <si>
    <t>ガスコンロ</t>
  </si>
  <si>
    <t>附属設備</t>
    <phoneticPr fontId="5"/>
  </si>
  <si>
    <t>床面積</t>
  </si>
  <si>
    <t>間取り</t>
  </si>
  <si>
    <t>住戸部分</t>
    <rPh sb="2" eb="4">
      <t>ブブン</t>
    </rPh>
    <phoneticPr fontId="5"/>
  </si>
  <si>
    <t>新築年月</t>
    <phoneticPr fontId="5"/>
  </si>
  <si>
    <t>種類</t>
  </si>
  <si>
    <t>戸</t>
    <rPh sb="0" eb="1">
      <t>コ</t>
    </rPh>
    <phoneticPr fontId="5"/>
  </si>
  <si>
    <t>全</t>
    <rPh sb="0" eb="1">
      <t>ゼン</t>
    </rPh>
    <phoneticPr fontId="5"/>
  </si>
  <si>
    <t>階建</t>
    <phoneticPr fontId="5"/>
  </si>
  <si>
    <t>構造</t>
  </si>
  <si>
    <t>号室</t>
  </si>
  <si>
    <t>部屋番号</t>
  </si>
  <si>
    <t>名称</t>
  </si>
  <si>
    <t>建物</t>
  </si>
  <si>
    <t>頭書（１）　目的物件の表示</t>
  </si>
  <si>
    <t>　貸主と借主及び入居者は、災害救助法第４条に定める応急仮設住宅の供与のため、この契約書により頭書に表示する不動産に関し、契約期間満了により契約が終了して更新されない定期建物賃貸借契約を締結する。</t>
    <phoneticPr fontId="5"/>
  </si>
  <si>
    <t>和歌山県賃貸型応急住宅賃貸借契約書</t>
    <rPh sb="0" eb="3">
      <t>ワカヤマ</t>
    </rPh>
    <rPh sb="3" eb="4">
      <t>ケン</t>
    </rPh>
    <phoneticPr fontId="5"/>
  </si>
  <si>
    <t>（様式第６号）</t>
    <phoneticPr fontId="5"/>
  </si>
  <si>
    <t>※　所属団体名の略称はそれぞれ次のとおり。宅建協会：和歌山県宅地建物取引業協会、全日：全日本不動産協会和歌山県本部、その他：その他の団体又は所属していない</t>
    <rPh sb="21" eb="25">
      <t>タッケンキョウカイ</t>
    </rPh>
    <rPh sb="26" eb="29">
      <t>ワカヤマ</t>
    </rPh>
    <rPh sb="51" eb="54">
      <t>ワカヤマ</t>
    </rPh>
    <phoneticPr fontId="5"/>
  </si>
  <si>
    <t>県が賃貸型応急住宅の損害保険に加入する際、入居者氏名等を保険会社に通知することに同意します。</t>
    <rPh sb="0" eb="1">
      <t>ケン</t>
    </rPh>
    <phoneticPr fontId="5"/>
  </si>
  <si>
    <t>073-432-4111</t>
    <phoneticPr fontId="5"/>
  </si>
  <si>
    <t>640-8585</t>
    <phoneticPr fontId="5"/>
  </si>
  <si>
    <t>和歌山県和歌山市小松原通一丁目１番地</t>
    <rPh sb="0" eb="4">
      <t>ワカヤマケン</t>
    </rPh>
    <rPh sb="4" eb="8">
      <t>ワカヤマシ</t>
    </rPh>
    <rPh sb="8" eb="11">
      <t>コマツバラ</t>
    </rPh>
    <rPh sb="11" eb="12">
      <t>ドオリ</t>
    </rPh>
    <rPh sb="12" eb="15">
      <t>イッチョウメ</t>
    </rPh>
    <rPh sb="15" eb="18">
      <t>イチバンチ</t>
    </rPh>
    <phoneticPr fontId="5"/>
  </si>
  <si>
    <t>　　年　　月　　日</t>
    <phoneticPr fontId="5"/>
  </si>
  <si>
    <t>※賃料が上限（１人世帯は●●，０００円、２人世帯は●●，０００円、3～4人以下の世帯は●●，０００円、５人以上の世帯は●●●，０００円）を超える場合は、和歌山県賃貸型応急住宅の対象とならない。</t>
    <rPh sb="76" eb="80">
      <t>ワカヤマケン</t>
    </rPh>
    <phoneticPr fontId="5"/>
  </si>
  <si>
    <t>様式第８号</t>
    <rPh sb="0" eb="2">
      <t>ヨウシキ</t>
    </rPh>
    <rPh sb="2" eb="3">
      <t>ダイ</t>
    </rPh>
    <rPh sb="4" eb="5">
      <t>ゴウ</t>
    </rPh>
    <phoneticPr fontId="5"/>
  </si>
  <si>
    <t>和歌山県知事　○〇　○○</t>
    <rPh sb="0" eb="6">
      <t>ワカヤマケンチジ</t>
    </rPh>
    <phoneticPr fontId="5"/>
  </si>
  <si>
    <t>他に居住できる住宅がなく、自らの資力をもっては住宅を確保することができません。</t>
    <phoneticPr fontId="9"/>
  </si>
  <si>
    <t>他に居住できる住宅がなく、自らの資力をもっては住宅を確保することができません。</t>
    <phoneticPr fontId="5"/>
  </si>
  <si>
    <t>定期建物賃貸借契約についての説明（借地借家法第38条第３項関係）</t>
    <phoneticPr fontId="5"/>
  </si>
  <si>
    <t>定期建物賃貸借契約についての説明</t>
    <phoneticPr fontId="5"/>
  </si>
  <si>
    <t>（４）定期建物賃貸借契約についての説明書（１部）</t>
    <phoneticPr fontId="5"/>
  </si>
  <si>
    <t>１　対象物件</t>
    <rPh sb="2" eb="4">
      <t>タイショウ</t>
    </rPh>
    <rPh sb="4" eb="6">
      <t>ブッケン</t>
    </rPh>
    <phoneticPr fontId="5"/>
  </si>
  <si>
    <t>２　添付書類</t>
    <rPh sb="2" eb="6">
      <t>テンプショルイ</t>
    </rPh>
    <phoneticPr fontId="5"/>
  </si>
  <si>
    <t>・上記物件への入居日が確認できる書類の写し（賃貸借契約書の写し等）</t>
    <rPh sb="1" eb="3">
      <t>ジョウキ</t>
    </rPh>
    <rPh sb="3" eb="5">
      <t>ブッケン</t>
    </rPh>
    <rPh sb="7" eb="10">
      <t>ニュウキョビ</t>
    </rPh>
    <rPh sb="11" eb="13">
      <t>カクニン</t>
    </rPh>
    <rPh sb="16" eb="18">
      <t>ショルイ</t>
    </rPh>
    <rPh sb="19" eb="20">
      <t>ウツ</t>
    </rPh>
    <rPh sb="22" eb="28">
      <t>チンタイシャクケイヤクショ</t>
    </rPh>
    <rPh sb="29" eb="30">
      <t>ウツ</t>
    </rPh>
    <rPh sb="31" eb="32">
      <t>ナド</t>
    </rPh>
    <phoneticPr fontId="5"/>
  </si>
  <si>
    <t>② 第２回以降支払い分：当月分を当月末まで</t>
    <rPh sb="5" eb="7">
      <t>イコウ</t>
    </rPh>
    <phoneticPr fontId="5"/>
  </si>
  <si>
    <t>確認事項⑫</t>
    <phoneticPr fontId="5"/>
  </si>
  <si>
    <t>確認事項⑬</t>
    <phoneticPr fontId="5"/>
  </si>
  <si>
    <t>⑫</t>
    <phoneticPr fontId="9"/>
  </si>
  <si>
    <t>⑬</t>
    <phoneticPr fontId="9"/>
  </si>
  <si>
    <t>賃貸型応急住宅の入居申し込み手続きを、上記記載の媒介業者、貸主業者または代理業者に委任することを同意します。</t>
    <phoneticPr fontId="5"/>
  </si>
  <si>
    <t>同意します。</t>
    <phoneticPr fontId="9"/>
  </si>
  <si>
    <t>賃貸型応急住宅の契約期間の満了時までに退去します。</t>
    <rPh sb="8" eb="10">
      <t>ケイヤク</t>
    </rPh>
    <rPh sb="10" eb="12">
      <t>キカン</t>
    </rPh>
    <rPh sb="15" eb="16">
      <t>ジ</t>
    </rPh>
    <rPh sb="19" eb="21">
      <t>タイキョ</t>
    </rPh>
    <phoneticPr fontId="9"/>
  </si>
  <si>
    <t>退去時の退去修繕負担金を超える原状回復費用は自己負担であることを理解しています。</t>
    <rPh sb="0" eb="3">
      <t>タイキョジ</t>
    </rPh>
    <rPh sb="4" eb="6">
      <t>タイキョ</t>
    </rPh>
    <rPh sb="6" eb="8">
      <t>シュウゼン</t>
    </rPh>
    <rPh sb="8" eb="11">
      <t>フタンキン</t>
    </rPh>
    <rPh sb="12" eb="13">
      <t>コ</t>
    </rPh>
    <rPh sb="15" eb="19">
      <t>ゲンジョウカイフク</t>
    </rPh>
    <rPh sb="19" eb="21">
      <t>ヒヨウ</t>
    </rPh>
    <rPh sb="22" eb="26">
      <t>ジコフタン</t>
    </rPh>
    <rPh sb="32" eb="34">
      <t>リカイ</t>
    </rPh>
    <phoneticPr fontId="9"/>
  </si>
  <si>
    <t>入居する賃貸型応急住宅について、駐車場料金、自治会費その他経費は、自己負担であることを理解しています。</t>
    <phoneticPr fontId="9"/>
  </si>
  <si>
    <t>・家賃、敷金、礼金及び入居時鍵交換費を現入居者が支払ったことが確認できる書類の写し（領収書、口座の通帳の写し等）</t>
    <rPh sb="19" eb="23">
      <t>ゲンニュウキョシャ</t>
    </rPh>
    <rPh sb="24" eb="26">
      <t>シハラ</t>
    </rPh>
    <rPh sb="31" eb="33">
      <t>カクニン</t>
    </rPh>
    <rPh sb="36" eb="38">
      <t>ショルイ</t>
    </rPh>
    <rPh sb="39" eb="40">
      <t>ウツ</t>
    </rPh>
    <rPh sb="42" eb="45">
      <t>リョウシュウショ</t>
    </rPh>
    <rPh sb="46" eb="48">
      <t>コウザ</t>
    </rPh>
    <rPh sb="49" eb="51">
      <t>ツウチョウ</t>
    </rPh>
    <rPh sb="52" eb="53">
      <t>ウツ</t>
    </rPh>
    <phoneticPr fontId="5"/>
  </si>
  <si>
    <t>　入居者は故意・過失、善管注意義務違反、その他通常の使用方法を超えるような使用による損耗等に係る原状回復費用が退去修繕負担金を超える場合に限り、超えた部分の費用を負担する。</t>
    <phoneticPr fontId="5"/>
  </si>
  <si>
    <t>私が居住していた住宅は、賃貸型応急住宅実施要綱の要件に該当することを申し出ます。</t>
    <rPh sb="0" eb="1">
      <t>ワタシ</t>
    </rPh>
    <rPh sb="2" eb="4">
      <t>キョジュウ</t>
    </rPh>
    <rPh sb="8" eb="10">
      <t>ジュウタク</t>
    </rPh>
    <phoneticPr fontId="5"/>
  </si>
  <si>
    <t>「全壊」、「全焼」又は「流失」し、居住する住宅がない</t>
    <phoneticPr fontId="9"/>
  </si>
  <si>
    <t>被災状況詳細を記載してください。</t>
    <rPh sb="4" eb="6">
      <t>ショウサイ</t>
    </rPh>
    <phoneticPr fontId="5"/>
  </si>
  <si>
    <t>②</t>
    <phoneticPr fontId="5"/>
  </si>
  <si>
    <t>③</t>
    <phoneticPr fontId="5"/>
  </si>
  <si>
    <t>④</t>
    <phoneticPr fontId="5"/>
  </si>
  <si>
    <t>⑤</t>
    <phoneticPr fontId="5"/>
  </si>
  <si>
    <t>⑥</t>
    <phoneticPr fontId="5"/>
  </si>
  <si>
    <t>要綱第６条（２）該当号</t>
    <rPh sb="8" eb="10">
      <t>ガイトウ</t>
    </rPh>
    <rPh sb="10" eb="11">
      <t>ゴウ</t>
    </rPh>
    <phoneticPr fontId="5"/>
  </si>
  <si>
    <t>　また、借主は、入居者の故意又は過失による損壊の有無にかかわらず、退去修繕負担金を超える原状回復義務を負わない。</t>
    <phoneticPr fontId="5"/>
  </si>
  <si>
    <t>して６か月以内に、和歌山県を被告として（訴訟において和歌山県を代表する者は和歌山県</t>
    <rPh sb="9" eb="12">
      <t>ワカヤマ</t>
    </rPh>
    <rPh sb="26" eb="29">
      <t>ワカヤマ</t>
    </rPh>
    <rPh sb="37" eb="40">
      <t>ワカヤマ</t>
    </rPh>
    <phoneticPr fontId="5"/>
  </si>
  <si>
    <t>（２）通帳写し（賃料等の振込口座及び仲介手数料の振込口座）</t>
    <rPh sb="3" eb="6">
      <t>ツウチョウウツ</t>
    </rPh>
    <rPh sb="8" eb="10">
      <t>チンリョウ</t>
    </rPh>
    <rPh sb="10" eb="11">
      <t>ナド</t>
    </rPh>
    <rPh sb="12" eb="14">
      <t>フリコミ</t>
    </rPh>
    <rPh sb="14" eb="16">
      <t>コウザ</t>
    </rPh>
    <rPh sb="16" eb="17">
      <t>オヨ</t>
    </rPh>
    <rPh sb="18" eb="23">
      <t>チュウカイテスウリョウ</t>
    </rPh>
    <rPh sb="24" eb="26">
      <t>フリコミ</t>
    </rPh>
    <rPh sb="26" eb="28">
      <t>コウザ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</si>
</sst>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lt;=999]000;[&lt;=9999]000\-00;000\-0000"/>
    <numFmt numFmtId="178" formatCode="[$-411]ggge&quot;年&quot;m&quot;月&quot;d&quot;日&quot;;@"/>
    <numFmt numFmtId="179" formatCode="#,##0_ ;[Red]\-#,##0\ "/>
    <numFmt numFmtId="180" formatCode="0_);[Red]\(0\)"/>
  </numFmts>
  <fonts count="3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3"/>
      <charset val="128"/>
      <scheme val="minor"/>
    </font>
    <font>
      <sz val="11"/>
      <color theme="1"/>
      <name val="游ゴシック"/>
      <family val="2"/>
      <scheme val="minor"/>
    </font>
    <font>
      <sz val="11"/>
      <color theme="5" tint="-0.499984740745262"/>
      <name val="Meiryo UI"/>
      <family val="3"/>
      <charset val="128"/>
    </font>
    <font>
      <sz val="11"/>
      <color theme="5" tint="-0.499984740745262"/>
      <name val="游ゴシック"/>
      <family val="2"/>
      <scheme val="minor"/>
    </font>
    <font>
      <sz val="6"/>
      <name val="游ゴシック"/>
      <family val="2"/>
      <charset val="128"/>
      <scheme val="minor"/>
    </font>
    <font>
      <sz val="11"/>
      <name val="游ゴシック"/>
      <family val="3"/>
      <charset val="128"/>
      <scheme val="minor"/>
    </font>
    <font>
      <sz val="10"/>
      <name val="游ゴシック"/>
      <family val="3"/>
      <charset val="128"/>
      <scheme val="minor"/>
    </font>
    <font>
      <b/>
      <sz val="9"/>
      <color indexed="81"/>
      <name val="MS P ゴシック"/>
      <family val="3"/>
      <charset val="128"/>
    </font>
    <font>
      <b/>
      <sz val="11"/>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sz val="11"/>
      <name val="ＭＳ Ｐゴシック"/>
      <family val="3"/>
      <charset val="128"/>
    </font>
    <font>
      <sz val="8"/>
      <color theme="1"/>
      <name val="ＭＳ Ｐゴシック"/>
      <family val="3"/>
      <charset val="128"/>
    </font>
    <font>
      <b/>
      <sz val="12"/>
      <color theme="1"/>
      <name val="ＭＳ Ｐゴシック"/>
      <family val="3"/>
      <charset val="128"/>
    </font>
    <font>
      <sz val="11.5"/>
      <color theme="1"/>
      <name val="ＭＳ Ｐゴシック"/>
      <family val="3"/>
      <charset val="128"/>
    </font>
    <font>
      <u/>
      <sz val="8"/>
      <color theme="1"/>
      <name val="ＭＳ Ｐゴシック"/>
      <family val="3"/>
      <charset val="128"/>
    </font>
    <font>
      <sz val="11.5"/>
      <name val="游ゴシック"/>
      <family val="3"/>
      <charset val="128"/>
      <scheme val="minor"/>
    </font>
    <font>
      <sz val="7"/>
      <color theme="1"/>
      <name val="ＭＳ Ｐゴシック"/>
      <family val="3"/>
      <charset val="128"/>
    </font>
    <font>
      <sz val="12"/>
      <color theme="1"/>
      <name val="ＭＳ Ｐゴシック"/>
      <family val="3"/>
      <charset val="128"/>
    </font>
    <font>
      <sz val="11"/>
      <color theme="1"/>
      <name val="ＭＳ Ｐゴシック"/>
      <family val="2"/>
      <charset val="128"/>
    </font>
    <font>
      <sz val="10"/>
      <name val="ＭＳ Ｐゴシック"/>
      <family val="3"/>
      <charset val="128"/>
    </font>
    <font>
      <b/>
      <sz val="11.5"/>
      <color theme="1"/>
      <name val="ＭＳ Ｐゴシック"/>
      <family val="3"/>
      <charset val="128"/>
    </font>
    <font>
      <sz val="10.5"/>
      <color theme="1"/>
      <name val="ＭＳ Ｐゴシック"/>
      <family val="3"/>
      <charset val="128"/>
    </font>
    <font>
      <sz val="12"/>
      <name val="ＭＳ Ｐゴシック"/>
      <family val="3"/>
      <charset val="128"/>
    </font>
    <font>
      <sz val="12"/>
      <color rgb="FFFF0000"/>
      <name val="ＭＳ Ｐゴシック"/>
      <family val="3"/>
      <charset val="128"/>
    </font>
    <font>
      <sz val="11"/>
      <color theme="1"/>
      <name val="游ゴシック"/>
      <family val="3"/>
      <charset val="128"/>
      <scheme val="minor"/>
    </font>
    <font>
      <sz val="9"/>
      <name val="游ゴシック"/>
      <family val="3"/>
      <charset val="128"/>
      <scheme val="minor"/>
    </font>
    <font>
      <sz val="11.5"/>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s>
  <borders count="4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style="dotted">
        <color auto="1"/>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auto="1"/>
      </top>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thin">
        <color auto="1"/>
      </top>
      <bottom style="dotted">
        <color auto="1"/>
      </bottom>
      <diagonal/>
    </border>
  </borders>
  <cellStyleXfs count="10">
    <xf numFmtId="0" fontId="0" fillId="0" borderId="0"/>
    <xf numFmtId="0" fontId="3" fillId="0" borderId="0">
      <alignment vertical="center"/>
    </xf>
    <xf numFmtId="0" fontId="2" fillId="0" borderId="0">
      <alignment vertical="center"/>
    </xf>
    <xf numFmtId="0" fontId="6" fillId="0" borderId="0"/>
    <xf numFmtId="38" fontId="2" fillId="0" borderId="0" applyFont="0" applyFill="0" applyBorder="0" applyAlignment="0" applyProtection="0">
      <alignment vertical="center"/>
    </xf>
    <xf numFmtId="0" fontId="1" fillId="0" borderId="0">
      <alignment vertical="center"/>
    </xf>
    <xf numFmtId="0" fontId="26" fillId="0" borderId="0">
      <alignment vertical="center"/>
    </xf>
    <xf numFmtId="0" fontId="27" fillId="0" borderId="0">
      <alignment vertical="center"/>
    </xf>
    <xf numFmtId="38" fontId="27" fillId="0" borderId="0" applyFont="0" applyFill="0" applyBorder="0" applyAlignment="0" applyProtection="0">
      <alignment vertical="center"/>
    </xf>
    <xf numFmtId="38" fontId="6" fillId="0" borderId="0" applyFont="0" applyFill="0" applyBorder="0" applyAlignment="0" applyProtection="0">
      <alignment vertical="center"/>
    </xf>
  </cellStyleXfs>
  <cellXfs count="389">
    <xf numFmtId="0" fontId="0" fillId="0" borderId="0" xfId="0"/>
    <xf numFmtId="0" fontId="4" fillId="0" borderId="0" xfId="0" applyFont="1"/>
    <xf numFmtId="0" fontId="4" fillId="0" borderId="0" xfId="0" applyFont="1" applyAlignment="1">
      <alignment horizontal="right"/>
    </xf>
    <xf numFmtId="0" fontId="0" fillId="0" borderId="0" xfId="0" applyAlignment="1">
      <alignment horizontal="right"/>
    </xf>
    <xf numFmtId="0" fontId="4" fillId="2" borderId="0" xfId="0" applyFont="1" applyFill="1"/>
    <xf numFmtId="0" fontId="4" fillId="2" borderId="0" xfId="0" applyFont="1" applyFill="1" applyAlignment="1">
      <alignment horizontal="right"/>
    </xf>
    <xf numFmtId="0" fontId="0" fillId="2" borderId="0" xfId="0" applyFill="1"/>
    <xf numFmtId="0" fontId="4" fillId="3" borderId="0" xfId="0" applyFont="1" applyFill="1"/>
    <xf numFmtId="0" fontId="4" fillId="3" borderId="0" xfId="0" applyFont="1" applyFill="1" applyAlignment="1">
      <alignment horizontal="right"/>
    </xf>
    <xf numFmtId="0" fontId="0" fillId="3" borderId="0" xfId="0" applyFill="1"/>
    <xf numFmtId="0" fontId="4" fillId="4" borderId="0" xfId="0" applyFont="1" applyFill="1"/>
    <xf numFmtId="0" fontId="8" fillId="0" borderId="0" xfId="0" applyFont="1"/>
    <xf numFmtId="0" fontId="3" fillId="0" borderId="0" xfId="1">
      <alignment vertical="center"/>
    </xf>
    <xf numFmtId="177" fontId="3" fillId="0" borderId="0" xfId="1" applyNumberFormat="1">
      <alignment vertical="center"/>
    </xf>
    <xf numFmtId="177" fontId="3" fillId="0" borderId="0" xfId="1" applyNumberFormat="1" applyAlignment="1">
      <alignment vertical="center" shrinkToFit="1"/>
    </xf>
    <xf numFmtId="0" fontId="10" fillId="0" borderId="0" xfId="2" applyFont="1">
      <alignment vertical="center"/>
    </xf>
    <xf numFmtId="0" fontId="10" fillId="0" borderId="0" xfId="2" applyFont="1" applyAlignment="1">
      <alignment horizontal="left" vertical="center"/>
    </xf>
    <xf numFmtId="0" fontId="10" fillId="0" borderId="0" xfId="2" applyFont="1" applyAlignment="1"/>
    <xf numFmtId="0" fontId="11" fillId="0" borderId="0" xfId="2" applyFont="1">
      <alignment vertical="center"/>
    </xf>
    <xf numFmtId="0" fontId="11" fillId="0" borderId="0" xfId="2" applyFont="1" applyAlignment="1">
      <alignment horizontal="left" vertical="center"/>
    </xf>
    <xf numFmtId="0" fontId="10" fillId="0" borderId="0" xfId="3" applyFont="1"/>
    <xf numFmtId="0" fontId="10" fillId="0" borderId="0" xfId="3" applyFont="1" applyAlignment="1">
      <alignment horizontal="left"/>
    </xf>
    <xf numFmtId="0" fontId="11" fillId="0" borderId="0" xfId="2" applyFont="1" applyAlignment="1">
      <alignment horizontal="right" vertical="center"/>
    </xf>
    <xf numFmtId="177" fontId="11" fillId="0" borderId="0" xfId="2" applyNumberFormat="1" applyFont="1" applyAlignment="1">
      <alignment horizontal="left" vertical="center"/>
    </xf>
    <xf numFmtId="49" fontId="11" fillId="0" borderId="0" xfId="2" applyNumberFormat="1" applyFont="1" applyAlignment="1">
      <alignment horizontal="left" vertical="center"/>
    </xf>
    <xf numFmtId="0" fontId="10" fillId="0" borderId="0" xfId="3" applyFont="1" applyAlignment="1">
      <alignment vertical="center"/>
    </xf>
    <xf numFmtId="0" fontId="10" fillId="0" borderId="0" xfId="3" applyFont="1" applyAlignment="1">
      <alignment horizontal="left" vertical="center"/>
    </xf>
    <xf numFmtId="0" fontId="11" fillId="0" borderId="0" xfId="3" applyFont="1" applyAlignment="1">
      <alignment vertical="center"/>
    </xf>
    <xf numFmtId="0" fontId="11" fillId="0" borderId="0" xfId="3" applyFont="1" applyAlignment="1">
      <alignment horizontal="left" vertical="center"/>
    </xf>
    <xf numFmtId="0" fontId="11" fillId="0" borderId="0" xfId="3" applyFont="1"/>
    <xf numFmtId="0" fontId="11" fillId="0" borderId="0" xfId="3" applyFont="1" applyAlignment="1">
      <alignment horizontal="left"/>
    </xf>
    <xf numFmtId="0" fontId="14" fillId="0" borderId="2" xfId="2" applyFont="1" applyBorder="1">
      <alignment vertical="center"/>
    </xf>
    <xf numFmtId="0" fontId="14" fillId="0" borderId="0" xfId="2" applyFont="1">
      <alignment vertical="center"/>
    </xf>
    <xf numFmtId="0" fontId="15" fillId="0" borderId="0" xfId="2" applyFont="1">
      <alignment vertical="center"/>
    </xf>
    <xf numFmtId="0" fontId="16" fillId="0" borderId="0" xfId="2" applyFont="1">
      <alignment vertical="center"/>
    </xf>
    <xf numFmtId="0" fontId="14" fillId="0" borderId="4" xfId="2" applyFont="1" applyBorder="1">
      <alignment vertical="center"/>
    </xf>
    <xf numFmtId="0" fontId="14" fillId="0" borderId="5" xfId="2" applyFont="1" applyBorder="1">
      <alignment vertical="center"/>
    </xf>
    <xf numFmtId="0" fontId="13" fillId="0" borderId="0" xfId="2" applyFont="1">
      <alignment vertical="center"/>
    </xf>
    <xf numFmtId="0" fontId="14" fillId="0" borderId="0" xfId="2" applyFont="1" applyAlignment="1">
      <alignment horizontal="center" vertical="center"/>
    </xf>
    <xf numFmtId="0" fontId="14" fillId="0" borderId="7" xfId="2" applyFont="1" applyBorder="1">
      <alignment vertical="center"/>
    </xf>
    <xf numFmtId="0" fontId="14" fillId="0" borderId="8" xfId="2" applyFont="1" applyBorder="1">
      <alignment vertical="center"/>
    </xf>
    <xf numFmtId="0" fontId="13" fillId="0" borderId="0" xfId="2" applyFont="1" applyAlignment="1">
      <alignment vertical="center" shrinkToFit="1"/>
    </xf>
    <xf numFmtId="178" fontId="17" fillId="0" borderId="0" xfId="2" applyNumberFormat="1" applyFont="1" applyAlignment="1">
      <alignment horizontal="center" vertical="center"/>
    </xf>
    <xf numFmtId="0" fontId="14" fillId="0" borderId="10" xfId="2" applyFont="1" applyBorder="1">
      <alignment vertical="center"/>
    </xf>
    <xf numFmtId="0" fontId="14" fillId="0" borderId="12"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wrapText="1"/>
    </xf>
    <xf numFmtId="0" fontId="14" fillId="0" borderId="0" xfId="3" applyFont="1"/>
    <xf numFmtId="0" fontId="18" fillId="0" borderId="0" xfId="3" applyFont="1"/>
    <xf numFmtId="0" fontId="16" fillId="0" borderId="3" xfId="2" applyFont="1" applyBorder="1">
      <alignment vertical="center"/>
    </xf>
    <xf numFmtId="0" fontId="16" fillId="0" borderId="4" xfId="2" applyFont="1" applyBorder="1">
      <alignment vertical="center"/>
    </xf>
    <xf numFmtId="0" fontId="16" fillId="0" borderId="5" xfId="2" applyFont="1" applyBorder="1">
      <alignment vertical="center"/>
    </xf>
    <xf numFmtId="0" fontId="16" fillId="0" borderId="13" xfId="2" applyFont="1" applyBorder="1">
      <alignment vertical="center"/>
    </xf>
    <xf numFmtId="0" fontId="16" fillId="0" borderId="14" xfId="2" applyFont="1" applyBorder="1">
      <alignment vertical="center"/>
    </xf>
    <xf numFmtId="0" fontId="16" fillId="0" borderId="9" xfId="2" applyFont="1" applyBorder="1">
      <alignment vertical="center"/>
    </xf>
    <xf numFmtId="0" fontId="16" fillId="0" borderId="10" xfId="2" applyFont="1" applyBorder="1">
      <alignment vertical="center"/>
    </xf>
    <xf numFmtId="0" fontId="14" fillId="0" borderId="15" xfId="2" applyFont="1" applyBorder="1">
      <alignment vertical="center"/>
    </xf>
    <xf numFmtId="0" fontId="14" fillId="0" borderId="16" xfId="2" applyFont="1" applyBorder="1">
      <alignment vertical="center"/>
    </xf>
    <xf numFmtId="177" fontId="16" fillId="0" borderId="13" xfId="2" applyNumberFormat="1" applyFont="1" applyBorder="1">
      <alignment vertical="center"/>
    </xf>
    <xf numFmtId="0" fontId="19" fillId="0" borderId="17" xfId="2" applyFont="1" applyBorder="1">
      <alignment vertical="center"/>
    </xf>
    <xf numFmtId="0" fontId="19" fillId="0" borderId="18" xfId="2" applyFont="1" applyBorder="1" applyAlignment="1">
      <alignment horizontal="right" vertical="center"/>
    </xf>
    <xf numFmtId="0" fontId="14" fillId="0" borderId="19" xfId="2" applyFont="1" applyBorder="1">
      <alignment vertical="center"/>
    </xf>
    <xf numFmtId="0" fontId="14" fillId="0" borderId="20" xfId="2" applyFont="1" applyBorder="1">
      <alignment vertical="center"/>
    </xf>
    <xf numFmtId="0" fontId="16" fillId="0" borderId="17" xfId="2" applyFont="1" applyBorder="1">
      <alignment vertical="center"/>
    </xf>
    <xf numFmtId="0" fontId="14" fillId="0" borderId="18" xfId="2" applyFont="1" applyBorder="1">
      <alignment vertical="center"/>
    </xf>
    <xf numFmtId="0" fontId="16" fillId="0" borderId="19" xfId="2" applyFont="1" applyBorder="1">
      <alignment vertical="center"/>
    </xf>
    <xf numFmtId="0" fontId="16" fillId="0" borderId="23" xfId="2" applyFont="1" applyBorder="1">
      <alignment vertical="center"/>
    </xf>
    <xf numFmtId="0" fontId="17" fillId="0" borderId="15" xfId="2" applyFont="1" applyBorder="1">
      <alignment vertical="center"/>
    </xf>
    <xf numFmtId="0" fontId="19" fillId="0" borderId="9" xfId="2" applyFont="1" applyBorder="1">
      <alignment vertical="center"/>
    </xf>
    <xf numFmtId="0" fontId="16" fillId="0" borderId="1" xfId="2" applyFont="1" applyBorder="1">
      <alignment vertical="center"/>
    </xf>
    <xf numFmtId="0" fontId="16" fillId="0" borderId="27" xfId="2" applyFont="1" applyBorder="1">
      <alignment vertical="center"/>
    </xf>
    <xf numFmtId="0" fontId="14" fillId="0" borderId="27" xfId="2" applyFont="1" applyBorder="1">
      <alignment vertical="center"/>
    </xf>
    <xf numFmtId="0" fontId="16" fillId="0" borderId="2" xfId="2" applyFont="1" applyBorder="1">
      <alignment vertical="center"/>
    </xf>
    <xf numFmtId="0" fontId="19" fillId="0" borderId="3" xfId="2" applyFont="1" applyBorder="1">
      <alignment vertical="center"/>
    </xf>
    <xf numFmtId="0" fontId="16" fillId="0" borderId="12" xfId="2" applyFont="1" applyBorder="1">
      <alignment vertical="center"/>
    </xf>
    <xf numFmtId="0" fontId="14" fillId="0" borderId="0" xfId="3" applyFont="1" applyAlignment="1">
      <alignment vertical="center"/>
    </xf>
    <xf numFmtId="0" fontId="16" fillId="0" borderId="29" xfId="2" applyFont="1" applyBorder="1">
      <alignment vertical="center"/>
    </xf>
    <xf numFmtId="0" fontId="14" fillId="0" borderId="30" xfId="2" applyFont="1" applyBorder="1">
      <alignment vertical="center"/>
    </xf>
    <xf numFmtId="0" fontId="14" fillId="0" borderId="31" xfId="2" applyFont="1" applyBorder="1">
      <alignment vertical="center"/>
    </xf>
    <xf numFmtId="0" fontId="14" fillId="0" borderId="32" xfId="2" applyFont="1" applyBorder="1">
      <alignment vertical="center"/>
    </xf>
    <xf numFmtId="0" fontId="16" fillId="0" borderId="7" xfId="2" applyFont="1" applyBorder="1">
      <alignment vertical="center"/>
    </xf>
    <xf numFmtId="0" fontId="14" fillId="0" borderId="33" xfId="2" applyFont="1" applyBorder="1">
      <alignment vertical="center"/>
    </xf>
    <xf numFmtId="0" fontId="14" fillId="0" borderId="24" xfId="2" applyFont="1" applyBorder="1">
      <alignment vertical="center"/>
    </xf>
    <xf numFmtId="0" fontId="14" fillId="0" borderId="9" xfId="3" applyFont="1" applyBorder="1" applyAlignment="1">
      <alignment vertical="center"/>
    </xf>
    <xf numFmtId="0" fontId="14" fillId="0" borderId="10" xfId="3" applyFont="1" applyBorder="1" applyAlignment="1">
      <alignment vertical="center"/>
    </xf>
    <xf numFmtId="0" fontId="17" fillId="0" borderId="10" xfId="2" applyFont="1" applyBorder="1">
      <alignment vertical="center"/>
    </xf>
    <xf numFmtId="0" fontId="14" fillId="0" borderId="12" xfId="3" applyFont="1" applyBorder="1" applyAlignment="1">
      <alignment vertical="center"/>
    </xf>
    <xf numFmtId="0" fontId="17" fillId="0" borderId="3" xfId="2" applyFont="1" applyBorder="1">
      <alignment vertical="center"/>
    </xf>
    <xf numFmtId="0" fontId="14" fillId="0" borderId="4" xfId="3" applyFont="1" applyBorder="1" applyAlignment="1">
      <alignment vertical="center"/>
    </xf>
    <xf numFmtId="0" fontId="17" fillId="0" borderId="9" xfId="2" applyFont="1" applyBorder="1" applyAlignment="1">
      <alignment horizontal="left" vertical="center"/>
    </xf>
    <xf numFmtId="0" fontId="14" fillId="0" borderId="3" xfId="3" applyFont="1" applyBorder="1" applyAlignment="1">
      <alignment vertical="center"/>
    </xf>
    <xf numFmtId="0" fontId="14" fillId="0" borderId="5" xfId="3" applyFont="1" applyBorder="1" applyAlignment="1">
      <alignment vertical="center"/>
    </xf>
    <xf numFmtId="0" fontId="17" fillId="0" borderId="3" xfId="3" applyFont="1" applyBorder="1" applyAlignment="1">
      <alignment vertical="center"/>
    </xf>
    <xf numFmtId="0" fontId="17" fillId="0" borderId="4" xfId="3" applyFont="1" applyBorder="1" applyAlignment="1">
      <alignment vertical="center"/>
    </xf>
    <xf numFmtId="0" fontId="14" fillId="0" borderId="17" xfId="3" applyFont="1" applyBorder="1" applyAlignment="1">
      <alignment vertical="center"/>
    </xf>
    <xf numFmtId="0" fontId="14" fillId="0" borderId="18" xfId="3" applyFont="1" applyBorder="1" applyAlignment="1">
      <alignment vertical="center"/>
    </xf>
    <xf numFmtId="0" fontId="14" fillId="0" borderId="1" xfId="3" applyFont="1" applyBorder="1" applyAlignment="1">
      <alignment vertical="center"/>
    </xf>
    <xf numFmtId="0" fontId="14" fillId="0" borderId="27" xfId="3" applyFont="1" applyBorder="1" applyAlignment="1">
      <alignment vertical="center"/>
    </xf>
    <xf numFmtId="0" fontId="14" fillId="0" borderId="2" xfId="3" applyFont="1" applyBorder="1" applyAlignment="1">
      <alignment vertical="center"/>
    </xf>
    <xf numFmtId="0" fontId="17" fillId="0" borderId="1" xfId="3" applyFont="1" applyBorder="1" applyAlignment="1">
      <alignment vertical="center"/>
    </xf>
    <xf numFmtId="0" fontId="17" fillId="0" borderId="27" xfId="3" applyFont="1" applyBorder="1" applyAlignment="1">
      <alignment vertical="center"/>
    </xf>
    <xf numFmtId="0" fontId="17" fillId="0" borderId="17" xfId="3" applyFont="1" applyBorder="1" applyAlignment="1">
      <alignment vertical="center"/>
    </xf>
    <xf numFmtId="0" fontId="17" fillId="0" borderId="10" xfId="3" applyFont="1" applyBorder="1" applyAlignment="1">
      <alignment vertical="center"/>
    </xf>
    <xf numFmtId="0" fontId="16" fillId="0" borderId="34" xfId="2" applyFont="1" applyBorder="1">
      <alignment vertical="center"/>
    </xf>
    <xf numFmtId="0" fontId="16" fillId="0" borderId="18" xfId="2" applyFont="1" applyBorder="1">
      <alignment vertical="center"/>
    </xf>
    <xf numFmtId="0" fontId="14" fillId="0" borderId="17" xfId="2" applyFont="1" applyBorder="1">
      <alignment vertical="center"/>
    </xf>
    <xf numFmtId="0" fontId="16" fillId="0" borderId="4" xfId="2" applyFont="1" applyBorder="1" applyAlignment="1">
      <alignment horizontal="centerContinuous" vertical="center"/>
    </xf>
    <xf numFmtId="177" fontId="16" fillId="0" borderId="27" xfId="2" applyNumberFormat="1" applyFont="1" applyBorder="1">
      <alignment vertical="center"/>
    </xf>
    <xf numFmtId="0" fontId="16" fillId="0" borderId="3" xfId="3" applyFont="1" applyBorder="1" applyAlignment="1">
      <alignment horizontal="center" vertical="center"/>
    </xf>
    <xf numFmtId="0" fontId="16" fillId="0" borderId="4" xfId="3" applyFont="1" applyBorder="1" applyAlignment="1">
      <alignment vertical="center"/>
    </xf>
    <xf numFmtId="0" fontId="16" fillId="0" borderId="5" xfId="3" applyFont="1" applyBorder="1" applyAlignment="1">
      <alignment vertical="center"/>
    </xf>
    <xf numFmtId="0" fontId="16" fillId="0" borderId="0" xfId="3" applyFont="1" applyAlignment="1">
      <alignment vertical="center"/>
    </xf>
    <xf numFmtId="0" fontId="16" fillId="0" borderId="17" xfId="3" applyFont="1" applyBorder="1" applyAlignment="1">
      <alignment vertical="center"/>
    </xf>
    <xf numFmtId="0" fontId="16" fillId="0" borderId="9" xfId="3" applyFont="1" applyBorder="1" applyAlignment="1">
      <alignment vertical="center"/>
    </xf>
    <xf numFmtId="0" fontId="16" fillId="0" borderId="10" xfId="3" applyFont="1" applyBorder="1" applyAlignment="1">
      <alignment vertical="center"/>
    </xf>
    <xf numFmtId="0" fontId="16" fillId="0" borderId="12" xfId="3" applyFont="1" applyBorder="1" applyAlignment="1">
      <alignment vertical="center"/>
    </xf>
    <xf numFmtId="0" fontId="16" fillId="0" borderId="5" xfId="3" applyFont="1" applyBorder="1"/>
    <xf numFmtId="0" fontId="16" fillId="0" borderId="0" xfId="3" applyFont="1"/>
    <xf numFmtId="0" fontId="16" fillId="0" borderId="12" xfId="3" applyFont="1" applyBorder="1"/>
    <xf numFmtId="0" fontId="16" fillId="0" borderId="17" xfId="3" applyFont="1" applyBorder="1" applyAlignment="1">
      <alignment horizontal="center" vertical="center"/>
    </xf>
    <xf numFmtId="0" fontId="16" fillId="0" borderId="18" xfId="3" applyFont="1" applyBorder="1"/>
    <xf numFmtId="0" fontId="16" fillId="0" borderId="9" xfId="3" applyFont="1" applyBorder="1"/>
    <xf numFmtId="0" fontId="16" fillId="0" borderId="10" xfId="3" applyFont="1" applyBorder="1"/>
    <xf numFmtId="0" fontId="16" fillId="0" borderId="17" xfId="3" applyFont="1" applyBorder="1"/>
    <xf numFmtId="0" fontId="16" fillId="0" borderId="4" xfId="3" applyFont="1" applyBorder="1"/>
    <xf numFmtId="0" fontId="17" fillId="0" borderId="19" xfId="2" applyFont="1" applyBorder="1">
      <alignment vertical="center"/>
    </xf>
    <xf numFmtId="0" fontId="14" fillId="0" borderId="4" xfId="2" applyFont="1" applyBorder="1" applyAlignment="1">
      <alignment horizontal="centerContinuous" vertical="center"/>
    </xf>
    <xf numFmtId="0" fontId="14" fillId="0" borderId="5" xfId="2" applyFont="1" applyBorder="1" applyAlignment="1">
      <alignment horizontal="centerContinuous" vertical="center"/>
    </xf>
    <xf numFmtId="0" fontId="14" fillId="0" borderId="3" xfId="2" applyFont="1" applyBorder="1" applyAlignment="1">
      <alignment horizontal="centerContinuous" vertical="center"/>
    </xf>
    <xf numFmtId="176" fontId="16" fillId="0" borderId="3" xfId="2" applyNumberFormat="1" applyFont="1" applyBorder="1" applyAlignment="1">
      <alignment horizontal="centerContinuous" vertical="center"/>
    </xf>
    <xf numFmtId="0" fontId="16" fillId="0" borderId="5" xfId="2" applyFont="1" applyBorder="1" applyAlignment="1">
      <alignment horizontal="centerContinuous" vertical="center"/>
    </xf>
    <xf numFmtId="176" fontId="16" fillId="0" borderId="1" xfId="2" applyNumberFormat="1" applyFont="1" applyBorder="1" applyAlignment="1">
      <alignment horizontal="centerContinuous" vertical="center"/>
    </xf>
    <xf numFmtId="0" fontId="16" fillId="0" borderId="2" xfId="2" applyFont="1" applyBorder="1" applyAlignment="1">
      <alignment horizontal="centerContinuous" vertical="center"/>
    </xf>
    <xf numFmtId="0" fontId="14" fillId="0" borderId="0" xfId="3" applyFont="1" applyAlignment="1">
      <alignment horizontal="right" vertical="center"/>
    </xf>
    <xf numFmtId="0" fontId="18" fillId="0" borderId="0" xfId="3" applyFont="1" applyAlignment="1">
      <alignment vertical="center"/>
    </xf>
    <xf numFmtId="178" fontId="14" fillId="0" borderId="10" xfId="3" applyNumberFormat="1" applyFont="1" applyBorder="1" applyAlignment="1">
      <alignment horizontal="centerContinuous" vertical="center"/>
    </xf>
    <xf numFmtId="49" fontId="14" fillId="0" borderId="10" xfId="3" applyNumberFormat="1" applyFont="1" applyBorder="1" applyAlignment="1">
      <alignment horizontal="centerContinuous" vertical="center"/>
    </xf>
    <xf numFmtId="0" fontId="14" fillId="0" borderId="10" xfId="3" applyFont="1" applyBorder="1" applyAlignment="1">
      <alignment horizontal="centerContinuous" vertical="center"/>
    </xf>
    <xf numFmtId="0" fontId="14" fillId="0" borderId="26" xfId="2" applyFont="1" applyBorder="1">
      <alignment vertical="center"/>
    </xf>
    <xf numFmtId="178" fontId="17" fillId="0" borderId="4" xfId="2" applyNumberFormat="1" applyFont="1" applyBorder="1" applyAlignment="1">
      <alignment horizontal="centerContinuous" vertical="center"/>
    </xf>
    <xf numFmtId="178" fontId="17" fillId="0" borderId="5" xfId="2" applyNumberFormat="1" applyFont="1" applyBorder="1" applyAlignment="1">
      <alignment horizontal="centerContinuous" vertical="center"/>
    </xf>
    <xf numFmtId="0" fontId="16" fillId="0" borderId="6" xfId="2" applyFont="1" applyBorder="1">
      <alignment vertical="center"/>
    </xf>
    <xf numFmtId="0" fontId="17" fillId="0" borderId="7" xfId="2" applyFont="1" applyBorder="1" applyAlignment="1">
      <alignment horizontal="centerContinuous" vertical="center"/>
    </xf>
    <xf numFmtId="0" fontId="14" fillId="0" borderId="7" xfId="2" applyFont="1" applyBorder="1" applyAlignment="1">
      <alignment horizontal="centerContinuous" vertical="center"/>
    </xf>
    <xf numFmtId="0" fontId="14" fillId="0" borderId="8" xfId="2" applyFont="1" applyBorder="1" applyAlignment="1">
      <alignment horizontal="centerContinuous" vertical="center"/>
    </xf>
    <xf numFmtId="176" fontId="7" fillId="0" borderId="0" xfId="0" applyNumberFormat="1" applyFont="1" applyAlignment="1">
      <alignment horizontal="left"/>
    </xf>
    <xf numFmtId="0" fontId="7" fillId="2" borderId="0" xfId="0" applyFont="1" applyFill="1" applyAlignment="1">
      <alignment horizontal="left"/>
    </xf>
    <xf numFmtId="0" fontId="7" fillId="0" borderId="0" xfId="0" applyFont="1" applyAlignment="1">
      <alignment horizontal="left"/>
    </xf>
    <xf numFmtId="49" fontId="7" fillId="0" borderId="0" xfId="0" applyNumberFormat="1" applyFont="1" applyAlignment="1">
      <alignment horizontal="left"/>
    </xf>
    <xf numFmtId="49" fontId="7" fillId="2" borderId="0" xfId="0" applyNumberFormat="1" applyFont="1" applyFill="1" applyAlignment="1">
      <alignment horizontal="left"/>
    </xf>
    <xf numFmtId="0" fontId="16" fillId="2" borderId="26" xfId="2" applyFont="1" applyFill="1" applyBorder="1" applyAlignment="1">
      <alignment horizontal="center" vertical="center"/>
    </xf>
    <xf numFmtId="177" fontId="14" fillId="2" borderId="3" xfId="2" applyNumberFormat="1" applyFont="1" applyFill="1" applyBorder="1" applyAlignment="1">
      <alignment horizontal="center" vertical="center"/>
    </xf>
    <xf numFmtId="0" fontId="14" fillId="2" borderId="29" xfId="2" applyFont="1" applyFill="1" applyBorder="1" applyAlignment="1">
      <alignment horizontal="center" vertical="center"/>
    </xf>
    <xf numFmtId="0" fontId="14" fillId="2" borderId="24" xfId="2" applyFont="1" applyFill="1" applyBorder="1" applyAlignment="1">
      <alignment horizontal="center" vertical="center"/>
    </xf>
    <xf numFmtId="0" fontId="14" fillId="2" borderId="25" xfId="2" applyFont="1" applyFill="1" applyBorder="1" applyAlignment="1">
      <alignment horizontal="center" vertical="center"/>
    </xf>
    <xf numFmtId="0" fontId="16" fillId="2" borderId="11" xfId="2" applyFont="1" applyFill="1" applyBorder="1" applyAlignment="1">
      <alignment horizontal="center" vertical="center"/>
    </xf>
    <xf numFmtId="0" fontId="16" fillId="2" borderId="3" xfId="2" applyFont="1" applyFill="1" applyBorder="1" applyAlignment="1">
      <alignment horizontal="center" vertical="center"/>
    </xf>
    <xf numFmtId="0" fontId="16" fillId="2" borderId="29" xfId="2" applyFont="1" applyFill="1" applyBorder="1" applyAlignment="1">
      <alignment horizontal="center" vertical="center"/>
    </xf>
    <xf numFmtId="0" fontId="16" fillId="2" borderId="4" xfId="2" applyFont="1" applyFill="1" applyBorder="1" applyAlignment="1">
      <alignment horizontal="center" vertical="center"/>
    </xf>
    <xf numFmtId="0" fontId="16" fillId="2" borderId="10" xfId="2" applyFont="1" applyFill="1" applyBorder="1" applyAlignment="1">
      <alignment horizontal="center" vertical="center"/>
    </xf>
    <xf numFmtId="0" fontId="17" fillId="0" borderId="4" xfId="3" applyFont="1" applyBorder="1" applyAlignment="1">
      <alignment horizontal="centerContinuous" vertical="center"/>
    </xf>
    <xf numFmtId="0" fontId="17" fillId="0" borderId="5" xfId="3" applyFont="1" applyBorder="1" applyAlignment="1">
      <alignment horizontal="centerContinuous" vertical="center"/>
    </xf>
    <xf numFmtId="0" fontId="14" fillId="0" borderId="29" xfId="3" applyFont="1" applyBorder="1" applyAlignment="1">
      <alignment vertical="center"/>
    </xf>
    <xf numFmtId="178" fontId="17" fillId="0" borderId="29" xfId="3" applyNumberFormat="1" applyFont="1" applyBorder="1" applyAlignment="1">
      <alignment horizontal="centerContinuous" vertical="center"/>
    </xf>
    <xf numFmtId="0" fontId="14" fillId="0" borderId="35" xfId="3" applyFont="1" applyBorder="1" applyAlignment="1">
      <alignment vertical="center"/>
    </xf>
    <xf numFmtId="0" fontId="16" fillId="2" borderId="28" xfId="2" applyFont="1" applyFill="1" applyBorder="1" applyAlignment="1">
      <alignment horizontal="center" vertical="center"/>
    </xf>
    <xf numFmtId="0" fontId="16" fillId="0" borderId="35" xfId="2" applyFont="1" applyBorder="1">
      <alignment vertical="center"/>
    </xf>
    <xf numFmtId="0" fontId="17" fillId="0" borderId="27" xfId="2" applyFont="1" applyBorder="1">
      <alignment vertical="center"/>
    </xf>
    <xf numFmtId="0" fontId="19" fillId="0" borderId="27" xfId="2" applyFont="1" applyBorder="1" applyAlignment="1">
      <alignment horizontal="right" vertical="center"/>
    </xf>
    <xf numFmtId="0" fontId="17" fillId="0" borderId="2" xfId="2" applyFont="1" applyBorder="1" applyAlignment="1">
      <alignment horizontal="right" vertical="center"/>
    </xf>
    <xf numFmtId="38" fontId="14" fillId="0" borderId="3" xfId="4" applyFont="1" applyFill="1" applyBorder="1" applyAlignment="1">
      <alignment horizontal="centerContinuous" vertical="center"/>
    </xf>
    <xf numFmtId="0" fontId="14" fillId="0" borderId="4" xfId="3" applyFont="1" applyBorder="1" applyAlignment="1">
      <alignment horizontal="centerContinuous" vertical="center"/>
    </xf>
    <xf numFmtId="0" fontId="14" fillId="0" borderId="27" xfId="3" applyFont="1" applyBorder="1" applyAlignment="1">
      <alignment horizontal="centerContinuous" vertical="center"/>
    </xf>
    <xf numFmtId="0" fontId="19" fillId="0" borderId="15" xfId="2" applyFont="1" applyBorder="1">
      <alignment vertical="center"/>
    </xf>
    <xf numFmtId="177" fontId="16" fillId="2" borderId="36" xfId="2" applyNumberFormat="1" applyFont="1" applyFill="1" applyBorder="1" applyAlignment="1">
      <alignment horizontal="center" vertical="center"/>
    </xf>
    <xf numFmtId="0" fontId="14" fillId="2" borderId="11" xfId="2" applyFont="1" applyFill="1" applyBorder="1" applyAlignment="1">
      <alignment horizontal="center" vertical="center"/>
    </xf>
    <xf numFmtId="0" fontId="16" fillId="2" borderId="7" xfId="2" applyFont="1" applyFill="1" applyBorder="1" applyAlignment="1">
      <alignment horizontal="center" vertical="center"/>
    </xf>
    <xf numFmtId="0" fontId="16" fillId="0" borderId="7" xfId="3" applyFont="1" applyBorder="1" applyAlignment="1">
      <alignment vertical="center"/>
    </xf>
    <xf numFmtId="0" fontId="16" fillId="0" borderId="8" xfId="3" applyFont="1" applyBorder="1" applyAlignment="1">
      <alignment vertical="center"/>
    </xf>
    <xf numFmtId="0" fontId="13" fillId="0" borderId="1" xfId="2" applyFont="1" applyBorder="1" applyAlignment="1">
      <alignment horizontal="centerContinuous" vertical="center"/>
    </xf>
    <xf numFmtId="0" fontId="13" fillId="0" borderId="2" xfId="2" applyFont="1" applyBorder="1" applyAlignment="1">
      <alignment horizontal="centerContinuous" vertical="center"/>
    </xf>
    <xf numFmtId="0" fontId="14" fillId="0" borderId="2" xfId="2" applyFont="1" applyBorder="1" applyAlignment="1">
      <alignment horizontal="centerContinuous" vertical="center"/>
    </xf>
    <xf numFmtId="0" fontId="16" fillId="2" borderId="21" xfId="2" applyFont="1" applyFill="1" applyBorder="1" applyAlignment="1">
      <alignment horizontal="center" vertical="center"/>
    </xf>
    <xf numFmtId="0" fontId="16" fillId="2" borderId="22" xfId="2" applyFont="1" applyFill="1" applyBorder="1" applyAlignment="1">
      <alignment horizontal="center" vertical="center"/>
    </xf>
    <xf numFmtId="0" fontId="16" fillId="2" borderId="19" xfId="2" applyFont="1" applyFill="1" applyBorder="1" applyAlignment="1">
      <alignment horizontal="center" vertical="center"/>
    </xf>
    <xf numFmtId="0" fontId="16" fillId="2" borderId="24" xfId="2" applyFont="1" applyFill="1" applyBorder="1" applyAlignment="1">
      <alignment horizontal="center" vertical="center"/>
    </xf>
    <xf numFmtId="0" fontId="14" fillId="2" borderId="9" xfId="2" applyFont="1" applyFill="1" applyBorder="1" applyAlignment="1">
      <alignment horizontal="center" vertical="center"/>
    </xf>
    <xf numFmtId="0" fontId="16" fillId="2" borderId="1" xfId="2" applyFont="1" applyFill="1" applyBorder="1" applyAlignment="1">
      <alignment horizontal="center" vertical="center"/>
    </xf>
    <xf numFmtId="0" fontId="17" fillId="0" borderId="0" xfId="3" applyFont="1" applyAlignment="1">
      <alignment vertical="center"/>
    </xf>
    <xf numFmtId="0" fontId="19" fillId="0" borderId="0" xfId="2" applyFont="1" applyAlignment="1">
      <alignment horizontal="right"/>
    </xf>
    <xf numFmtId="0" fontId="20" fillId="0" borderId="0" xfId="2" applyFont="1">
      <alignment vertical="center"/>
    </xf>
    <xf numFmtId="0" fontId="21" fillId="0" borderId="0" xfId="2" applyFont="1">
      <alignment vertical="center"/>
    </xf>
    <xf numFmtId="0" fontId="17" fillId="0" borderId="12" xfId="3" applyFont="1" applyBorder="1" applyAlignment="1">
      <alignment vertical="center"/>
    </xf>
    <xf numFmtId="0" fontId="19" fillId="0" borderId="27" xfId="2" applyFont="1" applyBorder="1">
      <alignment vertical="center"/>
    </xf>
    <xf numFmtId="0" fontId="14" fillId="0" borderId="1" xfId="2" applyFont="1" applyBorder="1">
      <alignment vertical="center"/>
    </xf>
    <xf numFmtId="0" fontId="17" fillId="0" borderId="7" xfId="2" applyFont="1" applyBorder="1">
      <alignment vertical="center"/>
    </xf>
    <xf numFmtId="0" fontId="16" fillId="0" borderId="8" xfId="2" applyFont="1" applyBorder="1">
      <alignment vertical="center"/>
    </xf>
    <xf numFmtId="0" fontId="19" fillId="0" borderId="19" xfId="2" applyFont="1" applyBorder="1">
      <alignment vertical="center"/>
    </xf>
    <xf numFmtId="0" fontId="19" fillId="0" borderId="7" xfId="2" applyFont="1" applyBorder="1" applyAlignment="1">
      <alignment horizontal="center" vertical="center"/>
    </xf>
    <xf numFmtId="0" fontId="19" fillId="0" borderId="19" xfId="2" applyFont="1" applyBorder="1" applyAlignment="1">
      <alignment horizontal="right" vertical="center"/>
    </xf>
    <xf numFmtId="0" fontId="19" fillId="0" borderId="0" xfId="2" applyFont="1">
      <alignment vertical="center"/>
    </xf>
    <xf numFmtId="0" fontId="19" fillId="0" borderId="15" xfId="2" applyFont="1" applyBorder="1" applyAlignment="1">
      <alignment horizontal="center" vertical="center"/>
    </xf>
    <xf numFmtId="0" fontId="19" fillId="0" borderId="15" xfId="2" applyFont="1" applyBorder="1" applyAlignment="1">
      <alignment horizontal="right" vertical="center"/>
    </xf>
    <xf numFmtId="0" fontId="19" fillId="0" borderId="16" xfId="2" applyFont="1" applyBorder="1" applyAlignment="1">
      <alignment horizontal="right" vertical="center"/>
    </xf>
    <xf numFmtId="0" fontId="19" fillId="0" borderId="19" xfId="2" applyFont="1" applyBorder="1" applyAlignment="1">
      <alignment horizontal="left" vertical="center"/>
    </xf>
    <xf numFmtId="0" fontId="19" fillId="0" borderId="15" xfId="2" applyFont="1" applyBorder="1" applyAlignment="1">
      <alignment horizontal="left" vertical="center"/>
    </xf>
    <xf numFmtId="0" fontId="14" fillId="0" borderId="28" xfId="2" applyFont="1" applyBorder="1">
      <alignment vertical="center"/>
    </xf>
    <xf numFmtId="0" fontId="10" fillId="0" borderId="4" xfId="3" applyFont="1" applyBorder="1"/>
    <xf numFmtId="0" fontId="10" fillId="0" borderId="5" xfId="3" applyFont="1" applyBorder="1"/>
    <xf numFmtId="0" fontId="10" fillId="0" borderId="18" xfId="3" applyFont="1" applyBorder="1"/>
    <xf numFmtId="0" fontId="10" fillId="0" borderId="10" xfId="3" applyFont="1" applyBorder="1"/>
    <xf numFmtId="0" fontId="10" fillId="0" borderId="12" xfId="3" applyFont="1" applyBorder="1"/>
    <xf numFmtId="0" fontId="14" fillId="0" borderId="0" xfId="2" applyFont="1" applyAlignment="1">
      <alignment horizontal="centerContinuous" vertical="center"/>
    </xf>
    <xf numFmtId="178" fontId="17" fillId="0" borderId="0" xfId="2" applyNumberFormat="1" applyFont="1" applyAlignment="1">
      <alignment horizontal="centerContinuous" vertical="center"/>
    </xf>
    <xf numFmtId="0" fontId="21" fillId="0" borderId="38" xfId="2" applyFont="1" applyBorder="1">
      <alignment vertical="center"/>
    </xf>
    <xf numFmtId="0" fontId="14" fillId="0" borderId="38" xfId="3" applyFont="1" applyBorder="1" applyAlignment="1">
      <alignment vertical="center"/>
    </xf>
    <xf numFmtId="0" fontId="19" fillId="0" borderId="38" xfId="2" applyFont="1" applyBorder="1" applyAlignment="1">
      <alignment horizontal="right"/>
    </xf>
    <xf numFmtId="0" fontId="16" fillId="0" borderId="39" xfId="2" applyFont="1" applyBorder="1">
      <alignment vertical="center"/>
    </xf>
    <xf numFmtId="0" fontId="16" fillId="0" borderId="40" xfId="2" applyFont="1" applyBorder="1">
      <alignment vertical="center"/>
    </xf>
    <xf numFmtId="0" fontId="21" fillId="0" borderId="0" xfId="2" applyFont="1" applyAlignment="1">
      <alignment vertical="center" wrapText="1"/>
    </xf>
    <xf numFmtId="0" fontId="21" fillId="0" borderId="0" xfId="2" applyFont="1" applyAlignment="1">
      <alignment horizontal="center" vertical="center" wrapText="1"/>
    </xf>
    <xf numFmtId="0" fontId="23" fillId="0" borderId="0" xfId="2" applyFont="1">
      <alignment vertical="center"/>
    </xf>
    <xf numFmtId="0" fontId="23" fillId="0" borderId="0" xfId="2" applyFont="1" applyAlignment="1">
      <alignment horizontal="left" vertical="center"/>
    </xf>
    <xf numFmtId="0" fontId="21" fillId="0" borderId="10" xfId="2" applyFont="1" applyBorder="1">
      <alignment vertical="center"/>
    </xf>
    <xf numFmtId="0" fontId="17" fillId="0" borderId="0" xfId="2" applyFont="1">
      <alignment vertical="center"/>
    </xf>
    <xf numFmtId="0" fontId="24" fillId="0" borderId="0" xfId="2" applyFont="1">
      <alignment vertical="center"/>
    </xf>
    <xf numFmtId="0" fontId="21" fillId="0" borderId="0" xfId="2" applyFont="1" applyAlignment="1">
      <alignment horizontal="center" vertical="center"/>
    </xf>
    <xf numFmtId="49" fontId="14" fillId="0" borderId="0" xfId="2" applyNumberFormat="1" applyFont="1" applyAlignment="1">
      <alignment horizontal="right" vertical="center"/>
    </xf>
    <xf numFmtId="0" fontId="21" fillId="0" borderId="4" xfId="2" applyFont="1" applyBorder="1">
      <alignment vertical="center"/>
    </xf>
    <xf numFmtId="0" fontId="16" fillId="0" borderId="13" xfId="2" applyFont="1" applyBorder="1" applyAlignment="1">
      <alignment horizontal="center" vertical="center"/>
    </xf>
    <xf numFmtId="0" fontId="17" fillId="0" borderId="13" xfId="2" applyFont="1" applyBorder="1">
      <alignment vertical="center"/>
    </xf>
    <xf numFmtId="0" fontId="27" fillId="0" borderId="0" xfId="3" applyFont="1"/>
    <xf numFmtId="0" fontId="25" fillId="0" borderId="0" xfId="2" applyFont="1">
      <alignment vertical="center"/>
    </xf>
    <xf numFmtId="0" fontId="16" fillId="0" borderId="15" xfId="2" applyFont="1" applyBorder="1">
      <alignment vertical="center"/>
    </xf>
    <xf numFmtId="0" fontId="16" fillId="0" borderId="16" xfId="2" applyFont="1" applyBorder="1" applyAlignment="1">
      <alignment horizontal="right" vertical="center"/>
    </xf>
    <xf numFmtId="0" fontId="16" fillId="2" borderId="25" xfId="2" applyFont="1" applyFill="1" applyBorder="1" applyAlignment="1">
      <alignment horizontal="center" vertical="center"/>
    </xf>
    <xf numFmtId="0" fontId="29" fillId="0" borderId="10" xfId="2" applyFont="1" applyBorder="1">
      <alignment vertical="center"/>
    </xf>
    <xf numFmtId="0" fontId="21" fillId="0" borderId="0" xfId="2" applyFont="1" applyAlignment="1">
      <alignment horizontal="left" vertical="center"/>
    </xf>
    <xf numFmtId="0" fontId="14" fillId="0" borderId="3" xfId="2" applyFont="1" applyBorder="1">
      <alignment vertical="center"/>
    </xf>
    <xf numFmtId="0" fontId="19" fillId="0" borderId="0" xfId="2" applyFont="1" applyAlignment="1"/>
    <xf numFmtId="0" fontId="14" fillId="0" borderId="13" xfId="2" applyFont="1" applyBorder="1">
      <alignment vertical="center"/>
    </xf>
    <xf numFmtId="0" fontId="30" fillId="0" borderId="0" xfId="3" applyFont="1" applyAlignment="1">
      <alignment vertical="center"/>
    </xf>
    <xf numFmtId="0" fontId="31" fillId="0" borderId="0" xfId="3" applyFont="1" applyAlignment="1">
      <alignment vertical="center"/>
    </xf>
    <xf numFmtId="0" fontId="25" fillId="0" borderId="0" xfId="3" applyFont="1" applyAlignment="1">
      <alignment vertical="center"/>
    </xf>
    <xf numFmtId="0" fontId="17" fillId="0" borderId="9" xfId="3" applyFont="1" applyBorder="1" applyAlignment="1">
      <alignment vertical="center"/>
    </xf>
    <xf numFmtId="38" fontId="14" fillId="0" borderId="1" xfId="4" applyFont="1" applyFill="1" applyBorder="1" applyAlignment="1">
      <alignment horizontal="centerContinuous" vertical="center"/>
    </xf>
    <xf numFmtId="0" fontId="14" fillId="0" borderId="0" xfId="2" applyFont="1" applyAlignment="1">
      <alignment horizontal="left" vertical="center"/>
    </xf>
    <xf numFmtId="0" fontId="14" fillId="0" borderId="0" xfId="2" applyFont="1" applyAlignment="1"/>
    <xf numFmtId="49" fontId="14" fillId="0" borderId="10" xfId="2" applyNumberFormat="1" applyFont="1" applyBorder="1">
      <alignment vertical="center"/>
    </xf>
    <xf numFmtId="177" fontId="14" fillId="0" borderId="13" xfId="2" applyNumberFormat="1" applyFont="1" applyBorder="1">
      <alignment vertical="center"/>
    </xf>
    <xf numFmtId="0" fontId="14" fillId="0" borderId="14" xfId="2" applyFont="1" applyBorder="1">
      <alignment vertical="center"/>
    </xf>
    <xf numFmtId="0" fontId="10" fillId="0" borderId="0" xfId="2" applyFont="1" applyAlignment="1">
      <alignment horizontal="right" vertical="center"/>
    </xf>
    <xf numFmtId="177" fontId="10" fillId="0" borderId="0" xfId="2" applyNumberFormat="1" applyFont="1" applyAlignment="1">
      <alignment horizontal="left" vertical="center"/>
    </xf>
    <xf numFmtId="49" fontId="10" fillId="0" borderId="0" xfId="2" applyNumberFormat="1" applyFont="1" applyAlignment="1">
      <alignment horizontal="left" vertical="center"/>
    </xf>
    <xf numFmtId="0" fontId="18" fillId="0" borderId="44" xfId="3" applyFont="1" applyBorder="1" applyAlignment="1">
      <alignment vertical="center"/>
    </xf>
    <xf numFmtId="0" fontId="0" fillId="0" borderId="0" xfId="0" applyAlignment="1">
      <alignment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right"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0" fillId="0" borderId="27" xfId="0" applyBorder="1" applyAlignment="1" applyProtection="1">
      <alignment horizontal="center" vertical="center" wrapText="1"/>
      <protection locked="0"/>
    </xf>
    <xf numFmtId="0" fontId="0" fillId="0" borderId="2" xfId="0" applyBorder="1" applyAlignment="1">
      <alignment vertical="center" wrapText="1"/>
    </xf>
    <xf numFmtId="0" fontId="0" fillId="0" borderId="41" xfId="0" applyBorder="1" applyAlignment="1" applyProtection="1">
      <alignment horizontal="center" vertical="center" wrapText="1"/>
      <protection locked="0"/>
    </xf>
    <xf numFmtId="0" fontId="0" fillId="0" borderId="27" xfId="0" applyBorder="1" applyAlignment="1" applyProtection="1">
      <alignment vertical="center" wrapText="1"/>
      <protection locked="0"/>
    </xf>
    <xf numFmtId="0" fontId="0" fillId="0" borderId="41" xfId="0" applyBorder="1" applyAlignment="1">
      <alignment vertical="center" wrapText="1"/>
    </xf>
    <xf numFmtId="180" fontId="0" fillId="0" borderId="27" xfId="0" applyNumberFormat="1" applyBorder="1" applyAlignment="1" applyProtection="1">
      <alignment horizontal="center" vertical="center" wrapText="1"/>
      <protection locked="0"/>
    </xf>
    <xf numFmtId="0" fontId="0" fillId="0" borderId="12" xfId="0" applyBorder="1" applyAlignment="1">
      <alignment vertical="center" wrapText="1"/>
    </xf>
    <xf numFmtId="0" fontId="0" fillId="0" borderId="10" xfId="0" applyBorder="1" applyAlignment="1">
      <alignment vertical="center" wrapText="1"/>
    </xf>
    <xf numFmtId="0" fontId="16" fillId="2" borderId="0" xfId="2" applyFont="1" applyFill="1" applyAlignment="1">
      <alignment horizontal="center" vertical="center"/>
    </xf>
    <xf numFmtId="0" fontId="16" fillId="0" borderId="0" xfId="2" applyFont="1" applyAlignment="1">
      <alignment horizontal="center" vertical="center"/>
    </xf>
    <xf numFmtId="0" fontId="20" fillId="0" borderId="0" xfId="2" applyFont="1" applyAlignment="1">
      <alignment horizontal="center" vertical="center"/>
    </xf>
    <xf numFmtId="0" fontId="17" fillId="0" borderId="25" xfId="2" applyFont="1" applyBorder="1" applyAlignment="1">
      <alignment horizontal="left" vertical="center" wrapText="1"/>
    </xf>
    <xf numFmtId="0" fontId="17" fillId="0" borderId="15" xfId="2" applyFont="1" applyBorder="1" applyAlignment="1">
      <alignment horizontal="left" vertical="center" wrapText="1"/>
    </xf>
    <xf numFmtId="0" fontId="17" fillId="0" borderId="16" xfId="2" applyFont="1" applyBorder="1" applyAlignment="1">
      <alignment horizontal="left" vertical="center" wrapText="1"/>
    </xf>
    <xf numFmtId="0" fontId="21" fillId="0" borderId="3" xfId="2" applyFont="1" applyBorder="1" applyAlignment="1">
      <alignment horizontal="left" vertical="top" wrapText="1"/>
    </xf>
    <xf numFmtId="0" fontId="21" fillId="0" borderId="4" xfId="2" applyFont="1" applyBorder="1" applyAlignment="1">
      <alignment horizontal="left" vertical="top" wrapText="1"/>
    </xf>
    <xf numFmtId="0" fontId="21" fillId="0" borderId="5" xfId="2" applyFont="1" applyBorder="1" applyAlignment="1">
      <alignment horizontal="left" vertical="top" wrapText="1"/>
    </xf>
    <xf numFmtId="0" fontId="21" fillId="0" borderId="17" xfId="2" applyFont="1" applyBorder="1" applyAlignment="1">
      <alignment horizontal="left" vertical="top" wrapText="1"/>
    </xf>
    <xf numFmtId="0" fontId="21" fillId="0" borderId="0" xfId="2" applyFont="1" applyAlignment="1">
      <alignment horizontal="left" vertical="top" wrapText="1"/>
    </xf>
    <xf numFmtId="0" fontId="21" fillId="0" borderId="18" xfId="2" applyFont="1" applyBorder="1" applyAlignment="1">
      <alignment horizontal="left" vertical="top" wrapText="1"/>
    </xf>
    <xf numFmtId="0" fontId="21" fillId="0" borderId="9" xfId="2" applyFont="1" applyBorder="1" applyAlignment="1">
      <alignment horizontal="left" vertical="top" wrapText="1"/>
    </xf>
    <xf numFmtId="0" fontId="21" fillId="0" borderId="10" xfId="2" applyFont="1" applyBorder="1" applyAlignment="1">
      <alignment horizontal="left" vertical="top" wrapText="1"/>
    </xf>
    <xf numFmtId="0" fontId="21" fillId="0" borderId="12" xfId="2" applyFont="1" applyBorder="1" applyAlignment="1">
      <alignment horizontal="left" vertical="top" wrapText="1"/>
    </xf>
    <xf numFmtId="0" fontId="18" fillId="0" borderId="3" xfId="3" applyFont="1" applyBorder="1" applyAlignment="1">
      <alignment horizontal="left" vertical="top" wrapText="1"/>
    </xf>
    <xf numFmtId="0" fontId="18" fillId="0" borderId="4" xfId="3" applyFont="1" applyBorder="1" applyAlignment="1">
      <alignment horizontal="left" vertical="top" wrapText="1"/>
    </xf>
    <xf numFmtId="0" fontId="18" fillId="0" borderId="5" xfId="3" applyFont="1" applyBorder="1" applyAlignment="1">
      <alignment horizontal="left" vertical="top" wrapText="1"/>
    </xf>
    <xf numFmtId="0" fontId="18" fillId="0" borderId="17" xfId="3" applyFont="1" applyBorder="1" applyAlignment="1">
      <alignment horizontal="left" vertical="top" wrapText="1"/>
    </xf>
    <xf numFmtId="0" fontId="18" fillId="0" borderId="0" xfId="3" applyFont="1" applyAlignment="1">
      <alignment horizontal="left" vertical="top" wrapText="1"/>
    </xf>
    <xf numFmtId="0" fontId="18" fillId="0" borderId="18" xfId="3" applyFont="1" applyBorder="1" applyAlignment="1">
      <alignment horizontal="left" vertical="top" wrapText="1"/>
    </xf>
    <xf numFmtId="0" fontId="18" fillId="0" borderId="9" xfId="3" applyFont="1" applyBorder="1" applyAlignment="1">
      <alignment horizontal="left" vertical="top" wrapText="1"/>
    </xf>
    <xf numFmtId="0" fontId="18" fillId="0" borderId="10" xfId="3" applyFont="1" applyBorder="1" applyAlignment="1">
      <alignment horizontal="left" vertical="top" wrapText="1"/>
    </xf>
    <xf numFmtId="0" fontId="18" fillId="0" borderId="12" xfId="3" applyFont="1" applyBorder="1" applyAlignment="1">
      <alignment horizontal="left" vertical="top" wrapText="1"/>
    </xf>
    <xf numFmtId="0" fontId="20" fillId="0" borderId="1" xfId="2" applyFont="1" applyBorder="1" applyAlignment="1">
      <alignment horizontal="center" vertical="center"/>
    </xf>
    <xf numFmtId="0" fontId="20" fillId="0" borderId="27" xfId="2" applyFont="1" applyBorder="1" applyAlignment="1">
      <alignment horizontal="center" vertical="center"/>
    </xf>
    <xf numFmtId="0" fontId="20" fillId="0" borderId="2" xfId="2" applyFont="1" applyBorder="1" applyAlignment="1">
      <alignment horizontal="center" vertical="center"/>
    </xf>
    <xf numFmtId="0" fontId="34" fillId="0" borderId="0" xfId="3" applyFont="1" applyAlignment="1">
      <alignment horizontal="left" vertical="center" wrapText="1"/>
    </xf>
    <xf numFmtId="0" fontId="25" fillId="0" borderId="0" xfId="2" applyFont="1" applyAlignment="1">
      <alignment horizontal="center" vertical="center"/>
    </xf>
    <xf numFmtId="0" fontId="21" fillId="0" borderId="0" xfId="2" applyFont="1" applyAlignment="1">
      <alignment horizontal="left" vertical="center" wrapText="1"/>
    </xf>
    <xf numFmtId="0" fontId="30" fillId="0" borderId="41" xfId="3" applyFont="1" applyBorder="1" applyAlignment="1">
      <alignment horizontal="center" vertical="center"/>
    </xf>
    <xf numFmtId="0" fontId="25" fillId="0" borderId="0" xfId="2" applyFont="1" applyAlignment="1">
      <alignment horizontal="left" vertical="center" wrapText="1"/>
    </xf>
    <xf numFmtId="0" fontId="21" fillId="0" borderId="0" xfId="2" applyFont="1" applyAlignment="1">
      <alignment horizontal="center" vertical="center"/>
    </xf>
    <xf numFmtId="0" fontId="30" fillId="0" borderId="0" xfId="3" applyFont="1" applyAlignment="1">
      <alignment horizontal="center" vertical="center"/>
    </xf>
    <xf numFmtId="49" fontId="30" fillId="0" borderId="41" xfId="3" applyNumberFormat="1" applyFont="1" applyBorder="1" applyAlignment="1">
      <alignment horizontal="center" vertical="center"/>
    </xf>
    <xf numFmtId="0" fontId="0" fillId="0" borderId="0" xfId="0" applyAlignment="1">
      <alignment horizontal="left" vertical="center" wrapText="1"/>
    </xf>
    <xf numFmtId="0" fontId="0" fillId="0" borderId="27" xfId="0"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pplyProtection="1">
      <alignment horizontal="center" vertical="center" wrapText="1"/>
      <protection locked="0"/>
    </xf>
    <xf numFmtId="0" fontId="0" fillId="0" borderId="41" xfId="0"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1" xfId="0"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0" fontId="32" fillId="0" borderId="1" xfId="0" applyFont="1" applyBorder="1" applyAlignment="1">
      <alignment horizontal="center" vertical="center" wrapText="1"/>
    </xf>
    <xf numFmtId="0" fontId="32" fillId="0" borderId="27" xfId="0" applyFont="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41"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right" vertical="center" wrapText="1"/>
    </xf>
    <xf numFmtId="0" fontId="0" fillId="0" borderId="41" xfId="0" applyBorder="1" applyAlignment="1" applyProtection="1">
      <alignment vertical="center" wrapText="1"/>
      <protection locked="0"/>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left" vertical="center" wrapText="1" indent="1"/>
    </xf>
    <xf numFmtId="0" fontId="0" fillId="0" borderId="27" xfId="0" applyBorder="1" applyAlignment="1" applyProtection="1">
      <alignment vertical="center" wrapText="1"/>
      <protection locked="0"/>
    </xf>
    <xf numFmtId="0" fontId="0" fillId="0" borderId="41" xfId="0" applyBorder="1" applyAlignment="1">
      <alignment horizontal="center" vertical="center" shrinkToFit="1"/>
    </xf>
    <xf numFmtId="0" fontId="0" fillId="0" borderId="47" xfId="0" applyBorder="1" applyAlignment="1">
      <alignment horizontal="center" vertical="center" wrapText="1"/>
    </xf>
    <xf numFmtId="0" fontId="0" fillId="0" borderId="47" xfId="0" applyBorder="1" applyAlignment="1" applyProtection="1">
      <alignment horizontal="left" vertical="center" wrapText="1"/>
      <protection locked="0"/>
    </xf>
    <xf numFmtId="0" fontId="0" fillId="0" borderId="43" xfId="0" applyBorder="1" applyAlignment="1" applyProtection="1">
      <alignment horizontal="center" vertical="center" wrapText="1"/>
      <protection locked="0"/>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49" fontId="0" fillId="0" borderId="43" xfId="0" applyNumberFormat="1" applyBorder="1" applyAlignment="1" applyProtection="1">
      <alignment horizontal="center" vertical="center" wrapText="1"/>
      <protection locked="0"/>
    </xf>
    <xf numFmtId="0" fontId="33" fillId="0" borderId="41" xfId="0" applyFont="1" applyBorder="1" applyAlignment="1">
      <alignment horizontal="center" vertical="center" wrapText="1"/>
    </xf>
    <xf numFmtId="38" fontId="0" fillId="0" borderId="1" xfId="9" applyFont="1" applyFill="1" applyBorder="1" applyAlignment="1" applyProtection="1">
      <alignment horizontal="right" vertical="center" wrapText="1"/>
      <protection locked="0"/>
    </xf>
    <xf numFmtId="38" fontId="0" fillId="0" borderId="27" xfId="9" applyFont="1" applyFill="1" applyBorder="1" applyAlignment="1" applyProtection="1">
      <alignment horizontal="right" vertical="center" wrapText="1"/>
      <protection locked="0"/>
    </xf>
    <xf numFmtId="0" fontId="10" fillId="0" borderId="0" xfId="0" applyFont="1" applyAlignment="1">
      <alignment horizontal="left" vertical="center" wrapText="1"/>
    </xf>
    <xf numFmtId="0" fontId="10" fillId="0" borderId="41" xfId="0" applyFont="1" applyBorder="1" applyAlignment="1">
      <alignment horizontal="left" vertical="center" wrapText="1"/>
    </xf>
    <xf numFmtId="178" fontId="0" fillId="0" borderId="1" xfId="9" applyNumberFormat="1" applyFont="1" applyFill="1" applyBorder="1" applyAlignment="1" applyProtection="1">
      <alignment horizontal="center" vertical="center" wrapText="1"/>
      <protection locked="0"/>
    </xf>
    <xf numFmtId="178" fontId="0" fillId="0" borderId="27" xfId="9" applyNumberFormat="1" applyFont="1" applyFill="1" applyBorder="1" applyAlignment="1" applyProtection="1">
      <alignment horizontal="center" vertical="center" wrapText="1"/>
      <protection locked="0"/>
    </xf>
    <xf numFmtId="38" fontId="0" fillId="0" borderId="27" xfId="9" applyFont="1" applyFill="1" applyBorder="1" applyAlignment="1">
      <alignment horizontal="right" vertical="center" wrapText="1"/>
    </xf>
    <xf numFmtId="179" fontId="0" fillId="0" borderId="1" xfId="9" applyNumberFormat="1" applyFont="1" applyFill="1" applyBorder="1" applyAlignment="1" applyProtection="1">
      <alignment horizontal="center" vertical="center" wrapText="1"/>
      <protection locked="0"/>
    </xf>
    <xf numFmtId="179" fontId="0" fillId="0" borderId="27" xfId="9" applyNumberFormat="1" applyFont="1" applyFill="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0" xfId="0" applyAlignment="1">
      <alignment horizontal="center" vertical="center" wrapText="1"/>
    </xf>
    <xf numFmtId="0" fontId="0" fillId="0" borderId="37" xfId="0" applyBorder="1" applyAlignment="1">
      <alignment horizontal="center" vertical="center" wrapText="1"/>
    </xf>
    <xf numFmtId="180" fontId="0" fillId="0" borderId="27"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14" fillId="0" borderId="25" xfId="2" applyFont="1" applyBorder="1" applyAlignment="1">
      <alignment horizontal="left" vertical="center" wrapText="1"/>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14" fillId="0" borderId="10" xfId="2" applyFont="1" applyBorder="1" applyAlignment="1">
      <alignment horizontal="left" vertical="center" wrapText="1"/>
    </xf>
    <xf numFmtId="0" fontId="14" fillId="0" borderId="0" xfId="2" applyFont="1" applyAlignment="1">
      <alignment horizontal="center" vertical="center"/>
    </xf>
    <xf numFmtId="0" fontId="14" fillId="0" borderId="0" xfId="2" applyFont="1" applyAlignment="1">
      <alignment horizontal="left" vertical="center" wrapText="1"/>
    </xf>
    <xf numFmtId="0" fontId="14" fillId="0" borderId="41" xfId="2"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4" xfId="3" applyFont="1" applyBorder="1" applyAlignment="1">
      <alignment horizontal="center" vertical="center" shrinkToFit="1"/>
    </xf>
    <xf numFmtId="0" fontId="18" fillId="0" borderId="5" xfId="3" applyFont="1" applyBorder="1" applyAlignment="1">
      <alignment horizontal="center" vertical="center" shrinkToFit="1"/>
    </xf>
    <xf numFmtId="0" fontId="18" fillId="0" borderId="9" xfId="3" applyFont="1" applyBorder="1" applyAlignment="1">
      <alignment horizontal="center" vertical="center" shrinkToFit="1"/>
    </xf>
    <xf numFmtId="0" fontId="18" fillId="0" borderId="10" xfId="3" applyFont="1" applyBorder="1" applyAlignment="1">
      <alignment horizontal="center" vertical="center" shrinkToFit="1"/>
    </xf>
    <xf numFmtId="0" fontId="18" fillId="0" borderId="12" xfId="3" applyFont="1" applyBorder="1" applyAlignment="1">
      <alignment horizontal="center" vertical="center" shrinkToFit="1"/>
    </xf>
    <xf numFmtId="178" fontId="14" fillId="0" borderId="41" xfId="2" applyNumberFormat="1" applyFont="1" applyBorder="1" applyAlignment="1">
      <alignment horizontal="center" vertical="center"/>
    </xf>
    <xf numFmtId="178" fontId="18" fillId="0" borderId="41" xfId="3" applyNumberFormat="1" applyFont="1" applyBorder="1" applyAlignment="1">
      <alignment horizontal="center" vertical="center"/>
    </xf>
    <xf numFmtId="0" fontId="14" fillId="0" borderId="9"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2" xfId="2" applyFont="1" applyBorder="1" applyAlignment="1">
      <alignment horizontal="center" vertical="center" wrapText="1"/>
    </xf>
  </cellXfs>
  <cellStyles count="10">
    <cellStyle name="桁区切り" xfId="9" builtinId="6"/>
    <cellStyle name="桁区切り 2" xfId="4" xr:uid="{00000000-0005-0000-0000-000001000000}"/>
    <cellStyle name="桁区切り 3" xfId="8" xr:uid="{92B6C5D0-FFFF-4340-BC89-4839806C6277}"/>
    <cellStyle name="標準" xfId="0" builtinId="0"/>
    <cellStyle name="標準 2" xfId="1" xr:uid="{00000000-0005-0000-0000-000003000000}"/>
    <cellStyle name="標準 2 2" xfId="3" xr:uid="{00000000-0005-0000-0000-000004000000}"/>
    <cellStyle name="標準 3" xfId="5" xr:uid="{00000000-0005-0000-0000-000005000000}"/>
    <cellStyle name="標準 3 2" xfId="2" xr:uid="{00000000-0005-0000-0000-000006000000}"/>
    <cellStyle name="標準 4" xfId="6" xr:uid="{00000000-0005-0000-0000-000007000000}"/>
    <cellStyle name="標準 5" xfId="7" xr:uid="{DFAD9C52-6D4D-4D61-A3FD-2767D1894A56}"/>
  </cellStyles>
  <dxfs count="6">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49694</xdr:colOff>
      <xdr:row>0</xdr:row>
      <xdr:rowOff>57974</xdr:rowOff>
    </xdr:from>
    <xdr:to>
      <xdr:col>20</xdr:col>
      <xdr:colOff>115955</xdr:colOff>
      <xdr:row>17</xdr:row>
      <xdr:rowOff>182213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44477" y="57974"/>
          <a:ext cx="397565" cy="35615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1400">
              <a:solidFill>
                <a:srgbClr val="FF0000"/>
              </a:solidFill>
              <a:latin typeface="Meiryo UI" panose="020B0604030504040204" pitchFamily="50" charset="-128"/>
              <a:ea typeface="Meiryo UI" panose="020B0604030504040204" pitchFamily="50" charset="-128"/>
            </a:rPr>
            <a:t>「入力シート」に入力してください。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49694</xdr:colOff>
      <xdr:row>0</xdr:row>
      <xdr:rowOff>57974</xdr:rowOff>
    </xdr:from>
    <xdr:to>
      <xdr:col>20</xdr:col>
      <xdr:colOff>115955</xdr:colOff>
      <xdr:row>16</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83819" y="57974"/>
          <a:ext cx="399636" cy="33817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1400">
              <a:solidFill>
                <a:srgbClr val="FF0000"/>
              </a:solidFill>
              <a:latin typeface="Meiryo UI" panose="020B0604030504040204" pitchFamily="50" charset="-128"/>
              <a:ea typeface="Meiryo UI" panose="020B0604030504040204" pitchFamily="50" charset="-128"/>
            </a:rPr>
            <a:t>「入力シート」に入力してください。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24361</xdr:colOff>
      <xdr:row>24</xdr:row>
      <xdr:rowOff>224605</xdr:rowOff>
    </xdr:from>
    <xdr:to>
      <xdr:col>15</xdr:col>
      <xdr:colOff>134471</xdr:colOff>
      <xdr:row>41</xdr:row>
      <xdr:rowOff>196215</xdr:rowOff>
    </xdr:to>
    <xdr:pic>
      <xdr:nvPicPr>
        <xdr:cNvPr id="3" name="図 2" descr="男性の白黒写真&#10;&#10;中程度の精度で自動的に生成された説明">
          <a:extLst>
            <a:ext uri="{FF2B5EF4-FFF2-40B4-BE49-F238E27FC236}">
              <a16:creationId xmlns:a16="http://schemas.microsoft.com/office/drawing/2014/main" id="{2974382B-ED0E-4BF1-32DE-95B283ECE1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537" y="5513781"/>
          <a:ext cx="4816581" cy="3972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229600</xdr:colOff>
      <xdr:row>0</xdr:row>
      <xdr:rowOff>33119</xdr:rowOff>
    </xdr:from>
    <xdr:to>
      <xdr:col>8</xdr:col>
      <xdr:colOff>19051</xdr:colOff>
      <xdr:row>2</xdr:row>
      <xdr:rowOff>10001</xdr:rowOff>
    </xdr:to>
    <xdr:grpSp>
      <xdr:nvGrpSpPr>
        <xdr:cNvPr id="2" name="グループ化 1">
          <a:extLst>
            <a:ext uri="{FF2B5EF4-FFF2-40B4-BE49-F238E27FC236}">
              <a16:creationId xmlns:a16="http://schemas.microsoft.com/office/drawing/2014/main" id="{F3CDB2BB-4866-4240-A890-BEAD05712C92}"/>
            </a:ext>
          </a:extLst>
        </xdr:cNvPr>
        <xdr:cNvGrpSpPr/>
      </xdr:nvGrpSpPr>
      <xdr:grpSpPr>
        <a:xfrm>
          <a:off x="2424491" y="33119"/>
          <a:ext cx="1106386" cy="473839"/>
          <a:chOff x="491665" y="74983"/>
          <a:chExt cx="1283984" cy="538546"/>
        </a:xfrm>
      </xdr:grpSpPr>
      <xdr:sp macro="" textlink="">
        <xdr:nvSpPr>
          <xdr:cNvPr id="3" name="Oval 20">
            <a:extLst>
              <a:ext uri="{FF2B5EF4-FFF2-40B4-BE49-F238E27FC236}">
                <a16:creationId xmlns:a16="http://schemas.microsoft.com/office/drawing/2014/main" id="{6950AD38-E403-EFB8-17C7-3F8118D14ECB}"/>
              </a:ext>
            </a:extLst>
          </xdr:cNvPr>
          <xdr:cNvSpPr>
            <a:spLocks noChangeArrowheads="1"/>
          </xdr:cNvSpPr>
        </xdr:nvSpPr>
        <xdr:spPr bwMode="auto">
          <a:xfrm>
            <a:off x="491665" y="74983"/>
            <a:ext cx="534116" cy="538546"/>
          </a:xfrm>
          <a:prstGeom prst="ellipse">
            <a:avLst/>
          </a:prstGeom>
          <a:noFill/>
          <a:ln w="12700">
            <a:solidFill>
              <a:srgbClr val="7F7F7F"/>
            </a:solidFill>
            <a:prstDash val="dash"/>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ctr" anchorCtr="0" upright="1">
            <a:noAutofit/>
          </a:bodyPr>
          <a:lstStyle/>
          <a:p>
            <a:pPr algn="ctr"/>
            <a:r>
              <a:rPr lang="ja-JP" altLang="en-US"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rPr>
              <a:t>貸主</a:t>
            </a:r>
            <a:endParaRPr lang="ja-JP"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sp macro="" textlink="">
        <xdr:nvSpPr>
          <xdr:cNvPr id="4" name="Oval 20">
            <a:extLst>
              <a:ext uri="{FF2B5EF4-FFF2-40B4-BE49-F238E27FC236}">
                <a16:creationId xmlns:a16="http://schemas.microsoft.com/office/drawing/2014/main" id="{5EEB78F5-BFEC-3DA9-733F-0E108E40AE2A}"/>
              </a:ext>
            </a:extLst>
          </xdr:cNvPr>
          <xdr:cNvSpPr>
            <a:spLocks noChangeArrowheads="1"/>
          </xdr:cNvSpPr>
        </xdr:nvSpPr>
        <xdr:spPr bwMode="auto">
          <a:xfrm>
            <a:off x="1239462" y="74983"/>
            <a:ext cx="536187" cy="538546"/>
          </a:xfrm>
          <a:prstGeom prst="ellipse">
            <a:avLst/>
          </a:prstGeom>
          <a:noFill/>
          <a:ln w="12700">
            <a:solidFill>
              <a:srgbClr val="7F7F7F"/>
            </a:solidFill>
            <a:prstDash val="dash"/>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ctr" anchorCtr="0" upright="1">
            <a:noAutofit/>
          </a:bodyPr>
          <a:lstStyle/>
          <a:p>
            <a:pPr algn="ctr"/>
            <a:r>
              <a:rPr lang="ja-JP" altLang="en-US"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rPr>
              <a:t>入居者</a:t>
            </a:r>
            <a:endParaRPr lang="ja-JP" sz="700" b="1" kern="100">
              <a:solidFill>
                <a:schemeClr val="bg1">
                  <a:lumMod val="50000"/>
                </a:schemeClr>
              </a:solidFill>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224"/>
  <sheetViews>
    <sheetView showGridLines="0" tabSelected="1" topLeftCell="A115" workbookViewId="0">
      <selection activeCell="I3" sqref="I3"/>
    </sheetView>
  </sheetViews>
  <sheetFormatPr defaultRowHeight="18.75"/>
  <cols>
    <col min="1" max="7" width="5.625" customWidth="1"/>
    <col min="8" max="8" width="5.625" style="3" customWidth="1"/>
    <col min="9" max="9" width="40.625" style="11" customWidth="1"/>
    <col min="10" max="19" width="5.625" customWidth="1"/>
  </cols>
  <sheetData>
    <row r="1" spans="1:16" s="9" customFormat="1">
      <c r="A1" s="7" t="s">
        <v>61</v>
      </c>
      <c r="B1" s="7"/>
      <c r="C1" s="7"/>
      <c r="D1" s="7"/>
      <c r="E1" s="7"/>
      <c r="F1" s="7"/>
      <c r="G1" s="7"/>
      <c r="H1" s="8"/>
      <c r="I1" s="10" t="s">
        <v>0</v>
      </c>
      <c r="J1" s="7" t="s">
        <v>16</v>
      </c>
      <c r="K1" s="7"/>
      <c r="L1" s="7"/>
      <c r="M1" s="7"/>
      <c r="N1" s="7"/>
      <c r="O1" s="7"/>
      <c r="P1" s="7"/>
    </row>
    <row r="2" spans="1:16">
      <c r="A2" s="1">
        <v>1</v>
      </c>
      <c r="B2" s="1"/>
      <c r="C2" s="1"/>
      <c r="D2" s="1"/>
      <c r="E2" s="1"/>
      <c r="F2" s="1"/>
      <c r="G2" s="1"/>
      <c r="H2" s="2" t="s">
        <v>3299</v>
      </c>
      <c r="I2" s="145"/>
      <c r="J2" s="1" t="s">
        <v>62</v>
      </c>
      <c r="K2" s="1"/>
      <c r="L2" s="1"/>
      <c r="M2" s="1"/>
      <c r="N2" s="1"/>
      <c r="O2" s="1"/>
      <c r="P2" s="1"/>
    </row>
    <row r="3" spans="1:16" s="6" customFormat="1">
      <c r="A3" s="4">
        <f>A2+1</f>
        <v>2</v>
      </c>
      <c r="B3" s="4"/>
      <c r="C3" s="4"/>
      <c r="D3" s="4"/>
      <c r="E3" s="4"/>
      <c r="F3" s="4"/>
      <c r="G3" s="4"/>
      <c r="H3" s="5" t="s">
        <v>63</v>
      </c>
      <c r="I3" s="146"/>
      <c r="J3" s="4" t="s">
        <v>71</v>
      </c>
      <c r="K3" s="4"/>
      <c r="L3" s="4"/>
      <c r="M3" s="4"/>
      <c r="N3" s="4"/>
      <c r="O3" s="4"/>
      <c r="P3" s="4"/>
    </row>
    <row r="4" spans="1:16">
      <c r="A4" s="1">
        <f t="shared" ref="A4:A67" si="0">A3+1</f>
        <v>3</v>
      </c>
      <c r="B4" s="1"/>
      <c r="C4" s="1"/>
      <c r="D4" s="1"/>
      <c r="E4" s="1"/>
      <c r="F4" s="1"/>
      <c r="G4" s="1"/>
      <c r="H4" s="2" t="s">
        <v>1</v>
      </c>
      <c r="I4" s="147"/>
      <c r="J4" s="1" t="s">
        <v>72</v>
      </c>
      <c r="K4" s="1"/>
      <c r="L4" s="1"/>
      <c r="M4" s="1"/>
      <c r="N4" s="1"/>
      <c r="O4" s="1"/>
      <c r="P4" s="1"/>
    </row>
    <row r="5" spans="1:16" s="6" customFormat="1">
      <c r="A5" s="4">
        <f t="shared" si="0"/>
        <v>4</v>
      </c>
      <c r="B5" s="4"/>
      <c r="C5" s="4"/>
      <c r="D5" s="4"/>
      <c r="E5" s="4"/>
      <c r="F5" s="4"/>
      <c r="G5" s="4"/>
      <c r="H5" s="5" t="s">
        <v>2</v>
      </c>
      <c r="I5" s="146"/>
      <c r="J5" s="4" t="s">
        <v>75</v>
      </c>
      <c r="K5" s="4"/>
      <c r="L5" s="4"/>
      <c r="M5" s="4"/>
      <c r="N5" s="4"/>
      <c r="O5" s="4"/>
      <c r="P5" s="4"/>
    </row>
    <row r="6" spans="1:16">
      <c r="A6" s="1">
        <f t="shared" si="0"/>
        <v>5</v>
      </c>
      <c r="B6" s="1"/>
      <c r="C6" s="1"/>
      <c r="D6" s="1"/>
      <c r="E6" s="1"/>
      <c r="F6" s="1"/>
      <c r="G6" s="1"/>
      <c r="H6" s="2" t="s">
        <v>23</v>
      </c>
      <c r="I6" s="147"/>
      <c r="J6" s="1" t="s">
        <v>64</v>
      </c>
      <c r="K6" s="1"/>
      <c r="L6" s="1"/>
      <c r="M6" s="1"/>
      <c r="N6" s="1"/>
      <c r="O6" s="1"/>
      <c r="P6" s="1"/>
    </row>
    <row r="7" spans="1:16" s="6" customFormat="1">
      <c r="A7" s="4">
        <f t="shared" si="0"/>
        <v>6</v>
      </c>
      <c r="B7" s="4"/>
      <c r="C7" s="4"/>
      <c r="D7" s="4"/>
      <c r="E7" s="4"/>
      <c r="F7" s="4"/>
      <c r="G7" s="4"/>
      <c r="H7" s="5" t="s">
        <v>3</v>
      </c>
      <c r="I7" s="146"/>
      <c r="J7" s="4" t="s">
        <v>40</v>
      </c>
      <c r="K7" s="4"/>
      <c r="L7" s="4"/>
      <c r="M7" s="4"/>
      <c r="N7" s="4"/>
      <c r="O7" s="4"/>
      <c r="P7" s="4"/>
    </row>
    <row r="8" spans="1:16">
      <c r="A8" s="1">
        <f t="shared" si="0"/>
        <v>7</v>
      </c>
      <c r="B8" s="1"/>
      <c r="C8" s="1"/>
      <c r="D8" s="1"/>
      <c r="E8" s="1"/>
      <c r="F8" s="1"/>
      <c r="G8" s="1"/>
      <c r="H8" s="2" t="s">
        <v>4</v>
      </c>
      <c r="I8" s="148"/>
      <c r="J8" s="1"/>
      <c r="K8" s="1"/>
      <c r="L8" s="1"/>
      <c r="M8" s="1"/>
      <c r="N8" s="1"/>
      <c r="O8" s="1"/>
      <c r="P8" s="1"/>
    </row>
    <row r="9" spans="1:16" s="6" customFormat="1">
      <c r="A9" s="4">
        <f t="shared" si="0"/>
        <v>8</v>
      </c>
      <c r="B9" s="4"/>
      <c r="C9" s="4"/>
      <c r="D9" s="4"/>
      <c r="E9" s="4"/>
      <c r="F9" s="4"/>
      <c r="G9" s="4"/>
      <c r="H9" s="5" t="s">
        <v>5</v>
      </c>
      <c r="I9" s="149"/>
      <c r="J9" s="4"/>
      <c r="K9" s="4"/>
      <c r="L9" s="4"/>
      <c r="M9" s="4"/>
      <c r="N9" s="4"/>
      <c r="O9" s="4"/>
      <c r="P9" s="4"/>
    </row>
    <row r="10" spans="1:16">
      <c r="A10" s="1">
        <f t="shared" si="0"/>
        <v>9</v>
      </c>
      <c r="B10" s="1"/>
      <c r="C10" s="1"/>
      <c r="D10" s="1"/>
      <c r="E10" s="1"/>
      <c r="F10" s="1"/>
      <c r="G10" s="1"/>
      <c r="H10" s="2" t="s">
        <v>6</v>
      </c>
      <c r="I10" s="147"/>
      <c r="J10" s="1" t="s">
        <v>65</v>
      </c>
      <c r="K10" s="1"/>
      <c r="L10" s="1"/>
      <c r="M10" s="1"/>
      <c r="N10" s="1"/>
      <c r="O10" s="1"/>
      <c r="P10" s="1"/>
    </row>
    <row r="11" spans="1:16" s="6" customFormat="1">
      <c r="A11" s="4">
        <f t="shared" si="0"/>
        <v>10</v>
      </c>
      <c r="B11" s="4"/>
      <c r="C11" s="4"/>
      <c r="D11" s="4"/>
      <c r="E11" s="4"/>
      <c r="F11" s="4"/>
      <c r="G11" s="4"/>
      <c r="H11" s="5" t="s">
        <v>3</v>
      </c>
      <c r="I11" s="146"/>
      <c r="J11" s="4" t="s">
        <v>40</v>
      </c>
      <c r="K11" s="4"/>
      <c r="L11" s="4"/>
      <c r="M11" s="4"/>
      <c r="N11" s="4"/>
      <c r="O11" s="4"/>
      <c r="P11" s="4"/>
    </row>
    <row r="12" spans="1:16">
      <c r="A12" s="1">
        <f t="shared" si="0"/>
        <v>11</v>
      </c>
      <c r="B12" s="1"/>
      <c r="C12" s="1"/>
      <c r="D12" s="1"/>
      <c r="E12" s="1"/>
      <c r="F12" s="1"/>
      <c r="G12" s="1"/>
      <c r="H12" s="2" t="s">
        <v>4</v>
      </c>
      <c r="I12" s="148"/>
      <c r="J12" s="1"/>
      <c r="K12" s="1"/>
      <c r="L12" s="1"/>
      <c r="M12" s="1"/>
      <c r="N12" s="1"/>
      <c r="O12" s="1"/>
      <c r="P12" s="1"/>
    </row>
    <row r="13" spans="1:16" s="6" customFormat="1">
      <c r="A13" s="4">
        <f t="shared" si="0"/>
        <v>12</v>
      </c>
      <c r="B13" s="4"/>
      <c r="C13" s="4"/>
      <c r="D13" s="4"/>
      <c r="E13" s="4"/>
      <c r="F13" s="4"/>
      <c r="G13" s="4"/>
      <c r="H13" s="5" t="s">
        <v>5</v>
      </c>
      <c r="I13" s="146"/>
      <c r="J13" s="4"/>
      <c r="K13" s="4"/>
      <c r="L13" s="4"/>
      <c r="M13" s="4"/>
      <c r="N13" s="4"/>
      <c r="O13" s="4"/>
      <c r="P13" s="4"/>
    </row>
    <row r="14" spans="1:16">
      <c r="A14" s="1">
        <f t="shared" si="0"/>
        <v>13</v>
      </c>
      <c r="B14" s="1"/>
      <c r="C14" s="1"/>
      <c r="D14" s="1"/>
      <c r="E14" s="1"/>
      <c r="F14" s="1"/>
      <c r="G14" s="1"/>
      <c r="H14" s="2" t="s">
        <v>7</v>
      </c>
      <c r="I14" s="145"/>
      <c r="J14" s="1" t="s">
        <v>69</v>
      </c>
      <c r="K14" s="1"/>
      <c r="L14" s="1"/>
      <c r="M14" s="1"/>
      <c r="N14" s="1"/>
      <c r="O14" s="1"/>
      <c r="P14" s="1"/>
    </row>
    <row r="15" spans="1:16" s="6" customFormat="1">
      <c r="A15" s="4">
        <f t="shared" si="0"/>
        <v>14</v>
      </c>
      <c r="B15" s="4"/>
      <c r="C15" s="4"/>
      <c r="D15" s="4"/>
      <c r="E15" s="4"/>
      <c r="F15" s="4"/>
      <c r="G15" s="4"/>
      <c r="H15" s="5" t="s">
        <v>3218</v>
      </c>
      <c r="I15" s="146"/>
      <c r="J15" s="4" t="s">
        <v>3225</v>
      </c>
      <c r="K15" s="4"/>
      <c r="L15" s="4"/>
      <c r="M15" s="4"/>
      <c r="N15" s="4"/>
      <c r="O15" s="4"/>
      <c r="P15" s="4"/>
    </row>
    <row r="16" spans="1:16">
      <c r="A16" s="1">
        <f t="shared" si="0"/>
        <v>15</v>
      </c>
      <c r="B16" s="1"/>
      <c r="C16" s="1"/>
      <c r="D16" s="1"/>
      <c r="E16" s="1"/>
      <c r="F16" s="1"/>
      <c r="G16" s="1"/>
      <c r="H16" s="2" t="s">
        <v>24</v>
      </c>
      <c r="I16" s="147"/>
      <c r="J16" s="1" t="s">
        <v>3209</v>
      </c>
      <c r="K16" s="1"/>
      <c r="L16" s="1"/>
      <c r="M16" s="1"/>
      <c r="N16" s="1"/>
      <c r="O16" s="1"/>
      <c r="P16" s="1"/>
    </row>
    <row r="17" spans="1:16" s="6" customFormat="1">
      <c r="A17" s="4">
        <f t="shared" si="0"/>
        <v>16</v>
      </c>
      <c r="B17" s="4"/>
      <c r="C17" s="4"/>
      <c r="D17" s="4"/>
      <c r="E17" s="4"/>
      <c r="F17" s="4"/>
      <c r="G17" s="4"/>
      <c r="H17" s="5" t="s">
        <v>8</v>
      </c>
      <c r="I17" s="146"/>
      <c r="J17" s="4" t="s">
        <v>25</v>
      </c>
      <c r="K17" s="4"/>
      <c r="L17" s="4"/>
      <c r="M17" s="4"/>
      <c r="N17" s="4"/>
      <c r="O17" s="4"/>
      <c r="P17" s="4"/>
    </row>
    <row r="18" spans="1:16">
      <c r="A18" s="1">
        <f t="shared" si="0"/>
        <v>17</v>
      </c>
      <c r="B18" s="1"/>
      <c r="C18" s="1"/>
      <c r="D18" s="1"/>
      <c r="E18" s="1"/>
      <c r="F18" s="1"/>
      <c r="G18" s="1"/>
      <c r="H18" s="2" t="s">
        <v>9</v>
      </c>
      <c r="I18" s="147"/>
      <c r="J18" s="1" t="s">
        <v>25</v>
      </c>
      <c r="K18" s="1"/>
      <c r="L18" s="1"/>
      <c r="M18" s="1"/>
      <c r="N18" s="1"/>
      <c r="O18" s="1"/>
      <c r="P18" s="1"/>
    </row>
    <row r="19" spans="1:16" s="6" customFormat="1">
      <c r="A19" s="4">
        <f t="shared" si="0"/>
        <v>18</v>
      </c>
      <c r="B19" s="4"/>
      <c r="C19" s="4"/>
      <c r="D19" s="4"/>
      <c r="E19" s="4"/>
      <c r="F19" s="4"/>
      <c r="G19" s="4"/>
      <c r="H19" s="5" t="s">
        <v>10</v>
      </c>
      <c r="I19" s="146"/>
      <c r="J19" s="4" t="s">
        <v>69</v>
      </c>
      <c r="K19" s="4"/>
      <c r="L19" s="4"/>
      <c r="M19" s="4"/>
      <c r="N19" s="4"/>
      <c r="O19" s="4"/>
      <c r="P19" s="4"/>
    </row>
    <row r="20" spans="1:16">
      <c r="A20" s="1">
        <f t="shared" si="0"/>
        <v>19</v>
      </c>
      <c r="B20" s="1"/>
      <c r="C20" s="1"/>
      <c r="D20" s="1"/>
      <c r="E20" s="1"/>
      <c r="F20" s="1"/>
      <c r="G20" s="1"/>
      <c r="H20" s="2" t="s">
        <v>11</v>
      </c>
      <c r="I20" s="147"/>
      <c r="J20" s="1" t="s">
        <v>66</v>
      </c>
      <c r="K20" s="1"/>
      <c r="L20" s="1"/>
      <c r="M20" s="1"/>
      <c r="N20" s="1"/>
      <c r="O20" s="1"/>
      <c r="P20" s="1"/>
    </row>
    <row r="21" spans="1:16" s="6" customFormat="1">
      <c r="A21" s="4">
        <f t="shared" si="0"/>
        <v>20</v>
      </c>
      <c r="B21" s="4"/>
      <c r="C21" s="4"/>
      <c r="D21" s="4"/>
      <c r="E21" s="4"/>
      <c r="F21" s="4"/>
      <c r="G21" s="4"/>
      <c r="H21" s="5" t="s">
        <v>3</v>
      </c>
      <c r="I21" s="146"/>
      <c r="J21" s="4" t="s">
        <v>40</v>
      </c>
      <c r="K21" s="4"/>
      <c r="L21" s="4"/>
      <c r="M21" s="4"/>
      <c r="N21" s="4"/>
      <c r="O21" s="4"/>
      <c r="P21" s="4"/>
    </row>
    <row r="22" spans="1:16">
      <c r="A22" s="1">
        <f t="shared" si="0"/>
        <v>21</v>
      </c>
      <c r="B22" s="1"/>
      <c r="C22" s="1"/>
      <c r="D22" s="1"/>
      <c r="E22" s="1"/>
      <c r="F22" s="1"/>
      <c r="G22" s="1"/>
      <c r="H22" s="2" t="s">
        <v>4</v>
      </c>
      <c r="I22" s="148"/>
      <c r="J22" s="1"/>
      <c r="K22" s="1"/>
      <c r="L22" s="1"/>
      <c r="M22" s="1"/>
      <c r="N22" s="1"/>
      <c r="O22" s="1"/>
      <c r="P22" s="1"/>
    </row>
    <row r="23" spans="1:16" s="6" customFormat="1">
      <c r="A23" s="4">
        <f t="shared" si="0"/>
        <v>22</v>
      </c>
      <c r="B23" s="4"/>
      <c r="C23" s="4"/>
      <c r="D23" s="4"/>
      <c r="E23" s="4"/>
      <c r="F23" s="4"/>
      <c r="G23" s="4"/>
      <c r="H23" s="5" t="s">
        <v>5</v>
      </c>
      <c r="I23" s="146"/>
      <c r="J23" s="4"/>
      <c r="K23" s="4"/>
      <c r="L23" s="4"/>
      <c r="M23" s="4"/>
      <c r="N23" s="4"/>
      <c r="O23" s="4"/>
      <c r="P23" s="4"/>
    </row>
    <row r="24" spans="1:16">
      <c r="A24" s="1">
        <f t="shared" si="0"/>
        <v>23</v>
      </c>
      <c r="B24" s="1"/>
      <c r="C24" s="1"/>
      <c r="D24" s="1"/>
      <c r="E24" s="1"/>
      <c r="F24" s="1"/>
      <c r="G24" s="1"/>
      <c r="H24" s="2" t="s">
        <v>12</v>
      </c>
      <c r="I24" s="148"/>
      <c r="J24" s="1" t="s">
        <v>72</v>
      </c>
      <c r="K24" s="1"/>
      <c r="L24" s="1"/>
      <c r="M24" s="1"/>
      <c r="N24" s="1"/>
      <c r="O24" s="1"/>
      <c r="P24" s="1"/>
    </row>
    <row r="25" spans="1:16" s="6" customFormat="1">
      <c r="A25" s="4">
        <f t="shared" si="0"/>
        <v>24</v>
      </c>
      <c r="B25" s="4"/>
      <c r="C25" s="4"/>
      <c r="D25" s="4"/>
      <c r="E25" s="4"/>
      <c r="F25" s="4"/>
      <c r="G25" s="4"/>
      <c r="H25" s="5" t="s">
        <v>13</v>
      </c>
      <c r="I25" s="146"/>
      <c r="J25" s="4" t="s">
        <v>72</v>
      </c>
      <c r="K25" s="4"/>
      <c r="L25" s="4"/>
      <c r="M25" s="4"/>
      <c r="N25" s="4"/>
      <c r="O25" s="4"/>
      <c r="P25" s="4"/>
    </row>
    <row r="26" spans="1:16">
      <c r="A26" s="1">
        <f t="shared" si="0"/>
        <v>25</v>
      </c>
      <c r="B26" s="1"/>
      <c r="C26" s="1"/>
      <c r="D26" s="1"/>
      <c r="E26" s="1"/>
      <c r="F26" s="1"/>
      <c r="G26" s="1"/>
      <c r="H26" s="2" t="s">
        <v>14</v>
      </c>
      <c r="I26" s="145"/>
      <c r="J26" s="1" t="s">
        <v>73</v>
      </c>
      <c r="K26" s="1"/>
      <c r="L26" s="1"/>
      <c r="M26" s="1"/>
      <c r="N26" s="1"/>
      <c r="O26" s="1"/>
      <c r="P26" s="1"/>
    </row>
    <row r="27" spans="1:16" s="6" customFormat="1">
      <c r="A27" s="4">
        <f t="shared" si="0"/>
        <v>26</v>
      </c>
      <c r="B27" s="4"/>
      <c r="C27" s="4"/>
      <c r="D27" s="4"/>
      <c r="E27" s="4"/>
      <c r="F27" s="4"/>
      <c r="G27" s="4"/>
      <c r="H27" s="5" t="s">
        <v>22</v>
      </c>
      <c r="I27" s="146"/>
      <c r="J27" s="4" t="s">
        <v>70</v>
      </c>
      <c r="K27" s="4"/>
      <c r="L27" s="4"/>
      <c r="M27" s="4"/>
      <c r="N27" s="4"/>
      <c r="O27" s="4"/>
      <c r="P27" s="4"/>
    </row>
    <row r="28" spans="1:16">
      <c r="A28" s="1">
        <f t="shared" si="0"/>
        <v>27</v>
      </c>
      <c r="B28" s="1"/>
      <c r="C28" s="1"/>
      <c r="D28" s="1"/>
      <c r="E28" s="1"/>
      <c r="F28" s="1"/>
      <c r="G28" s="1"/>
      <c r="H28" s="2" t="s">
        <v>15</v>
      </c>
      <c r="I28" s="147"/>
      <c r="J28" s="1" t="s">
        <v>72</v>
      </c>
      <c r="K28" s="1"/>
      <c r="L28" s="1"/>
      <c r="M28" s="1"/>
      <c r="N28" s="1"/>
      <c r="O28" s="1"/>
      <c r="P28" s="1"/>
    </row>
    <row r="29" spans="1:16" s="6" customFormat="1">
      <c r="A29" s="4">
        <f t="shared" si="0"/>
        <v>28</v>
      </c>
      <c r="B29" s="4"/>
      <c r="C29" s="4"/>
      <c r="D29" s="4"/>
      <c r="E29" s="4"/>
      <c r="F29" s="4"/>
      <c r="G29" s="4"/>
      <c r="H29" s="5" t="s">
        <v>16</v>
      </c>
      <c r="I29" s="146"/>
      <c r="J29" s="4" t="s">
        <v>3219</v>
      </c>
      <c r="K29" s="4"/>
      <c r="L29" s="4"/>
      <c r="M29" s="4"/>
      <c r="N29" s="4"/>
      <c r="O29" s="4"/>
      <c r="P29" s="4"/>
    </row>
    <row r="30" spans="1:16">
      <c r="A30" s="1">
        <f t="shared" si="0"/>
        <v>29</v>
      </c>
      <c r="B30" s="1"/>
      <c r="C30" s="1"/>
      <c r="D30" s="1"/>
      <c r="E30" s="1"/>
      <c r="F30" s="1"/>
      <c r="G30" s="1"/>
      <c r="H30" s="2" t="s">
        <v>17</v>
      </c>
      <c r="I30" s="147"/>
      <c r="J30" s="1" t="s">
        <v>75</v>
      </c>
      <c r="K30" s="1"/>
      <c r="L30" s="1"/>
      <c r="M30" s="1"/>
      <c r="N30" s="1"/>
      <c r="O30" s="1"/>
      <c r="P30" s="1"/>
    </row>
    <row r="31" spans="1:16" s="6" customFormat="1">
      <c r="A31" s="4">
        <f t="shared" si="0"/>
        <v>30</v>
      </c>
      <c r="B31" s="4"/>
      <c r="C31" s="4"/>
      <c r="D31" s="4"/>
      <c r="E31" s="4"/>
      <c r="F31" s="4"/>
      <c r="G31" s="4"/>
      <c r="H31" s="5" t="s">
        <v>13</v>
      </c>
      <c r="I31" s="146"/>
      <c r="J31" s="4" t="s">
        <v>75</v>
      </c>
      <c r="K31" s="4"/>
      <c r="L31" s="4"/>
      <c r="M31" s="4"/>
      <c r="N31" s="4"/>
      <c r="O31" s="4"/>
      <c r="P31" s="4"/>
    </row>
    <row r="32" spans="1:16">
      <c r="A32" s="1">
        <f t="shared" si="0"/>
        <v>31</v>
      </c>
      <c r="B32" s="1"/>
      <c r="C32" s="1"/>
      <c r="D32" s="1"/>
      <c r="E32" s="1"/>
      <c r="F32" s="1"/>
      <c r="G32" s="1"/>
      <c r="H32" s="2" t="s">
        <v>14</v>
      </c>
      <c r="I32" s="148"/>
      <c r="J32" s="1"/>
      <c r="K32" s="1"/>
      <c r="L32" s="1"/>
      <c r="M32" s="1"/>
      <c r="N32" s="1"/>
      <c r="O32" s="1"/>
      <c r="P32" s="1"/>
    </row>
    <row r="33" spans="1:16" s="6" customFormat="1">
      <c r="A33" s="4">
        <f t="shared" si="0"/>
        <v>32</v>
      </c>
      <c r="B33" s="4"/>
      <c r="C33" s="4"/>
      <c r="D33" s="4"/>
      <c r="E33" s="4"/>
      <c r="F33" s="4"/>
      <c r="G33" s="4"/>
      <c r="H33" s="5" t="s">
        <v>22</v>
      </c>
      <c r="I33" s="149"/>
      <c r="J33" s="4"/>
      <c r="K33" s="4"/>
      <c r="L33" s="4"/>
      <c r="M33" s="4"/>
      <c r="N33" s="4"/>
      <c r="O33" s="4"/>
      <c r="P33" s="4"/>
    </row>
    <row r="34" spans="1:16">
      <c r="A34" s="1">
        <f t="shared" si="0"/>
        <v>33</v>
      </c>
      <c r="B34" s="1"/>
      <c r="C34" s="1"/>
      <c r="D34" s="1"/>
      <c r="E34" s="1"/>
      <c r="F34" s="1"/>
      <c r="G34" s="1"/>
      <c r="H34" s="2" t="s">
        <v>15</v>
      </c>
      <c r="I34" s="147"/>
      <c r="J34" s="1"/>
      <c r="K34" s="1"/>
      <c r="L34" s="1"/>
      <c r="M34" s="1"/>
      <c r="N34" s="1"/>
      <c r="O34" s="1"/>
      <c r="P34" s="1"/>
    </row>
    <row r="35" spans="1:16" s="6" customFormat="1">
      <c r="A35" s="4">
        <f t="shared" si="0"/>
        <v>34</v>
      </c>
      <c r="B35" s="4"/>
      <c r="C35" s="4"/>
      <c r="D35" s="4"/>
      <c r="E35" s="4"/>
      <c r="F35" s="4"/>
      <c r="G35" s="4"/>
      <c r="H35" s="5" t="s">
        <v>16</v>
      </c>
      <c r="I35" s="146"/>
      <c r="J35" s="4" t="s">
        <v>3219</v>
      </c>
      <c r="K35" s="4"/>
      <c r="L35" s="4"/>
      <c r="M35" s="4"/>
      <c r="N35" s="4"/>
      <c r="O35" s="4"/>
      <c r="P35" s="4"/>
    </row>
    <row r="36" spans="1:16">
      <c r="A36" s="1">
        <f t="shared" si="0"/>
        <v>35</v>
      </c>
      <c r="B36" s="1"/>
      <c r="C36" s="1"/>
      <c r="D36" s="1"/>
      <c r="E36" s="1"/>
      <c r="F36" s="1"/>
      <c r="G36" s="1"/>
      <c r="H36" s="2" t="s">
        <v>18</v>
      </c>
      <c r="I36" s="148"/>
      <c r="J36" s="1" t="s">
        <v>75</v>
      </c>
      <c r="K36" s="1"/>
      <c r="L36" s="1"/>
      <c r="M36" s="1"/>
      <c r="N36" s="1"/>
      <c r="O36" s="1"/>
      <c r="P36" s="1"/>
    </row>
    <row r="37" spans="1:16" s="6" customFormat="1">
      <c r="A37" s="4">
        <f t="shared" si="0"/>
        <v>36</v>
      </c>
      <c r="B37" s="4"/>
      <c r="C37" s="4"/>
      <c r="D37" s="4"/>
      <c r="E37" s="4"/>
      <c r="F37" s="4"/>
      <c r="G37" s="4"/>
      <c r="H37" s="5" t="s">
        <v>13</v>
      </c>
      <c r="I37" s="146"/>
      <c r="J37" s="4" t="s">
        <v>75</v>
      </c>
      <c r="K37" s="4"/>
      <c r="L37" s="4"/>
      <c r="M37" s="4"/>
      <c r="N37" s="4"/>
      <c r="O37" s="4"/>
      <c r="P37" s="4"/>
    </row>
    <row r="38" spans="1:16">
      <c r="A38" s="1">
        <f t="shared" si="0"/>
        <v>37</v>
      </c>
      <c r="B38" s="1"/>
      <c r="C38" s="1"/>
      <c r="D38" s="1"/>
      <c r="E38" s="1"/>
      <c r="F38" s="1"/>
      <c r="G38" s="1"/>
      <c r="H38" s="2" t="s">
        <v>14</v>
      </c>
      <c r="I38" s="145"/>
      <c r="J38" s="1"/>
      <c r="K38" s="1"/>
      <c r="L38" s="1"/>
      <c r="M38" s="1"/>
      <c r="N38" s="1"/>
      <c r="O38" s="1"/>
      <c r="P38" s="1"/>
    </row>
    <row r="39" spans="1:16" s="6" customFormat="1">
      <c r="A39" s="4">
        <f t="shared" si="0"/>
        <v>38</v>
      </c>
      <c r="B39" s="4"/>
      <c r="C39" s="4"/>
      <c r="D39" s="4"/>
      <c r="E39" s="4"/>
      <c r="F39" s="4"/>
      <c r="G39" s="4"/>
      <c r="H39" s="5" t="s">
        <v>22</v>
      </c>
      <c r="I39" s="146"/>
      <c r="J39" s="4"/>
      <c r="K39" s="4"/>
      <c r="L39" s="4"/>
      <c r="M39" s="4"/>
      <c r="N39" s="4"/>
      <c r="O39" s="4"/>
      <c r="P39" s="4"/>
    </row>
    <row r="40" spans="1:16">
      <c r="A40" s="1">
        <f t="shared" si="0"/>
        <v>39</v>
      </c>
      <c r="B40" s="1"/>
      <c r="C40" s="1"/>
      <c r="D40" s="1"/>
      <c r="E40" s="1"/>
      <c r="F40" s="1"/>
      <c r="G40" s="1"/>
      <c r="H40" s="2" t="s">
        <v>15</v>
      </c>
      <c r="I40" s="147"/>
      <c r="J40" s="1"/>
      <c r="K40" s="1"/>
      <c r="L40" s="1"/>
      <c r="M40" s="1"/>
      <c r="N40" s="1"/>
      <c r="O40" s="1"/>
      <c r="P40" s="1"/>
    </row>
    <row r="41" spans="1:16" s="6" customFormat="1">
      <c r="A41" s="4">
        <f t="shared" si="0"/>
        <v>40</v>
      </c>
      <c r="B41" s="4"/>
      <c r="C41" s="4"/>
      <c r="D41" s="4"/>
      <c r="E41" s="4"/>
      <c r="F41" s="4"/>
      <c r="G41" s="4"/>
      <c r="H41" s="5" t="s">
        <v>16</v>
      </c>
      <c r="I41" s="146"/>
      <c r="J41" s="4" t="s">
        <v>3219</v>
      </c>
      <c r="K41" s="4"/>
      <c r="L41" s="4"/>
      <c r="M41" s="4"/>
      <c r="N41" s="4"/>
      <c r="O41" s="4"/>
      <c r="P41" s="4"/>
    </row>
    <row r="42" spans="1:16">
      <c r="A42" s="1">
        <f t="shared" si="0"/>
        <v>41</v>
      </c>
      <c r="B42" s="1"/>
      <c r="C42" s="1"/>
      <c r="D42" s="1"/>
      <c r="E42" s="1"/>
      <c r="F42" s="1"/>
      <c r="G42" s="1"/>
      <c r="H42" s="2" t="s">
        <v>19</v>
      </c>
      <c r="I42" s="147"/>
      <c r="J42" s="1" t="s">
        <v>75</v>
      </c>
      <c r="K42" s="1"/>
      <c r="L42" s="1"/>
      <c r="M42" s="1"/>
      <c r="N42" s="1"/>
      <c r="O42" s="1"/>
      <c r="P42" s="1"/>
    </row>
    <row r="43" spans="1:16" s="6" customFormat="1">
      <c r="A43" s="4">
        <f t="shared" si="0"/>
        <v>42</v>
      </c>
      <c r="B43" s="4"/>
      <c r="C43" s="4"/>
      <c r="D43" s="4"/>
      <c r="E43" s="4"/>
      <c r="F43" s="4"/>
      <c r="G43" s="4"/>
      <c r="H43" s="5" t="s">
        <v>13</v>
      </c>
      <c r="I43" s="146"/>
      <c r="J43" s="4" t="s">
        <v>75</v>
      </c>
      <c r="K43" s="4"/>
      <c r="L43" s="4"/>
      <c r="M43" s="4"/>
      <c r="N43" s="4"/>
      <c r="O43" s="4"/>
      <c r="P43" s="4"/>
    </row>
    <row r="44" spans="1:16">
      <c r="A44" s="1">
        <f t="shared" si="0"/>
        <v>43</v>
      </c>
      <c r="B44" s="1"/>
      <c r="C44" s="1"/>
      <c r="D44" s="1"/>
      <c r="E44" s="1"/>
      <c r="F44" s="1"/>
      <c r="G44" s="1"/>
      <c r="H44" s="2" t="s">
        <v>14</v>
      </c>
      <c r="I44" s="148"/>
      <c r="J44" s="1"/>
      <c r="K44" s="1"/>
      <c r="L44" s="1"/>
      <c r="M44" s="1"/>
      <c r="N44" s="1"/>
      <c r="O44" s="1"/>
      <c r="P44" s="1"/>
    </row>
    <row r="45" spans="1:16" s="6" customFormat="1">
      <c r="A45" s="4">
        <f t="shared" si="0"/>
        <v>44</v>
      </c>
      <c r="B45" s="4"/>
      <c r="C45" s="4"/>
      <c r="D45" s="4"/>
      <c r="E45" s="4"/>
      <c r="F45" s="4"/>
      <c r="G45" s="4"/>
      <c r="H45" s="5" t="s">
        <v>22</v>
      </c>
      <c r="I45" s="149"/>
      <c r="J45" s="4"/>
      <c r="K45" s="4"/>
      <c r="L45" s="4"/>
      <c r="M45" s="4"/>
      <c r="N45" s="4"/>
      <c r="O45" s="4"/>
      <c r="P45" s="4"/>
    </row>
    <row r="46" spans="1:16">
      <c r="A46" s="1">
        <f t="shared" si="0"/>
        <v>45</v>
      </c>
      <c r="B46" s="1"/>
      <c r="C46" s="1"/>
      <c r="D46" s="1"/>
      <c r="E46" s="1"/>
      <c r="F46" s="1"/>
      <c r="G46" s="1"/>
      <c r="H46" s="2" t="s">
        <v>15</v>
      </c>
      <c r="I46" s="147"/>
      <c r="J46" s="1"/>
      <c r="K46" s="1"/>
      <c r="L46" s="1"/>
      <c r="M46" s="1"/>
      <c r="N46" s="1"/>
      <c r="O46" s="1"/>
      <c r="P46" s="1"/>
    </row>
    <row r="47" spans="1:16" s="6" customFormat="1">
      <c r="A47" s="4">
        <f t="shared" si="0"/>
        <v>46</v>
      </c>
      <c r="B47" s="4"/>
      <c r="C47" s="4"/>
      <c r="D47" s="4"/>
      <c r="E47" s="4"/>
      <c r="F47" s="4"/>
      <c r="G47" s="4"/>
      <c r="H47" s="5" t="s">
        <v>16</v>
      </c>
      <c r="I47" s="146"/>
      <c r="J47" s="4" t="s">
        <v>3219</v>
      </c>
      <c r="K47" s="4"/>
      <c r="L47" s="4"/>
      <c r="M47" s="4"/>
      <c r="N47" s="4"/>
      <c r="O47" s="4"/>
      <c r="P47" s="4"/>
    </row>
    <row r="48" spans="1:16">
      <c r="A48" s="1">
        <f t="shared" si="0"/>
        <v>47</v>
      </c>
      <c r="B48" s="1"/>
      <c r="C48" s="1"/>
      <c r="D48" s="1"/>
      <c r="E48" s="1"/>
      <c r="F48" s="1"/>
      <c r="G48" s="1"/>
      <c r="H48" s="2" t="s">
        <v>20</v>
      </c>
      <c r="I48" s="148"/>
      <c r="J48" s="1" t="s">
        <v>75</v>
      </c>
      <c r="K48" s="1"/>
      <c r="L48" s="1"/>
      <c r="M48" s="1"/>
      <c r="N48" s="1"/>
      <c r="O48" s="1"/>
      <c r="P48" s="1"/>
    </row>
    <row r="49" spans="1:16" s="6" customFormat="1">
      <c r="A49" s="4">
        <f t="shared" si="0"/>
        <v>48</v>
      </c>
      <c r="B49" s="4"/>
      <c r="C49" s="4"/>
      <c r="D49" s="4"/>
      <c r="E49" s="4"/>
      <c r="F49" s="4"/>
      <c r="G49" s="4"/>
      <c r="H49" s="5" t="s">
        <v>13</v>
      </c>
      <c r="I49" s="146"/>
      <c r="J49" s="4" t="s">
        <v>75</v>
      </c>
      <c r="K49" s="4"/>
      <c r="L49" s="4"/>
      <c r="M49" s="4"/>
      <c r="N49" s="4"/>
      <c r="O49" s="4"/>
      <c r="P49" s="4"/>
    </row>
    <row r="50" spans="1:16">
      <c r="A50" s="1">
        <f t="shared" si="0"/>
        <v>49</v>
      </c>
      <c r="B50" s="1"/>
      <c r="C50" s="1"/>
      <c r="D50" s="1"/>
      <c r="E50" s="1"/>
      <c r="F50" s="1"/>
      <c r="G50" s="1"/>
      <c r="H50" s="2" t="s">
        <v>14</v>
      </c>
      <c r="I50" s="145"/>
      <c r="J50" s="1"/>
      <c r="K50" s="1"/>
      <c r="L50" s="1"/>
      <c r="M50" s="1"/>
      <c r="N50" s="1"/>
      <c r="O50" s="1"/>
      <c r="P50" s="1"/>
    </row>
    <row r="51" spans="1:16" s="6" customFormat="1">
      <c r="A51" s="4">
        <f t="shared" si="0"/>
        <v>50</v>
      </c>
      <c r="B51" s="4"/>
      <c r="C51" s="4"/>
      <c r="D51" s="4"/>
      <c r="E51" s="4"/>
      <c r="F51" s="4"/>
      <c r="G51" s="4"/>
      <c r="H51" s="5" t="s">
        <v>22</v>
      </c>
      <c r="I51" s="146"/>
      <c r="J51" s="4"/>
      <c r="K51" s="4"/>
      <c r="L51" s="4"/>
      <c r="M51" s="4"/>
      <c r="N51" s="4"/>
      <c r="O51" s="4"/>
      <c r="P51" s="4"/>
    </row>
    <row r="52" spans="1:16">
      <c r="A52" s="1">
        <f t="shared" si="0"/>
        <v>51</v>
      </c>
      <c r="B52" s="1"/>
      <c r="C52" s="1"/>
      <c r="D52" s="1"/>
      <c r="E52" s="1"/>
      <c r="F52" s="1"/>
      <c r="G52" s="1"/>
      <c r="H52" s="2" t="s">
        <v>15</v>
      </c>
      <c r="I52" s="147"/>
      <c r="J52" s="1"/>
      <c r="K52" s="1"/>
      <c r="L52" s="1"/>
      <c r="M52" s="1"/>
      <c r="N52" s="1"/>
      <c r="O52" s="1"/>
      <c r="P52" s="1"/>
    </row>
    <row r="53" spans="1:16" s="6" customFormat="1">
      <c r="A53" s="4">
        <f t="shared" si="0"/>
        <v>52</v>
      </c>
      <c r="B53" s="4"/>
      <c r="C53" s="4"/>
      <c r="D53" s="4"/>
      <c r="E53" s="4"/>
      <c r="F53" s="4"/>
      <c r="G53" s="4"/>
      <c r="H53" s="5" t="s">
        <v>16</v>
      </c>
      <c r="I53" s="146"/>
      <c r="J53" s="4" t="s">
        <v>3219</v>
      </c>
      <c r="K53" s="4"/>
      <c r="L53" s="4"/>
      <c r="M53" s="4"/>
      <c r="N53" s="4"/>
      <c r="O53" s="4"/>
      <c r="P53" s="4"/>
    </row>
    <row r="54" spans="1:16">
      <c r="A54" s="1">
        <f t="shared" si="0"/>
        <v>53</v>
      </c>
      <c r="B54" s="1"/>
      <c r="C54" s="1"/>
      <c r="D54" s="1"/>
      <c r="E54" s="1"/>
      <c r="F54" s="1"/>
      <c r="G54" s="1"/>
      <c r="H54" s="2" t="s">
        <v>21</v>
      </c>
      <c r="I54" s="147"/>
      <c r="J54" s="1" t="s">
        <v>75</v>
      </c>
      <c r="K54" s="1"/>
      <c r="L54" s="1"/>
      <c r="M54" s="1"/>
      <c r="N54" s="1"/>
      <c r="O54" s="1"/>
      <c r="P54" s="1"/>
    </row>
    <row r="55" spans="1:16" s="6" customFormat="1">
      <c r="A55" s="4">
        <f t="shared" si="0"/>
        <v>54</v>
      </c>
      <c r="B55" s="4"/>
      <c r="C55" s="4"/>
      <c r="D55" s="4"/>
      <c r="E55" s="4"/>
      <c r="F55" s="4"/>
      <c r="G55" s="4"/>
      <c r="H55" s="5" t="s">
        <v>13</v>
      </c>
      <c r="I55" s="146"/>
      <c r="J55" s="4" t="s">
        <v>75</v>
      </c>
      <c r="K55" s="4"/>
      <c r="L55" s="4"/>
      <c r="M55" s="4"/>
      <c r="N55" s="4"/>
      <c r="O55" s="4"/>
      <c r="P55" s="4"/>
    </row>
    <row r="56" spans="1:16">
      <c r="A56" s="1">
        <f t="shared" si="0"/>
        <v>55</v>
      </c>
      <c r="B56" s="1"/>
      <c r="C56" s="1"/>
      <c r="D56" s="1"/>
      <c r="E56" s="1"/>
      <c r="F56" s="1"/>
      <c r="G56" s="1"/>
      <c r="H56" s="2" t="s">
        <v>14</v>
      </c>
      <c r="I56" s="148"/>
      <c r="J56" s="1"/>
      <c r="K56" s="1"/>
      <c r="L56" s="1"/>
      <c r="M56" s="1"/>
      <c r="N56" s="1"/>
      <c r="O56" s="1"/>
      <c r="P56" s="1"/>
    </row>
    <row r="57" spans="1:16" s="6" customFormat="1">
      <c r="A57" s="4">
        <f t="shared" si="0"/>
        <v>56</v>
      </c>
      <c r="B57" s="4"/>
      <c r="C57" s="4"/>
      <c r="D57" s="4"/>
      <c r="E57" s="4"/>
      <c r="F57" s="4"/>
      <c r="G57" s="4"/>
      <c r="H57" s="5" t="s">
        <v>22</v>
      </c>
      <c r="I57" s="149"/>
      <c r="J57" s="4"/>
      <c r="K57" s="4"/>
      <c r="L57" s="4"/>
      <c r="M57" s="4"/>
      <c r="N57" s="4"/>
      <c r="O57" s="4"/>
      <c r="P57" s="4"/>
    </row>
    <row r="58" spans="1:16">
      <c r="A58" s="1">
        <f t="shared" si="0"/>
        <v>57</v>
      </c>
      <c r="B58" s="1"/>
      <c r="C58" s="1"/>
      <c r="D58" s="1"/>
      <c r="E58" s="1"/>
      <c r="F58" s="1"/>
      <c r="G58" s="1"/>
      <c r="H58" s="2" t="s">
        <v>15</v>
      </c>
      <c r="I58" s="147"/>
      <c r="J58" s="1"/>
      <c r="K58" s="1"/>
      <c r="L58" s="1"/>
      <c r="M58" s="1"/>
      <c r="N58" s="1"/>
      <c r="O58" s="1"/>
      <c r="P58" s="1"/>
    </row>
    <row r="59" spans="1:16" s="6" customFormat="1">
      <c r="A59" s="4">
        <f t="shared" si="0"/>
        <v>58</v>
      </c>
      <c r="B59" s="4"/>
      <c r="C59" s="4"/>
      <c r="D59" s="4"/>
      <c r="E59" s="4"/>
      <c r="F59" s="4"/>
      <c r="G59" s="4"/>
      <c r="H59" s="5" t="s">
        <v>16</v>
      </c>
      <c r="I59" s="146"/>
      <c r="J59" s="4" t="s">
        <v>3219</v>
      </c>
      <c r="K59" s="4"/>
      <c r="L59" s="4"/>
      <c r="M59" s="4"/>
      <c r="N59" s="4"/>
      <c r="O59" s="4"/>
      <c r="P59" s="4"/>
    </row>
    <row r="60" spans="1:16">
      <c r="A60" s="1">
        <f t="shared" si="0"/>
        <v>59</v>
      </c>
      <c r="B60" s="1"/>
      <c r="C60" s="1"/>
      <c r="D60" s="1"/>
      <c r="E60" s="1"/>
      <c r="F60" s="1"/>
      <c r="G60" s="1"/>
      <c r="H60" s="2" t="s">
        <v>3303</v>
      </c>
      <c r="I60" s="148"/>
      <c r="J60" s="1" t="s">
        <v>75</v>
      </c>
      <c r="K60" s="1"/>
      <c r="L60" s="1"/>
      <c r="M60" s="1"/>
      <c r="N60" s="1"/>
      <c r="O60" s="1"/>
      <c r="P60" s="1"/>
    </row>
    <row r="61" spans="1:16" s="6" customFormat="1">
      <c r="A61" s="4">
        <f t="shared" si="0"/>
        <v>60</v>
      </c>
      <c r="B61" s="4"/>
      <c r="C61" s="4"/>
      <c r="D61" s="4"/>
      <c r="E61" s="4"/>
      <c r="F61" s="4"/>
      <c r="G61" s="4"/>
      <c r="H61" s="5" t="s">
        <v>13</v>
      </c>
      <c r="I61" s="146"/>
      <c r="J61" s="4" t="s">
        <v>75</v>
      </c>
      <c r="K61" s="4"/>
      <c r="L61" s="4"/>
      <c r="M61" s="4"/>
      <c r="N61" s="4"/>
      <c r="O61" s="4"/>
      <c r="P61" s="4"/>
    </row>
    <row r="62" spans="1:16">
      <c r="A62" s="1">
        <f t="shared" si="0"/>
        <v>61</v>
      </c>
      <c r="B62" s="1"/>
      <c r="C62" s="1"/>
      <c r="D62" s="1"/>
      <c r="E62" s="1"/>
      <c r="F62" s="1"/>
      <c r="G62" s="1"/>
      <c r="H62" s="2" t="s">
        <v>14</v>
      </c>
      <c r="I62" s="145"/>
      <c r="J62" s="1"/>
      <c r="K62" s="1"/>
      <c r="L62" s="1"/>
      <c r="M62" s="1"/>
      <c r="N62" s="1"/>
      <c r="O62" s="1"/>
      <c r="P62" s="1"/>
    </row>
    <row r="63" spans="1:16" s="6" customFormat="1">
      <c r="A63" s="4">
        <f t="shared" si="0"/>
        <v>62</v>
      </c>
      <c r="B63" s="4"/>
      <c r="C63" s="4"/>
      <c r="D63" s="4"/>
      <c r="E63" s="4"/>
      <c r="F63" s="4"/>
      <c r="G63" s="4"/>
      <c r="H63" s="5" t="s">
        <v>22</v>
      </c>
      <c r="I63" s="146"/>
      <c r="J63" s="4"/>
      <c r="K63" s="4"/>
      <c r="L63" s="4"/>
      <c r="M63" s="4"/>
      <c r="N63" s="4"/>
      <c r="O63" s="4"/>
      <c r="P63" s="4"/>
    </row>
    <row r="64" spans="1:16">
      <c r="A64" s="1">
        <f t="shared" si="0"/>
        <v>63</v>
      </c>
      <c r="B64" s="1"/>
      <c r="C64" s="1"/>
      <c r="D64" s="1"/>
      <c r="E64" s="1"/>
      <c r="F64" s="1"/>
      <c r="G64" s="1"/>
      <c r="H64" s="2" t="s">
        <v>15</v>
      </c>
      <c r="I64" s="147"/>
      <c r="J64" s="1"/>
      <c r="K64" s="1"/>
      <c r="L64" s="1"/>
      <c r="M64" s="1"/>
      <c r="N64" s="1"/>
      <c r="O64" s="1"/>
      <c r="P64" s="1"/>
    </row>
    <row r="65" spans="1:16" s="6" customFormat="1">
      <c r="A65" s="4">
        <f t="shared" si="0"/>
        <v>64</v>
      </c>
      <c r="B65" s="4"/>
      <c r="C65" s="4"/>
      <c r="D65" s="4"/>
      <c r="E65" s="4"/>
      <c r="F65" s="4"/>
      <c r="G65" s="4"/>
      <c r="H65" s="5" t="s">
        <v>16</v>
      </c>
      <c r="I65" s="146"/>
      <c r="J65" s="4" t="s">
        <v>3219</v>
      </c>
      <c r="K65" s="4"/>
      <c r="L65" s="4"/>
      <c r="M65" s="4"/>
      <c r="N65" s="4"/>
      <c r="O65" s="4"/>
      <c r="P65" s="4"/>
    </row>
    <row r="66" spans="1:16">
      <c r="A66" s="1">
        <f t="shared" si="0"/>
        <v>65</v>
      </c>
      <c r="B66" s="1"/>
      <c r="C66" s="1"/>
      <c r="D66" s="1"/>
      <c r="E66" s="1"/>
      <c r="F66" s="1"/>
      <c r="G66" s="1"/>
      <c r="H66" s="2" t="s">
        <v>3304</v>
      </c>
      <c r="I66" s="147"/>
      <c r="J66" s="1" t="s">
        <v>75</v>
      </c>
      <c r="K66" s="1"/>
      <c r="L66" s="1"/>
      <c r="M66" s="1"/>
      <c r="N66" s="1"/>
      <c r="O66" s="1"/>
      <c r="P66" s="1"/>
    </row>
    <row r="67" spans="1:16" s="6" customFormat="1">
      <c r="A67" s="4">
        <f t="shared" si="0"/>
        <v>66</v>
      </c>
      <c r="B67" s="4"/>
      <c r="C67" s="4"/>
      <c r="D67" s="4"/>
      <c r="E67" s="4"/>
      <c r="F67" s="4"/>
      <c r="G67" s="4"/>
      <c r="H67" s="5" t="s">
        <v>13</v>
      </c>
      <c r="I67" s="146"/>
      <c r="J67" s="4" t="s">
        <v>75</v>
      </c>
      <c r="K67" s="4"/>
      <c r="L67" s="4"/>
      <c r="M67" s="4"/>
      <c r="N67" s="4"/>
      <c r="O67" s="4"/>
      <c r="P67" s="4"/>
    </row>
    <row r="68" spans="1:16">
      <c r="A68" s="1">
        <f t="shared" ref="A68:A133" si="1">A67+1</f>
        <v>67</v>
      </c>
      <c r="B68" s="1"/>
      <c r="C68" s="1"/>
      <c r="D68" s="1"/>
      <c r="E68" s="1"/>
      <c r="F68" s="1"/>
      <c r="G68" s="1"/>
      <c r="H68" s="2" t="s">
        <v>14</v>
      </c>
      <c r="I68" s="148"/>
      <c r="J68" s="1"/>
      <c r="K68" s="1"/>
      <c r="L68" s="1"/>
      <c r="M68" s="1"/>
      <c r="N68" s="1"/>
      <c r="O68" s="1"/>
      <c r="P68" s="1"/>
    </row>
    <row r="69" spans="1:16" s="6" customFormat="1">
      <c r="A69" s="4">
        <f t="shared" si="1"/>
        <v>68</v>
      </c>
      <c r="B69" s="4"/>
      <c r="C69" s="4"/>
      <c r="D69" s="4"/>
      <c r="E69" s="4"/>
      <c r="F69" s="4"/>
      <c r="G69" s="4"/>
      <c r="H69" s="5" t="s">
        <v>22</v>
      </c>
      <c r="I69" s="149"/>
      <c r="J69" s="4"/>
      <c r="K69" s="4"/>
      <c r="L69" s="4"/>
      <c r="M69" s="4"/>
      <c r="N69" s="4"/>
      <c r="O69" s="4"/>
      <c r="P69" s="4"/>
    </row>
    <row r="70" spans="1:16">
      <c r="A70" s="1">
        <f t="shared" si="1"/>
        <v>69</v>
      </c>
      <c r="B70" s="1"/>
      <c r="C70" s="1"/>
      <c r="D70" s="1"/>
      <c r="E70" s="1"/>
      <c r="F70" s="1"/>
      <c r="G70" s="1"/>
      <c r="H70" s="2" t="s">
        <v>15</v>
      </c>
      <c r="I70" s="147"/>
      <c r="J70" s="1"/>
      <c r="K70" s="1"/>
      <c r="L70" s="1"/>
      <c r="M70" s="1"/>
      <c r="N70" s="1"/>
      <c r="O70" s="1"/>
      <c r="P70" s="1"/>
    </row>
    <row r="71" spans="1:16" s="6" customFormat="1">
      <c r="A71" s="4">
        <f t="shared" si="1"/>
        <v>70</v>
      </c>
      <c r="B71" s="4"/>
      <c r="C71" s="4"/>
      <c r="D71" s="4"/>
      <c r="E71" s="4"/>
      <c r="F71" s="4"/>
      <c r="G71" s="4"/>
      <c r="H71" s="5" t="s">
        <v>16</v>
      </c>
      <c r="I71" s="146"/>
      <c r="J71" s="4" t="s">
        <v>3219</v>
      </c>
      <c r="K71" s="4"/>
      <c r="L71" s="4"/>
      <c r="M71" s="4"/>
      <c r="N71" s="4"/>
      <c r="O71" s="4"/>
      <c r="P71" s="4"/>
    </row>
    <row r="72" spans="1:16">
      <c r="A72" s="1">
        <f t="shared" si="1"/>
        <v>71</v>
      </c>
      <c r="B72" s="1"/>
      <c r="C72" s="1"/>
      <c r="D72" s="1"/>
      <c r="E72" s="1"/>
      <c r="F72" s="1"/>
      <c r="G72" s="1"/>
      <c r="H72" s="2" t="s">
        <v>26</v>
      </c>
      <c r="I72" s="148"/>
      <c r="J72" s="1" t="s">
        <v>67</v>
      </c>
      <c r="K72" s="1"/>
      <c r="L72" s="1"/>
      <c r="M72" s="1"/>
      <c r="N72" s="1"/>
      <c r="O72" s="1"/>
      <c r="P72" s="1"/>
    </row>
    <row r="73" spans="1:16" s="6" customFormat="1">
      <c r="A73" s="4">
        <f t="shared" si="1"/>
        <v>72</v>
      </c>
      <c r="B73" s="4"/>
      <c r="C73" s="4"/>
      <c r="D73" s="4"/>
      <c r="E73" s="4"/>
      <c r="F73" s="4"/>
      <c r="G73" s="4"/>
      <c r="H73" s="5" t="s">
        <v>3</v>
      </c>
      <c r="I73" s="146"/>
      <c r="J73" s="4" t="s">
        <v>40</v>
      </c>
      <c r="K73" s="4"/>
      <c r="L73" s="4"/>
      <c r="M73" s="4"/>
      <c r="N73" s="4"/>
      <c r="O73" s="4"/>
      <c r="P73" s="4"/>
    </row>
    <row r="74" spans="1:16">
      <c r="A74" s="1">
        <f t="shared" si="1"/>
        <v>73</v>
      </c>
      <c r="B74" s="1"/>
      <c r="C74" s="1"/>
      <c r="D74" s="1"/>
      <c r="E74" s="1"/>
      <c r="F74" s="1"/>
      <c r="G74" s="1"/>
      <c r="H74" s="2" t="s">
        <v>4</v>
      </c>
      <c r="I74" s="145"/>
      <c r="J74" s="1"/>
      <c r="K74" s="1"/>
      <c r="L74" s="1"/>
      <c r="M74" s="1"/>
      <c r="N74" s="1"/>
      <c r="O74" s="1"/>
      <c r="P74" s="1"/>
    </row>
    <row r="75" spans="1:16" s="6" customFormat="1">
      <c r="A75" s="4">
        <f t="shared" si="1"/>
        <v>74</v>
      </c>
      <c r="B75" s="4"/>
      <c r="C75" s="4"/>
      <c r="D75" s="4"/>
      <c r="E75" s="4"/>
      <c r="F75" s="4"/>
      <c r="G75" s="4"/>
      <c r="H75" s="5" t="s">
        <v>5</v>
      </c>
      <c r="I75" s="146"/>
      <c r="J75" s="4"/>
      <c r="K75" s="4"/>
      <c r="L75" s="4"/>
      <c r="M75" s="4"/>
      <c r="N75" s="4"/>
      <c r="O75" s="4"/>
      <c r="P75" s="4"/>
    </row>
    <row r="76" spans="1:16">
      <c r="A76" s="1">
        <f t="shared" si="1"/>
        <v>75</v>
      </c>
      <c r="B76" s="1"/>
      <c r="C76" s="1"/>
      <c r="D76" s="1"/>
      <c r="E76" s="1"/>
      <c r="F76" s="1"/>
      <c r="G76" s="1"/>
      <c r="H76" s="2" t="s">
        <v>27</v>
      </c>
      <c r="I76" s="147"/>
      <c r="J76" s="1" t="s">
        <v>69</v>
      </c>
      <c r="K76" s="1"/>
      <c r="L76" s="1"/>
      <c r="M76" s="1"/>
      <c r="N76" s="1"/>
      <c r="O76" s="1"/>
      <c r="P76" s="1"/>
    </row>
    <row r="77" spans="1:16" s="6" customFormat="1">
      <c r="A77" s="4">
        <f t="shared" si="1"/>
        <v>76</v>
      </c>
      <c r="B77" s="4"/>
      <c r="C77" s="4"/>
      <c r="D77" s="4"/>
      <c r="E77" s="4"/>
      <c r="F77" s="4"/>
      <c r="G77" s="4"/>
      <c r="H77" s="5" t="s">
        <v>28</v>
      </c>
      <c r="I77" s="146"/>
      <c r="J77" s="4" t="s">
        <v>76</v>
      </c>
      <c r="K77" s="4"/>
      <c r="L77" s="4"/>
      <c r="M77" s="4"/>
      <c r="N77" s="4"/>
      <c r="O77" s="4"/>
      <c r="P77" s="4" t="str">
        <f>IF(I77="なし","耐震性「なし」の住宅が入居対象となるか窓口で確認してください","")</f>
        <v/>
      </c>
    </row>
    <row r="78" spans="1:16">
      <c r="A78" s="1">
        <f t="shared" si="1"/>
        <v>77</v>
      </c>
      <c r="B78" s="1"/>
      <c r="C78" s="1"/>
      <c r="D78" s="1"/>
      <c r="E78" s="1"/>
      <c r="F78" s="1"/>
      <c r="G78" s="1"/>
      <c r="H78" s="2" t="s">
        <v>29</v>
      </c>
      <c r="I78" s="147"/>
      <c r="J78" s="1" t="s">
        <v>77</v>
      </c>
      <c r="K78" s="1"/>
      <c r="L78" s="1"/>
      <c r="M78" s="1"/>
      <c r="N78" s="1"/>
      <c r="O78" s="1"/>
      <c r="P78" s="1"/>
    </row>
    <row r="79" spans="1:16" s="6" customFormat="1">
      <c r="A79" s="4">
        <f t="shared" si="1"/>
        <v>78</v>
      </c>
      <c r="B79" s="4"/>
      <c r="C79" s="4"/>
      <c r="D79" s="4"/>
      <c r="E79" s="4"/>
      <c r="F79" s="4"/>
      <c r="G79" s="4"/>
      <c r="H79" s="5" t="s">
        <v>30</v>
      </c>
      <c r="I79" s="146"/>
      <c r="J79" s="4" t="s">
        <v>78</v>
      </c>
      <c r="K79" s="4"/>
      <c r="L79" s="4"/>
      <c r="M79" s="4"/>
      <c r="N79" s="4"/>
      <c r="O79" s="4"/>
      <c r="P79" s="4"/>
    </row>
    <row r="80" spans="1:16">
      <c r="A80" s="1">
        <f t="shared" si="1"/>
        <v>79</v>
      </c>
      <c r="B80" s="1"/>
      <c r="C80" s="1"/>
      <c r="D80" s="1"/>
      <c r="E80" s="1"/>
      <c r="F80" s="1"/>
      <c r="G80" s="1"/>
      <c r="H80" s="2" t="s">
        <v>31</v>
      </c>
      <c r="I80" s="148"/>
      <c r="J80" s="1" t="s">
        <v>33</v>
      </c>
      <c r="K80" s="1"/>
      <c r="L80" s="1"/>
      <c r="M80" s="1"/>
      <c r="N80" s="1"/>
      <c r="O80" s="1"/>
      <c r="P80" s="1"/>
    </row>
    <row r="81" spans="1:16" s="6" customFormat="1">
      <c r="A81" s="4">
        <f t="shared" si="1"/>
        <v>80</v>
      </c>
      <c r="B81" s="4"/>
      <c r="C81" s="4"/>
      <c r="D81" s="4"/>
      <c r="E81" s="4"/>
      <c r="F81" s="4"/>
      <c r="G81" s="4"/>
      <c r="H81" s="5" t="s">
        <v>32</v>
      </c>
      <c r="I81" s="149"/>
      <c r="J81" s="4" t="s">
        <v>34</v>
      </c>
      <c r="K81" s="4"/>
      <c r="L81" s="4"/>
      <c r="M81" s="4"/>
      <c r="N81" s="4"/>
      <c r="O81" s="4"/>
      <c r="P81" s="4"/>
    </row>
    <row r="82" spans="1:16">
      <c r="A82" s="1">
        <f t="shared" si="1"/>
        <v>81</v>
      </c>
      <c r="B82" s="1"/>
      <c r="C82" s="1"/>
      <c r="D82" s="1"/>
      <c r="E82" s="1"/>
      <c r="F82" s="1"/>
      <c r="G82" s="1"/>
      <c r="H82" s="2" t="s">
        <v>3341</v>
      </c>
      <c r="I82" s="147"/>
      <c r="J82" s="1" t="s">
        <v>3220</v>
      </c>
      <c r="K82" s="1"/>
      <c r="L82" s="1"/>
      <c r="M82" s="1"/>
      <c r="N82" s="1"/>
      <c r="O82" s="1"/>
      <c r="P82" s="1"/>
    </row>
    <row r="83" spans="1:16" s="6" customFormat="1">
      <c r="A83" s="4">
        <f t="shared" si="1"/>
        <v>82</v>
      </c>
      <c r="B83" s="4"/>
      <c r="C83" s="4"/>
      <c r="D83" s="4"/>
      <c r="E83" s="4"/>
      <c r="F83" s="4"/>
      <c r="G83" s="4"/>
      <c r="H83" s="5" t="s">
        <v>3342</v>
      </c>
      <c r="I83" s="146"/>
      <c r="J83" s="4" t="s">
        <v>3343</v>
      </c>
      <c r="K83" s="4"/>
      <c r="L83" s="4"/>
      <c r="M83" s="4"/>
      <c r="N83" s="4"/>
      <c r="O83" s="4"/>
      <c r="P83" s="4"/>
    </row>
    <row r="84" spans="1:16">
      <c r="A84" s="1">
        <f t="shared" si="1"/>
        <v>83</v>
      </c>
      <c r="B84" s="1"/>
      <c r="C84" s="1"/>
      <c r="D84" s="1"/>
      <c r="E84" s="1"/>
      <c r="F84" s="1"/>
      <c r="G84" s="1"/>
      <c r="H84" s="2" t="s">
        <v>3284</v>
      </c>
      <c r="I84" s="148"/>
      <c r="J84" s="1" t="s">
        <v>3344</v>
      </c>
      <c r="K84" s="1"/>
      <c r="L84" s="1"/>
      <c r="M84" s="1"/>
      <c r="N84" s="1"/>
      <c r="O84" s="1"/>
      <c r="P84" s="1" t="str">
        <f>IF(I84&gt;I83*1,"限度額を超過しています","")</f>
        <v/>
      </c>
    </row>
    <row r="85" spans="1:16" s="6" customFormat="1">
      <c r="A85" s="4">
        <f t="shared" si="1"/>
        <v>84</v>
      </c>
      <c r="B85" s="4"/>
      <c r="C85" s="4"/>
      <c r="D85" s="4"/>
      <c r="E85" s="4"/>
      <c r="F85" s="4"/>
      <c r="G85" s="4"/>
      <c r="H85" s="5" t="s">
        <v>3345</v>
      </c>
      <c r="I85" s="146"/>
      <c r="J85" s="4" t="s">
        <v>3346</v>
      </c>
      <c r="K85" s="4"/>
      <c r="L85" s="4"/>
      <c r="M85" s="4"/>
      <c r="N85" s="4"/>
      <c r="O85" s="4"/>
      <c r="P85" s="4" t="str">
        <f>IF(I85&gt;I83*2,"限度額を超過しています","")</f>
        <v/>
      </c>
    </row>
    <row r="86" spans="1:16">
      <c r="A86" s="1">
        <f t="shared" si="1"/>
        <v>85</v>
      </c>
      <c r="B86" s="1"/>
      <c r="C86" s="1"/>
      <c r="D86" s="1"/>
      <c r="E86" s="1"/>
      <c r="F86" s="1"/>
      <c r="G86" s="1"/>
      <c r="H86" s="2" t="s">
        <v>3287</v>
      </c>
      <c r="I86" s="145"/>
      <c r="J86" s="1" t="s">
        <v>3221</v>
      </c>
      <c r="K86" s="1"/>
      <c r="L86" s="1"/>
      <c r="M86" s="1"/>
      <c r="N86" s="1"/>
      <c r="O86" s="1"/>
      <c r="P86" s="1" t="str">
        <f>IF(I86&gt;I83*0.55,"限度額を超過しています","")</f>
        <v/>
      </c>
    </row>
    <row r="87" spans="1:16" s="6" customFormat="1">
      <c r="A87" s="4">
        <f t="shared" si="1"/>
        <v>86</v>
      </c>
      <c r="B87" s="4"/>
      <c r="C87" s="4"/>
      <c r="D87" s="4"/>
      <c r="E87" s="4"/>
      <c r="F87" s="4"/>
      <c r="G87" s="4"/>
      <c r="H87" s="5" t="s">
        <v>3347</v>
      </c>
      <c r="I87" s="146"/>
      <c r="J87" s="4" t="s">
        <v>35</v>
      </c>
      <c r="K87" s="4"/>
      <c r="L87" s="4"/>
      <c r="M87" s="4"/>
      <c r="N87" s="4"/>
      <c r="O87" s="4"/>
      <c r="P87" s="4"/>
    </row>
    <row r="88" spans="1:16">
      <c r="A88" s="1">
        <f t="shared" si="1"/>
        <v>87</v>
      </c>
      <c r="B88" s="1"/>
      <c r="C88" s="1"/>
      <c r="D88" s="1"/>
      <c r="E88" s="1"/>
      <c r="F88" s="1"/>
      <c r="G88" s="1"/>
      <c r="H88" s="2" t="s">
        <v>3340</v>
      </c>
      <c r="I88" s="147"/>
      <c r="J88" s="1" t="s">
        <v>3349</v>
      </c>
      <c r="K88" s="1"/>
      <c r="L88" s="1"/>
      <c r="M88" s="1"/>
      <c r="N88" s="1"/>
      <c r="O88" s="1"/>
      <c r="P88" s="1"/>
    </row>
    <row r="89" spans="1:16" s="6" customFormat="1">
      <c r="A89" s="4">
        <f t="shared" si="1"/>
        <v>88</v>
      </c>
      <c r="B89" s="4"/>
      <c r="C89" s="4"/>
      <c r="D89" s="4"/>
      <c r="E89" s="4"/>
      <c r="F89" s="4"/>
      <c r="G89" s="4"/>
      <c r="H89" s="5" t="s">
        <v>36</v>
      </c>
      <c r="I89" s="146"/>
      <c r="J89" s="4" t="s">
        <v>69</v>
      </c>
      <c r="K89" s="4"/>
      <c r="L89" s="4"/>
      <c r="M89" s="4"/>
      <c r="N89" s="4"/>
      <c r="O89" s="4"/>
      <c r="P89" s="4"/>
    </row>
    <row r="90" spans="1:16">
      <c r="A90" s="1">
        <f t="shared" si="1"/>
        <v>89</v>
      </c>
      <c r="B90" s="1"/>
      <c r="C90" s="1"/>
      <c r="D90" s="1"/>
      <c r="E90" s="1"/>
      <c r="F90" s="1"/>
      <c r="G90" s="1"/>
      <c r="H90" s="2" t="s">
        <v>37</v>
      </c>
      <c r="I90" s="148"/>
      <c r="J90" s="1" t="s">
        <v>72</v>
      </c>
      <c r="K90" s="1"/>
      <c r="L90" s="1"/>
      <c r="M90" s="1"/>
      <c r="N90" s="1"/>
      <c r="O90" s="1"/>
      <c r="P90" s="1"/>
    </row>
    <row r="91" spans="1:16" s="6" customFormat="1">
      <c r="A91" s="4">
        <f t="shared" si="1"/>
        <v>90</v>
      </c>
      <c r="B91" s="4"/>
      <c r="C91" s="4"/>
      <c r="D91" s="4"/>
      <c r="E91" s="4"/>
      <c r="F91" s="4"/>
      <c r="G91" s="4"/>
      <c r="H91" s="5" t="s">
        <v>38</v>
      </c>
      <c r="I91" s="149"/>
      <c r="J91" s="4" t="s">
        <v>75</v>
      </c>
      <c r="K91" s="4"/>
      <c r="L91" s="4"/>
      <c r="M91" s="4"/>
      <c r="N91" s="4"/>
      <c r="O91" s="4"/>
      <c r="P91" s="4"/>
    </row>
    <row r="92" spans="1:16">
      <c r="A92" s="1">
        <f t="shared" si="1"/>
        <v>91</v>
      </c>
      <c r="B92" s="1"/>
      <c r="C92" s="1"/>
      <c r="D92" s="1"/>
      <c r="E92" s="1"/>
      <c r="F92" s="1"/>
      <c r="G92" s="1"/>
      <c r="H92" s="2" t="s">
        <v>39</v>
      </c>
      <c r="I92" s="147"/>
      <c r="J92" s="1" t="s">
        <v>68</v>
      </c>
      <c r="K92" s="1"/>
      <c r="L92" s="1"/>
      <c r="M92" s="1"/>
      <c r="N92" s="1"/>
      <c r="O92" s="1"/>
      <c r="P92" s="1"/>
    </row>
    <row r="93" spans="1:16" s="6" customFormat="1">
      <c r="A93" s="4">
        <f t="shared" si="1"/>
        <v>92</v>
      </c>
      <c r="B93" s="4"/>
      <c r="C93" s="4"/>
      <c r="D93" s="4"/>
      <c r="E93" s="4"/>
      <c r="F93" s="4"/>
      <c r="G93" s="4"/>
      <c r="H93" s="5" t="s">
        <v>3</v>
      </c>
      <c r="I93" s="146"/>
      <c r="J93" s="4" t="s">
        <v>40</v>
      </c>
      <c r="K93" s="4"/>
      <c r="L93" s="4"/>
      <c r="M93" s="4"/>
      <c r="N93" s="4"/>
      <c r="O93" s="4"/>
      <c r="P93" s="4"/>
    </row>
    <row r="94" spans="1:16">
      <c r="A94" s="1">
        <f t="shared" si="1"/>
        <v>93</v>
      </c>
      <c r="B94" s="1"/>
      <c r="C94" s="1"/>
      <c r="D94" s="1"/>
      <c r="E94" s="1"/>
      <c r="F94" s="1"/>
      <c r="G94" s="1"/>
      <c r="H94" s="2" t="s">
        <v>4</v>
      </c>
      <c r="I94" s="148"/>
      <c r="J94" s="1"/>
      <c r="K94" s="1"/>
      <c r="L94" s="1"/>
      <c r="M94" s="1"/>
      <c r="N94" s="1"/>
      <c r="O94" s="1"/>
      <c r="P94" s="1"/>
    </row>
    <row r="95" spans="1:16" s="6" customFormat="1">
      <c r="A95" s="4">
        <f t="shared" si="1"/>
        <v>94</v>
      </c>
      <c r="B95" s="4"/>
      <c r="C95" s="4"/>
      <c r="D95" s="4"/>
      <c r="E95" s="4"/>
      <c r="F95" s="4"/>
      <c r="G95" s="4"/>
      <c r="H95" s="5" t="s">
        <v>5</v>
      </c>
      <c r="I95" s="146"/>
      <c r="J95" s="4"/>
      <c r="K95" s="4"/>
      <c r="L95" s="4"/>
      <c r="M95" s="4"/>
      <c r="N95" s="4"/>
      <c r="O95" s="4"/>
      <c r="P95" s="4"/>
    </row>
    <row r="96" spans="1:16">
      <c r="A96" s="1">
        <f t="shared" si="1"/>
        <v>95</v>
      </c>
      <c r="B96" s="1"/>
      <c r="C96" s="1"/>
      <c r="D96" s="1"/>
      <c r="E96" s="1"/>
      <c r="F96" s="1"/>
      <c r="G96" s="1"/>
      <c r="H96" s="2" t="s">
        <v>41</v>
      </c>
      <c r="I96" s="148"/>
      <c r="J96" s="1"/>
      <c r="K96" s="1"/>
      <c r="L96" s="1"/>
      <c r="M96" s="1"/>
      <c r="N96" s="1"/>
      <c r="O96" s="1"/>
      <c r="P96" s="1"/>
    </row>
    <row r="97" spans="1:17" s="6" customFormat="1">
      <c r="A97" s="4">
        <f t="shared" si="1"/>
        <v>96</v>
      </c>
      <c r="B97" s="4"/>
      <c r="C97" s="4"/>
      <c r="D97" s="4"/>
      <c r="E97" s="4"/>
      <c r="F97" s="4"/>
      <c r="G97" s="4"/>
      <c r="H97" s="5" t="s">
        <v>42</v>
      </c>
      <c r="I97" s="146"/>
      <c r="J97" s="4"/>
      <c r="K97" s="4"/>
      <c r="L97" s="4"/>
      <c r="M97" s="4"/>
      <c r="N97" s="4"/>
      <c r="O97" s="4"/>
      <c r="P97" s="4"/>
    </row>
    <row r="98" spans="1:17">
      <c r="A98" s="1">
        <f t="shared" si="1"/>
        <v>97</v>
      </c>
      <c r="B98" s="1"/>
      <c r="C98" s="1"/>
      <c r="D98" s="1"/>
      <c r="E98" s="1"/>
      <c r="F98" s="1"/>
      <c r="G98" s="1"/>
      <c r="H98" s="2" t="s">
        <v>43</v>
      </c>
      <c r="I98" s="147"/>
      <c r="J98" s="1" t="s">
        <v>79</v>
      </c>
      <c r="K98" s="1"/>
      <c r="L98" s="1"/>
      <c r="M98" s="1"/>
      <c r="N98" s="1"/>
      <c r="O98" s="1"/>
      <c r="P98" s="1"/>
    </row>
    <row r="99" spans="1:17" s="6" customFormat="1">
      <c r="A99" s="4">
        <f t="shared" si="1"/>
        <v>98</v>
      </c>
      <c r="B99" s="4"/>
      <c r="C99" s="4"/>
      <c r="D99" s="4"/>
      <c r="E99" s="4"/>
      <c r="F99" s="4"/>
      <c r="G99" s="4"/>
      <c r="H99" s="5" t="s">
        <v>44</v>
      </c>
      <c r="I99" s="146"/>
      <c r="J99" s="4" t="s">
        <v>45</v>
      </c>
      <c r="K99" s="4"/>
      <c r="L99" s="4"/>
      <c r="M99" s="4"/>
      <c r="N99" s="4"/>
      <c r="O99" s="4"/>
      <c r="P99" s="4"/>
    </row>
    <row r="100" spans="1:17">
      <c r="A100" s="1">
        <f t="shared" si="1"/>
        <v>99</v>
      </c>
      <c r="B100" s="1"/>
      <c r="C100" s="1"/>
      <c r="D100" s="1"/>
      <c r="E100" s="1"/>
      <c r="F100" s="1"/>
      <c r="G100" s="1"/>
      <c r="H100" s="2" t="s">
        <v>46</v>
      </c>
      <c r="I100" s="148"/>
      <c r="J100" s="1"/>
      <c r="K100" s="1"/>
      <c r="L100" s="1"/>
      <c r="M100" s="1"/>
      <c r="N100" s="1"/>
      <c r="O100" s="1"/>
      <c r="P100" s="1"/>
    </row>
    <row r="101" spans="1:17" s="6" customFormat="1">
      <c r="A101" s="4">
        <f t="shared" si="1"/>
        <v>100</v>
      </c>
      <c r="B101" s="4"/>
      <c r="C101" s="4"/>
      <c r="D101" s="4"/>
      <c r="E101" s="4"/>
      <c r="F101" s="4"/>
      <c r="G101" s="4"/>
      <c r="H101" s="5" t="s">
        <v>47</v>
      </c>
      <c r="I101" s="146"/>
      <c r="J101" s="4"/>
      <c r="K101" s="4"/>
      <c r="L101" s="4"/>
      <c r="M101" s="4"/>
      <c r="N101" s="4"/>
      <c r="O101" s="4"/>
      <c r="P101" s="4"/>
    </row>
    <row r="102" spans="1:17">
      <c r="A102" s="1">
        <f t="shared" si="1"/>
        <v>101</v>
      </c>
      <c r="B102" s="1"/>
      <c r="C102" s="1"/>
      <c r="D102" s="1"/>
      <c r="E102" s="1"/>
      <c r="F102" s="1"/>
      <c r="G102" s="1"/>
      <c r="H102" s="2" t="s">
        <v>48</v>
      </c>
      <c r="I102" s="147"/>
      <c r="J102" s="1" t="s">
        <v>3228</v>
      </c>
      <c r="K102" s="1"/>
      <c r="L102" s="1"/>
      <c r="M102" s="1"/>
      <c r="N102" s="1"/>
      <c r="O102" s="1"/>
      <c r="P102" s="1"/>
    </row>
    <row r="103" spans="1:17" s="6" customFormat="1">
      <c r="A103" s="4">
        <f t="shared" si="1"/>
        <v>102</v>
      </c>
      <c r="B103" s="4"/>
      <c r="C103" s="4"/>
      <c r="D103" s="4"/>
      <c r="E103" s="4"/>
      <c r="F103" s="4"/>
      <c r="G103" s="4"/>
      <c r="H103" s="5" t="s">
        <v>52</v>
      </c>
      <c r="I103" s="146"/>
      <c r="J103" s="4" t="s">
        <v>3229</v>
      </c>
      <c r="K103" s="4"/>
      <c r="L103" s="4"/>
      <c r="M103" s="4"/>
      <c r="N103" s="4"/>
      <c r="O103" s="4"/>
      <c r="P103" s="4"/>
      <c r="Q103" s="6" t="str">
        <f>IF(COUNTIF(I103:I113,"いいえ")&gt;0,"「いいえ」が一つでもある場合、賃貸型応急住宅に入居できません","")</f>
        <v/>
      </c>
    </row>
    <row r="104" spans="1:17">
      <c r="A104" s="1">
        <f t="shared" si="1"/>
        <v>103</v>
      </c>
      <c r="B104" s="1"/>
      <c r="C104" s="1"/>
      <c r="D104" s="1"/>
      <c r="E104" s="1"/>
      <c r="F104" s="1"/>
      <c r="G104" s="1"/>
      <c r="H104" s="2" t="s">
        <v>53</v>
      </c>
      <c r="I104" s="147"/>
      <c r="J104" s="1" t="s">
        <v>3492</v>
      </c>
      <c r="K104" s="1"/>
      <c r="L104" s="1"/>
      <c r="M104" s="1"/>
      <c r="N104" s="1"/>
      <c r="O104" s="1"/>
      <c r="P104" s="1"/>
    </row>
    <row r="105" spans="1:17" s="6" customFormat="1">
      <c r="A105" s="4">
        <f t="shared" si="1"/>
        <v>104</v>
      </c>
      <c r="B105" s="4"/>
      <c r="C105" s="4"/>
      <c r="D105" s="4"/>
      <c r="E105" s="4"/>
      <c r="F105" s="4"/>
      <c r="G105" s="4"/>
      <c r="H105" s="5" t="s">
        <v>54</v>
      </c>
      <c r="I105" s="146"/>
      <c r="J105" s="4" t="s">
        <v>3222</v>
      </c>
      <c r="K105" s="4"/>
      <c r="L105" s="4"/>
      <c r="M105" s="4"/>
      <c r="N105" s="4"/>
      <c r="O105" s="4"/>
      <c r="P105" s="4"/>
    </row>
    <row r="106" spans="1:17">
      <c r="A106" s="1">
        <f t="shared" si="1"/>
        <v>105</v>
      </c>
      <c r="B106" s="1"/>
      <c r="C106" s="1"/>
      <c r="D106" s="1"/>
      <c r="E106" s="1"/>
      <c r="F106" s="1"/>
      <c r="G106" s="1"/>
      <c r="H106" s="2" t="s">
        <v>55</v>
      </c>
      <c r="I106" s="148"/>
      <c r="J106" s="1" t="s">
        <v>49</v>
      </c>
      <c r="K106" s="1"/>
      <c r="L106" s="1"/>
      <c r="M106" s="1"/>
      <c r="N106" s="1"/>
      <c r="O106" s="1"/>
      <c r="P106" s="1"/>
    </row>
    <row r="107" spans="1:17" s="6" customFormat="1">
      <c r="A107" s="4">
        <f t="shared" si="1"/>
        <v>106</v>
      </c>
      <c r="B107" s="4"/>
      <c r="C107" s="4"/>
      <c r="D107" s="4"/>
      <c r="E107" s="4"/>
      <c r="F107" s="4"/>
      <c r="G107" s="4"/>
      <c r="H107" s="5" t="s">
        <v>56</v>
      </c>
      <c r="I107" s="146"/>
      <c r="J107" s="4" t="s">
        <v>50</v>
      </c>
      <c r="K107" s="4"/>
      <c r="L107" s="4"/>
      <c r="M107" s="4"/>
      <c r="N107" s="4"/>
      <c r="O107" s="4"/>
      <c r="P107" s="4"/>
    </row>
    <row r="108" spans="1:17">
      <c r="A108" s="1">
        <f t="shared" si="1"/>
        <v>107</v>
      </c>
      <c r="B108" s="1"/>
      <c r="C108" s="1"/>
      <c r="D108" s="1"/>
      <c r="E108" s="1"/>
      <c r="F108" s="1"/>
      <c r="G108" s="1"/>
      <c r="H108" s="2" t="s">
        <v>57</v>
      </c>
      <c r="I108" s="148"/>
      <c r="J108" s="1" t="s">
        <v>3223</v>
      </c>
      <c r="K108" s="1"/>
      <c r="L108" s="1"/>
      <c r="M108" s="1"/>
      <c r="N108" s="1"/>
      <c r="O108" s="1"/>
      <c r="P108" s="1"/>
    </row>
    <row r="109" spans="1:17" s="6" customFormat="1">
      <c r="A109" s="4">
        <f t="shared" si="1"/>
        <v>108</v>
      </c>
      <c r="B109" s="4"/>
      <c r="C109" s="4"/>
      <c r="D109" s="4"/>
      <c r="E109" s="4"/>
      <c r="F109" s="4"/>
      <c r="G109" s="4"/>
      <c r="H109" s="5" t="s">
        <v>58</v>
      </c>
      <c r="I109" s="146"/>
      <c r="J109" s="4" t="s">
        <v>51</v>
      </c>
      <c r="K109" s="4"/>
      <c r="L109" s="4"/>
      <c r="M109" s="4"/>
      <c r="N109" s="4"/>
      <c r="O109" s="4"/>
      <c r="P109" s="4"/>
    </row>
    <row r="110" spans="1:17">
      <c r="A110" s="1">
        <f t="shared" si="1"/>
        <v>109</v>
      </c>
      <c r="B110" s="1"/>
      <c r="C110" s="1"/>
      <c r="D110" s="1"/>
      <c r="E110" s="1"/>
      <c r="F110" s="1"/>
      <c r="G110" s="1"/>
      <c r="H110" s="2" t="s">
        <v>59</v>
      </c>
      <c r="I110" s="147"/>
      <c r="J110" s="1" t="s">
        <v>3230</v>
      </c>
      <c r="K110" s="1"/>
      <c r="L110" s="1"/>
      <c r="M110" s="1"/>
      <c r="N110" s="1"/>
      <c r="O110" s="1"/>
      <c r="P110" s="1"/>
    </row>
    <row r="111" spans="1:17" s="6" customFormat="1">
      <c r="A111" s="4">
        <f t="shared" si="1"/>
        <v>110</v>
      </c>
      <c r="B111" s="4"/>
      <c r="C111" s="4"/>
      <c r="D111" s="4"/>
      <c r="E111" s="4"/>
      <c r="F111" s="4"/>
      <c r="G111" s="4"/>
      <c r="H111" s="5" t="s">
        <v>60</v>
      </c>
      <c r="I111" s="146"/>
      <c r="J111" s="4" t="s">
        <v>3506</v>
      </c>
      <c r="K111" s="4"/>
      <c r="L111" s="4"/>
      <c r="M111" s="4"/>
      <c r="N111" s="4"/>
      <c r="O111" s="4"/>
      <c r="P111" s="4"/>
    </row>
    <row r="112" spans="1:17">
      <c r="A112" s="1">
        <f t="shared" si="1"/>
        <v>111</v>
      </c>
      <c r="B112" s="1"/>
      <c r="C112" s="1"/>
      <c r="D112" s="1"/>
      <c r="E112" s="1"/>
      <c r="F112" s="1"/>
      <c r="G112" s="1"/>
      <c r="H112" s="2" t="s">
        <v>3289</v>
      </c>
      <c r="I112" s="147"/>
      <c r="J112" s="1" t="s">
        <v>3507</v>
      </c>
      <c r="K112" s="1"/>
      <c r="L112" s="1"/>
      <c r="M112" s="1"/>
      <c r="N112" s="1"/>
      <c r="O112" s="1"/>
      <c r="P112" s="1"/>
    </row>
    <row r="113" spans="1:16" s="6" customFormat="1">
      <c r="A113" s="4">
        <f t="shared" si="1"/>
        <v>112</v>
      </c>
      <c r="B113" s="4"/>
      <c r="C113" s="4"/>
      <c r="D113" s="4"/>
      <c r="E113" s="4"/>
      <c r="F113" s="4"/>
      <c r="G113" s="4"/>
      <c r="H113" s="5" t="s">
        <v>3500</v>
      </c>
      <c r="I113" s="146"/>
      <c r="J113" s="4" t="s">
        <v>3224</v>
      </c>
      <c r="K113" s="4"/>
      <c r="L113" s="4"/>
      <c r="M113" s="4"/>
      <c r="N113" s="4"/>
      <c r="O113" s="4"/>
      <c r="P113" s="4"/>
    </row>
    <row r="114" spans="1:16">
      <c r="A114" s="1">
        <f t="shared" si="1"/>
        <v>113</v>
      </c>
      <c r="B114" s="1"/>
      <c r="C114" s="1"/>
      <c r="D114" s="1"/>
      <c r="E114" s="1"/>
      <c r="F114" s="1"/>
      <c r="G114" s="1"/>
      <c r="H114" s="2" t="s">
        <v>3501</v>
      </c>
      <c r="I114" s="148"/>
      <c r="J114" s="1" t="s">
        <v>3504</v>
      </c>
      <c r="K114" s="1"/>
      <c r="L114" s="1"/>
      <c r="M114" s="1"/>
      <c r="N114" s="1"/>
      <c r="O114" s="1"/>
      <c r="P114" s="1"/>
    </row>
    <row r="115" spans="1:16" s="6" customFormat="1">
      <c r="A115" s="4">
        <f t="shared" si="1"/>
        <v>114</v>
      </c>
      <c r="B115" s="4"/>
      <c r="C115" s="4"/>
      <c r="D115" s="4"/>
      <c r="E115" s="4"/>
      <c r="F115" s="4"/>
      <c r="G115" s="4"/>
      <c r="H115" s="5" t="s">
        <v>3191</v>
      </c>
      <c r="I115" s="146"/>
      <c r="J115" s="4" t="s">
        <v>3190</v>
      </c>
      <c r="K115" s="4"/>
      <c r="L115" s="4"/>
      <c r="M115" s="4"/>
      <c r="N115" s="4"/>
      <c r="O115" s="4"/>
      <c r="P115" s="4"/>
    </row>
    <row r="116" spans="1:16">
      <c r="A116" s="1">
        <f t="shared" si="1"/>
        <v>115</v>
      </c>
      <c r="B116" s="1"/>
      <c r="C116" s="1"/>
      <c r="D116" s="1"/>
      <c r="E116" s="1"/>
      <c r="F116" s="1"/>
      <c r="G116" s="1"/>
      <c r="H116" s="2" t="s">
        <v>3192</v>
      </c>
      <c r="I116" s="147"/>
      <c r="J116" s="1" t="s">
        <v>3190</v>
      </c>
      <c r="K116" s="1"/>
      <c r="L116" s="1"/>
      <c r="M116" s="1"/>
      <c r="N116" s="1"/>
      <c r="O116" s="1"/>
      <c r="P116" s="1"/>
    </row>
    <row r="117" spans="1:16" s="6" customFormat="1">
      <c r="A117" s="4">
        <f t="shared" si="1"/>
        <v>116</v>
      </c>
      <c r="B117" s="4"/>
      <c r="C117" s="4"/>
      <c r="D117" s="4"/>
      <c r="E117" s="4"/>
      <c r="F117" s="4"/>
      <c r="G117" s="4"/>
      <c r="H117" s="5" t="s">
        <v>3193</v>
      </c>
      <c r="I117" s="146"/>
      <c r="J117" s="4" t="s">
        <v>3190</v>
      </c>
      <c r="K117" s="4"/>
      <c r="L117" s="4"/>
      <c r="M117" s="4"/>
      <c r="N117" s="4"/>
      <c r="O117" s="4"/>
      <c r="P117" s="4"/>
    </row>
    <row r="118" spans="1:16">
      <c r="A118" s="1">
        <f t="shared" si="1"/>
        <v>117</v>
      </c>
      <c r="B118" s="1"/>
      <c r="C118" s="1"/>
      <c r="D118" s="1"/>
      <c r="E118" s="1"/>
      <c r="F118" s="1"/>
      <c r="G118" s="1"/>
      <c r="H118" s="2"/>
      <c r="I118" s="147"/>
      <c r="J118" s="1"/>
      <c r="K118" s="1"/>
      <c r="L118" s="1"/>
      <c r="M118" s="1"/>
      <c r="N118" s="1"/>
      <c r="O118" s="1"/>
      <c r="P118" s="1"/>
    </row>
    <row r="119" spans="1:16" s="6" customFormat="1">
      <c r="A119" s="4">
        <f t="shared" si="1"/>
        <v>118</v>
      </c>
      <c r="B119" s="4"/>
      <c r="C119" s="4"/>
      <c r="D119" s="4"/>
      <c r="E119" s="4"/>
      <c r="F119" s="4"/>
      <c r="G119" s="4"/>
      <c r="H119" s="5"/>
      <c r="I119" s="146"/>
      <c r="J119" s="4"/>
      <c r="K119" s="4"/>
      <c r="L119" s="4"/>
      <c r="M119" s="4"/>
      <c r="N119" s="4"/>
      <c r="O119" s="4"/>
      <c r="P119" s="4"/>
    </row>
    <row r="120" spans="1:16">
      <c r="A120" s="1">
        <f t="shared" si="1"/>
        <v>119</v>
      </c>
      <c r="B120" s="1"/>
      <c r="C120" s="1"/>
      <c r="D120" s="1"/>
      <c r="E120" s="1"/>
      <c r="F120" s="1"/>
      <c r="G120" s="1"/>
      <c r="H120" s="2"/>
      <c r="I120" s="148"/>
      <c r="J120" s="1"/>
      <c r="K120" s="1"/>
      <c r="L120" s="1"/>
      <c r="M120" s="1"/>
      <c r="N120" s="1"/>
      <c r="O120" s="1"/>
      <c r="P120" s="1"/>
    </row>
    <row r="121" spans="1:16" s="6" customFormat="1">
      <c r="A121" s="4">
        <f t="shared" si="1"/>
        <v>120</v>
      </c>
      <c r="B121" s="4"/>
      <c r="C121" s="4"/>
      <c r="D121" s="4"/>
      <c r="E121" s="4"/>
      <c r="F121" s="4"/>
      <c r="G121" s="4"/>
      <c r="H121" s="5"/>
      <c r="I121" s="146"/>
      <c r="J121" s="4"/>
      <c r="K121" s="4"/>
      <c r="L121" s="4"/>
      <c r="M121" s="4"/>
      <c r="N121" s="4"/>
      <c r="O121" s="4"/>
      <c r="P121" s="4"/>
    </row>
    <row r="122" spans="1:16">
      <c r="A122" s="1">
        <f t="shared" si="1"/>
        <v>121</v>
      </c>
      <c r="B122" s="1"/>
      <c r="C122" s="1"/>
      <c r="D122" s="1"/>
      <c r="E122" s="1"/>
      <c r="F122" s="1"/>
      <c r="G122" s="1"/>
      <c r="H122" s="2"/>
      <c r="I122" s="148"/>
      <c r="J122" s="1"/>
      <c r="K122" s="1"/>
      <c r="L122" s="1"/>
      <c r="M122" s="1"/>
      <c r="N122" s="1"/>
      <c r="O122" s="1"/>
      <c r="P122" s="1"/>
    </row>
    <row r="123" spans="1:16" s="6" customFormat="1">
      <c r="A123" s="4">
        <f t="shared" si="1"/>
        <v>122</v>
      </c>
      <c r="B123" s="4"/>
      <c r="C123" s="4"/>
      <c r="D123" s="4"/>
      <c r="E123" s="4"/>
      <c r="F123" s="4"/>
      <c r="G123" s="4"/>
      <c r="H123" s="5"/>
      <c r="I123" s="146"/>
      <c r="J123" s="4"/>
      <c r="K123" s="4"/>
      <c r="L123" s="4"/>
      <c r="M123" s="4"/>
      <c r="N123" s="4"/>
      <c r="O123" s="4"/>
      <c r="P123" s="4"/>
    </row>
    <row r="124" spans="1:16">
      <c r="A124" s="1">
        <f t="shared" si="1"/>
        <v>123</v>
      </c>
      <c r="B124" s="1"/>
      <c r="C124" s="1"/>
      <c r="D124" s="1"/>
      <c r="E124" s="1"/>
      <c r="F124" s="1"/>
      <c r="G124" s="1"/>
      <c r="H124" s="2"/>
      <c r="I124" s="147"/>
      <c r="J124" s="1"/>
      <c r="K124" s="1"/>
      <c r="L124" s="1"/>
      <c r="M124" s="1"/>
      <c r="N124" s="1"/>
      <c r="O124" s="1"/>
      <c r="P124" s="1"/>
    </row>
    <row r="125" spans="1:16" s="6" customFormat="1">
      <c r="A125" s="4">
        <f t="shared" si="1"/>
        <v>124</v>
      </c>
      <c r="B125" s="4"/>
      <c r="C125" s="4"/>
      <c r="D125" s="4"/>
      <c r="E125" s="4"/>
      <c r="F125" s="4"/>
      <c r="G125" s="4"/>
      <c r="H125" s="5"/>
      <c r="I125" s="146"/>
      <c r="J125" s="4"/>
      <c r="K125" s="4"/>
      <c r="L125" s="4"/>
      <c r="M125" s="4"/>
      <c r="N125" s="4"/>
      <c r="O125" s="4"/>
      <c r="P125" s="4"/>
    </row>
    <row r="126" spans="1:16">
      <c r="A126" s="1">
        <f t="shared" si="1"/>
        <v>125</v>
      </c>
      <c r="B126" s="1"/>
      <c r="C126" s="1"/>
      <c r="D126" s="1"/>
      <c r="E126" s="1"/>
      <c r="F126" s="1"/>
      <c r="G126" s="1"/>
      <c r="H126" s="2"/>
      <c r="I126" s="148"/>
      <c r="J126" s="1"/>
      <c r="K126" s="1"/>
      <c r="L126" s="1"/>
      <c r="M126" s="1"/>
      <c r="N126" s="1"/>
      <c r="O126" s="1"/>
      <c r="P126" s="1"/>
    </row>
    <row r="127" spans="1:16" s="6" customFormat="1">
      <c r="A127" s="4">
        <f t="shared" si="1"/>
        <v>126</v>
      </c>
      <c r="B127" s="4"/>
      <c r="C127" s="4"/>
      <c r="D127" s="4"/>
      <c r="E127" s="4"/>
      <c r="F127" s="4"/>
      <c r="G127" s="4"/>
      <c r="H127" s="5"/>
      <c r="I127" s="146"/>
      <c r="J127" s="4"/>
      <c r="K127" s="4"/>
      <c r="L127" s="4"/>
      <c r="M127" s="4"/>
      <c r="N127" s="4"/>
      <c r="O127" s="4"/>
      <c r="P127" s="4"/>
    </row>
    <row r="128" spans="1:16">
      <c r="A128" s="1">
        <f t="shared" si="1"/>
        <v>127</v>
      </c>
      <c r="B128" s="1"/>
      <c r="C128" s="1"/>
      <c r="D128" s="1"/>
      <c r="E128" s="1"/>
      <c r="F128" s="1"/>
      <c r="G128" s="1"/>
      <c r="H128" s="2"/>
      <c r="I128" s="147"/>
      <c r="J128" s="1"/>
      <c r="K128" s="1"/>
      <c r="L128" s="1"/>
      <c r="M128" s="1"/>
      <c r="N128" s="1"/>
      <c r="O128" s="1"/>
      <c r="P128" s="1"/>
    </row>
    <row r="129" spans="1:16" s="6" customFormat="1">
      <c r="A129" s="4">
        <f t="shared" si="1"/>
        <v>128</v>
      </c>
      <c r="B129" s="4"/>
      <c r="C129" s="4"/>
      <c r="D129" s="4"/>
      <c r="E129" s="4"/>
      <c r="F129" s="4"/>
      <c r="G129" s="4"/>
      <c r="H129" s="5"/>
      <c r="I129" s="146"/>
      <c r="J129" s="4"/>
      <c r="K129" s="4"/>
      <c r="L129" s="4"/>
      <c r="M129" s="4"/>
      <c r="N129" s="4"/>
      <c r="O129" s="4"/>
      <c r="P129" s="4"/>
    </row>
    <row r="130" spans="1:16">
      <c r="A130" s="1">
        <f t="shared" si="1"/>
        <v>129</v>
      </c>
      <c r="B130" s="1"/>
      <c r="C130" s="1"/>
      <c r="D130" s="1"/>
      <c r="E130" s="1"/>
      <c r="F130" s="1"/>
      <c r="G130" s="1"/>
      <c r="H130" s="2"/>
      <c r="I130" s="147"/>
      <c r="J130" s="1"/>
      <c r="K130" s="1"/>
      <c r="L130" s="1"/>
      <c r="M130" s="1"/>
      <c r="N130" s="1"/>
      <c r="O130" s="1"/>
      <c r="P130" s="1"/>
    </row>
    <row r="131" spans="1:16" s="6" customFormat="1">
      <c r="A131" s="4">
        <f t="shared" si="1"/>
        <v>130</v>
      </c>
      <c r="B131" s="4"/>
      <c r="C131" s="4"/>
      <c r="D131" s="4"/>
      <c r="E131" s="4"/>
      <c r="F131" s="4"/>
      <c r="G131" s="4"/>
      <c r="H131" s="5"/>
      <c r="I131" s="146"/>
      <c r="J131" s="4"/>
      <c r="K131" s="4"/>
      <c r="L131" s="4"/>
      <c r="M131" s="4"/>
      <c r="N131" s="4"/>
      <c r="O131" s="4"/>
      <c r="P131" s="4"/>
    </row>
    <row r="132" spans="1:16">
      <c r="A132" s="1">
        <f t="shared" si="1"/>
        <v>131</v>
      </c>
      <c r="B132" s="1"/>
      <c r="C132" s="1"/>
      <c r="D132" s="1"/>
      <c r="E132" s="1"/>
      <c r="F132" s="1"/>
      <c r="G132" s="1"/>
      <c r="H132" s="2"/>
      <c r="I132" s="148"/>
      <c r="J132" s="1"/>
      <c r="K132" s="1"/>
      <c r="L132" s="1"/>
      <c r="M132" s="1"/>
      <c r="N132" s="1"/>
      <c r="O132" s="1"/>
      <c r="P132" s="1"/>
    </row>
    <row r="133" spans="1:16" s="6" customFormat="1">
      <c r="A133" s="4">
        <f t="shared" si="1"/>
        <v>132</v>
      </c>
      <c r="B133" s="4"/>
      <c r="C133" s="4"/>
      <c r="D133" s="4"/>
      <c r="E133" s="4"/>
      <c r="F133" s="4"/>
      <c r="G133" s="4"/>
      <c r="H133" s="5"/>
      <c r="I133" s="146"/>
      <c r="J133" s="4"/>
      <c r="K133" s="4"/>
      <c r="L133" s="4"/>
      <c r="M133" s="4"/>
      <c r="N133" s="4"/>
      <c r="O133" s="4"/>
      <c r="P133" s="4"/>
    </row>
    <row r="134" spans="1:16">
      <c r="A134" s="1">
        <f t="shared" ref="A134:A197" si="2">A133+1</f>
        <v>133</v>
      </c>
      <c r="B134" s="1"/>
      <c r="C134" s="1"/>
      <c r="D134" s="1"/>
      <c r="E134" s="1"/>
      <c r="F134" s="1"/>
      <c r="G134" s="1"/>
      <c r="H134" s="2"/>
      <c r="I134" s="148"/>
      <c r="J134" s="1"/>
      <c r="K134" s="1"/>
      <c r="L134" s="1"/>
      <c r="M134" s="1"/>
      <c r="N134" s="1"/>
      <c r="O134" s="1"/>
      <c r="P134" s="1"/>
    </row>
    <row r="135" spans="1:16" s="6" customFormat="1">
      <c r="A135" s="4">
        <f t="shared" si="2"/>
        <v>134</v>
      </c>
      <c r="B135" s="4"/>
      <c r="C135" s="4"/>
      <c r="D135" s="4"/>
      <c r="E135" s="4"/>
      <c r="F135" s="4"/>
      <c r="G135" s="4"/>
      <c r="H135" s="5"/>
      <c r="I135" s="146"/>
      <c r="J135" s="4"/>
      <c r="K135" s="4"/>
      <c r="L135" s="4"/>
      <c r="M135" s="4"/>
      <c r="N135" s="4"/>
      <c r="O135" s="4"/>
      <c r="P135" s="4"/>
    </row>
    <row r="136" spans="1:16">
      <c r="A136" s="1">
        <f t="shared" si="2"/>
        <v>135</v>
      </c>
      <c r="B136" s="1"/>
      <c r="C136" s="1"/>
      <c r="D136" s="1"/>
      <c r="E136" s="1"/>
      <c r="F136" s="1"/>
      <c r="G136" s="1"/>
      <c r="H136" s="2"/>
      <c r="I136" s="147"/>
      <c r="J136" s="1"/>
      <c r="K136" s="1"/>
      <c r="L136" s="1"/>
      <c r="M136" s="1"/>
      <c r="N136" s="1"/>
      <c r="O136" s="1"/>
      <c r="P136" s="1"/>
    </row>
    <row r="137" spans="1:16" s="6" customFormat="1">
      <c r="A137" s="4">
        <f t="shared" si="2"/>
        <v>136</v>
      </c>
      <c r="B137" s="4"/>
      <c r="C137" s="4"/>
      <c r="D137" s="4"/>
      <c r="E137" s="4"/>
      <c r="F137" s="4"/>
      <c r="G137" s="4"/>
      <c r="H137" s="5"/>
      <c r="I137" s="146"/>
      <c r="J137" s="4"/>
      <c r="K137" s="4"/>
      <c r="L137" s="4"/>
      <c r="M137" s="4"/>
      <c r="N137" s="4"/>
      <c r="O137" s="4"/>
      <c r="P137" s="4"/>
    </row>
    <row r="138" spans="1:16">
      <c r="A138" s="1">
        <f t="shared" si="2"/>
        <v>137</v>
      </c>
      <c r="B138" s="1"/>
      <c r="C138" s="1"/>
      <c r="D138" s="1"/>
      <c r="E138" s="1"/>
      <c r="F138" s="1"/>
      <c r="G138" s="1"/>
      <c r="H138" s="2"/>
      <c r="I138" s="148"/>
      <c r="J138" s="1"/>
      <c r="K138" s="1"/>
      <c r="L138" s="1"/>
      <c r="M138" s="1"/>
      <c r="N138" s="1"/>
      <c r="O138" s="1"/>
      <c r="P138" s="1"/>
    </row>
    <row r="139" spans="1:16" s="6" customFormat="1">
      <c r="A139" s="4">
        <f t="shared" si="2"/>
        <v>138</v>
      </c>
      <c r="B139" s="4"/>
      <c r="C139" s="4"/>
      <c r="D139" s="4"/>
      <c r="E139" s="4"/>
      <c r="F139" s="4"/>
      <c r="G139" s="4"/>
      <c r="H139" s="5"/>
      <c r="I139" s="146"/>
      <c r="J139" s="4"/>
      <c r="K139" s="4"/>
      <c r="L139" s="4"/>
      <c r="M139" s="4"/>
      <c r="N139" s="4"/>
      <c r="O139" s="4"/>
      <c r="P139" s="4"/>
    </row>
    <row r="140" spans="1:16">
      <c r="A140" s="1">
        <f t="shared" si="2"/>
        <v>139</v>
      </c>
      <c r="B140" s="1"/>
      <c r="C140" s="1"/>
      <c r="D140" s="1"/>
      <c r="E140" s="1"/>
      <c r="F140" s="1"/>
      <c r="G140" s="1"/>
      <c r="H140" s="2"/>
      <c r="I140" s="147"/>
      <c r="J140" s="1"/>
      <c r="K140" s="1"/>
      <c r="L140" s="1"/>
      <c r="M140" s="1"/>
      <c r="N140" s="1"/>
      <c r="O140" s="1"/>
      <c r="P140" s="1"/>
    </row>
    <row r="141" spans="1:16" s="6" customFormat="1">
      <c r="A141" s="4">
        <f t="shared" si="2"/>
        <v>140</v>
      </c>
      <c r="B141" s="4"/>
      <c r="C141" s="4"/>
      <c r="D141" s="4"/>
      <c r="E141" s="4"/>
      <c r="F141" s="4"/>
      <c r="G141" s="4"/>
      <c r="H141" s="5"/>
      <c r="I141" s="146"/>
      <c r="J141" s="4"/>
      <c r="K141" s="4"/>
      <c r="L141" s="4"/>
      <c r="M141" s="4"/>
      <c r="N141" s="4"/>
      <c r="O141" s="4"/>
      <c r="P141" s="4"/>
    </row>
    <row r="142" spans="1:16">
      <c r="A142" s="1">
        <f t="shared" si="2"/>
        <v>141</v>
      </c>
      <c r="B142" s="1"/>
      <c r="C142" s="1"/>
      <c r="D142" s="1"/>
      <c r="E142" s="1"/>
      <c r="F142" s="1"/>
      <c r="G142" s="1"/>
      <c r="H142" s="2"/>
      <c r="I142" s="147"/>
      <c r="J142" s="1"/>
      <c r="K142" s="1"/>
      <c r="L142" s="1"/>
      <c r="M142" s="1"/>
      <c r="N142" s="1"/>
      <c r="O142" s="1"/>
      <c r="P142" s="1"/>
    </row>
    <row r="143" spans="1:16" s="6" customFormat="1">
      <c r="A143" s="4">
        <f t="shared" si="2"/>
        <v>142</v>
      </c>
      <c r="B143" s="4"/>
      <c r="C143" s="4"/>
      <c r="D143" s="4"/>
      <c r="E143" s="4"/>
      <c r="F143" s="4"/>
      <c r="G143" s="4"/>
      <c r="H143" s="5"/>
      <c r="I143" s="146"/>
      <c r="J143" s="4"/>
      <c r="K143" s="4"/>
      <c r="L143" s="4"/>
      <c r="M143" s="4"/>
      <c r="N143" s="4"/>
      <c r="O143" s="4"/>
      <c r="P143" s="4"/>
    </row>
    <row r="144" spans="1:16">
      <c r="A144" s="1">
        <f t="shared" si="2"/>
        <v>143</v>
      </c>
      <c r="B144" s="1"/>
      <c r="C144" s="1"/>
      <c r="D144" s="1"/>
      <c r="E144" s="1"/>
      <c r="F144" s="1"/>
      <c r="G144" s="1"/>
      <c r="H144" s="2"/>
      <c r="I144" s="148"/>
      <c r="J144" s="1"/>
      <c r="K144" s="1"/>
      <c r="L144" s="1"/>
      <c r="M144" s="1"/>
      <c r="N144" s="1"/>
      <c r="O144" s="1"/>
      <c r="P144" s="1"/>
    </row>
    <row r="145" spans="1:16" s="6" customFormat="1">
      <c r="A145" s="4">
        <f t="shared" si="2"/>
        <v>144</v>
      </c>
      <c r="B145" s="4"/>
      <c r="C145" s="4"/>
      <c r="D145" s="4"/>
      <c r="E145" s="4"/>
      <c r="F145" s="4"/>
      <c r="G145" s="4"/>
      <c r="H145" s="5"/>
      <c r="I145" s="146"/>
      <c r="J145" s="4"/>
      <c r="K145" s="4"/>
      <c r="L145" s="4"/>
      <c r="M145" s="4"/>
      <c r="N145" s="4"/>
      <c r="O145" s="4"/>
      <c r="P145" s="4"/>
    </row>
    <row r="146" spans="1:16">
      <c r="A146" s="1">
        <f t="shared" si="2"/>
        <v>145</v>
      </c>
      <c r="B146" s="1"/>
      <c r="C146" s="1"/>
      <c r="D146" s="1"/>
      <c r="E146" s="1"/>
      <c r="F146" s="1"/>
      <c r="G146" s="1"/>
      <c r="H146" s="2"/>
      <c r="I146" s="148"/>
      <c r="J146" s="1"/>
      <c r="K146" s="1"/>
      <c r="L146" s="1"/>
      <c r="M146" s="1"/>
      <c r="N146" s="1"/>
      <c r="O146" s="1"/>
      <c r="P146" s="1"/>
    </row>
    <row r="147" spans="1:16" s="6" customFormat="1">
      <c r="A147" s="4">
        <f t="shared" si="2"/>
        <v>146</v>
      </c>
      <c r="B147" s="4"/>
      <c r="C147" s="4"/>
      <c r="D147" s="4"/>
      <c r="E147" s="4"/>
      <c r="F147" s="4"/>
      <c r="G147" s="4"/>
      <c r="H147" s="5"/>
      <c r="I147" s="146"/>
      <c r="J147" s="4"/>
      <c r="K147" s="4"/>
      <c r="L147" s="4"/>
      <c r="M147" s="4"/>
      <c r="N147" s="4"/>
      <c r="O147" s="4"/>
      <c r="P147" s="4"/>
    </row>
    <row r="148" spans="1:16">
      <c r="A148" s="1">
        <f t="shared" si="2"/>
        <v>147</v>
      </c>
      <c r="B148" s="1"/>
      <c r="C148" s="1"/>
      <c r="D148" s="1"/>
      <c r="E148" s="1"/>
      <c r="F148" s="1"/>
      <c r="G148" s="1"/>
      <c r="H148" s="2"/>
      <c r="I148" s="147"/>
      <c r="J148" s="1"/>
      <c r="K148" s="1"/>
      <c r="L148" s="1"/>
      <c r="M148" s="1"/>
      <c r="N148" s="1"/>
      <c r="O148" s="1"/>
      <c r="P148" s="1"/>
    </row>
    <row r="149" spans="1:16" s="6" customFormat="1">
      <c r="A149" s="4">
        <f t="shared" si="2"/>
        <v>148</v>
      </c>
      <c r="B149" s="4"/>
      <c r="C149" s="4"/>
      <c r="D149" s="4"/>
      <c r="E149" s="4"/>
      <c r="F149" s="4"/>
      <c r="G149" s="4"/>
      <c r="H149" s="5"/>
      <c r="I149" s="146"/>
      <c r="J149" s="4"/>
      <c r="K149" s="4"/>
      <c r="L149" s="4"/>
      <c r="M149" s="4"/>
      <c r="N149" s="4"/>
      <c r="O149" s="4"/>
      <c r="P149" s="4"/>
    </row>
    <row r="150" spans="1:16">
      <c r="A150" s="1">
        <f t="shared" si="2"/>
        <v>149</v>
      </c>
      <c r="B150" s="1"/>
      <c r="C150" s="1"/>
      <c r="D150" s="1"/>
      <c r="E150" s="1"/>
      <c r="F150" s="1"/>
      <c r="G150" s="1"/>
      <c r="H150" s="2"/>
      <c r="I150" s="148"/>
      <c r="J150" s="1"/>
      <c r="K150" s="1"/>
      <c r="L150" s="1"/>
      <c r="M150" s="1"/>
      <c r="N150" s="1"/>
      <c r="O150" s="1"/>
      <c r="P150" s="1"/>
    </row>
    <row r="151" spans="1:16" s="6" customFormat="1">
      <c r="A151" s="4">
        <f t="shared" si="2"/>
        <v>150</v>
      </c>
      <c r="B151" s="4"/>
      <c r="C151" s="4"/>
      <c r="D151" s="4"/>
      <c r="E151" s="4"/>
      <c r="F151" s="4"/>
      <c r="G151" s="4"/>
      <c r="H151" s="5"/>
      <c r="I151" s="146"/>
      <c r="J151" s="4"/>
      <c r="K151" s="4"/>
      <c r="L151" s="4"/>
      <c r="M151" s="4"/>
      <c r="N151" s="4"/>
      <c r="O151" s="4"/>
      <c r="P151" s="4"/>
    </row>
    <row r="152" spans="1:16">
      <c r="A152" s="1">
        <f t="shared" si="2"/>
        <v>151</v>
      </c>
      <c r="B152" s="1"/>
      <c r="C152" s="1"/>
      <c r="D152" s="1"/>
      <c r="E152" s="1"/>
      <c r="F152" s="1"/>
      <c r="G152" s="1"/>
      <c r="H152" s="2"/>
      <c r="I152" s="147"/>
      <c r="J152" s="1"/>
      <c r="K152" s="1"/>
      <c r="L152" s="1"/>
      <c r="M152" s="1"/>
      <c r="N152" s="1"/>
      <c r="O152" s="1"/>
      <c r="P152" s="1"/>
    </row>
    <row r="153" spans="1:16" s="6" customFormat="1">
      <c r="A153" s="4">
        <f t="shared" si="2"/>
        <v>152</v>
      </c>
      <c r="B153" s="4"/>
      <c r="C153" s="4"/>
      <c r="D153" s="4"/>
      <c r="E153" s="4"/>
      <c r="F153" s="4"/>
      <c r="G153" s="4"/>
      <c r="H153" s="5"/>
      <c r="I153" s="146"/>
      <c r="J153" s="4"/>
      <c r="K153" s="4"/>
      <c r="L153" s="4"/>
      <c r="M153" s="4"/>
      <c r="N153" s="4"/>
      <c r="O153" s="4"/>
      <c r="P153" s="4"/>
    </row>
    <row r="154" spans="1:16">
      <c r="A154" s="1">
        <f t="shared" si="2"/>
        <v>153</v>
      </c>
      <c r="B154" s="1"/>
      <c r="C154" s="1"/>
      <c r="D154" s="1"/>
      <c r="E154" s="1"/>
      <c r="F154" s="1"/>
      <c r="G154" s="1"/>
      <c r="H154" s="2"/>
      <c r="I154" s="147"/>
      <c r="J154" s="1"/>
      <c r="K154" s="1"/>
      <c r="L154" s="1"/>
      <c r="M154" s="1"/>
      <c r="N154" s="1"/>
      <c r="O154" s="1"/>
      <c r="P154" s="1"/>
    </row>
    <row r="155" spans="1:16" s="6" customFormat="1">
      <c r="A155" s="4">
        <f t="shared" si="2"/>
        <v>154</v>
      </c>
      <c r="B155" s="4"/>
      <c r="C155" s="4"/>
      <c r="D155" s="4"/>
      <c r="E155" s="4"/>
      <c r="F155" s="4"/>
      <c r="G155" s="4"/>
      <c r="H155" s="5"/>
      <c r="I155" s="146"/>
      <c r="J155" s="4"/>
      <c r="K155" s="4"/>
      <c r="L155" s="4"/>
      <c r="M155" s="4"/>
      <c r="N155" s="4"/>
      <c r="O155" s="4"/>
      <c r="P155" s="4"/>
    </row>
    <row r="156" spans="1:16">
      <c r="A156" s="1">
        <f t="shared" si="2"/>
        <v>155</v>
      </c>
      <c r="B156" s="1"/>
      <c r="C156" s="1"/>
      <c r="D156" s="1"/>
      <c r="E156" s="1"/>
      <c r="F156" s="1"/>
      <c r="G156" s="1"/>
      <c r="H156" s="2"/>
      <c r="I156" s="148"/>
      <c r="J156" s="1"/>
      <c r="K156" s="1"/>
      <c r="L156" s="1"/>
      <c r="M156" s="1"/>
      <c r="N156" s="1"/>
      <c r="O156" s="1"/>
      <c r="P156" s="1"/>
    </row>
    <row r="157" spans="1:16" s="6" customFormat="1">
      <c r="A157" s="4">
        <f t="shared" si="2"/>
        <v>156</v>
      </c>
      <c r="B157" s="4"/>
      <c r="C157" s="4"/>
      <c r="D157" s="4"/>
      <c r="E157" s="4"/>
      <c r="F157" s="4"/>
      <c r="G157" s="4"/>
      <c r="H157" s="5"/>
      <c r="I157" s="146"/>
      <c r="J157" s="4"/>
      <c r="K157" s="4"/>
      <c r="L157" s="4"/>
      <c r="M157" s="4"/>
      <c r="N157" s="4"/>
      <c r="O157" s="4"/>
      <c r="P157" s="4"/>
    </row>
    <row r="158" spans="1:16">
      <c r="A158" s="1">
        <f t="shared" si="2"/>
        <v>157</v>
      </c>
      <c r="B158" s="1"/>
      <c r="C158" s="1"/>
      <c r="D158" s="1"/>
      <c r="E158" s="1"/>
      <c r="F158" s="1"/>
      <c r="G158" s="1"/>
      <c r="H158" s="2"/>
      <c r="I158" s="148"/>
      <c r="J158" s="1"/>
      <c r="K158" s="1"/>
      <c r="L158" s="1"/>
      <c r="M158" s="1"/>
      <c r="N158" s="1"/>
      <c r="O158" s="1"/>
      <c r="P158" s="1"/>
    </row>
    <row r="159" spans="1:16" s="6" customFormat="1">
      <c r="A159" s="4">
        <f t="shared" si="2"/>
        <v>158</v>
      </c>
      <c r="B159" s="4"/>
      <c r="C159" s="4"/>
      <c r="D159" s="4"/>
      <c r="E159" s="4"/>
      <c r="F159" s="4"/>
      <c r="G159" s="4"/>
      <c r="H159" s="5"/>
      <c r="I159" s="146"/>
      <c r="J159" s="4"/>
      <c r="K159" s="4"/>
      <c r="L159" s="4"/>
      <c r="M159" s="4"/>
      <c r="N159" s="4"/>
      <c r="O159" s="4"/>
      <c r="P159" s="4"/>
    </row>
    <row r="160" spans="1:16">
      <c r="A160" s="1">
        <f t="shared" si="2"/>
        <v>159</v>
      </c>
      <c r="B160" s="1"/>
      <c r="C160" s="1"/>
      <c r="D160" s="1"/>
      <c r="E160" s="1"/>
      <c r="F160" s="1"/>
      <c r="G160" s="1"/>
      <c r="H160" s="2"/>
      <c r="I160" s="147"/>
      <c r="J160" s="1"/>
      <c r="K160" s="1"/>
      <c r="L160" s="1"/>
      <c r="M160" s="1"/>
      <c r="N160" s="1"/>
      <c r="O160" s="1"/>
      <c r="P160" s="1"/>
    </row>
    <row r="161" spans="1:16" s="6" customFormat="1">
      <c r="A161" s="4">
        <f t="shared" si="2"/>
        <v>160</v>
      </c>
      <c r="B161" s="4"/>
      <c r="C161" s="4"/>
      <c r="D161" s="4"/>
      <c r="E161" s="4"/>
      <c r="F161" s="4"/>
      <c r="G161" s="4"/>
      <c r="H161" s="5"/>
      <c r="I161" s="146"/>
      <c r="J161" s="4"/>
      <c r="K161" s="4"/>
      <c r="L161" s="4"/>
      <c r="M161" s="4"/>
      <c r="N161" s="4"/>
      <c r="O161" s="4"/>
      <c r="P161" s="4"/>
    </row>
    <row r="162" spans="1:16">
      <c r="A162" s="1">
        <f t="shared" si="2"/>
        <v>161</v>
      </c>
      <c r="B162" s="1"/>
      <c r="C162" s="1"/>
      <c r="D162" s="1"/>
      <c r="E162" s="1"/>
      <c r="F162" s="1"/>
      <c r="G162" s="1"/>
      <c r="H162" s="2"/>
      <c r="I162" s="148"/>
      <c r="J162" s="1"/>
      <c r="K162" s="1"/>
      <c r="L162" s="1"/>
      <c r="M162" s="1"/>
      <c r="N162" s="1"/>
      <c r="O162" s="1"/>
      <c r="P162" s="1"/>
    </row>
    <row r="163" spans="1:16" s="6" customFormat="1">
      <c r="A163" s="4">
        <f t="shared" si="2"/>
        <v>162</v>
      </c>
      <c r="B163" s="4"/>
      <c r="C163" s="4"/>
      <c r="D163" s="4"/>
      <c r="E163" s="4"/>
      <c r="F163" s="4"/>
      <c r="G163" s="4"/>
      <c r="H163" s="5"/>
      <c r="I163" s="146"/>
      <c r="J163" s="4"/>
      <c r="K163" s="4"/>
      <c r="L163" s="4"/>
      <c r="M163" s="4"/>
      <c r="N163" s="4"/>
      <c r="O163" s="4"/>
      <c r="P163" s="4"/>
    </row>
    <row r="164" spans="1:16">
      <c r="A164" s="1">
        <f t="shared" si="2"/>
        <v>163</v>
      </c>
      <c r="B164" s="1"/>
      <c r="C164" s="1"/>
      <c r="D164" s="1"/>
      <c r="E164" s="1"/>
      <c r="F164" s="1"/>
      <c r="G164" s="1"/>
      <c r="H164" s="2"/>
      <c r="I164" s="147"/>
      <c r="J164" s="1"/>
      <c r="K164" s="1"/>
      <c r="L164" s="1"/>
      <c r="M164" s="1"/>
      <c r="N164" s="1"/>
      <c r="O164" s="1"/>
      <c r="P164" s="1"/>
    </row>
    <row r="165" spans="1:16" s="6" customFormat="1">
      <c r="A165" s="4">
        <f t="shared" si="2"/>
        <v>164</v>
      </c>
      <c r="B165" s="4"/>
      <c r="C165" s="4"/>
      <c r="D165" s="4"/>
      <c r="E165" s="4"/>
      <c r="F165" s="4"/>
      <c r="G165" s="4"/>
      <c r="H165" s="5"/>
      <c r="I165" s="146"/>
      <c r="J165" s="4"/>
      <c r="K165" s="4"/>
      <c r="L165" s="4"/>
      <c r="M165" s="4"/>
      <c r="N165" s="4"/>
      <c r="O165" s="4"/>
      <c r="P165" s="4"/>
    </row>
    <row r="166" spans="1:16">
      <c r="A166" s="1">
        <f t="shared" si="2"/>
        <v>165</v>
      </c>
      <c r="B166" s="1"/>
      <c r="C166" s="1"/>
      <c r="D166" s="1"/>
      <c r="E166" s="1"/>
      <c r="F166" s="1"/>
      <c r="G166" s="1"/>
      <c r="H166" s="2"/>
      <c r="I166" s="147"/>
      <c r="J166" s="1"/>
      <c r="K166" s="1"/>
      <c r="L166" s="1"/>
      <c r="M166" s="1"/>
      <c r="N166" s="1"/>
      <c r="O166" s="1"/>
      <c r="P166" s="1"/>
    </row>
    <row r="167" spans="1:16" s="6" customFormat="1">
      <c r="A167" s="4">
        <f t="shared" si="2"/>
        <v>166</v>
      </c>
      <c r="B167" s="4"/>
      <c r="C167" s="4"/>
      <c r="D167" s="4"/>
      <c r="E167" s="4"/>
      <c r="F167" s="4"/>
      <c r="G167" s="4"/>
      <c r="H167" s="5"/>
      <c r="I167" s="146"/>
      <c r="J167" s="4"/>
      <c r="K167" s="4"/>
      <c r="L167" s="4"/>
      <c r="M167" s="4"/>
      <c r="N167" s="4"/>
      <c r="O167" s="4"/>
      <c r="P167" s="4"/>
    </row>
    <row r="168" spans="1:16">
      <c r="A168" s="1">
        <f t="shared" si="2"/>
        <v>167</v>
      </c>
      <c r="B168" s="1"/>
      <c r="C168" s="1"/>
      <c r="D168" s="1"/>
      <c r="E168" s="1"/>
      <c r="F168" s="1"/>
      <c r="G168" s="1"/>
      <c r="H168" s="2"/>
      <c r="I168" s="148"/>
      <c r="J168" s="1"/>
      <c r="K168" s="1"/>
      <c r="L168" s="1"/>
      <c r="M168" s="1"/>
      <c r="N168" s="1"/>
      <c r="O168" s="1"/>
      <c r="P168" s="1"/>
    </row>
    <row r="169" spans="1:16" s="6" customFormat="1">
      <c r="A169" s="4">
        <f t="shared" si="2"/>
        <v>168</v>
      </c>
      <c r="B169" s="4"/>
      <c r="C169" s="4"/>
      <c r="D169" s="4"/>
      <c r="E169" s="4"/>
      <c r="F169" s="4"/>
      <c r="G169" s="4"/>
      <c r="H169" s="5"/>
      <c r="I169" s="146"/>
      <c r="J169" s="4"/>
      <c r="K169" s="4"/>
      <c r="L169" s="4"/>
      <c r="M169" s="4"/>
      <c r="N169" s="4"/>
      <c r="O169" s="4"/>
      <c r="P169" s="4"/>
    </row>
    <row r="170" spans="1:16">
      <c r="A170" s="1">
        <f t="shared" si="2"/>
        <v>169</v>
      </c>
      <c r="B170" s="1"/>
      <c r="C170" s="1"/>
      <c r="D170" s="1"/>
      <c r="E170" s="1"/>
      <c r="F170" s="1"/>
      <c r="G170" s="1"/>
      <c r="H170" s="2"/>
      <c r="I170" s="148"/>
      <c r="J170" s="1"/>
      <c r="K170" s="1"/>
      <c r="L170" s="1"/>
      <c r="M170" s="1"/>
      <c r="N170" s="1"/>
      <c r="O170" s="1"/>
      <c r="P170" s="1"/>
    </row>
    <row r="171" spans="1:16" s="6" customFormat="1">
      <c r="A171" s="4">
        <f t="shared" si="2"/>
        <v>170</v>
      </c>
      <c r="B171" s="4"/>
      <c r="C171" s="4"/>
      <c r="D171" s="4"/>
      <c r="E171" s="4"/>
      <c r="F171" s="4"/>
      <c r="G171" s="4"/>
      <c r="H171" s="5"/>
      <c r="I171" s="146"/>
      <c r="J171" s="4"/>
      <c r="K171" s="4"/>
      <c r="L171" s="4"/>
      <c r="M171" s="4"/>
      <c r="N171" s="4"/>
      <c r="O171" s="4"/>
      <c r="P171" s="4"/>
    </row>
    <row r="172" spans="1:16">
      <c r="A172" s="1">
        <f t="shared" si="2"/>
        <v>171</v>
      </c>
      <c r="B172" s="1"/>
      <c r="C172" s="1"/>
      <c r="D172" s="1"/>
      <c r="E172" s="1"/>
      <c r="F172" s="1"/>
      <c r="G172" s="1"/>
      <c r="H172" s="2"/>
      <c r="I172" s="147"/>
      <c r="J172" s="1"/>
      <c r="K172" s="1"/>
      <c r="L172" s="1"/>
      <c r="M172" s="1"/>
      <c r="N172" s="1"/>
      <c r="O172" s="1"/>
      <c r="P172" s="1"/>
    </row>
    <row r="173" spans="1:16" s="6" customFormat="1">
      <c r="A173" s="4">
        <f t="shared" si="2"/>
        <v>172</v>
      </c>
      <c r="B173" s="4"/>
      <c r="C173" s="4"/>
      <c r="D173" s="4"/>
      <c r="E173" s="4"/>
      <c r="F173" s="4"/>
      <c r="G173" s="4"/>
      <c r="H173" s="5"/>
      <c r="I173" s="146"/>
      <c r="J173" s="4"/>
      <c r="K173" s="4"/>
      <c r="L173" s="4"/>
      <c r="M173" s="4"/>
      <c r="N173" s="4"/>
      <c r="O173" s="4"/>
      <c r="P173" s="4"/>
    </row>
    <row r="174" spans="1:16">
      <c r="A174" s="1">
        <f t="shared" si="2"/>
        <v>173</v>
      </c>
      <c r="B174" s="1"/>
      <c r="C174" s="1"/>
      <c r="D174" s="1"/>
      <c r="E174" s="1"/>
      <c r="F174" s="1"/>
      <c r="G174" s="1"/>
      <c r="H174" s="2"/>
      <c r="I174" s="148"/>
      <c r="J174" s="1"/>
      <c r="K174" s="1"/>
      <c r="L174" s="1"/>
      <c r="M174" s="1"/>
      <c r="N174" s="1"/>
      <c r="O174" s="1"/>
      <c r="P174" s="1"/>
    </row>
    <row r="175" spans="1:16" s="6" customFormat="1">
      <c r="A175" s="4">
        <f t="shared" si="2"/>
        <v>174</v>
      </c>
      <c r="B175" s="4"/>
      <c r="C175" s="4"/>
      <c r="D175" s="4"/>
      <c r="E175" s="4"/>
      <c r="F175" s="4"/>
      <c r="G175" s="4"/>
      <c r="H175" s="5"/>
      <c r="I175" s="146"/>
      <c r="J175" s="4"/>
      <c r="K175" s="4"/>
      <c r="L175" s="4"/>
      <c r="M175" s="4"/>
      <c r="N175" s="4"/>
      <c r="O175" s="4"/>
      <c r="P175" s="4"/>
    </row>
    <row r="176" spans="1:16">
      <c r="A176" s="1">
        <f t="shared" si="2"/>
        <v>175</v>
      </c>
      <c r="B176" s="1"/>
      <c r="C176" s="1"/>
      <c r="D176" s="1"/>
      <c r="E176" s="1"/>
      <c r="F176" s="1"/>
      <c r="G176" s="1"/>
      <c r="H176" s="2"/>
      <c r="I176" s="147"/>
      <c r="J176" s="1"/>
      <c r="K176" s="1"/>
      <c r="L176" s="1"/>
      <c r="M176" s="1"/>
      <c r="N176" s="1"/>
      <c r="O176" s="1"/>
      <c r="P176" s="1"/>
    </row>
    <row r="177" spans="1:16" s="6" customFormat="1">
      <c r="A177" s="4">
        <f t="shared" si="2"/>
        <v>176</v>
      </c>
      <c r="B177" s="4"/>
      <c r="C177" s="4"/>
      <c r="D177" s="4"/>
      <c r="E177" s="4"/>
      <c r="F177" s="4"/>
      <c r="G177" s="4"/>
      <c r="H177" s="5"/>
      <c r="I177" s="146"/>
      <c r="J177" s="4"/>
      <c r="K177" s="4"/>
      <c r="L177" s="4"/>
      <c r="M177" s="4"/>
      <c r="N177" s="4"/>
      <c r="O177" s="4"/>
      <c r="P177" s="4"/>
    </row>
    <row r="178" spans="1:16">
      <c r="A178" s="1">
        <f t="shared" si="2"/>
        <v>177</v>
      </c>
      <c r="B178" s="1"/>
      <c r="C178" s="1"/>
      <c r="D178" s="1"/>
      <c r="E178" s="1"/>
      <c r="F178" s="1"/>
      <c r="G178" s="1"/>
      <c r="H178" s="2"/>
      <c r="I178" s="147"/>
      <c r="J178" s="1"/>
      <c r="K178" s="1"/>
      <c r="L178" s="1"/>
      <c r="M178" s="1"/>
      <c r="N178" s="1"/>
      <c r="O178" s="1"/>
      <c r="P178" s="1"/>
    </row>
    <row r="179" spans="1:16" s="6" customFormat="1">
      <c r="A179" s="4">
        <f t="shared" si="2"/>
        <v>178</v>
      </c>
      <c r="B179" s="4"/>
      <c r="C179" s="4"/>
      <c r="D179" s="4"/>
      <c r="E179" s="4"/>
      <c r="F179" s="4"/>
      <c r="G179" s="4"/>
      <c r="H179" s="5"/>
      <c r="I179" s="146"/>
      <c r="J179" s="4"/>
      <c r="K179" s="4"/>
      <c r="L179" s="4"/>
      <c r="M179" s="4"/>
      <c r="N179" s="4"/>
      <c r="O179" s="4"/>
      <c r="P179" s="4"/>
    </row>
    <row r="180" spans="1:16">
      <c r="A180" s="1">
        <f t="shared" si="2"/>
        <v>179</v>
      </c>
      <c r="B180" s="1"/>
      <c r="C180" s="1"/>
      <c r="D180" s="1"/>
      <c r="E180" s="1"/>
      <c r="F180" s="1"/>
      <c r="G180" s="1"/>
      <c r="H180" s="2"/>
      <c r="I180" s="148"/>
      <c r="J180" s="1"/>
      <c r="K180" s="1"/>
      <c r="L180" s="1"/>
      <c r="M180" s="1"/>
      <c r="N180" s="1"/>
      <c r="O180" s="1"/>
      <c r="P180" s="1"/>
    </row>
    <row r="181" spans="1:16" s="6" customFormat="1">
      <c r="A181" s="4">
        <f t="shared" si="2"/>
        <v>180</v>
      </c>
      <c r="B181" s="4"/>
      <c r="C181" s="4"/>
      <c r="D181" s="4"/>
      <c r="E181" s="4"/>
      <c r="F181" s="4"/>
      <c r="G181" s="4"/>
      <c r="H181" s="5"/>
      <c r="I181" s="146"/>
      <c r="J181" s="4"/>
      <c r="K181" s="4"/>
      <c r="L181" s="4"/>
      <c r="M181" s="4"/>
      <c r="N181" s="4"/>
      <c r="O181" s="4"/>
      <c r="P181" s="4"/>
    </row>
    <row r="182" spans="1:16">
      <c r="A182" s="1">
        <f t="shared" si="2"/>
        <v>181</v>
      </c>
      <c r="B182" s="1"/>
      <c r="C182" s="1"/>
      <c r="D182" s="1"/>
      <c r="E182" s="1"/>
      <c r="F182" s="1"/>
      <c r="G182" s="1"/>
      <c r="H182" s="2"/>
      <c r="I182" s="148"/>
      <c r="J182" s="1"/>
      <c r="K182" s="1"/>
      <c r="L182" s="1"/>
      <c r="M182" s="1"/>
      <c r="N182" s="1"/>
      <c r="O182" s="1"/>
      <c r="P182" s="1"/>
    </row>
    <row r="183" spans="1:16" s="6" customFormat="1">
      <c r="A183" s="4">
        <f t="shared" si="2"/>
        <v>182</v>
      </c>
      <c r="B183" s="4"/>
      <c r="C183" s="4"/>
      <c r="D183" s="4"/>
      <c r="E183" s="4"/>
      <c r="F183" s="4"/>
      <c r="G183" s="4"/>
      <c r="H183" s="5"/>
      <c r="I183" s="146"/>
      <c r="J183" s="4"/>
      <c r="K183" s="4"/>
      <c r="L183" s="4"/>
      <c r="M183" s="4"/>
      <c r="N183" s="4"/>
      <c r="O183" s="4"/>
      <c r="P183" s="4"/>
    </row>
    <row r="184" spans="1:16">
      <c r="A184" s="1">
        <f t="shared" si="2"/>
        <v>183</v>
      </c>
      <c r="B184" s="1"/>
      <c r="C184" s="1"/>
      <c r="D184" s="1"/>
      <c r="E184" s="1"/>
      <c r="F184" s="1"/>
      <c r="G184" s="1"/>
      <c r="H184" s="2"/>
      <c r="I184" s="147"/>
      <c r="J184" s="1"/>
      <c r="K184" s="1"/>
      <c r="L184" s="1"/>
      <c r="M184" s="1"/>
      <c r="N184" s="1"/>
      <c r="O184" s="1"/>
      <c r="P184" s="1"/>
    </row>
    <row r="185" spans="1:16" s="6" customFormat="1">
      <c r="A185" s="4">
        <f t="shared" si="2"/>
        <v>184</v>
      </c>
      <c r="B185" s="4"/>
      <c r="C185" s="4"/>
      <c r="D185" s="4"/>
      <c r="E185" s="4"/>
      <c r="F185" s="4"/>
      <c r="G185" s="4"/>
      <c r="H185" s="5"/>
      <c r="I185" s="146"/>
      <c r="J185" s="4"/>
      <c r="K185" s="4"/>
      <c r="L185" s="4"/>
      <c r="M185" s="4"/>
      <c r="N185" s="4"/>
      <c r="O185" s="4"/>
      <c r="P185" s="4"/>
    </row>
    <row r="186" spans="1:16">
      <c r="A186" s="1">
        <f t="shared" si="2"/>
        <v>185</v>
      </c>
      <c r="B186" s="1"/>
      <c r="C186" s="1"/>
      <c r="D186" s="1"/>
      <c r="E186" s="1"/>
      <c r="F186" s="1"/>
      <c r="G186" s="1"/>
      <c r="H186" s="2"/>
      <c r="I186" s="148"/>
      <c r="J186" s="1"/>
      <c r="K186" s="1"/>
      <c r="L186" s="1"/>
      <c r="M186" s="1"/>
      <c r="N186" s="1"/>
      <c r="O186" s="1"/>
      <c r="P186" s="1"/>
    </row>
    <row r="187" spans="1:16" s="6" customFormat="1">
      <c r="A187" s="4">
        <f t="shared" si="2"/>
        <v>186</v>
      </c>
      <c r="B187" s="4"/>
      <c r="C187" s="4"/>
      <c r="D187" s="4"/>
      <c r="E187" s="4"/>
      <c r="F187" s="4"/>
      <c r="G187" s="4"/>
      <c r="H187" s="5"/>
      <c r="I187" s="146"/>
      <c r="J187" s="4"/>
      <c r="K187" s="4"/>
      <c r="L187" s="4"/>
      <c r="M187" s="4"/>
      <c r="N187" s="4"/>
      <c r="O187" s="4"/>
      <c r="P187" s="4"/>
    </row>
    <row r="188" spans="1:16">
      <c r="A188" s="1">
        <f t="shared" si="2"/>
        <v>187</v>
      </c>
      <c r="B188" s="1"/>
      <c r="C188" s="1"/>
      <c r="D188" s="1"/>
      <c r="E188" s="1"/>
      <c r="F188" s="1"/>
      <c r="G188" s="1"/>
      <c r="H188" s="2"/>
      <c r="I188" s="147"/>
      <c r="J188" s="1"/>
      <c r="K188" s="1"/>
      <c r="L188" s="1"/>
      <c r="M188" s="1"/>
      <c r="N188" s="1"/>
      <c r="O188" s="1"/>
      <c r="P188" s="1"/>
    </row>
    <row r="189" spans="1:16" s="6" customFormat="1">
      <c r="A189" s="4">
        <f t="shared" si="2"/>
        <v>188</v>
      </c>
      <c r="B189" s="4"/>
      <c r="C189" s="4"/>
      <c r="D189" s="4"/>
      <c r="E189" s="4"/>
      <c r="F189" s="4"/>
      <c r="G189" s="4"/>
      <c r="H189" s="5"/>
      <c r="I189" s="146"/>
      <c r="J189" s="4"/>
      <c r="K189" s="4"/>
      <c r="L189" s="4"/>
      <c r="M189" s="4"/>
      <c r="N189" s="4"/>
      <c r="O189" s="4"/>
      <c r="P189" s="4"/>
    </row>
    <row r="190" spans="1:16">
      <c r="A190" s="1">
        <f t="shared" si="2"/>
        <v>189</v>
      </c>
      <c r="B190" s="1"/>
      <c r="C190" s="1"/>
      <c r="D190" s="1"/>
      <c r="E190" s="1"/>
      <c r="F190" s="1"/>
      <c r="G190" s="1"/>
      <c r="H190" s="2"/>
      <c r="I190" s="147"/>
      <c r="J190" s="1"/>
      <c r="K190" s="1"/>
      <c r="L190" s="1"/>
      <c r="M190" s="1"/>
      <c r="N190" s="1"/>
      <c r="O190" s="1"/>
      <c r="P190" s="1"/>
    </row>
    <row r="191" spans="1:16" s="6" customFormat="1">
      <c r="A191" s="4">
        <f t="shared" si="2"/>
        <v>190</v>
      </c>
      <c r="B191" s="4"/>
      <c r="C191" s="4"/>
      <c r="D191" s="4"/>
      <c r="E191" s="4"/>
      <c r="F191" s="4"/>
      <c r="G191" s="4"/>
      <c r="H191" s="5"/>
      <c r="I191" s="146"/>
      <c r="J191" s="4"/>
      <c r="K191" s="4"/>
      <c r="L191" s="4"/>
      <c r="M191" s="4"/>
      <c r="N191" s="4"/>
      <c r="O191" s="4"/>
      <c r="P191" s="4"/>
    </row>
    <row r="192" spans="1:16">
      <c r="A192" s="1">
        <f t="shared" si="2"/>
        <v>191</v>
      </c>
      <c r="B192" s="1"/>
      <c r="C192" s="1"/>
      <c r="D192" s="1"/>
      <c r="E192" s="1"/>
      <c r="F192" s="1"/>
      <c r="G192" s="1"/>
      <c r="H192" s="2"/>
      <c r="I192" s="148"/>
      <c r="J192" s="1"/>
      <c r="K192" s="1"/>
      <c r="L192" s="1"/>
      <c r="M192" s="1"/>
      <c r="N192" s="1"/>
      <c r="O192" s="1"/>
      <c r="P192" s="1"/>
    </row>
    <row r="193" spans="1:16" s="6" customFormat="1">
      <c r="A193" s="4">
        <f t="shared" si="2"/>
        <v>192</v>
      </c>
      <c r="B193" s="4"/>
      <c r="C193" s="4"/>
      <c r="D193" s="4"/>
      <c r="E193" s="4"/>
      <c r="F193" s="4"/>
      <c r="G193" s="4"/>
      <c r="H193" s="5"/>
      <c r="I193" s="146"/>
      <c r="J193" s="4"/>
      <c r="K193" s="4"/>
      <c r="L193" s="4"/>
      <c r="M193" s="4"/>
      <c r="N193" s="4"/>
      <c r="O193" s="4"/>
      <c r="P193" s="4"/>
    </row>
    <row r="194" spans="1:16">
      <c r="A194" s="1">
        <f t="shared" si="2"/>
        <v>193</v>
      </c>
      <c r="B194" s="1"/>
      <c r="C194" s="1"/>
      <c r="D194" s="1"/>
      <c r="E194" s="1"/>
      <c r="F194" s="1"/>
      <c r="G194" s="1"/>
      <c r="H194" s="2"/>
      <c r="I194" s="148"/>
      <c r="J194" s="1"/>
      <c r="K194" s="1"/>
      <c r="L194" s="1"/>
      <c r="M194" s="1"/>
      <c r="N194" s="1"/>
      <c r="O194" s="1"/>
      <c r="P194" s="1"/>
    </row>
    <row r="195" spans="1:16" s="6" customFormat="1">
      <c r="A195" s="4">
        <f t="shared" si="2"/>
        <v>194</v>
      </c>
      <c r="B195" s="4"/>
      <c r="C195" s="4"/>
      <c r="D195" s="4"/>
      <c r="E195" s="4"/>
      <c r="F195" s="4"/>
      <c r="G195" s="4"/>
      <c r="H195" s="5"/>
      <c r="I195" s="146"/>
      <c r="J195" s="4"/>
      <c r="K195" s="4"/>
      <c r="L195" s="4"/>
      <c r="M195" s="4"/>
      <c r="N195" s="4"/>
      <c r="O195" s="4"/>
      <c r="P195" s="4"/>
    </row>
    <row r="196" spans="1:16">
      <c r="A196" s="1">
        <f t="shared" si="2"/>
        <v>195</v>
      </c>
      <c r="B196" s="1"/>
      <c r="C196" s="1"/>
      <c r="D196" s="1"/>
      <c r="E196" s="1"/>
      <c r="F196" s="1"/>
      <c r="G196" s="1"/>
      <c r="H196" s="2"/>
      <c r="I196" s="147"/>
      <c r="J196" s="1"/>
      <c r="K196" s="1"/>
      <c r="L196" s="1"/>
      <c r="M196" s="1"/>
      <c r="N196" s="1"/>
      <c r="O196" s="1"/>
      <c r="P196" s="1"/>
    </row>
    <row r="197" spans="1:16" s="6" customFormat="1">
      <c r="A197" s="4">
        <f t="shared" si="2"/>
        <v>196</v>
      </c>
      <c r="B197" s="4"/>
      <c r="C197" s="4"/>
      <c r="D197" s="4"/>
      <c r="E197" s="4"/>
      <c r="F197" s="4"/>
      <c r="G197" s="4"/>
      <c r="H197" s="5"/>
      <c r="I197" s="146"/>
      <c r="J197" s="4"/>
      <c r="K197" s="4"/>
      <c r="L197" s="4"/>
      <c r="M197" s="4"/>
      <c r="N197" s="4"/>
      <c r="O197" s="4"/>
      <c r="P197" s="4"/>
    </row>
    <row r="198" spans="1:16">
      <c r="A198" s="1">
        <f t="shared" ref="A198:A216" si="3">A197+1</f>
        <v>197</v>
      </c>
      <c r="B198" s="1"/>
      <c r="C198" s="1"/>
      <c r="D198" s="1"/>
      <c r="E198" s="1"/>
      <c r="F198" s="1"/>
      <c r="G198" s="1"/>
      <c r="H198" s="2"/>
      <c r="I198" s="148"/>
      <c r="J198" s="1"/>
      <c r="K198" s="1"/>
      <c r="L198" s="1"/>
      <c r="M198" s="1"/>
      <c r="N198" s="1"/>
      <c r="O198" s="1"/>
      <c r="P198" s="1"/>
    </row>
    <row r="199" spans="1:16" s="6" customFormat="1">
      <c r="A199" s="4">
        <f t="shared" si="3"/>
        <v>198</v>
      </c>
      <c r="B199" s="4"/>
      <c r="C199" s="4"/>
      <c r="D199" s="4"/>
      <c r="E199" s="4"/>
      <c r="F199" s="4"/>
      <c r="G199" s="4"/>
      <c r="H199" s="5"/>
      <c r="I199" s="146"/>
      <c r="J199" s="4"/>
      <c r="K199" s="4"/>
      <c r="L199" s="4"/>
      <c r="M199" s="4"/>
      <c r="N199" s="4"/>
      <c r="O199" s="4"/>
      <c r="P199" s="4"/>
    </row>
    <row r="200" spans="1:16">
      <c r="A200" s="1">
        <f t="shared" si="3"/>
        <v>199</v>
      </c>
      <c r="B200" s="1"/>
      <c r="C200" s="1"/>
      <c r="D200" s="1"/>
      <c r="E200" s="1"/>
      <c r="F200" s="1"/>
      <c r="G200" s="1"/>
      <c r="H200" s="2"/>
      <c r="I200" s="147"/>
      <c r="J200" s="1"/>
      <c r="K200" s="1"/>
      <c r="L200" s="1"/>
      <c r="M200" s="1"/>
      <c r="N200" s="1"/>
      <c r="O200" s="1"/>
      <c r="P200" s="1"/>
    </row>
    <row r="201" spans="1:16" s="6" customFormat="1">
      <c r="A201" s="4">
        <f t="shared" si="3"/>
        <v>200</v>
      </c>
      <c r="B201" s="4"/>
      <c r="C201" s="4"/>
      <c r="D201" s="4"/>
      <c r="E201" s="4"/>
      <c r="F201" s="4"/>
      <c r="G201" s="4"/>
      <c r="H201" s="5"/>
      <c r="I201" s="146"/>
      <c r="J201" s="4"/>
      <c r="K201" s="4"/>
      <c r="L201" s="4"/>
      <c r="M201" s="4"/>
      <c r="N201" s="4"/>
      <c r="O201" s="4"/>
      <c r="P201" s="4"/>
    </row>
    <row r="202" spans="1:16">
      <c r="A202" s="1">
        <f t="shared" si="3"/>
        <v>201</v>
      </c>
      <c r="B202" s="1"/>
      <c r="C202" s="1"/>
      <c r="D202" s="1"/>
      <c r="E202" s="1"/>
      <c r="F202" s="1"/>
      <c r="G202" s="1"/>
      <c r="H202" s="2"/>
      <c r="I202" s="147"/>
      <c r="J202" s="1"/>
      <c r="K202" s="1"/>
      <c r="L202" s="1"/>
      <c r="M202" s="1"/>
      <c r="N202" s="1"/>
      <c r="O202" s="1"/>
      <c r="P202" s="1"/>
    </row>
    <row r="203" spans="1:16" s="6" customFormat="1">
      <c r="A203" s="4">
        <f t="shared" si="3"/>
        <v>202</v>
      </c>
      <c r="B203" s="4"/>
      <c r="C203" s="4"/>
      <c r="D203" s="4"/>
      <c r="E203" s="4"/>
      <c r="F203" s="4"/>
      <c r="G203" s="4"/>
      <c r="H203" s="5"/>
      <c r="I203" s="146"/>
      <c r="J203" s="4"/>
      <c r="K203" s="4"/>
      <c r="L203" s="4"/>
      <c r="M203" s="4"/>
      <c r="N203" s="4"/>
      <c r="O203" s="4"/>
      <c r="P203" s="4"/>
    </row>
    <row r="204" spans="1:16">
      <c r="A204" s="1">
        <f t="shared" si="3"/>
        <v>203</v>
      </c>
      <c r="B204" s="1"/>
      <c r="C204" s="1"/>
      <c r="D204" s="1"/>
      <c r="E204" s="1"/>
      <c r="F204" s="1"/>
      <c r="G204" s="1"/>
      <c r="H204" s="2"/>
      <c r="I204" s="148"/>
      <c r="J204" s="1"/>
      <c r="K204" s="1"/>
      <c r="L204" s="1"/>
      <c r="M204" s="1"/>
      <c r="N204" s="1"/>
      <c r="O204" s="1"/>
      <c r="P204" s="1"/>
    </row>
    <row r="205" spans="1:16" s="6" customFormat="1">
      <c r="A205" s="4">
        <f t="shared" si="3"/>
        <v>204</v>
      </c>
      <c r="B205" s="4"/>
      <c r="C205" s="4"/>
      <c r="D205" s="4"/>
      <c r="E205" s="4"/>
      <c r="F205" s="4"/>
      <c r="G205" s="4"/>
      <c r="H205" s="5"/>
      <c r="I205" s="146"/>
      <c r="J205" s="4"/>
      <c r="K205" s="4"/>
      <c r="L205" s="4"/>
      <c r="M205" s="4"/>
      <c r="N205" s="4"/>
      <c r="O205" s="4"/>
      <c r="P205" s="4"/>
    </row>
    <row r="206" spans="1:16">
      <c r="A206" s="1">
        <f t="shared" si="3"/>
        <v>205</v>
      </c>
      <c r="B206" s="1"/>
      <c r="C206" s="1"/>
      <c r="D206" s="1"/>
      <c r="E206" s="1"/>
      <c r="F206" s="1"/>
      <c r="G206" s="1"/>
      <c r="H206" s="2"/>
      <c r="I206" s="148"/>
      <c r="J206" s="1"/>
      <c r="K206" s="1"/>
      <c r="L206" s="1"/>
      <c r="M206" s="1"/>
      <c r="N206" s="1"/>
      <c r="O206" s="1"/>
      <c r="P206" s="1"/>
    </row>
    <row r="207" spans="1:16" s="6" customFormat="1">
      <c r="A207" s="4">
        <f t="shared" si="3"/>
        <v>206</v>
      </c>
      <c r="B207" s="4"/>
      <c r="C207" s="4"/>
      <c r="D207" s="4"/>
      <c r="E207" s="4"/>
      <c r="F207" s="4"/>
      <c r="G207" s="4"/>
      <c r="H207" s="5"/>
      <c r="I207" s="146"/>
      <c r="J207" s="4"/>
      <c r="K207" s="4"/>
      <c r="L207" s="4"/>
      <c r="M207" s="4"/>
      <c r="N207" s="4"/>
      <c r="O207" s="4"/>
      <c r="P207" s="4"/>
    </row>
    <row r="208" spans="1:16">
      <c r="A208" s="1">
        <f t="shared" si="3"/>
        <v>207</v>
      </c>
      <c r="B208" s="1"/>
      <c r="C208" s="1"/>
      <c r="D208" s="1"/>
      <c r="E208" s="1"/>
      <c r="F208" s="1"/>
      <c r="G208" s="1"/>
      <c r="H208" s="2"/>
      <c r="I208" s="147"/>
      <c r="J208" s="1"/>
      <c r="K208" s="1"/>
      <c r="L208" s="1"/>
      <c r="M208" s="1"/>
      <c r="N208" s="1"/>
      <c r="O208" s="1"/>
      <c r="P208" s="1"/>
    </row>
    <row r="209" spans="1:16" s="6" customFormat="1">
      <c r="A209" s="4">
        <f t="shared" si="3"/>
        <v>208</v>
      </c>
      <c r="B209" s="4"/>
      <c r="C209" s="4"/>
      <c r="D209" s="4"/>
      <c r="E209" s="4"/>
      <c r="F209" s="4"/>
      <c r="G209" s="4"/>
      <c r="H209" s="5"/>
      <c r="I209" s="146"/>
      <c r="J209" s="4"/>
      <c r="K209" s="4"/>
      <c r="L209" s="4"/>
      <c r="M209" s="4"/>
      <c r="N209" s="4"/>
      <c r="O209" s="4"/>
      <c r="P209" s="4"/>
    </row>
    <row r="210" spans="1:16">
      <c r="A210" s="1">
        <f t="shared" si="3"/>
        <v>209</v>
      </c>
      <c r="B210" s="1"/>
      <c r="C210" s="1"/>
      <c r="D210" s="1"/>
      <c r="E210" s="1"/>
      <c r="F210" s="1"/>
      <c r="G210" s="1"/>
      <c r="H210" s="2"/>
      <c r="I210" s="148"/>
      <c r="J210" s="1"/>
      <c r="K210" s="1"/>
      <c r="L210" s="1"/>
      <c r="M210" s="1"/>
      <c r="N210" s="1"/>
      <c r="O210" s="1"/>
      <c r="P210" s="1"/>
    </row>
    <row r="211" spans="1:16" s="6" customFormat="1">
      <c r="A211" s="4">
        <f t="shared" si="3"/>
        <v>210</v>
      </c>
      <c r="B211" s="4"/>
      <c r="C211" s="4"/>
      <c r="D211" s="4"/>
      <c r="E211" s="4"/>
      <c r="F211" s="4"/>
      <c r="G211" s="4"/>
      <c r="H211" s="5"/>
      <c r="I211" s="146"/>
      <c r="J211" s="4"/>
      <c r="K211" s="4"/>
      <c r="L211" s="4"/>
      <c r="M211" s="4"/>
      <c r="N211" s="4"/>
      <c r="O211" s="4"/>
      <c r="P211" s="4"/>
    </row>
    <row r="212" spans="1:16">
      <c r="A212" s="1">
        <f t="shared" si="3"/>
        <v>211</v>
      </c>
      <c r="B212" s="1"/>
      <c r="C212" s="1"/>
      <c r="D212" s="1"/>
      <c r="E212" s="1"/>
      <c r="F212" s="1"/>
      <c r="G212" s="1"/>
      <c r="H212" s="2"/>
      <c r="I212" s="147"/>
      <c r="J212" s="1"/>
      <c r="K212" s="1"/>
      <c r="L212" s="1"/>
      <c r="M212" s="1"/>
      <c r="N212" s="1"/>
      <c r="O212" s="1"/>
      <c r="P212" s="1"/>
    </row>
    <row r="213" spans="1:16" s="6" customFormat="1">
      <c r="A213" s="4">
        <f t="shared" si="3"/>
        <v>212</v>
      </c>
      <c r="B213" s="4"/>
      <c r="C213" s="4"/>
      <c r="D213" s="4"/>
      <c r="E213" s="4"/>
      <c r="F213" s="4"/>
      <c r="G213" s="4"/>
      <c r="H213" s="5"/>
      <c r="I213" s="146"/>
      <c r="J213" s="4"/>
      <c r="K213" s="4"/>
      <c r="L213" s="4"/>
      <c r="M213" s="4"/>
      <c r="N213" s="4"/>
      <c r="O213" s="4"/>
      <c r="P213" s="4"/>
    </row>
    <row r="214" spans="1:16">
      <c r="A214" s="1">
        <f t="shared" si="3"/>
        <v>213</v>
      </c>
      <c r="B214" s="1"/>
      <c r="C214" s="1"/>
      <c r="D214" s="1"/>
      <c r="E214" s="1"/>
      <c r="F214" s="1"/>
      <c r="G214" s="1"/>
      <c r="H214" s="2"/>
      <c r="I214" s="147"/>
      <c r="J214" s="1"/>
      <c r="K214" s="1"/>
      <c r="L214" s="1"/>
      <c r="M214" s="1"/>
      <c r="N214" s="1"/>
      <c r="O214" s="1"/>
      <c r="P214" s="1"/>
    </row>
    <row r="215" spans="1:16" s="6" customFormat="1">
      <c r="A215" s="4">
        <f t="shared" si="3"/>
        <v>214</v>
      </c>
      <c r="B215" s="4"/>
      <c r="C215" s="4"/>
      <c r="D215" s="4"/>
      <c r="E215" s="4"/>
      <c r="F215" s="4"/>
      <c r="G215" s="4"/>
      <c r="H215" s="5"/>
      <c r="I215" s="146"/>
      <c r="J215" s="4"/>
      <c r="K215" s="4"/>
      <c r="L215" s="4"/>
      <c r="M215" s="4"/>
      <c r="N215" s="4"/>
      <c r="O215" s="4"/>
      <c r="P215" s="4"/>
    </row>
    <row r="216" spans="1:16">
      <c r="A216" s="1">
        <f t="shared" si="3"/>
        <v>215</v>
      </c>
      <c r="B216" s="1"/>
      <c r="C216" s="1"/>
      <c r="D216" s="1"/>
      <c r="E216" s="1"/>
      <c r="F216" s="1"/>
      <c r="G216" s="1"/>
      <c r="H216" s="2"/>
      <c r="I216" s="148"/>
      <c r="J216" s="1"/>
      <c r="K216" s="1"/>
      <c r="L216" s="1"/>
      <c r="M216" s="1"/>
      <c r="N216" s="1"/>
      <c r="O216" s="1"/>
      <c r="P216" s="1"/>
    </row>
    <row r="217" spans="1:16" s="6" customFormat="1">
      <c r="A217" s="4"/>
      <c r="B217" s="4"/>
      <c r="C217" s="4"/>
      <c r="D217" s="4"/>
      <c r="E217" s="4"/>
      <c r="F217" s="4"/>
      <c r="G217" s="4"/>
      <c r="H217" s="5"/>
      <c r="I217" s="146"/>
      <c r="J217" s="4"/>
      <c r="K217" s="4"/>
      <c r="L217" s="4"/>
      <c r="M217" s="4"/>
      <c r="N217" s="4"/>
      <c r="O217" s="4"/>
      <c r="P217" s="4"/>
    </row>
    <row r="218" spans="1:16">
      <c r="A218" s="1"/>
      <c r="B218" s="1"/>
      <c r="C218" s="1"/>
      <c r="D218" s="1"/>
      <c r="E218" s="1"/>
      <c r="F218" s="1"/>
      <c r="G218" s="1"/>
      <c r="H218" s="2"/>
      <c r="I218" s="148"/>
      <c r="J218" s="1"/>
      <c r="K218" s="1"/>
      <c r="L218" s="1"/>
      <c r="M218" s="1"/>
      <c r="N218" s="1"/>
      <c r="O218" s="1"/>
      <c r="P218" s="1"/>
    </row>
    <row r="219" spans="1:16" s="6" customFormat="1">
      <c r="A219" s="4"/>
      <c r="B219" s="4"/>
      <c r="C219" s="4"/>
      <c r="D219" s="4"/>
      <c r="E219" s="4"/>
      <c r="F219" s="4"/>
      <c r="G219" s="4"/>
      <c r="H219" s="5"/>
      <c r="I219" s="146"/>
      <c r="J219" s="4"/>
      <c r="K219" s="4"/>
      <c r="L219" s="4"/>
      <c r="M219" s="4"/>
      <c r="N219" s="4"/>
      <c r="O219" s="4"/>
      <c r="P219" s="4"/>
    </row>
    <row r="220" spans="1:16">
      <c r="A220" s="1"/>
      <c r="B220" s="1"/>
      <c r="C220" s="1"/>
      <c r="D220" s="1"/>
      <c r="E220" s="1"/>
      <c r="F220" s="1"/>
      <c r="G220" s="1"/>
      <c r="H220" s="2"/>
      <c r="I220" s="147"/>
      <c r="J220" s="1"/>
      <c r="K220" s="1"/>
      <c r="L220" s="1"/>
      <c r="M220" s="1"/>
      <c r="N220" s="1"/>
      <c r="O220" s="1"/>
      <c r="P220" s="1"/>
    </row>
    <row r="221" spans="1:16" s="6" customFormat="1">
      <c r="A221" s="4"/>
      <c r="B221" s="4"/>
      <c r="C221" s="4"/>
      <c r="D221" s="4"/>
      <c r="E221" s="4"/>
      <c r="F221" s="4"/>
      <c r="G221" s="4"/>
      <c r="H221" s="5"/>
      <c r="I221" s="146"/>
      <c r="J221" s="4"/>
      <c r="K221" s="4"/>
      <c r="L221" s="4"/>
      <c r="M221" s="4"/>
      <c r="N221" s="4"/>
      <c r="O221" s="4"/>
      <c r="P221" s="4"/>
    </row>
    <row r="222" spans="1:16">
      <c r="A222" s="1"/>
      <c r="B222" s="1"/>
      <c r="C222" s="1"/>
      <c r="D222" s="1"/>
      <c r="E222" s="1"/>
      <c r="F222" s="1"/>
      <c r="G222" s="1"/>
      <c r="H222" s="2"/>
      <c r="I222" s="148"/>
      <c r="J222" s="1"/>
      <c r="K222" s="1"/>
      <c r="L222" s="1"/>
      <c r="M222" s="1"/>
      <c r="N222" s="1"/>
      <c r="O222" s="1"/>
      <c r="P222" s="1"/>
    </row>
    <row r="223" spans="1:16" s="6" customFormat="1">
      <c r="A223" s="4"/>
      <c r="B223" s="4"/>
      <c r="C223" s="4"/>
      <c r="D223" s="4"/>
      <c r="E223" s="4"/>
      <c r="F223" s="4"/>
      <c r="G223" s="4"/>
      <c r="H223" s="5"/>
      <c r="I223" s="146"/>
      <c r="J223" s="4"/>
      <c r="K223" s="4"/>
      <c r="L223" s="4"/>
      <c r="M223" s="4"/>
      <c r="N223" s="4"/>
      <c r="O223" s="4"/>
      <c r="P223" s="4"/>
    </row>
    <row r="224" spans="1:16" s="6" customFormat="1">
      <c r="A224" s="4"/>
      <c r="B224" s="4"/>
      <c r="C224" s="4"/>
      <c r="D224" s="4"/>
      <c r="E224" s="4"/>
      <c r="F224" s="4"/>
      <c r="G224" s="4"/>
      <c r="H224" s="5"/>
      <c r="I224" s="146"/>
      <c r="J224" s="4"/>
      <c r="K224" s="4"/>
      <c r="L224" s="4"/>
      <c r="M224" s="4"/>
      <c r="N224" s="4"/>
      <c r="O224" s="4"/>
      <c r="P224" s="4"/>
    </row>
  </sheetData>
  <phoneticPr fontId="5"/>
  <dataValidations count="10">
    <dataValidation type="list" allowBlank="1" showInputMessage="1" showErrorMessage="1" sqref="I14" xr:uid="{00000000-0002-0000-0000-000000000000}">
      <formula1>"民間賃貸住宅,社宅・寮,ホテル・旅館,親戚・知人宅,自宅,車中泊,避難所"</formula1>
    </dataValidation>
    <dataValidation type="list" allowBlank="1" showInputMessage="1" showErrorMessage="1" sqref="I19" xr:uid="{00000000-0002-0000-0000-000001000000}">
      <formula1>"現在の居住地に郵送,窓口で受け取り,現在の居住地以外に郵送"</formula1>
    </dataValidation>
    <dataValidation type="list" allowBlank="1" showInputMessage="1" showErrorMessage="1" sqref="I76" xr:uid="{00000000-0002-0000-0000-000002000000}">
      <formula1>"ワンルーム、1K、1DK,1LDK、1SLDK、2K、2DK,2LDK、2SLDK、3K、3DK,3LDK、3SLDK、4K以上"</formula1>
    </dataValidation>
    <dataValidation type="list" allowBlank="1" showInputMessage="1" showErrorMessage="1" sqref="I77" xr:uid="{00000000-0002-0000-0000-000003000000}">
      <formula1>"あり,なし"</formula1>
    </dataValidation>
    <dataValidation type="list" allowBlank="1" showInputMessage="1" showErrorMessage="1" sqref="I78" xr:uid="{00000000-0002-0000-0000-000004000000}">
      <formula1>"昭和56年6月以降に建築,昭和56年5月以前に建築で、耐震診断・改修の結果耐震性有"</formula1>
    </dataValidation>
    <dataValidation type="list" allowBlank="1" showInputMessage="1" showErrorMessage="1" sqref="I81" xr:uid="{00000000-0002-0000-0000-000005000000}">
      <formula1>"電話,メール,その他"</formula1>
    </dataValidation>
    <dataValidation type="list" allowBlank="1" showInputMessage="1" showErrorMessage="1" sqref="I89" xr:uid="{00000000-0002-0000-0000-000006000000}">
      <formula1>"媒介（仲介）,貸主,代理"</formula1>
    </dataValidation>
    <dataValidation type="list" allowBlank="1" showInputMessage="1" showErrorMessage="1" sqref="I103:I114" xr:uid="{00000000-0002-0000-0000-000007000000}">
      <formula1>"はい,いいえ"</formula1>
    </dataValidation>
    <dataValidation type="list" allowBlank="1" showInputMessage="1" showErrorMessage="1" sqref="I102" xr:uid="{00000000-0002-0000-0000-000008000000}">
      <formula1>"「全壊」又は「流失」,その他"</formula1>
    </dataValidation>
    <dataValidation type="list" allowBlank="1" showInputMessage="1" showErrorMessage="1" sqref="I117" xr:uid="{00000000-0002-0000-0000-000009000000}">
      <formula1>"新規,切替"</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817B9-7FB2-4BF2-8E54-3E00499E0B82}">
  <sheetPr>
    <tabColor rgb="FF00B0F0"/>
  </sheetPr>
  <dimension ref="A1:AA58"/>
  <sheetViews>
    <sheetView showGridLines="0" view="pageBreakPreview" topLeftCell="A13" zoomScale="115" zoomScaleNormal="100" zoomScaleSheetLayoutView="115" workbookViewId="0">
      <selection activeCell="Y37" sqref="Y37"/>
    </sheetView>
  </sheetViews>
  <sheetFormatPr defaultColWidth="8.875" defaultRowHeight="18.75"/>
  <cols>
    <col min="1" max="21" width="4.375" style="20" customWidth="1"/>
    <col min="22" max="22" width="4.375" style="21" customWidth="1"/>
    <col min="23" max="23" width="4.375" style="20" customWidth="1"/>
    <col min="24" max="41" width="8.625" style="20" customWidth="1"/>
    <col min="42" max="16384" width="8.875" style="20"/>
  </cols>
  <sheetData>
    <row r="1" spans="1:27" s="17" customFormat="1" ht="16.350000000000001" customHeight="1">
      <c r="A1" s="179" t="s">
        <v>3489</v>
      </c>
      <c r="B1" s="180"/>
      <c r="C1" s="181"/>
      <c r="D1" s="32"/>
      <c r="E1" s="32"/>
      <c r="F1" s="32"/>
      <c r="G1" s="32"/>
      <c r="H1" s="32"/>
      <c r="I1" s="32"/>
      <c r="J1" s="32"/>
      <c r="K1" s="32"/>
      <c r="L1" s="32"/>
      <c r="M1" s="32"/>
      <c r="N1" s="32"/>
      <c r="O1" s="32"/>
      <c r="P1" s="212"/>
      <c r="Q1" s="212"/>
      <c r="R1" s="212"/>
      <c r="S1" s="212"/>
      <c r="T1" s="32"/>
      <c r="U1" s="15"/>
      <c r="V1" s="16"/>
      <c r="W1" s="15"/>
      <c r="X1" s="15"/>
      <c r="Y1" s="15"/>
      <c r="Z1" s="15"/>
      <c r="AA1" s="15"/>
    </row>
    <row r="2" spans="1:27" s="17" customFormat="1" ht="16.350000000000001" customHeight="1">
      <c r="A2" s="246" t="s">
        <v>3493</v>
      </c>
      <c r="B2" s="246"/>
      <c r="C2" s="246"/>
      <c r="D2" s="246"/>
      <c r="E2" s="246"/>
      <c r="F2" s="246"/>
      <c r="G2" s="246"/>
      <c r="H2" s="246"/>
      <c r="I2" s="246"/>
      <c r="J2" s="246"/>
      <c r="K2" s="246"/>
      <c r="L2" s="246"/>
      <c r="M2" s="246"/>
      <c r="N2" s="246"/>
      <c r="O2" s="246"/>
      <c r="P2" s="246"/>
      <c r="Q2" s="246"/>
      <c r="R2" s="246"/>
      <c r="S2" s="246"/>
      <c r="T2" s="32"/>
      <c r="U2" s="15"/>
      <c r="V2" s="16"/>
      <c r="W2" s="15"/>
      <c r="X2" s="15"/>
      <c r="Y2" s="15"/>
      <c r="Z2" s="15"/>
      <c r="AA2" s="15"/>
    </row>
    <row r="3" spans="1:27" s="17" customFormat="1" ht="16.350000000000001" customHeight="1">
      <c r="A3" s="246"/>
      <c r="B3" s="246"/>
      <c r="C3" s="246"/>
      <c r="D3" s="246"/>
      <c r="E3" s="246"/>
      <c r="F3" s="246"/>
      <c r="G3" s="246"/>
      <c r="H3" s="246"/>
      <c r="I3" s="246"/>
      <c r="J3" s="246"/>
      <c r="K3" s="246"/>
      <c r="L3" s="246"/>
      <c r="M3" s="246"/>
      <c r="N3" s="246"/>
      <c r="O3" s="246"/>
      <c r="P3" s="246" t="s">
        <v>3361</v>
      </c>
      <c r="Q3" s="246"/>
      <c r="R3" s="246"/>
      <c r="S3" s="246"/>
      <c r="T3" s="32"/>
      <c r="U3" s="15"/>
      <c r="V3" s="16"/>
      <c r="W3" s="15"/>
      <c r="X3" s="15"/>
      <c r="Y3" s="15"/>
      <c r="Z3" s="15"/>
      <c r="AA3" s="15"/>
    </row>
    <row r="4" spans="1:27" s="17" customFormat="1" ht="16.350000000000001" customHeight="1">
      <c r="A4" s="246"/>
      <c r="B4" s="246"/>
      <c r="C4" s="246"/>
      <c r="D4" s="246"/>
      <c r="E4" s="246"/>
      <c r="F4" s="246"/>
      <c r="G4" s="246"/>
      <c r="H4" s="246"/>
      <c r="I4" s="246"/>
      <c r="J4" s="246"/>
      <c r="K4" s="246"/>
      <c r="L4" s="246"/>
      <c r="M4" s="246"/>
      <c r="N4" s="246"/>
      <c r="O4" s="246"/>
      <c r="P4" s="246"/>
      <c r="Q4" s="246"/>
      <c r="R4" s="246"/>
      <c r="S4" s="246"/>
      <c r="T4" s="32"/>
      <c r="U4" s="15"/>
      <c r="V4" s="16"/>
      <c r="W4" s="15"/>
      <c r="X4" s="15"/>
      <c r="Y4" s="15"/>
      <c r="Z4" s="15"/>
      <c r="AA4" s="15"/>
    </row>
    <row r="5" spans="1:27" s="18" customFormat="1" ht="16.350000000000001" customHeight="1">
      <c r="A5" s="375" t="s">
        <v>3494</v>
      </c>
      <c r="B5" s="375"/>
      <c r="C5" s="375"/>
      <c r="D5" s="375"/>
      <c r="E5" s="375"/>
      <c r="F5" s="375"/>
      <c r="G5" s="375"/>
      <c r="H5" s="375"/>
      <c r="I5" s="375"/>
      <c r="J5" s="375"/>
      <c r="K5" s="375"/>
      <c r="L5" s="375"/>
      <c r="M5" s="375"/>
      <c r="N5" s="375"/>
      <c r="O5" s="375"/>
      <c r="P5" s="375"/>
      <c r="Q5" s="375"/>
      <c r="R5" s="375"/>
      <c r="S5" s="375"/>
      <c r="T5" s="32"/>
      <c r="U5" s="15"/>
      <c r="V5" s="16"/>
      <c r="W5" s="221"/>
      <c r="X5" s="221"/>
      <c r="Y5" s="221"/>
    </row>
    <row r="6" spans="1:27" s="18" customFormat="1" ht="16.350000000000001" customHeight="1">
      <c r="A6" s="32"/>
      <c r="B6" s="45"/>
      <c r="C6" s="45"/>
      <c r="D6" s="45"/>
      <c r="E6" s="45"/>
      <c r="F6" s="45"/>
      <c r="G6" s="46"/>
      <c r="H6" s="46"/>
      <c r="I6" s="46"/>
      <c r="J6" s="32"/>
      <c r="K6" s="32"/>
      <c r="L6" s="32"/>
      <c r="M6" s="32"/>
      <c r="N6" s="247"/>
      <c r="O6" s="32"/>
      <c r="P6" s="32"/>
      <c r="Q6" s="32"/>
      <c r="R6" s="32"/>
      <c r="S6" s="32"/>
      <c r="T6" s="32"/>
      <c r="U6" s="15"/>
      <c r="V6" s="16"/>
      <c r="W6" s="221"/>
      <c r="X6" s="221"/>
      <c r="Y6" s="221"/>
    </row>
    <row r="7" spans="1:27" s="18" customFormat="1" ht="16.350000000000001" customHeight="1">
      <c r="A7" s="32"/>
      <c r="B7" s="45"/>
      <c r="C7" s="45"/>
      <c r="D7" s="45"/>
      <c r="E7" s="45"/>
      <c r="F7" s="45"/>
      <c r="G7" s="46"/>
      <c r="H7" s="46"/>
      <c r="I7" s="38"/>
      <c r="J7" s="32"/>
      <c r="K7" s="32"/>
      <c r="L7" s="32"/>
      <c r="M7" s="32"/>
      <c r="N7" s="32"/>
      <c r="O7" s="32"/>
      <c r="P7" s="32"/>
      <c r="Q7" s="32"/>
      <c r="R7" s="32"/>
      <c r="S7" s="32"/>
      <c r="T7" s="32"/>
      <c r="U7" s="15"/>
      <c r="V7" s="16"/>
      <c r="W7" s="221"/>
      <c r="X7" s="221"/>
      <c r="Y7" s="221"/>
    </row>
    <row r="8" spans="1:27" s="18" customFormat="1" ht="30" customHeight="1">
      <c r="A8" s="32"/>
      <c r="B8" s="45"/>
      <c r="C8" s="45"/>
      <c r="D8" s="45"/>
      <c r="E8" s="45"/>
      <c r="F8" s="45"/>
      <c r="G8" s="38" t="s">
        <v>3351</v>
      </c>
      <c r="H8" s="46"/>
      <c r="I8" s="43" t="s">
        <v>3245</v>
      </c>
      <c r="J8" s="43"/>
      <c r="K8" s="374" t="str">
        <f>'６号契約書'!C89</f>
        <v/>
      </c>
      <c r="L8" s="374"/>
      <c r="M8" s="374"/>
      <c r="N8" s="374"/>
      <c r="O8" s="374"/>
      <c r="P8" s="374"/>
      <c r="Q8" s="374"/>
      <c r="R8" s="374"/>
      <c r="S8" s="374"/>
      <c r="T8" s="32"/>
      <c r="U8" s="15"/>
      <c r="V8" s="16"/>
      <c r="W8" s="221"/>
      <c r="X8" s="221"/>
      <c r="Y8" s="221"/>
    </row>
    <row r="9" spans="1:27" s="18" customFormat="1" ht="15.75" customHeight="1">
      <c r="A9" s="32"/>
      <c r="B9" s="45"/>
      <c r="C9" s="45"/>
      <c r="D9" s="45"/>
      <c r="E9" s="45"/>
      <c r="F9" s="45"/>
      <c r="G9" s="46"/>
      <c r="H9" s="46"/>
      <c r="I9" s="35"/>
      <c r="J9" s="35"/>
      <c r="K9" s="35"/>
      <c r="L9" s="35"/>
      <c r="M9" s="35"/>
      <c r="N9" s="35"/>
      <c r="O9" s="35"/>
      <c r="P9" s="35"/>
      <c r="Q9" s="35"/>
      <c r="R9" s="35"/>
      <c r="S9" s="35"/>
      <c r="T9" s="32"/>
      <c r="U9" s="15"/>
      <c r="V9" s="16"/>
      <c r="W9" s="221"/>
      <c r="X9" s="221"/>
      <c r="Y9" s="221"/>
    </row>
    <row r="10" spans="1:27" s="18" customFormat="1" ht="15.75" customHeight="1">
      <c r="A10" s="32"/>
      <c r="B10" s="45"/>
      <c r="C10" s="45"/>
      <c r="D10" s="45"/>
      <c r="E10" s="45"/>
      <c r="F10" s="45"/>
      <c r="G10" s="46"/>
      <c r="H10" s="46"/>
      <c r="I10" s="43" t="s">
        <v>3246</v>
      </c>
      <c r="J10" s="43"/>
      <c r="K10" s="43">
        <f>'６号契約書'!C87</f>
        <v>0</v>
      </c>
      <c r="L10" s="248"/>
      <c r="M10" s="43"/>
      <c r="N10" s="43"/>
      <c r="O10" s="43"/>
      <c r="P10" s="43"/>
      <c r="Q10" s="43"/>
      <c r="R10" s="43"/>
      <c r="S10" s="43" t="s">
        <v>3353</v>
      </c>
      <c r="T10" s="32"/>
      <c r="U10" s="15"/>
      <c r="V10" s="16"/>
      <c r="W10" s="221"/>
      <c r="X10" s="221"/>
      <c r="Y10" s="221"/>
    </row>
    <row r="11" spans="1:27" s="18" customFormat="1" ht="16.350000000000001" customHeight="1">
      <c r="A11" s="32"/>
      <c r="B11" s="45"/>
      <c r="C11" s="45"/>
      <c r="D11" s="45"/>
      <c r="E11" s="45"/>
      <c r="F11" s="45"/>
      <c r="G11" s="46"/>
      <c r="H11" s="46"/>
      <c r="I11" s="32"/>
      <c r="J11" s="32"/>
      <c r="K11" s="32"/>
      <c r="L11" s="32"/>
      <c r="M11" s="32"/>
      <c r="N11" s="32"/>
      <c r="O11" s="32"/>
      <c r="P11" s="32"/>
      <c r="Q11" s="32"/>
      <c r="R11" s="32"/>
      <c r="S11" s="32"/>
      <c r="T11" s="32"/>
      <c r="U11" s="15"/>
      <c r="V11" s="16"/>
      <c r="W11" s="221"/>
      <c r="X11" s="221"/>
      <c r="Y11" s="221"/>
    </row>
    <row r="12" spans="1:27" s="18" customFormat="1" ht="30" customHeight="1">
      <c r="A12" s="32"/>
      <c r="B12" s="45"/>
      <c r="C12" s="45"/>
      <c r="D12" s="45"/>
      <c r="E12" s="45"/>
      <c r="F12" s="45"/>
      <c r="G12" s="38" t="s">
        <v>3352</v>
      </c>
      <c r="H12" s="46"/>
      <c r="I12" s="43" t="s">
        <v>3245</v>
      </c>
      <c r="J12" s="43"/>
      <c r="K12" s="374"/>
      <c r="L12" s="374"/>
      <c r="M12" s="374"/>
      <c r="N12" s="374"/>
      <c r="O12" s="374"/>
      <c r="P12" s="374"/>
      <c r="Q12" s="374"/>
      <c r="R12" s="374"/>
      <c r="S12" s="374"/>
      <c r="T12" s="32"/>
      <c r="U12" s="15"/>
      <c r="V12" s="16"/>
      <c r="W12" s="221"/>
      <c r="X12" s="221"/>
      <c r="Y12" s="221"/>
    </row>
    <row r="13" spans="1:27" s="18" customFormat="1" ht="15.75" customHeight="1">
      <c r="A13" s="32"/>
      <c r="B13" s="45"/>
      <c r="C13" s="45"/>
      <c r="D13" s="45"/>
      <c r="E13" s="45"/>
      <c r="F13" s="45"/>
      <c r="G13" s="46"/>
      <c r="H13" s="46"/>
      <c r="I13" s="35"/>
      <c r="J13" s="35"/>
      <c r="K13" s="35"/>
      <c r="L13" s="35"/>
      <c r="M13" s="35"/>
      <c r="N13" s="35"/>
      <c r="O13" s="35"/>
      <c r="P13" s="35"/>
      <c r="Q13" s="35"/>
      <c r="R13" s="35"/>
      <c r="S13" s="35"/>
      <c r="T13" s="32"/>
      <c r="U13" s="15"/>
      <c r="V13" s="16"/>
      <c r="W13" s="221"/>
      <c r="X13" s="221"/>
      <c r="Y13" s="221"/>
    </row>
    <row r="14" spans="1:27" s="18" customFormat="1" ht="15.75" customHeight="1">
      <c r="A14" s="32"/>
      <c r="B14" s="45"/>
      <c r="C14" s="45"/>
      <c r="D14" s="45"/>
      <c r="E14" s="45"/>
      <c r="F14" s="45"/>
      <c r="G14" s="46"/>
      <c r="H14" s="46"/>
      <c r="I14" s="43" t="s">
        <v>3246</v>
      </c>
      <c r="J14" s="43"/>
      <c r="K14" s="43"/>
      <c r="L14" s="43"/>
      <c r="M14" s="43"/>
      <c r="N14" s="43"/>
      <c r="O14" s="43"/>
      <c r="P14" s="43"/>
      <c r="Q14" s="43"/>
      <c r="R14" s="43"/>
      <c r="S14" s="43" t="s">
        <v>3353</v>
      </c>
      <c r="T14" s="32"/>
      <c r="U14" s="15"/>
      <c r="V14" s="16"/>
      <c r="W14" s="221"/>
      <c r="X14" s="221"/>
      <c r="Y14" s="221"/>
    </row>
    <row r="15" spans="1:27" s="18" customFormat="1" ht="16.350000000000001" customHeight="1">
      <c r="A15" s="246"/>
      <c r="B15" s="246"/>
      <c r="C15" s="246"/>
      <c r="D15" s="246"/>
      <c r="E15" s="246"/>
      <c r="F15" s="246"/>
      <c r="G15" s="246"/>
      <c r="H15" s="246"/>
      <c r="I15" s="246"/>
      <c r="J15" s="246"/>
      <c r="K15" s="246"/>
      <c r="L15" s="246"/>
      <c r="M15" s="246"/>
      <c r="N15" s="246"/>
      <c r="O15" s="246"/>
      <c r="P15" s="246"/>
      <c r="Q15" s="246"/>
      <c r="R15" s="246"/>
      <c r="S15" s="246"/>
      <c r="T15" s="32"/>
      <c r="U15" s="15"/>
      <c r="V15" s="16"/>
      <c r="W15" s="221"/>
      <c r="X15" s="221"/>
      <c r="Y15" s="221"/>
    </row>
    <row r="16" spans="1:27" s="18" customFormat="1" ht="16.350000000000001" customHeight="1">
      <c r="A16" s="376" t="s">
        <v>3354</v>
      </c>
      <c r="B16" s="376"/>
      <c r="C16" s="376"/>
      <c r="D16" s="376"/>
      <c r="E16" s="376"/>
      <c r="F16" s="376"/>
      <c r="G16" s="376"/>
      <c r="H16" s="376"/>
      <c r="I16" s="376"/>
      <c r="J16" s="376"/>
      <c r="K16" s="376"/>
      <c r="L16" s="376"/>
      <c r="M16" s="376"/>
      <c r="N16" s="376"/>
      <c r="O16" s="376"/>
      <c r="P16" s="376"/>
      <c r="Q16" s="376"/>
      <c r="R16" s="376"/>
      <c r="S16" s="376"/>
      <c r="T16" s="32"/>
      <c r="U16" s="15"/>
      <c r="V16" s="16"/>
      <c r="W16" s="221"/>
      <c r="X16" s="221"/>
      <c r="Y16" s="221"/>
    </row>
    <row r="17" spans="1:25" s="18" customFormat="1" ht="16.350000000000001" customHeight="1">
      <c r="A17" s="376"/>
      <c r="B17" s="376"/>
      <c r="C17" s="376"/>
      <c r="D17" s="376"/>
      <c r="E17" s="376"/>
      <c r="F17" s="376"/>
      <c r="G17" s="376"/>
      <c r="H17" s="376"/>
      <c r="I17" s="376"/>
      <c r="J17" s="376"/>
      <c r="K17" s="376"/>
      <c r="L17" s="376"/>
      <c r="M17" s="376"/>
      <c r="N17" s="376"/>
      <c r="O17" s="376"/>
      <c r="P17" s="376"/>
      <c r="Q17" s="376"/>
      <c r="R17" s="376"/>
      <c r="S17" s="376"/>
      <c r="T17" s="32"/>
      <c r="U17" s="15"/>
      <c r="V17" s="16"/>
      <c r="W17" s="221"/>
      <c r="X17" s="221"/>
      <c r="Y17" s="221"/>
    </row>
    <row r="18" spans="1:25" s="18" customFormat="1" ht="16.350000000000001" customHeight="1">
      <c r="A18" s="376"/>
      <c r="B18" s="376"/>
      <c r="C18" s="376"/>
      <c r="D18" s="376"/>
      <c r="E18" s="376"/>
      <c r="F18" s="376"/>
      <c r="G18" s="376"/>
      <c r="H18" s="376"/>
      <c r="I18" s="376"/>
      <c r="J18" s="376"/>
      <c r="K18" s="376"/>
      <c r="L18" s="376"/>
      <c r="M18" s="376"/>
      <c r="N18" s="376"/>
      <c r="O18" s="376"/>
      <c r="P18" s="376"/>
      <c r="Q18" s="376"/>
      <c r="R18" s="376"/>
      <c r="S18" s="376"/>
      <c r="T18" s="32"/>
      <c r="U18" s="15"/>
      <c r="V18" s="16"/>
      <c r="W18" s="221"/>
      <c r="X18" s="221"/>
      <c r="Y18" s="221"/>
    </row>
    <row r="19" spans="1:25" s="18" customFormat="1" ht="16.350000000000001" customHeight="1">
      <c r="A19" s="376"/>
      <c r="B19" s="376"/>
      <c r="C19" s="376"/>
      <c r="D19" s="376"/>
      <c r="E19" s="376"/>
      <c r="F19" s="376"/>
      <c r="G19" s="376"/>
      <c r="H19" s="376"/>
      <c r="I19" s="376"/>
      <c r="J19" s="376"/>
      <c r="K19" s="376"/>
      <c r="L19" s="376"/>
      <c r="M19" s="376"/>
      <c r="N19" s="376"/>
      <c r="O19" s="376"/>
      <c r="P19" s="376"/>
      <c r="Q19" s="376"/>
      <c r="R19" s="376"/>
      <c r="S19" s="376"/>
      <c r="T19" s="32"/>
      <c r="U19" s="15"/>
      <c r="V19" s="16"/>
      <c r="W19" s="221"/>
      <c r="X19" s="221"/>
      <c r="Y19" s="221"/>
    </row>
    <row r="20" spans="1:25" s="18" customFormat="1" ht="16.350000000000001" customHeight="1">
      <c r="A20" s="376"/>
      <c r="B20" s="376"/>
      <c r="C20" s="376"/>
      <c r="D20" s="376"/>
      <c r="E20" s="376"/>
      <c r="F20" s="376"/>
      <c r="G20" s="376"/>
      <c r="H20" s="376"/>
      <c r="I20" s="376"/>
      <c r="J20" s="376"/>
      <c r="K20" s="376"/>
      <c r="L20" s="376"/>
      <c r="M20" s="376"/>
      <c r="N20" s="376"/>
      <c r="O20" s="376"/>
      <c r="P20" s="376"/>
      <c r="Q20" s="376"/>
      <c r="R20" s="376"/>
      <c r="S20" s="376"/>
      <c r="T20" s="32"/>
      <c r="U20" s="15"/>
      <c r="V20" s="16"/>
    </row>
    <row r="21" spans="1:25" s="18" customFormat="1" ht="5.0999999999999996" customHeight="1">
      <c r="A21" s="191"/>
      <c r="B21" s="191"/>
      <c r="C21" s="45"/>
      <c r="D21" s="45"/>
      <c r="E21" s="45"/>
      <c r="F21" s="45"/>
      <c r="G21" s="46"/>
      <c r="H21" s="46"/>
      <c r="I21" s="46"/>
      <c r="J21" s="34"/>
      <c r="K21" s="34"/>
      <c r="L21" s="34"/>
      <c r="M21" s="34"/>
      <c r="N21" s="34"/>
      <c r="O21" s="34"/>
      <c r="P21" s="34"/>
      <c r="Q21" s="34"/>
      <c r="R21" s="34"/>
      <c r="S21" s="34"/>
      <c r="T21" s="34"/>
      <c r="V21" s="19"/>
    </row>
    <row r="22" spans="1:25" s="18" customFormat="1" ht="16.350000000000001" customHeight="1">
      <c r="A22" s="375" t="s">
        <v>3250</v>
      </c>
      <c r="B22" s="375"/>
      <c r="C22" s="375"/>
      <c r="D22" s="375"/>
      <c r="E22" s="375"/>
      <c r="F22" s="375"/>
      <c r="G22" s="375"/>
      <c r="H22" s="375"/>
      <c r="I22" s="375"/>
      <c r="J22" s="375"/>
      <c r="K22" s="375"/>
      <c r="L22" s="375"/>
      <c r="M22" s="375"/>
      <c r="N22" s="375"/>
      <c r="O22" s="375"/>
      <c r="P22" s="375"/>
      <c r="Q22" s="375"/>
      <c r="R22" s="375"/>
      <c r="S22" s="375"/>
      <c r="T22" s="34"/>
      <c r="V22" s="19"/>
    </row>
    <row r="23" spans="1:25" s="18" customFormat="1" ht="5.0999999999999996" customHeight="1">
      <c r="A23" s="191"/>
      <c r="B23" s="45"/>
      <c r="C23" s="45"/>
      <c r="D23" s="45"/>
      <c r="E23" s="45"/>
      <c r="F23" s="45"/>
      <c r="G23" s="46"/>
      <c r="H23" s="46"/>
      <c r="I23" s="46"/>
      <c r="J23" s="34"/>
      <c r="K23" s="34"/>
      <c r="L23" s="34"/>
      <c r="M23" s="34"/>
      <c r="N23" s="34"/>
      <c r="O23" s="34"/>
      <c r="P23" s="34"/>
      <c r="Q23" s="34"/>
      <c r="R23" s="34"/>
      <c r="S23" s="34"/>
      <c r="T23" s="34"/>
      <c r="V23" s="19"/>
    </row>
    <row r="24" spans="1:25" s="18" customFormat="1" ht="16.350000000000001" customHeight="1">
      <c r="A24" s="134"/>
      <c r="B24" s="134"/>
      <c r="C24" s="134"/>
      <c r="D24" s="134"/>
      <c r="E24" s="134"/>
      <c r="F24" s="134"/>
      <c r="G24" s="134"/>
      <c r="H24" s="134"/>
      <c r="I24" s="134"/>
      <c r="J24" s="134"/>
      <c r="K24" s="134"/>
      <c r="L24" s="134"/>
      <c r="M24" s="134"/>
      <c r="N24" s="134"/>
      <c r="O24" s="134"/>
      <c r="P24" s="134"/>
      <c r="Q24" s="134"/>
      <c r="R24" s="134"/>
      <c r="S24" s="134"/>
      <c r="T24" s="32"/>
      <c r="U24" s="15"/>
      <c r="V24" s="16"/>
    </row>
    <row r="25" spans="1:25" s="18" customFormat="1" ht="16.350000000000001" customHeight="1">
      <c r="A25" s="246" t="s">
        <v>3355</v>
      </c>
      <c r="B25" s="32"/>
      <c r="C25" s="45"/>
      <c r="D25" s="45"/>
      <c r="E25" s="45"/>
      <c r="F25" s="45"/>
      <c r="G25" s="46"/>
      <c r="H25" s="46"/>
      <c r="I25" s="46"/>
      <c r="J25" s="32"/>
      <c r="K25" s="32"/>
      <c r="L25" s="32"/>
      <c r="M25" s="32"/>
      <c r="N25" s="32"/>
      <c r="O25" s="32"/>
      <c r="P25" s="32"/>
      <c r="Q25" s="32"/>
      <c r="R25" s="32"/>
      <c r="S25" s="32"/>
      <c r="T25" s="32"/>
      <c r="U25" s="15"/>
      <c r="V25" s="16"/>
    </row>
    <row r="26" spans="1:25" s="18" customFormat="1" ht="16.350000000000001" customHeight="1">
      <c r="A26" s="238"/>
      <c r="B26" s="35" t="s">
        <v>3123</v>
      </c>
      <c r="C26" s="35"/>
      <c r="D26" s="36"/>
      <c r="E26" s="249" t="str">
        <f>CONCATENATE("〒",入力シート!I72)</f>
        <v>〒</v>
      </c>
      <c r="F26" s="240"/>
      <c r="G26" s="240"/>
      <c r="H26" s="240"/>
      <c r="I26" s="240"/>
      <c r="J26" s="240"/>
      <c r="K26" s="240"/>
      <c r="L26" s="240"/>
      <c r="M26" s="240"/>
      <c r="N26" s="240"/>
      <c r="O26" s="240"/>
      <c r="P26" s="240"/>
      <c r="Q26" s="240"/>
      <c r="R26" s="240"/>
      <c r="S26" s="250"/>
      <c r="T26" s="32"/>
      <c r="U26" s="15"/>
      <c r="V26" s="16"/>
    </row>
    <row r="27" spans="1:25" s="18" customFormat="1" ht="30" customHeight="1">
      <c r="A27" s="386" t="s">
        <v>3103</v>
      </c>
      <c r="B27" s="387"/>
      <c r="C27" s="387"/>
      <c r="D27" s="388"/>
      <c r="E27" s="371" t="str">
        <f>CONCATENATE(入力シート!I73,入力シート!I74,入力シート!I75)</f>
        <v/>
      </c>
      <c r="F27" s="372"/>
      <c r="G27" s="372"/>
      <c r="H27" s="372"/>
      <c r="I27" s="372"/>
      <c r="J27" s="372"/>
      <c r="K27" s="372"/>
      <c r="L27" s="372"/>
      <c r="M27" s="372"/>
      <c r="N27" s="372"/>
      <c r="O27" s="372"/>
      <c r="P27" s="372"/>
      <c r="Q27" s="372"/>
      <c r="R27" s="372"/>
      <c r="S27" s="373"/>
      <c r="T27" s="32"/>
      <c r="U27" s="251"/>
      <c r="V27" s="252"/>
    </row>
    <row r="28" spans="1:25" s="18" customFormat="1" ht="16.350000000000001" customHeight="1">
      <c r="A28" s="134"/>
      <c r="B28" s="134"/>
      <c r="C28" s="134"/>
      <c r="D28" s="134"/>
      <c r="E28" s="134"/>
      <c r="F28" s="134"/>
      <c r="G28" s="134"/>
      <c r="H28" s="134"/>
      <c r="I28" s="134"/>
      <c r="J28" s="134"/>
      <c r="K28" s="134"/>
      <c r="L28" s="134"/>
      <c r="M28" s="134"/>
      <c r="N28" s="134"/>
      <c r="O28" s="134"/>
      <c r="P28" s="134"/>
      <c r="Q28" s="134"/>
      <c r="R28" s="134"/>
      <c r="S28" s="134"/>
      <c r="T28" s="32"/>
      <c r="U28" s="15"/>
      <c r="V28" s="253"/>
    </row>
    <row r="29" spans="1:25" ht="16.350000000000001" customHeight="1">
      <c r="A29" s="246" t="s">
        <v>3356</v>
      </c>
      <c r="B29" s="32"/>
      <c r="C29" s="134"/>
      <c r="D29" s="134"/>
      <c r="E29" s="134"/>
      <c r="F29" s="134"/>
      <c r="G29" s="134"/>
      <c r="H29" s="134"/>
      <c r="I29" s="134"/>
      <c r="J29" s="134"/>
      <c r="K29" s="134"/>
      <c r="L29" s="134"/>
      <c r="M29" s="134"/>
      <c r="N29" s="134"/>
      <c r="O29" s="134"/>
      <c r="P29" s="134"/>
      <c r="Q29" s="134"/>
      <c r="R29" s="134"/>
      <c r="S29" s="134"/>
    </row>
    <row r="30" spans="1:25" ht="16.350000000000001" customHeight="1">
      <c r="A30" s="377" t="s">
        <v>3357</v>
      </c>
      <c r="B30" s="377"/>
      <c r="C30" s="384">
        <f>'６号契約書'!B22</f>
        <v>46113</v>
      </c>
      <c r="D30" s="384"/>
      <c r="E30" s="384"/>
      <c r="F30" s="384"/>
      <c r="G30" s="384"/>
      <c r="H30" s="384"/>
      <c r="I30" s="384"/>
      <c r="J30" s="384"/>
      <c r="K30" s="384"/>
      <c r="L30" s="384"/>
      <c r="M30" s="378" t="s">
        <v>3363</v>
      </c>
      <c r="N30" s="379"/>
      <c r="O30" s="379"/>
      <c r="P30" s="379"/>
      <c r="Q30" s="379"/>
      <c r="R30" s="379"/>
      <c r="S30" s="380"/>
    </row>
    <row r="31" spans="1:25" ht="16.350000000000001" customHeight="1">
      <c r="A31" s="377" t="s">
        <v>3362</v>
      </c>
      <c r="B31" s="377"/>
      <c r="C31" s="385">
        <f>'６号契約書'!H22</f>
        <v>46843</v>
      </c>
      <c r="D31" s="385"/>
      <c r="E31" s="385"/>
      <c r="F31" s="385"/>
      <c r="G31" s="385"/>
      <c r="H31" s="385"/>
      <c r="I31" s="385"/>
      <c r="J31" s="385"/>
      <c r="K31" s="385"/>
      <c r="L31" s="385"/>
      <c r="M31" s="381"/>
      <c r="N31" s="382"/>
      <c r="O31" s="382"/>
      <c r="P31" s="382"/>
      <c r="Q31" s="382"/>
      <c r="R31" s="382"/>
      <c r="S31" s="383"/>
    </row>
    <row r="32" spans="1:25" ht="16.350000000000001" customHeight="1">
      <c r="A32" s="134"/>
      <c r="B32" s="134"/>
      <c r="C32" s="134"/>
      <c r="D32" s="134"/>
      <c r="E32" s="134"/>
      <c r="F32" s="134"/>
      <c r="G32" s="134"/>
      <c r="H32" s="134"/>
      <c r="I32" s="134"/>
      <c r="J32" s="134"/>
      <c r="K32" s="134"/>
      <c r="L32" s="134"/>
      <c r="M32" s="134"/>
      <c r="N32" s="134"/>
      <c r="O32" s="134"/>
      <c r="P32" s="134"/>
      <c r="Q32" s="134"/>
      <c r="R32" s="134"/>
      <c r="S32" s="134"/>
    </row>
    <row r="33" spans="1:19" ht="16.350000000000001" customHeight="1">
      <c r="A33" s="254" t="s">
        <v>3358</v>
      </c>
      <c r="B33" s="254"/>
      <c r="C33" s="254"/>
      <c r="D33" s="254"/>
      <c r="E33" s="254"/>
      <c r="F33" s="254"/>
      <c r="G33" s="254"/>
      <c r="H33" s="254"/>
      <c r="I33" s="254"/>
      <c r="J33" s="254"/>
      <c r="K33" s="254"/>
      <c r="L33" s="254"/>
      <c r="M33" s="254"/>
      <c r="N33" s="254"/>
      <c r="O33" s="254"/>
      <c r="P33" s="254"/>
      <c r="Q33" s="254"/>
      <c r="R33" s="254"/>
      <c r="S33" s="254"/>
    </row>
    <row r="34" spans="1:19" ht="16.350000000000001" customHeight="1">
      <c r="A34" s="134"/>
      <c r="B34" s="134"/>
      <c r="C34" s="134"/>
      <c r="D34" s="134"/>
      <c r="E34" s="134"/>
      <c r="F34" s="134"/>
      <c r="G34" s="134"/>
      <c r="H34" s="134"/>
      <c r="I34" s="134"/>
      <c r="J34" s="134"/>
      <c r="K34" s="134"/>
      <c r="L34" s="134"/>
      <c r="M34" s="134"/>
      <c r="N34" s="134"/>
      <c r="O34" s="134"/>
      <c r="P34" s="134"/>
      <c r="Q34" s="134"/>
      <c r="R34" s="134"/>
      <c r="S34" s="134"/>
    </row>
    <row r="35" spans="1:19" ht="16.350000000000001" customHeight="1">
      <c r="G35" s="32" t="s">
        <v>3360</v>
      </c>
    </row>
    <row r="36" spans="1:19" ht="16.350000000000001" customHeight="1">
      <c r="H36" s="32" t="s">
        <v>3359</v>
      </c>
    </row>
    <row r="37" spans="1:19" ht="30" customHeight="1">
      <c r="H37" s="43" t="s">
        <v>3245</v>
      </c>
      <c r="I37" s="43"/>
      <c r="J37" s="374" t="str">
        <f>'６号契約書'!C96</f>
        <v>和歌山県和歌山市小松原通一丁目１番地</v>
      </c>
      <c r="K37" s="374"/>
      <c r="L37" s="374"/>
      <c r="M37" s="374"/>
      <c r="N37" s="374"/>
      <c r="O37" s="374"/>
      <c r="P37" s="374"/>
      <c r="Q37" s="374"/>
      <c r="R37" s="374"/>
      <c r="S37" s="210"/>
    </row>
    <row r="38" spans="1:19" ht="16.350000000000001" customHeight="1">
      <c r="H38" s="35"/>
      <c r="I38" s="207"/>
      <c r="J38" s="207"/>
      <c r="K38" s="207"/>
      <c r="L38" s="207"/>
      <c r="M38" s="207"/>
      <c r="N38" s="207"/>
      <c r="O38" s="207"/>
      <c r="P38" s="207"/>
      <c r="Q38" s="207"/>
      <c r="R38" s="207"/>
      <c r="S38" s="207"/>
    </row>
    <row r="39" spans="1:19" ht="16.350000000000001" customHeight="1">
      <c r="H39" s="43" t="s">
        <v>3246</v>
      </c>
      <c r="I39" s="210"/>
      <c r="J39" s="43" t="str">
        <f>'６号契約書'!C94</f>
        <v>和歌山県知事　○〇　○○</v>
      </c>
      <c r="K39" s="210"/>
      <c r="L39" s="210"/>
      <c r="M39" s="210"/>
      <c r="N39" s="210"/>
      <c r="O39" s="210"/>
      <c r="P39" s="210"/>
      <c r="Q39" s="210"/>
      <c r="R39" s="210"/>
      <c r="S39" s="210"/>
    </row>
    <row r="40" spans="1:19" ht="16.350000000000001" customHeight="1"/>
    <row r="41" spans="1:19" ht="16.350000000000001" customHeight="1">
      <c r="H41" s="32" t="s">
        <v>3283</v>
      </c>
    </row>
    <row r="42" spans="1:19" ht="30" customHeight="1">
      <c r="H42" s="43" t="s">
        <v>3245</v>
      </c>
      <c r="I42" s="43"/>
      <c r="J42" s="374" t="str">
        <f>'６号契約書'!C99</f>
        <v/>
      </c>
      <c r="K42" s="374"/>
      <c r="L42" s="374"/>
      <c r="M42" s="374"/>
      <c r="N42" s="374"/>
      <c r="O42" s="374"/>
      <c r="P42" s="374"/>
      <c r="Q42" s="374"/>
      <c r="R42" s="374"/>
      <c r="S42" s="210"/>
    </row>
    <row r="43" spans="1:19" ht="16.350000000000001" customHeight="1">
      <c r="H43" s="35"/>
      <c r="I43" s="207"/>
      <c r="J43" s="207"/>
      <c r="K43" s="207"/>
      <c r="L43" s="207"/>
      <c r="M43" s="207"/>
      <c r="N43" s="207"/>
      <c r="O43" s="207"/>
      <c r="P43" s="207"/>
      <c r="Q43" s="207"/>
      <c r="R43" s="207"/>
      <c r="S43" s="207"/>
    </row>
    <row r="44" spans="1:19" ht="16.350000000000001" customHeight="1">
      <c r="H44" s="43" t="s">
        <v>3246</v>
      </c>
      <c r="I44" s="210"/>
      <c r="J44" s="43">
        <f>'６号契約書'!C97</f>
        <v>0</v>
      </c>
      <c r="K44" s="210"/>
      <c r="L44" s="43"/>
      <c r="M44" s="210"/>
      <c r="N44" s="210"/>
      <c r="O44" s="210"/>
      <c r="P44" s="210"/>
      <c r="Q44" s="210"/>
      <c r="R44" s="210"/>
      <c r="S44" s="43" t="s">
        <v>3353</v>
      </c>
    </row>
    <row r="45" spans="1:19" ht="16.350000000000001" customHeight="1"/>
    <row r="46" spans="1:19" ht="16.350000000000001" customHeight="1"/>
    <row r="47" spans="1:19" ht="16.350000000000001" customHeight="1"/>
    <row r="48" spans="1:19" ht="16.350000000000001" customHeight="1"/>
    <row r="49" ht="16.350000000000001" customHeight="1"/>
    <row r="50" ht="16.350000000000001" customHeight="1"/>
    <row r="51" ht="16.350000000000001" customHeight="1"/>
    <row r="52" ht="16.350000000000001" customHeight="1"/>
    <row r="53" ht="16.350000000000001" customHeight="1"/>
    <row r="54" ht="16.350000000000001" customHeight="1"/>
    <row r="55" ht="16.350000000000001" customHeight="1"/>
    <row r="56" ht="16.350000000000001" customHeight="1"/>
    <row r="57" ht="16.350000000000001" customHeight="1"/>
    <row r="58" ht="16.350000000000001" customHeight="1"/>
  </sheetData>
  <mergeCells count="14">
    <mergeCell ref="J37:R37"/>
    <mergeCell ref="J42:R42"/>
    <mergeCell ref="A5:S5"/>
    <mergeCell ref="A16:S20"/>
    <mergeCell ref="A30:B30"/>
    <mergeCell ref="A31:B31"/>
    <mergeCell ref="M30:S31"/>
    <mergeCell ref="C30:L30"/>
    <mergeCell ref="C31:L31"/>
    <mergeCell ref="K8:S8"/>
    <mergeCell ref="K12:S12"/>
    <mergeCell ref="E27:S27"/>
    <mergeCell ref="A27:D27"/>
    <mergeCell ref="A22:S22"/>
  </mergeCells>
  <phoneticPr fontId="5"/>
  <printOptions horizontalCentered="1"/>
  <pageMargins left="0.51181102362204722" right="0.51181102362204722" top="0.78740157480314965" bottom="0.39370078740157483" header="0.31496062992125984" footer="0.19685039370078741"/>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J2297"/>
  <sheetViews>
    <sheetView topLeftCell="A103" zoomScale="110" zoomScaleNormal="110" workbookViewId="0">
      <selection activeCell="N209" sqref="N209"/>
    </sheetView>
  </sheetViews>
  <sheetFormatPr defaultRowHeight="18.75"/>
  <cols>
    <col min="1" max="2" width="8.625" style="12" customWidth="1"/>
    <col min="3" max="3" width="8.625" style="13" customWidth="1"/>
    <col min="4" max="40" width="8.625" style="12" customWidth="1"/>
    <col min="41" max="16384" width="9" style="12"/>
  </cols>
  <sheetData>
    <row r="1" spans="1:10">
      <c r="C1" s="13" t="s">
        <v>80</v>
      </c>
      <c r="D1" s="12" t="s">
        <v>81</v>
      </c>
      <c r="E1" s="12" t="s">
        <v>82</v>
      </c>
    </row>
    <row r="2" spans="1:10">
      <c r="A2" s="12">
        <v>30201</v>
      </c>
      <c r="B2" s="12">
        <v>640</v>
      </c>
      <c r="C2" s="14">
        <v>6400000</v>
      </c>
      <c r="D2" s="12" t="s">
        <v>83</v>
      </c>
      <c r="E2" s="12" t="s">
        <v>84</v>
      </c>
      <c r="F2" s="12" t="s">
        <v>85</v>
      </c>
      <c r="G2" s="12" t="s">
        <v>86</v>
      </c>
      <c r="H2" s="12" t="s">
        <v>87</v>
      </c>
      <c r="I2" s="12" t="s">
        <v>88</v>
      </c>
      <c r="J2" s="12" t="str">
        <f t="shared" ref="J2:J65" si="0">CONCATENATE(G2,H2,I2)</f>
        <v>和歌山県和歌山市以下に掲載がない場合</v>
      </c>
    </row>
    <row r="3" spans="1:10">
      <c r="A3" s="12">
        <v>30201</v>
      </c>
      <c r="B3" s="12">
        <v>640</v>
      </c>
      <c r="C3" s="14">
        <v>6408273</v>
      </c>
      <c r="D3" s="12" t="s">
        <v>83</v>
      </c>
      <c r="E3" s="12" t="s">
        <v>84</v>
      </c>
      <c r="F3" s="12" t="s">
        <v>89</v>
      </c>
      <c r="G3" s="12" t="s">
        <v>86</v>
      </c>
      <c r="H3" s="12" t="s">
        <v>87</v>
      </c>
      <c r="I3" s="12" t="s">
        <v>90</v>
      </c>
      <c r="J3" s="12" t="str">
        <f t="shared" si="0"/>
        <v>和歌山県和歌山市葵町</v>
      </c>
    </row>
    <row r="4" spans="1:10">
      <c r="A4" s="12">
        <v>30201</v>
      </c>
      <c r="B4" s="12">
        <v>640</v>
      </c>
      <c r="C4" s="14">
        <v>6408322</v>
      </c>
      <c r="D4" s="12" t="s">
        <v>83</v>
      </c>
      <c r="E4" s="12" t="s">
        <v>84</v>
      </c>
      <c r="F4" s="12" t="s">
        <v>91</v>
      </c>
      <c r="G4" s="12" t="s">
        <v>86</v>
      </c>
      <c r="H4" s="12" t="s">
        <v>87</v>
      </c>
      <c r="I4" s="12" t="s">
        <v>92</v>
      </c>
      <c r="J4" s="12" t="str">
        <f t="shared" si="0"/>
        <v>和歌山県和歌山市秋月</v>
      </c>
    </row>
    <row r="5" spans="1:10">
      <c r="A5" s="12">
        <v>30201</v>
      </c>
      <c r="B5" s="12">
        <v>641</v>
      </c>
      <c r="C5" s="14">
        <v>6410056</v>
      </c>
      <c r="D5" s="12" t="s">
        <v>83</v>
      </c>
      <c r="E5" s="12" t="s">
        <v>84</v>
      </c>
      <c r="F5" s="12" t="s">
        <v>93</v>
      </c>
      <c r="G5" s="12" t="s">
        <v>86</v>
      </c>
      <c r="H5" s="12" t="s">
        <v>87</v>
      </c>
      <c r="I5" s="12" t="s">
        <v>94</v>
      </c>
      <c r="J5" s="12" t="str">
        <f t="shared" si="0"/>
        <v>和歌山県和歌山市秋葉町</v>
      </c>
    </row>
    <row r="6" spans="1:10">
      <c r="A6" s="12">
        <v>30201</v>
      </c>
      <c r="B6" s="12">
        <v>64003</v>
      </c>
      <c r="C6" s="14">
        <v>6400344</v>
      </c>
      <c r="D6" s="12" t="s">
        <v>83</v>
      </c>
      <c r="E6" s="12" t="s">
        <v>84</v>
      </c>
      <c r="F6" s="12" t="s">
        <v>95</v>
      </c>
      <c r="G6" s="12" t="s">
        <v>86</v>
      </c>
      <c r="H6" s="12" t="s">
        <v>87</v>
      </c>
      <c r="I6" s="12" t="s">
        <v>96</v>
      </c>
      <c r="J6" s="12" t="str">
        <f t="shared" si="0"/>
        <v>和歌山県和歌山市朝日</v>
      </c>
    </row>
    <row r="7" spans="1:10">
      <c r="A7" s="12">
        <v>30201</v>
      </c>
      <c r="B7" s="12">
        <v>640</v>
      </c>
      <c r="C7" s="14">
        <v>6408134</v>
      </c>
      <c r="D7" s="12" t="s">
        <v>83</v>
      </c>
      <c r="E7" s="12" t="s">
        <v>84</v>
      </c>
      <c r="F7" s="12" t="s">
        <v>97</v>
      </c>
      <c r="G7" s="12" t="s">
        <v>86</v>
      </c>
      <c r="H7" s="12" t="s">
        <v>87</v>
      </c>
      <c r="I7" s="12" t="s">
        <v>98</v>
      </c>
      <c r="J7" s="12" t="str">
        <f t="shared" si="0"/>
        <v>和歌山県和歌山市芦辺丁</v>
      </c>
    </row>
    <row r="8" spans="1:10">
      <c r="A8" s="12">
        <v>30201</v>
      </c>
      <c r="B8" s="12">
        <v>64963</v>
      </c>
      <c r="C8" s="14">
        <v>6496336</v>
      </c>
      <c r="D8" s="12" t="s">
        <v>83</v>
      </c>
      <c r="E8" s="12" t="s">
        <v>84</v>
      </c>
      <c r="F8" s="12" t="s">
        <v>99</v>
      </c>
      <c r="G8" s="12" t="s">
        <v>86</v>
      </c>
      <c r="H8" s="12" t="s">
        <v>87</v>
      </c>
      <c r="I8" s="12" t="s">
        <v>100</v>
      </c>
      <c r="J8" s="12" t="str">
        <f t="shared" si="0"/>
        <v>和歌山県和歌山市小豆島</v>
      </c>
    </row>
    <row r="9" spans="1:10">
      <c r="A9" s="12">
        <v>30201</v>
      </c>
      <c r="B9" s="12">
        <v>640</v>
      </c>
      <c r="C9" s="14">
        <v>6408238</v>
      </c>
      <c r="D9" s="12" t="s">
        <v>83</v>
      </c>
      <c r="E9" s="12" t="s">
        <v>84</v>
      </c>
      <c r="F9" s="12" t="s">
        <v>101</v>
      </c>
      <c r="G9" s="12" t="s">
        <v>86</v>
      </c>
      <c r="H9" s="12" t="s">
        <v>87</v>
      </c>
      <c r="I9" s="12" t="s">
        <v>102</v>
      </c>
      <c r="J9" s="12" t="str">
        <f t="shared" si="0"/>
        <v>和歌山県和歌山市網屋町</v>
      </c>
    </row>
    <row r="10" spans="1:10">
      <c r="A10" s="12">
        <v>30201</v>
      </c>
      <c r="B10" s="12">
        <v>640</v>
      </c>
      <c r="C10" s="14">
        <v>6408316</v>
      </c>
      <c r="D10" s="12" t="s">
        <v>83</v>
      </c>
      <c r="E10" s="12" t="s">
        <v>84</v>
      </c>
      <c r="F10" s="12" t="s">
        <v>103</v>
      </c>
      <c r="G10" s="12" t="s">
        <v>86</v>
      </c>
      <c r="H10" s="12" t="s">
        <v>87</v>
      </c>
      <c r="I10" s="12" t="s">
        <v>104</v>
      </c>
      <c r="J10" s="12" t="str">
        <f t="shared" si="0"/>
        <v>和歌山県和歌山市有家</v>
      </c>
    </row>
    <row r="11" spans="1:10">
      <c r="A11" s="12">
        <v>30201</v>
      </c>
      <c r="B11" s="12">
        <v>640</v>
      </c>
      <c r="C11" s="14">
        <v>6408248</v>
      </c>
      <c r="D11" s="12" t="s">
        <v>83</v>
      </c>
      <c r="E11" s="12" t="s">
        <v>84</v>
      </c>
      <c r="F11" s="12" t="s">
        <v>105</v>
      </c>
      <c r="G11" s="12" t="s">
        <v>86</v>
      </c>
      <c r="H11" s="12" t="s">
        <v>87</v>
      </c>
      <c r="I11" s="12" t="s">
        <v>106</v>
      </c>
      <c r="J11" s="12" t="str">
        <f t="shared" si="0"/>
        <v>和歌山県和歌山市有田屋町</v>
      </c>
    </row>
    <row r="12" spans="1:10">
      <c r="A12" s="12">
        <v>30201</v>
      </c>
      <c r="B12" s="12">
        <v>640</v>
      </c>
      <c r="C12" s="14">
        <v>6408246</v>
      </c>
      <c r="D12" s="12" t="s">
        <v>83</v>
      </c>
      <c r="E12" s="12" t="s">
        <v>84</v>
      </c>
      <c r="F12" s="12" t="s">
        <v>107</v>
      </c>
      <c r="G12" s="12" t="s">
        <v>86</v>
      </c>
      <c r="H12" s="12" t="s">
        <v>87</v>
      </c>
      <c r="I12" s="12" t="s">
        <v>108</v>
      </c>
      <c r="J12" s="12" t="str">
        <f t="shared" si="0"/>
        <v>和歌山県和歌山市有田屋町西ノ丁</v>
      </c>
    </row>
    <row r="13" spans="1:10">
      <c r="A13" s="12">
        <v>30201</v>
      </c>
      <c r="B13" s="12">
        <v>640</v>
      </c>
      <c r="C13" s="14">
        <v>6408245</v>
      </c>
      <c r="D13" s="12" t="s">
        <v>83</v>
      </c>
      <c r="E13" s="12" t="s">
        <v>84</v>
      </c>
      <c r="F13" s="12" t="s">
        <v>109</v>
      </c>
      <c r="G13" s="12" t="s">
        <v>86</v>
      </c>
      <c r="H13" s="12" t="s">
        <v>87</v>
      </c>
      <c r="I13" s="12" t="s">
        <v>110</v>
      </c>
      <c r="J13" s="12" t="str">
        <f t="shared" si="0"/>
        <v>和歌山県和歌山市有田屋町南ノ丁</v>
      </c>
    </row>
    <row r="14" spans="1:10">
      <c r="A14" s="12">
        <v>30201</v>
      </c>
      <c r="B14" s="12">
        <v>640</v>
      </c>
      <c r="C14" s="14">
        <v>6408390</v>
      </c>
      <c r="D14" s="12" t="s">
        <v>83</v>
      </c>
      <c r="E14" s="12" t="s">
        <v>84</v>
      </c>
      <c r="F14" s="12" t="s">
        <v>111</v>
      </c>
      <c r="G14" s="12" t="s">
        <v>86</v>
      </c>
      <c r="H14" s="12" t="s">
        <v>87</v>
      </c>
      <c r="I14" s="12" t="s">
        <v>112</v>
      </c>
      <c r="J14" s="12" t="str">
        <f t="shared" si="0"/>
        <v>和歌山県和歌山市有本</v>
      </c>
    </row>
    <row r="15" spans="1:10">
      <c r="A15" s="12">
        <v>30201</v>
      </c>
      <c r="B15" s="12">
        <v>640</v>
      </c>
      <c r="C15" s="14">
        <v>6408351</v>
      </c>
      <c r="D15" s="12" t="s">
        <v>83</v>
      </c>
      <c r="E15" s="12" t="s">
        <v>84</v>
      </c>
      <c r="F15" s="12" t="s">
        <v>113</v>
      </c>
      <c r="G15" s="12" t="s">
        <v>86</v>
      </c>
      <c r="H15" s="12" t="s">
        <v>87</v>
      </c>
      <c r="I15" s="12" t="s">
        <v>114</v>
      </c>
      <c r="J15" s="12" t="str">
        <f t="shared" si="0"/>
        <v>和歌山県和歌山市新内</v>
      </c>
    </row>
    <row r="16" spans="1:10">
      <c r="A16" s="12">
        <v>30201</v>
      </c>
      <c r="B16" s="12">
        <v>640</v>
      </c>
      <c r="C16" s="14">
        <v>6408462</v>
      </c>
      <c r="D16" s="12" t="s">
        <v>83</v>
      </c>
      <c r="E16" s="12" t="s">
        <v>84</v>
      </c>
      <c r="F16" s="12" t="s">
        <v>115</v>
      </c>
      <c r="G16" s="12" t="s">
        <v>86</v>
      </c>
      <c r="H16" s="12" t="s">
        <v>87</v>
      </c>
      <c r="I16" s="12" t="s">
        <v>116</v>
      </c>
      <c r="J16" s="12" t="str">
        <f t="shared" si="0"/>
        <v>和歌山県和歌山市粟</v>
      </c>
    </row>
    <row r="17" spans="1:10">
      <c r="A17" s="12">
        <v>30201</v>
      </c>
      <c r="B17" s="12">
        <v>640</v>
      </c>
      <c r="C17" s="14">
        <v>6408201</v>
      </c>
      <c r="D17" s="12" t="s">
        <v>83</v>
      </c>
      <c r="E17" s="12" t="s">
        <v>84</v>
      </c>
      <c r="F17" s="12" t="s">
        <v>117</v>
      </c>
      <c r="G17" s="12" t="s">
        <v>86</v>
      </c>
      <c r="H17" s="12" t="s">
        <v>87</v>
      </c>
      <c r="I17" s="12" t="s">
        <v>118</v>
      </c>
      <c r="J17" s="12" t="str">
        <f t="shared" si="0"/>
        <v>和歌山県和歌山市石橋丁</v>
      </c>
    </row>
    <row r="18" spans="1:10">
      <c r="A18" s="12">
        <v>30201</v>
      </c>
      <c r="B18" s="12">
        <v>64001</v>
      </c>
      <c r="C18" s="14">
        <v>6400114</v>
      </c>
      <c r="D18" s="12" t="s">
        <v>83</v>
      </c>
      <c r="E18" s="12" t="s">
        <v>84</v>
      </c>
      <c r="F18" s="12" t="s">
        <v>119</v>
      </c>
      <c r="G18" s="12" t="s">
        <v>86</v>
      </c>
      <c r="H18" s="12" t="s">
        <v>87</v>
      </c>
      <c r="I18" s="12" t="s">
        <v>120</v>
      </c>
      <c r="J18" s="12" t="str">
        <f t="shared" si="0"/>
        <v>和歌山県和歌山市磯の浦</v>
      </c>
    </row>
    <row r="19" spans="1:10">
      <c r="A19" s="12">
        <v>30201</v>
      </c>
      <c r="B19" s="12">
        <v>640</v>
      </c>
      <c r="C19" s="14">
        <v>6408044</v>
      </c>
      <c r="D19" s="12" t="s">
        <v>83</v>
      </c>
      <c r="E19" s="12" t="s">
        <v>84</v>
      </c>
      <c r="F19" s="12" t="s">
        <v>121</v>
      </c>
      <c r="G19" s="12" t="s">
        <v>86</v>
      </c>
      <c r="H19" s="12" t="s">
        <v>87</v>
      </c>
      <c r="I19" s="12" t="s">
        <v>122</v>
      </c>
      <c r="J19" s="12" t="str">
        <f t="shared" si="0"/>
        <v>和歌山県和歌山市板屋町</v>
      </c>
    </row>
    <row r="20" spans="1:10">
      <c r="A20" s="12">
        <v>30201</v>
      </c>
      <c r="B20" s="12">
        <v>64003</v>
      </c>
      <c r="C20" s="14">
        <v>6400361</v>
      </c>
      <c r="D20" s="12" t="s">
        <v>83</v>
      </c>
      <c r="E20" s="12" t="s">
        <v>84</v>
      </c>
      <c r="F20" s="12" t="s">
        <v>123</v>
      </c>
      <c r="G20" s="12" t="s">
        <v>86</v>
      </c>
      <c r="H20" s="12" t="s">
        <v>87</v>
      </c>
      <c r="I20" s="12" t="s">
        <v>124</v>
      </c>
      <c r="J20" s="12" t="str">
        <f t="shared" si="0"/>
        <v>和歌山県和歌山市伊太祈曽</v>
      </c>
    </row>
    <row r="21" spans="1:10">
      <c r="A21" s="12">
        <v>30201</v>
      </c>
      <c r="B21" s="12">
        <v>640</v>
      </c>
      <c r="C21" s="14">
        <v>6408464</v>
      </c>
      <c r="D21" s="12" t="s">
        <v>83</v>
      </c>
      <c r="E21" s="12" t="s">
        <v>84</v>
      </c>
      <c r="F21" s="12" t="s">
        <v>125</v>
      </c>
      <c r="G21" s="12" t="s">
        <v>86</v>
      </c>
      <c r="H21" s="12" t="s">
        <v>87</v>
      </c>
      <c r="I21" s="12" t="s">
        <v>126</v>
      </c>
      <c r="J21" s="12" t="str">
        <f t="shared" si="0"/>
        <v>和歌山県和歌山市市小路</v>
      </c>
    </row>
    <row r="22" spans="1:10">
      <c r="A22" s="12">
        <v>30201</v>
      </c>
      <c r="B22" s="12">
        <v>640</v>
      </c>
      <c r="C22" s="14">
        <v>6408146</v>
      </c>
      <c r="D22" s="12" t="s">
        <v>83</v>
      </c>
      <c r="E22" s="12" t="s">
        <v>84</v>
      </c>
      <c r="F22" s="12" t="s">
        <v>127</v>
      </c>
      <c r="G22" s="12" t="s">
        <v>86</v>
      </c>
      <c r="H22" s="12" t="s">
        <v>87</v>
      </c>
      <c r="I22" s="12" t="s">
        <v>128</v>
      </c>
      <c r="J22" s="12" t="str">
        <f t="shared" si="0"/>
        <v>和歌山県和歌山市一番丁</v>
      </c>
    </row>
    <row r="23" spans="1:10">
      <c r="A23" s="12">
        <v>30201</v>
      </c>
      <c r="B23" s="12">
        <v>640</v>
      </c>
      <c r="C23" s="14">
        <v>6408076</v>
      </c>
      <c r="D23" s="12" t="s">
        <v>83</v>
      </c>
      <c r="E23" s="12" t="s">
        <v>84</v>
      </c>
      <c r="F23" s="12" t="s">
        <v>129</v>
      </c>
      <c r="G23" s="12" t="s">
        <v>86</v>
      </c>
      <c r="H23" s="12" t="s">
        <v>87</v>
      </c>
      <c r="I23" s="12" t="s">
        <v>130</v>
      </c>
      <c r="J23" s="12" t="str">
        <f t="shared" si="0"/>
        <v>和歌山県和歌山市五筋目</v>
      </c>
    </row>
    <row r="24" spans="1:10">
      <c r="A24" s="12">
        <v>30201</v>
      </c>
      <c r="B24" s="12">
        <v>64003</v>
      </c>
      <c r="C24" s="14">
        <v>6400352</v>
      </c>
      <c r="D24" s="12" t="s">
        <v>83</v>
      </c>
      <c r="E24" s="12" t="s">
        <v>84</v>
      </c>
      <c r="F24" s="12" t="s">
        <v>131</v>
      </c>
      <c r="G24" s="12" t="s">
        <v>86</v>
      </c>
      <c r="H24" s="12" t="s">
        <v>87</v>
      </c>
      <c r="I24" s="12" t="s">
        <v>132</v>
      </c>
      <c r="J24" s="12" t="str">
        <f t="shared" si="0"/>
        <v>和歌山県和歌山市井戸</v>
      </c>
    </row>
    <row r="25" spans="1:10">
      <c r="A25" s="12">
        <v>30201</v>
      </c>
      <c r="B25" s="12">
        <v>64963</v>
      </c>
      <c r="C25" s="14">
        <v>6496323</v>
      </c>
      <c r="D25" s="12" t="s">
        <v>83</v>
      </c>
      <c r="E25" s="12" t="s">
        <v>84</v>
      </c>
      <c r="F25" s="12" t="s">
        <v>133</v>
      </c>
      <c r="G25" s="12" t="s">
        <v>86</v>
      </c>
      <c r="H25" s="12" t="s">
        <v>87</v>
      </c>
      <c r="I25" s="12" t="s">
        <v>134</v>
      </c>
      <c r="J25" s="12" t="str">
        <f t="shared" si="0"/>
        <v>和歌山県和歌山市井ノ口</v>
      </c>
    </row>
    <row r="26" spans="1:10">
      <c r="A26" s="12">
        <v>30201</v>
      </c>
      <c r="B26" s="12">
        <v>641</v>
      </c>
      <c r="C26" s="14">
        <v>6410044</v>
      </c>
      <c r="D26" s="12" t="s">
        <v>83</v>
      </c>
      <c r="E26" s="12" t="s">
        <v>84</v>
      </c>
      <c r="F26" s="12" t="s">
        <v>135</v>
      </c>
      <c r="G26" s="12" t="s">
        <v>86</v>
      </c>
      <c r="H26" s="12" t="s">
        <v>87</v>
      </c>
      <c r="I26" s="12" t="s">
        <v>136</v>
      </c>
      <c r="J26" s="12" t="str">
        <f t="shared" si="0"/>
        <v>和歌山県和歌山市今福</v>
      </c>
    </row>
    <row r="27" spans="1:10">
      <c r="A27" s="12">
        <v>30201</v>
      </c>
      <c r="B27" s="12">
        <v>640</v>
      </c>
      <c r="C27" s="14">
        <v>6408301</v>
      </c>
      <c r="D27" s="12" t="s">
        <v>83</v>
      </c>
      <c r="E27" s="12" t="s">
        <v>84</v>
      </c>
      <c r="F27" s="12" t="s">
        <v>137</v>
      </c>
      <c r="G27" s="12" t="s">
        <v>86</v>
      </c>
      <c r="H27" s="12" t="s">
        <v>87</v>
      </c>
      <c r="I27" s="12" t="s">
        <v>138</v>
      </c>
      <c r="J27" s="12" t="str">
        <f t="shared" si="0"/>
        <v>和歌山県和歌山市岩橋</v>
      </c>
    </row>
    <row r="28" spans="1:10">
      <c r="A28" s="12">
        <v>30201</v>
      </c>
      <c r="B28" s="12">
        <v>640</v>
      </c>
      <c r="C28" s="14">
        <v>6408302</v>
      </c>
      <c r="D28" s="12" t="s">
        <v>83</v>
      </c>
      <c r="E28" s="12" t="s">
        <v>84</v>
      </c>
      <c r="F28" s="12" t="s">
        <v>139</v>
      </c>
      <c r="G28" s="12" t="s">
        <v>86</v>
      </c>
      <c r="H28" s="12" t="s">
        <v>87</v>
      </c>
      <c r="I28" s="12" t="s">
        <v>140</v>
      </c>
      <c r="J28" s="12" t="str">
        <f t="shared" si="0"/>
        <v>和歌山県和歌山市井辺</v>
      </c>
    </row>
    <row r="29" spans="1:10">
      <c r="A29" s="12">
        <v>30201</v>
      </c>
      <c r="B29" s="12">
        <v>64963</v>
      </c>
      <c r="C29" s="14">
        <v>6496316</v>
      </c>
      <c r="D29" s="12" t="s">
        <v>83</v>
      </c>
      <c r="E29" s="12" t="s">
        <v>84</v>
      </c>
      <c r="F29" s="12" t="s">
        <v>141</v>
      </c>
      <c r="G29" s="12" t="s">
        <v>86</v>
      </c>
      <c r="H29" s="12" t="s">
        <v>87</v>
      </c>
      <c r="I29" s="12" t="s">
        <v>142</v>
      </c>
      <c r="J29" s="12" t="str">
        <f t="shared" si="0"/>
        <v>和歌山県和歌山市上野</v>
      </c>
    </row>
    <row r="30" spans="1:10">
      <c r="A30" s="12">
        <v>30201</v>
      </c>
      <c r="B30" s="12">
        <v>640</v>
      </c>
      <c r="C30" s="14">
        <v>6408242</v>
      </c>
      <c r="D30" s="12" t="s">
        <v>83</v>
      </c>
      <c r="E30" s="12" t="s">
        <v>84</v>
      </c>
      <c r="F30" s="12" t="s">
        <v>143</v>
      </c>
      <c r="G30" s="12" t="s">
        <v>86</v>
      </c>
      <c r="H30" s="12" t="s">
        <v>87</v>
      </c>
      <c r="I30" s="12" t="s">
        <v>144</v>
      </c>
      <c r="J30" s="12" t="str">
        <f t="shared" si="0"/>
        <v>和歌山県和歌山市上野町</v>
      </c>
    </row>
    <row r="31" spans="1:10">
      <c r="A31" s="12">
        <v>30201</v>
      </c>
      <c r="B31" s="12">
        <v>640</v>
      </c>
      <c r="C31" s="14">
        <v>6408298</v>
      </c>
      <c r="D31" s="12" t="s">
        <v>83</v>
      </c>
      <c r="E31" s="12" t="s">
        <v>84</v>
      </c>
      <c r="F31" s="12" t="s">
        <v>145</v>
      </c>
      <c r="G31" s="12" t="s">
        <v>86</v>
      </c>
      <c r="H31" s="12" t="s">
        <v>87</v>
      </c>
      <c r="I31" s="12" t="s">
        <v>146</v>
      </c>
      <c r="J31" s="12" t="str">
        <f t="shared" si="0"/>
        <v>和歌山県和歌山市植松丁</v>
      </c>
    </row>
    <row r="32" spans="1:10">
      <c r="A32" s="12">
        <v>30201</v>
      </c>
      <c r="B32" s="12">
        <v>640</v>
      </c>
      <c r="C32" s="14">
        <v>6408078</v>
      </c>
      <c r="D32" s="12" t="s">
        <v>83</v>
      </c>
      <c r="E32" s="12" t="s">
        <v>84</v>
      </c>
      <c r="F32" s="12" t="s">
        <v>147</v>
      </c>
      <c r="G32" s="12" t="s">
        <v>86</v>
      </c>
      <c r="H32" s="12" t="s">
        <v>87</v>
      </c>
      <c r="I32" s="12" t="s">
        <v>148</v>
      </c>
      <c r="J32" s="12" t="str">
        <f t="shared" si="0"/>
        <v>和歌山県和歌山市宇治鉄砲場</v>
      </c>
    </row>
    <row r="33" spans="1:10">
      <c r="A33" s="12">
        <v>30201</v>
      </c>
      <c r="B33" s="12">
        <v>640</v>
      </c>
      <c r="C33" s="14">
        <v>6408039</v>
      </c>
      <c r="D33" s="12" t="s">
        <v>83</v>
      </c>
      <c r="E33" s="12" t="s">
        <v>84</v>
      </c>
      <c r="F33" s="12" t="s">
        <v>149</v>
      </c>
      <c r="G33" s="12" t="s">
        <v>86</v>
      </c>
      <c r="H33" s="12" t="s">
        <v>87</v>
      </c>
      <c r="I33" s="12" t="s">
        <v>150</v>
      </c>
      <c r="J33" s="12" t="str">
        <f t="shared" si="0"/>
        <v>和歌山県和歌山市宇治袋町</v>
      </c>
    </row>
    <row r="34" spans="1:10">
      <c r="A34" s="12">
        <v>30201</v>
      </c>
      <c r="B34" s="12">
        <v>640</v>
      </c>
      <c r="C34" s="14">
        <v>6408072</v>
      </c>
      <c r="D34" s="12" t="s">
        <v>83</v>
      </c>
      <c r="E34" s="12" t="s">
        <v>84</v>
      </c>
      <c r="F34" s="12" t="s">
        <v>151</v>
      </c>
      <c r="G34" s="12" t="s">
        <v>86</v>
      </c>
      <c r="H34" s="12" t="s">
        <v>87</v>
      </c>
      <c r="I34" s="12" t="s">
        <v>152</v>
      </c>
      <c r="J34" s="12" t="str">
        <f t="shared" si="0"/>
        <v>和歌山県和歌山市宇治家裏</v>
      </c>
    </row>
    <row r="35" spans="1:10">
      <c r="A35" s="12">
        <v>30201</v>
      </c>
      <c r="B35" s="12">
        <v>640</v>
      </c>
      <c r="C35" s="14">
        <v>6408071</v>
      </c>
      <c r="D35" s="12" t="s">
        <v>83</v>
      </c>
      <c r="E35" s="12" t="s">
        <v>84</v>
      </c>
      <c r="F35" s="12" t="s">
        <v>153</v>
      </c>
      <c r="G35" s="12" t="s">
        <v>86</v>
      </c>
      <c r="H35" s="12" t="s">
        <v>87</v>
      </c>
      <c r="I35" s="12" t="s">
        <v>154</v>
      </c>
      <c r="J35" s="12" t="str">
        <f t="shared" si="0"/>
        <v>和歌山県和歌山市宇治薮下</v>
      </c>
    </row>
    <row r="36" spans="1:10">
      <c r="A36" s="12">
        <v>30201</v>
      </c>
      <c r="B36" s="12">
        <v>641</v>
      </c>
      <c r="C36" s="14">
        <v>6410043</v>
      </c>
      <c r="D36" s="12" t="s">
        <v>83</v>
      </c>
      <c r="E36" s="12" t="s">
        <v>84</v>
      </c>
      <c r="F36" s="12" t="s">
        <v>155</v>
      </c>
      <c r="G36" s="12" t="s">
        <v>86</v>
      </c>
      <c r="H36" s="12" t="s">
        <v>87</v>
      </c>
      <c r="I36" s="12" t="s">
        <v>156</v>
      </c>
      <c r="J36" s="12" t="str">
        <f t="shared" si="0"/>
        <v>和歌山県和歌山市宇須</v>
      </c>
    </row>
    <row r="37" spans="1:10">
      <c r="A37" s="12">
        <v>30201</v>
      </c>
      <c r="B37" s="12">
        <v>64963</v>
      </c>
      <c r="C37" s="14">
        <v>6496332</v>
      </c>
      <c r="D37" s="12" t="s">
        <v>83</v>
      </c>
      <c r="E37" s="12" t="s">
        <v>84</v>
      </c>
      <c r="F37" s="12" t="s">
        <v>157</v>
      </c>
      <c r="G37" s="12" t="s">
        <v>86</v>
      </c>
      <c r="H37" s="12" t="s">
        <v>87</v>
      </c>
      <c r="I37" s="12" t="s">
        <v>158</v>
      </c>
      <c r="J37" s="12" t="str">
        <f t="shared" si="0"/>
        <v>和歌山県和歌山市宇田森</v>
      </c>
    </row>
    <row r="38" spans="1:10">
      <c r="A38" s="12">
        <v>30201</v>
      </c>
      <c r="B38" s="12">
        <v>641</v>
      </c>
      <c r="C38" s="14">
        <v>6410053</v>
      </c>
      <c r="D38" s="12" t="s">
        <v>83</v>
      </c>
      <c r="E38" s="12" t="s">
        <v>84</v>
      </c>
      <c r="F38" s="12" t="s">
        <v>159</v>
      </c>
      <c r="G38" s="12" t="s">
        <v>86</v>
      </c>
      <c r="H38" s="12" t="s">
        <v>87</v>
      </c>
      <c r="I38" s="12" t="s">
        <v>160</v>
      </c>
      <c r="J38" s="12" t="str">
        <f t="shared" si="0"/>
        <v>和歌山県和歌山市打越町</v>
      </c>
    </row>
    <row r="39" spans="1:10">
      <c r="A39" s="12">
        <v>30201</v>
      </c>
      <c r="B39" s="12">
        <v>641</v>
      </c>
      <c r="C39" s="14">
        <v>6410013</v>
      </c>
      <c r="D39" s="12" t="s">
        <v>83</v>
      </c>
      <c r="E39" s="12" t="s">
        <v>84</v>
      </c>
      <c r="F39" s="12" t="s">
        <v>161</v>
      </c>
      <c r="G39" s="12" t="s">
        <v>86</v>
      </c>
      <c r="H39" s="12" t="s">
        <v>87</v>
      </c>
      <c r="I39" s="12" t="s">
        <v>162</v>
      </c>
      <c r="J39" s="12" t="str">
        <f t="shared" si="0"/>
        <v>和歌山県和歌山市内原</v>
      </c>
    </row>
    <row r="40" spans="1:10">
      <c r="A40" s="12">
        <v>30201</v>
      </c>
      <c r="B40" s="12">
        <v>640</v>
      </c>
      <c r="C40" s="14">
        <v>6408452</v>
      </c>
      <c r="D40" s="12" t="s">
        <v>83</v>
      </c>
      <c r="E40" s="12" t="s">
        <v>84</v>
      </c>
      <c r="F40" s="12" t="s">
        <v>163</v>
      </c>
      <c r="G40" s="12" t="s">
        <v>86</v>
      </c>
      <c r="H40" s="12" t="s">
        <v>87</v>
      </c>
      <c r="I40" s="12" t="s">
        <v>164</v>
      </c>
      <c r="J40" s="12" t="str">
        <f t="shared" si="0"/>
        <v>和歌山県和歌山市梅原</v>
      </c>
    </row>
    <row r="41" spans="1:10">
      <c r="A41" s="12">
        <v>30201</v>
      </c>
      <c r="B41" s="12">
        <v>640</v>
      </c>
      <c r="C41" s="14">
        <v>6408239</v>
      </c>
      <c r="D41" s="12" t="s">
        <v>83</v>
      </c>
      <c r="E41" s="12" t="s">
        <v>84</v>
      </c>
      <c r="F41" s="12" t="s">
        <v>165</v>
      </c>
      <c r="G41" s="12" t="s">
        <v>86</v>
      </c>
      <c r="H41" s="12" t="s">
        <v>87</v>
      </c>
      <c r="I41" s="12" t="s">
        <v>166</v>
      </c>
      <c r="J41" s="12" t="str">
        <f t="shared" si="0"/>
        <v>和歌山県和歌山市上町</v>
      </c>
    </row>
    <row r="42" spans="1:10">
      <c r="A42" s="12">
        <v>30201</v>
      </c>
      <c r="B42" s="12">
        <v>640</v>
      </c>
      <c r="C42" s="14">
        <v>6408335</v>
      </c>
      <c r="D42" s="12" t="s">
        <v>83</v>
      </c>
      <c r="E42" s="12" t="s">
        <v>84</v>
      </c>
      <c r="F42" s="12" t="s">
        <v>167</v>
      </c>
      <c r="G42" s="12" t="s">
        <v>86</v>
      </c>
      <c r="H42" s="12" t="s">
        <v>87</v>
      </c>
      <c r="I42" s="12" t="s">
        <v>168</v>
      </c>
      <c r="J42" s="12" t="str">
        <f t="shared" si="0"/>
        <v>和歌山県和歌山市餌差町</v>
      </c>
    </row>
    <row r="43" spans="1:10">
      <c r="A43" s="12">
        <v>30201</v>
      </c>
      <c r="B43" s="12">
        <v>64003</v>
      </c>
      <c r="C43" s="14">
        <v>6400343</v>
      </c>
      <c r="D43" s="12" t="s">
        <v>83</v>
      </c>
      <c r="E43" s="12" t="s">
        <v>84</v>
      </c>
      <c r="F43" s="12" t="s">
        <v>169</v>
      </c>
      <c r="G43" s="12" t="s">
        <v>86</v>
      </c>
      <c r="H43" s="12" t="s">
        <v>87</v>
      </c>
      <c r="I43" s="12" t="s">
        <v>170</v>
      </c>
      <c r="J43" s="12" t="str">
        <f t="shared" si="0"/>
        <v>和歌山県和歌山市江南</v>
      </c>
    </row>
    <row r="44" spans="1:10">
      <c r="A44" s="12">
        <v>30201</v>
      </c>
      <c r="B44" s="12">
        <v>640</v>
      </c>
      <c r="C44" s="14">
        <v>6408434</v>
      </c>
      <c r="D44" s="12" t="s">
        <v>83</v>
      </c>
      <c r="E44" s="12" t="s">
        <v>84</v>
      </c>
      <c r="F44" s="12" t="s">
        <v>171</v>
      </c>
      <c r="G44" s="12" t="s">
        <v>86</v>
      </c>
      <c r="H44" s="12" t="s">
        <v>87</v>
      </c>
      <c r="I44" s="12" t="s">
        <v>172</v>
      </c>
      <c r="J44" s="12" t="str">
        <f t="shared" si="0"/>
        <v>和歌山県和歌山市榎原</v>
      </c>
    </row>
    <row r="45" spans="1:10">
      <c r="A45" s="12">
        <v>30201</v>
      </c>
      <c r="B45" s="12">
        <v>64001</v>
      </c>
      <c r="C45" s="14">
        <v>6400101</v>
      </c>
      <c r="D45" s="12" t="s">
        <v>83</v>
      </c>
      <c r="E45" s="12" t="s">
        <v>84</v>
      </c>
      <c r="F45" s="12" t="s">
        <v>173</v>
      </c>
      <c r="G45" s="12" t="s">
        <v>86</v>
      </c>
      <c r="H45" s="12" t="s">
        <v>87</v>
      </c>
      <c r="I45" s="12" t="s">
        <v>174</v>
      </c>
      <c r="J45" s="12" t="str">
        <f t="shared" si="0"/>
        <v>和歌山県和歌山市大川</v>
      </c>
    </row>
    <row r="46" spans="1:10">
      <c r="A46" s="12">
        <v>30201</v>
      </c>
      <c r="B46" s="12">
        <v>64003</v>
      </c>
      <c r="C46" s="14">
        <v>6400316</v>
      </c>
      <c r="D46" s="12" t="s">
        <v>83</v>
      </c>
      <c r="E46" s="12" t="s">
        <v>84</v>
      </c>
      <c r="F46" s="12" t="s">
        <v>175</v>
      </c>
      <c r="G46" s="12" t="s">
        <v>86</v>
      </c>
      <c r="H46" s="12" t="s">
        <v>87</v>
      </c>
      <c r="I46" s="12" t="s">
        <v>176</v>
      </c>
      <c r="J46" s="12" t="str">
        <f t="shared" si="0"/>
        <v>和歌山県和歌山市大河内</v>
      </c>
    </row>
    <row r="47" spans="1:10">
      <c r="A47" s="12">
        <v>30201</v>
      </c>
      <c r="B47" s="12">
        <v>64962</v>
      </c>
      <c r="C47" s="14">
        <v>6496272</v>
      </c>
      <c r="D47" s="12" t="s">
        <v>83</v>
      </c>
      <c r="E47" s="12" t="s">
        <v>84</v>
      </c>
      <c r="F47" s="12" t="s">
        <v>177</v>
      </c>
      <c r="G47" s="12" t="s">
        <v>86</v>
      </c>
      <c r="H47" s="12" t="s">
        <v>87</v>
      </c>
      <c r="I47" s="12" t="s">
        <v>178</v>
      </c>
      <c r="J47" s="12" t="str">
        <f t="shared" si="0"/>
        <v>和歌山県和歌山市大垣内</v>
      </c>
    </row>
    <row r="48" spans="1:10">
      <c r="A48" s="12">
        <v>30201</v>
      </c>
      <c r="B48" s="12">
        <v>640</v>
      </c>
      <c r="C48" s="14">
        <v>6408472</v>
      </c>
      <c r="D48" s="12" t="s">
        <v>83</v>
      </c>
      <c r="E48" s="12" t="s">
        <v>84</v>
      </c>
      <c r="F48" s="12" t="s">
        <v>179</v>
      </c>
      <c r="G48" s="12" t="s">
        <v>86</v>
      </c>
      <c r="H48" s="12" t="s">
        <v>87</v>
      </c>
      <c r="I48" s="12" t="s">
        <v>180</v>
      </c>
      <c r="J48" s="12" t="str">
        <f t="shared" si="0"/>
        <v>和歌山県和歌山市大谷</v>
      </c>
    </row>
    <row r="49" spans="1:10">
      <c r="A49" s="12">
        <v>30201</v>
      </c>
      <c r="B49" s="12">
        <v>640</v>
      </c>
      <c r="C49" s="14">
        <v>6408323</v>
      </c>
      <c r="D49" s="12" t="s">
        <v>83</v>
      </c>
      <c r="E49" s="12" t="s">
        <v>84</v>
      </c>
      <c r="F49" s="12" t="s">
        <v>181</v>
      </c>
      <c r="G49" s="12" t="s">
        <v>86</v>
      </c>
      <c r="H49" s="12" t="s">
        <v>87</v>
      </c>
      <c r="I49" s="12" t="s">
        <v>182</v>
      </c>
      <c r="J49" s="12" t="str">
        <f t="shared" si="0"/>
        <v>和歌山県和歌山市太田</v>
      </c>
    </row>
    <row r="50" spans="1:10">
      <c r="A50" s="12">
        <v>30201</v>
      </c>
      <c r="B50" s="12">
        <v>640</v>
      </c>
      <c r="C50" s="14">
        <v>6408361</v>
      </c>
      <c r="D50" s="12" t="s">
        <v>83</v>
      </c>
      <c r="E50" s="12" t="s">
        <v>84</v>
      </c>
      <c r="F50" s="12" t="s">
        <v>183</v>
      </c>
      <c r="G50" s="12" t="s">
        <v>86</v>
      </c>
      <c r="H50" s="12" t="s">
        <v>87</v>
      </c>
      <c r="I50" s="12" t="s">
        <v>184</v>
      </c>
      <c r="J50" s="12" t="str">
        <f t="shared" si="0"/>
        <v>和歌山県和歌山市岡円福院東ノ丁</v>
      </c>
    </row>
    <row r="51" spans="1:10">
      <c r="A51" s="12">
        <v>30201</v>
      </c>
      <c r="B51" s="12">
        <v>640</v>
      </c>
      <c r="C51" s="14">
        <v>6408364</v>
      </c>
      <c r="D51" s="12" t="s">
        <v>83</v>
      </c>
      <c r="E51" s="12" t="s">
        <v>84</v>
      </c>
      <c r="F51" s="12" t="s">
        <v>185</v>
      </c>
      <c r="G51" s="12" t="s">
        <v>86</v>
      </c>
      <c r="H51" s="12" t="s">
        <v>87</v>
      </c>
      <c r="I51" s="12" t="s">
        <v>186</v>
      </c>
      <c r="J51" s="12" t="str">
        <f t="shared" si="0"/>
        <v>和歌山県和歌山市岡円福院西ノ丁</v>
      </c>
    </row>
    <row r="52" spans="1:10">
      <c r="A52" s="12">
        <v>30201</v>
      </c>
      <c r="B52" s="12">
        <v>640</v>
      </c>
      <c r="C52" s="14">
        <v>6408362</v>
      </c>
      <c r="D52" s="12" t="s">
        <v>83</v>
      </c>
      <c r="E52" s="12" t="s">
        <v>84</v>
      </c>
      <c r="F52" s="12" t="s">
        <v>187</v>
      </c>
      <c r="G52" s="12" t="s">
        <v>86</v>
      </c>
      <c r="H52" s="12" t="s">
        <v>87</v>
      </c>
      <c r="I52" s="12" t="s">
        <v>188</v>
      </c>
      <c r="J52" s="12" t="str">
        <f t="shared" si="0"/>
        <v>和歌山県和歌山市岡織屋小路</v>
      </c>
    </row>
    <row r="53" spans="1:10">
      <c r="A53" s="12">
        <v>30201</v>
      </c>
      <c r="B53" s="12">
        <v>640</v>
      </c>
      <c r="C53" s="14">
        <v>6408365</v>
      </c>
      <c r="D53" s="12" t="s">
        <v>83</v>
      </c>
      <c r="E53" s="12" t="s">
        <v>84</v>
      </c>
      <c r="F53" s="12" t="s">
        <v>189</v>
      </c>
      <c r="G53" s="12" t="s">
        <v>86</v>
      </c>
      <c r="H53" s="12" t="s">
        <v>87</v>
      </c>
      <c r="I53" s="12" t="s">
        <v>190</v>
      </c>
      <c r="J53" s="12" t="str">
        <f t="shared" si="0"/>
        <v>和歌山県和歌山市岡北ノ丁</v>
      </c>
    </row>
    <row r="54" spans="1:10">
      <c r="A54" s="12">
        <v>30201</v>
      </c>
      <c r="B54" s="12">
        <v>640</v>
      </c>
      <c r="C54" s="14">
        <v>6408363</v>
      </c>
      <c r="D54" s="12" t="s">
        <v>83</v>
      </c>
      <c r="E54" s="12" t="s">
        <v>84</v>
      </c>
      <c r="F54" s="12" t="s">
        <v>191</v>
      </c>
      <c r="G54" s="12" t="s">
        <v>86</v>
      </c>
      <c r="H54" s="12" t="s">
        <v>87</v>
      </c>
      <c r="I54" s="12" t="s">
        <v>192</v>
      </c>
      <c r="J54" s="12" t="str">
        <f t="shared" si="0"/>
        <v>和歌山県和歌山市岡南ノ丁</v>
      </c>
    </row>
    <row r="55" spans="1:10">
      <c r="A55" s="12">
        <v>30201</v>
      </c>
      <c r="B55" s="12">
        <v>640</v>
      </c>
      <c r="C55" s="14">
        <v>6408145</v>
      </c>
      <c r="D55" s="12" t="s">
        <v>83</v>
      </c>
      <c r="E55" s="12" t="s">
        <v>84</v>
      </c>
      <c r="F55" s="12" t="s">
        <v>193</v>
      </c>
      <c r="G55" s="12" t="s">
        <v>86</v>
      </c>
      <c r="H55" s="12" t="s">
        <v>87</v>
      </c>
      <c r="I55" s="12" t="s">
        <v>194</v>
      </c>
      <c r="J55" s="12" t="str">
        <f t="shared" si="0"/>
        <v>和歌山県和歌山市岡山丁</v>
      </c>
    </row>
    <row r="56" spans="1:10">
      <c r="A56" s="12">
        <v>30201</v>
      </c>
      <c r="B56" s="12">
        <v>64003</v>
      </c>
      <c r="C56" s="14">
        <v>6400362</v>
      </c>
      <c r="D56" s="12" t="s">
        <v>83</v>
      </c>
      <c r="E56" s="12" t="s">
        <v>84</v>
      </c>
      <c r="F56" s="12" t="s">
        <v>195</v>
      </c>
      <c r="G56" s="12" t="s">
        <v>86</v>
      </c>
      <c r="H56" s="12" t="s">
        <v>87</v>
      </c>
      <c r="I56" s="12" t="s">
        <v>196</v>
      </c>
      <c r="J56" s="12" t="str">
        <f t="shared" si="0"/>
        <v>和歌山県和歌山市奥須佐</v>
      </c>
    </row>
    <row r="57" spans="1:10">
      <c r="A57" s="12">
        <v>30201</v>
      </c>
      <c r="B57" s="12">
        <v>64962</v>
      </c>
      <c r="C57" s="14">
        <v>6496261</v>
      </c>
      <c r="D57" s="12" t="s">
        <v>83</v>
      </c>
      <c r="E57" s="12" t="s">
        <v>84</v>
      </c>
      <c r="F57" s="12" t="s">
        <v>197</v>
      </c>
      <c r="G57" s="12" t="s">
        <v>86</v>
      </c>
      <c r="H57" s="12" t="s">
        <v>87</v>
      </c>
      <c r="I57" s="12" t="s">
        <v>198</v>
      </c>
      <c r="J57" s="12" t="str">
        <f t="shared" si="0"/>
        <v>和歌山県和歌山市小倉</v>
      </c>
    </row>
    <row r="58" spans="1:10">
      <c r="A58" s="12">
        <v>30201</v>
      </c>
      <c r="B58" s="12">
        <v>640</v>
      </c>
      <c r="C58" s="14">
        <v>6408271</v>
      </c>
      <c r="D58" s="12" t="s">
        <v>83</v>
      </c>
      <c r="E58" s="12" t="s">
        <v>84</v>
      </c>
      <c r="F58" s="12" t="s">
        <v>199</v>
      </c>
      <c r="G58" s="12" t="s">
        <v>86</v>
      </c>
      <c r="H58" s="12" t="s">
        <v>87</v>
      </c>
      <c r="I58" s="12" t="s">
        <v>200</v>
      </c>
      <c r="J58" s="12" t="str">
        <f t="shared" si="0"/>
        <v>和歌山県和歌山市尾崎丁</v>
      </c>
    </row>
    <row r="59" spans="1:10">
      <c r="A59" s="12">
        <v>30201</v>
      </c>
      <c r="B59" s="12">
        <v>64963</v>
      </c>
      <c r="C59" s="14">
        <v>6496308</v>
      </c>
      <c r="D59" s="12" t="s">
        <v>83</v>
      </c>
      <c r="E59" s="12" t="s">
        <v>84</v>
      </c>
      <c r="F59" s="12" t="s">
        <v>201</v>
      </c>
      <c r="G59" s="12" t="s">
        <v>86</v>
      </c>
      <c r="H59" s="12" t="s">
        <v>87</v>
      </c>
      <c r="I59" s="12" t="s">
        <v>202</v>
      </c>
      <c r="J59" s="12" t="str">
        <f t="shared" si="0"/>
        <v>和歌山県和歌山市落合</v>
      </c>
    </row>
    <row r="60" spans="1:10">
      <c r="A60" s="12">
        <v>30201</v>
      </c>
      <c r="B60" s="12">
        <v>640</v>
      </c>
      <c r="C60" s="14">
        <v>6408230</v>
      </c>
      <c r="D60" s="12" t="s">
        <v>83</v>
      </c>
      <c r="E60" s="12" t="s">
        <v>84</v>
      </c>
      <c r="F60" s="12" t="s">
        <v>203</v>
      </c>
      <c r="G60" s="12" t="s">
        <v>86</v>
      </c>
      <c r="H60" s="12" t="s">
        <v>87</v>
      </c>
      <c r="I60" s="12" t="s">
        <v>204</v>
      </c>
      <c r="J60" s="12" t="str">
        <f t="shared" si="0"/>
        <v>和歌山県和歌山市男野芝丁</v>
      </c>
    </row>
    <row r="61" spans="1:10">
      <c r="A61" s="12">
        <v>30201</v>
      </c>
      <c r="B61" s="12">
        <v>640</v>
      </c>
      <c r="C61" s="14">
        <v>6408224</v>
      </c>
      <c r="D61" s="12" t="s">
        <v>83</v>
      </c>
      <c r="E61" s="12" t="s">
        <v>84</v>
      </c>
      <c r="F61" s="12" t="s">
        <v>205</v>
      </c>
      <c r="G61" s="12" t="s">
        <v>86</v>
      </c>
      <c r="H61" s="12" t="s">
        <v>87</v>
      </c>
      <c r="I61" s="12" t="s">
        <v>206</v>
      </c>
      <c r="J61" s="12" t="str">
        <f t="shared" si="0"/>
        <v>和歌山県和歌山市小野町</v>
      </c>
    </row>
    <row r="62" spans="1:10">
      <c r="A62" s="12">
        <v>30201</v>
      </c>
      <c r="B62" s="12">
        <v>640</v>
      </c>
      <c r="C62" s="14">
        <v>6408124</v>
      </c>
      <c r="D62" s="12" t="s">
        <v>83</v>
      </c>
      <c r="E62" s="12" t="s">
        <v>84</v>
      </c>
      <c r="F62" s="12" t="s">
        <v>207</v>
      </c>
      <c r="G62" s="12" t="s">
        <v>86</v>
      </c>
      <c r="H62" s="12" t="s">
        <v>87</v>
      </c>
      <c r="I62" s="12" t="s">
        <v>208</v>
      </c>
      <c r="J62" s="12" t="str">
        <f t="shared" si="0"/>
        <v>和歌山県和歌山市雄松町</v>
      </c>
    </row>
    <row r="63" spans="1:10">
      <c r="A63" s="12">
        <v>30201</v>
      </c>
      <c r="B63" s="12">
        <v>640</v>
      </c>
      <c r="C63" s="14">
        <v>6408073</v>
      </c>
      <c r="D63" s="12" t="s">
        <v>83</v>
      </c>
      <c r="E63" s="12" t="s">
        <v>84</v>
      </c>
      <c r="F63" s="12" t="s">
        <v>209</v>
      </c>
      <c r="G63" s="12" t="s">
        <v>86</v>
      </c>
      <c r="H63" s="12" t="s">
        <v>87</v>
      </c>
      <c r="I63" s="12" t="s">
        <v>210</v>
      </c>
      <c r="J63" s="12" t="str">
        <f t="shared" si="0"/>
        <v>和歌山県和歌山市嘉家作丁</v>
      </c>
    </row>
    <row r="64" spans="1:10">
      <c r="A64" s="12">
        <v>30201</v>
      </c>
      <c r="B64" s="12">
        <v>640</v>
      </c>
      <c r="C64" s="14">
        <v>6408293</v>
      </c>
      <c r="D64" s="12" t="s">
        <v>83</v>
      </c>
      <c r="E64" s="12" t="s">
        <v>84</v>
      </c>
      <c r="F64" s="12" t="s">
        <v>211</v>
      </c>
      <c r="G64" s="12" t="s">
        <v>86</v>
      </c>
      <c r="H64" s="12" t="s">
        <v>87</v>
      </c>
      <c r="I64" s="12" t="s">
        <v>212</v>
      </c>
      <c r="J64" s="12" t="str">
        <f t="shared" si="0"/>
        <v>和歌山県和歌山市駕町</v>
      </c>
    </row>
    <row r="65" spans="1:10">
      <c r="A65" s="12">
        <v>30201</v>
      </c>
      <c r="B65" s="12">
        <v>640</v>
      </c>
      <c r="C65" s="14">
        <v>6408139</v>
      </c>
      <c r="D65" s="12" t="s">
        <v>83</v>
      </c>
      <c r="E65" s="12" t="s">
        <v>84</v>
      </c>
      <c r="F65" s="12" t="s">
        <v>213</v>
      </c>
      <c r="G65" s="12" t="s">
        <v>86</v>
      </c>
      <c r="H65" s="12" t="s">
        <v>87</v>
      </c>
      <c r="I65" s="12" t="s">
        <v>214</v>
      </c>
      <c r="J65" s="12" t="str">
        <f t="shared" si="0"/>
        <v>和歌山県和歌山市片岡町</v>
      </c>
    </row>
    <row r="66" spans="1:10">
      <c r="A66" s="12">
        <v>30201</v>
      </c>
      <c r="B66" s="12">
        <v>64001</v>
      </c>
      <c r="C66" s="14">
        <v>6400103</v>
      </c>
      <c r="D66" s="12" t="s">
        <v>83</v>
      </c>
      <c r="E66" s="12" t="s">
        <v>84</v>
      </c>
      <c r="F66" s="12" t="s">
        <v>215</v>
      </c>
      <c r="G66" s="12" t="s">
        <v>86</v>
      </c>
      <c r="H66" s="12" t="s">
        <v>87</v>
      </c>
      <c r="I66" s="12" t="s">
        <v>216</v>
      </c>
      <c r="J66" s="12" t="str">
        <f t="shared" ref="J66:J129" si="1">CONCATENATE(G66,H66,I66)</f>
        <v>和歌山県和歌山市加太</v>
      </c>
    </row>
    <row r="67" spans="1:10">
      <c r="A67" s="12">
        <v>30201</v>
      </c>
      <c r="B67" s="12">
        <v>640</v>
      </c>
      <c r="C67" s="14">
        <v>6408243</v>
      </c>
      <c r="D67" s="12" t="s">
        <v>83</v>
      </c>
      <c r="E67" s="12" t="s">
        <v>84</v>
      </c>
      <c r="F67" s="12" t="s">
        <v>217</v>
      </c>
      <c r="G67" s="12" t="s">
        <v>86</v>
      </c>
      <c r="H67" s="12" t="s">
        <v>87</v>
      </c>
      <c r="I67" s="12" t="s">
        <v>218</v>
      </c>
      <c r="J67" s="12" t="str">
        <f t="shared" si="1"/>
        <v>和歌山県和歌山市徒町</v>
      </c>
    </row>
    <row r="68" spans="1:10">
      <c r="A68" s="12">
        <v>30201</v>
      </c>
      <c r="B68" s="12">
        <v>64962</v>
      </c>
      <c r="C68" s="14">
        <v>6496274</v>
      </c>
      <c r="D68" s="12" t="s">
        <v>83</v>
      </c>
      <c r="E68" s="12" t="s">
        <v>84</v>
      </c>
      <c r="F68" s="12" t="s">
        <v>219</v>
      </c>
      <c r="G68" s="12" t="s">
        <v>86</v>
      </c>
      <c r="H68" s="12" t="s">
        <v>87</v>
      </c>
      <c r="I68" s="12" t="s">
        <v>220</v>
      </c>
      <c r="J68" s="12" t="str">
        <f t="shared" si="1"/>
        <v>和歌山県和歌山市金谷</v>
      </c>
    </row>
    <row r="69" spans="1:10">
      <c r="A69" s="12">
        <v>30201</v>
      </c>
      <c r="B69" s="12">
        <v>640</v>
      </c>
      <c r="C69" s="14">
        <v>6408391</v>
      </c>
      <c r="D69" s="12" t="s">
        <v>83</v>
      </c>
      <c r="E69" s="12" t="s">
        <v>84</v>
      </c>
      <c r="F69" s="12" t="s">
        <v>221</v>
      </c>
      <c r="G69" s="12" t="s">
        <v>86</v>
      </c>
      <c r="H69" s="12" t="s">
        <v>87</v>
      </c>
      <c r="I69" s="12" t="s">
        <v>222</v>
      </c>
      <c r="J69" s="12" t="str">
        <f t="shared" si="1"/>
        <v>和歌山県和歌山市加納</v>
      </c>
    </row>
    <row r="70" spans="1:10">
      <c r="A70" s="12">
        <v>30201</v>
      </c>
      <c r="B70" s="12">
        <v>640</v>
      </c>
      <c r="C70" s="14">
        <v>6408288</v>
      </c>
      <c r="D70" s="12" t="s">
        <v>83</v>
      </c>
      <c r="E70" s="12" t="s">
        <v>84</v>
      </c>
      <c r="F70" s="12" t="s">
        <v>223</v>
      </c>
      <c r="G70" s="12" t="s">
        <v>86</v>
      </c>
      <c r="H70" s="12" t="s">
        <v>87</v>
      </c>
      <c r="I70" s="12" t="s">
        <v>224</v>
      </c>
      <c r="J70" s="12" t="str">
        <f t="shared" si="1"/>
        <v>和歌山県和歌山市加納町</v>
      </c>
    </row>
    <row r="71" spans="1:10">
      <c r="A71" s="12">
        <v>30201</v>
      </c>
      <c r="B71" s="12">
        <v>64963</v>
      </c>
      <c r="C71" s="14">
        <v>6496306</v>
      </c>
      <c r="D71" s="12" t="s">
        <v>83</v>
      </c>
      <c r="E71" s="12" t="s">
        <v>84</v>
      </c>
      <c r="F71" s="12" t="s">
        <v>225</v>
      </c>
      <c r="G71" s="12" t="s">
        <v>86</v>
      </c>
      <c r="H71" s="12" t="s">
        <v>87</v>
      </c>
      <c r="I71" s="12" t="s">
        <v>226</v>
      </c>
      <c r="J71" s="12" t="str">
        <f t="shared" si="1"/>
        <v>和歌山県和歌山市上黒谷</v>
      </c>
    </row>
    <row r="72" spans="1:10">
      <c r="A72" s="12">
        <v>30201</v>
      </c>
      <c r="B72" s="12">
        <v>64962</v>
      </c>
      <c r="C72" s="14">
        <v>6496262</v>
      </c>
      <c r="D72" s="12" t="s">
        <v>83</v>
      </c>
      <c r="E72" s="12" t="s">
        <v>84</v>
      </c>
      <c r="F72" s="12" t="s">
        <v>227</v>
      </c>
      <c r="G72" s="12" t="s">
        <v>86</v>
      </c>
      <c r="H72" s="12" t="s">
        <v>87</v>
      </c>
      <c r="I72" s="12" t="s">
        <v>228</v>
      </c>
      <c r="J72" s="12" t="str">
        <f t="shared" si="1"/>
        <v>和歌山県和歌山市上三毛</v>
      </c>
    </row>
    <row r="73" spans="1:10">
      <c r="A73" s="12">
        <v>30201</v>
      </c>
      <c r="B73" s="12">
        <v>64963</v>
      </c>
      <c r="C73" s="14">
        <v>6496312</v>
      </c>
      <c r="D73" s="12" t="s">
        <v>83</v>
      </c>
      <c r="E73" s="12" t="s">
        <v>84</v>
      </c>
      <c r="F73" s="12" t="s">
        <v>229</v>
      </c>
      <c r="G73" s="12" t="s">
        <v>86</v>
      </c>
      <c r="H73" s="12" t="s">
        <v>87</v>
      </c>
      <c r="I73" s="12" t="s">
        <v>230</v>
      </c>
      <c r="J73" s="12" t="str">
        <f t="shared" si="1"/>
        <v>和歌山県和歌山市川辺</v>
      </c>
    </row>
    <row r="74" spans="1:10">
      <c r="A74" s="12">
        <v>30201</v>
      </c>
      <c r="B74" s="12">
        <v>640</v>
      </c>
      <c r="C74" s="14">
        <v>6408411</v>
      </c>
      <c r="D74" s="12" t="s">
        <v>83</v>
      </c>
      <c r="E74" s="12" t="s">
        <v>84</v>
      </c>
      <c r="F74" s="12" t="s">
        <v>231</v>
      </c>
      <c r="G74" s="12" t="s">
        <v>86</v>
      </c>
      <c r="H74" s="12" t="s">
        <v>87</v>
      </c>
      <c r="I74" s="12" t="s">
        <v>232</v>
      </c>
      <c r="J74" s="12" t="str">
        <f t="shared" si="1"/>
        <v>和歌山県和歌山市梶取</v>
      </c>
    </row>
    <row r="75" spans="1:10">
      <c r="A75" s="12">
        <v>30201</v>
      </c>
      <c r="B75" s="12">
        <v>64963</v>
      </c>
      <c r="C75" s="14">
        <v>6496334</v>
      </c>
      <c r="D75" s="12" t="s">
        <v>83</v>
      </c>
      <c r="E75" s="12" t="s">
        <v>84</v>
      </c>
      <c r="F75" s="12" t="s">
        <v>233</v>
      </c>
      <c r="G75" s="12" t="s">
        <v>86</v>
      </c>
      <c r="H75" s="12" t="s">
        <v>87</v>
      </c>
      <c r="I75" s="12" t="s">
        <v>234</v>
      </c>
      <c r="J75" s="12" t="str">
        <f t="shared" si="1"/>
        <v>和歌山県和歌山市北</v>
      </c>
    </row>
    <row r="76" spans="1:10">
      <c r="A76" s="12">
        <v>30201</v>
      </c>
      <c r="B76" s="12">
        <v>640</v>
      </c>
      <c r="C76" s="14">
        <v>6408253</v>
      </c>
      <c r="D76" s="12" t="s">
        <v>83</v>
      </c>
      <c r="E76" s="12" t="s">
        <v>84</v>
      </c>
      <c r="F76" s="12" t="s">
        <v>235</v>
      </c>
      <c r="G76" s="12" t="s">
        <v>86</v>
      </c>
      <c r="H76" s="12" t="s">
        <v>87</v>
      </c>
      <c r="I76" s="12" t="s">
        <v>236</v>
      </c>
      <c r="J76" s="12" t="str">
        <f t="shared" si="1"/>
        <v>和歌山県和歌山市北相生丁</v>
      </c>
    </row>
    <row r="77" spans="1:10">
      <c r="A77" s="12">
        <v>30201</v>
      </c>
      <c r="B77" s="12">
        <v>640</v>
      </c>
      <c r="C77" s="14">
        <v>6408299</v>
      </c>
      <c r="D77" s="12" t="s">
        <v>83</v>
      </c>
      <c r="E77" s="12" t="s">
        <v>84</v>
      </c>
      <c r="F77" s="12" t="s">
        <v>237</v>
      </c>
      <c r="G77" s="12" t="s">
        <v>86</v>
      </c>
      <c r="H77" s="12" t="s">
        <v>87</v>
      </c>
      <c r="I77" s="12" t="s">
        <v>238</v>
      </c>
      <c r="J77" s="12" t="str">
        <f t="shared" si="1"/>
        <v>和歌山県和歌山市北牛町</v>
      </c>
    </row>
    <row r="78" spans="1:10">
      <c r="A78" s="12">
        <v>30201</v>
      </c>
      <c r="B78" s="12">
        <v>640</v>
      </c>
      <c r="C78" s="14">
        <v>6408020</v>
      </c>
      <c r="D78" s="12" t="s">
        <v>83</v>
      </c>
      <c r="E78" s="12" t="s">
        <v>84</v>
      </c>
      <c r="F78" s="12" t="s">
        <v>239</v>
      </c>
      <c r="G78" s="12" t="s">
        <v>86</v>
      </c>
      <c r="H78" s="12" t="s">
        <v>87</v>
      </c>
      <c r="I78" s="12" t="s">
        <v>240</v>
      </c>
      <c r="J78" s="12" t="str">
        <f t="shared" si="1"/>
        <v>和歌山県和歌山市北桶屋町</v>
      </c>
    </row>
    <row r="79" spans="1:10">
      <c r="A79" s="12">
        <v>30201</v>
      </c>
      <c r="B79" s="12">
        <v>640</v>
      </c>
      <c r="C79" s="14">
        <v>6408103</v>
      </c>
      <c r="D79" s="12" t="s">
        <v>83</v>
      </c>
      <c r="E79" s="12" t="s">
        <v>84</v>
      </c>
      <c r="F79" s="12" t="s">
        <v>241</v>
      </c>
      <c r="G79" s="12" t="s">
        <v>86</v>
      </c>
      <c r="H79" s="12" t="s">
        <v>87</v>
      </c>
      <c r="I79" s="12" t="s">
        <v>242</v>
      </c>
      <c r="J79" s="12" t="str">
        <f t="shared" si="1"/>
        <v>和歌山県和歌山市北休賀町</v>
      </c>
    </row>
    <row r="80" spans="1:10">
      <c r="A80" s="12">
        <v>30201</v>
      </c>
      <c r="B80" s="12">
        <v>640</v>
      </c>
      <c r="C80" s="14">
        <v>6408062</v>
      </c>
      <c r="D80" s="12" t="s">
        <v>83</v>
      </c>
      <c r="E80" s="12" t="s">
        <v>84</v>
      </c>
      <c r="F80" s="12" t="s">
        <v>243</v>
      </c>
      <c r="G80" s="12" t="s">
        <v>86</v>
      </c>
      <c r="H80" s="12" t="s">
        <v>87</v>
      </c>
      <c r="I80" s="12" t="s">
        <v>244</v>
      </c>
      <c r="J80" s="12" t="str">
        <f t="shared" si="1"/>
        <v>和歌山県和歌山市北釘貫丁</v>
      </c>
    </row>
    <row r="81" spans="1:10">
      <c r="A81" s="12">
        <v>30201</v>
      </c>
      <c r="B81" s="12">
        <v>640</v>
      </c>
      <c r="C81" s="14">
        <v>6408118</v>
      </c>
      <c r="D81" s="12" t="s">
        <v>83</v>
      </c>
      <c r="E81" s="12" t="s">
        <v>84</v>
      </c>
      <c r="F81" s="12" t="s">
        <v>245</v>
      </c>
      <c r="G81" s="12" t="s">
        <v>86</v>
      </c>
      <c r="H81" s="12" t="s">
        <v>87</v>
      </c>
      <c r="I81" s="12" t="s">
        <v>246</v>
      </c>
      <c r="J81" s="12" t="str">
        <f t="shared" si="1"/>
        <v>和歌山県和歌山市北細工町</v>
      </c>
    </row>
    <row r="82" spans="1:10">
      <c r="A82" s="12">
        <v>30201</v>
      </c>
      <c r="B82" s="12">
        <v>640</v>
      </c>
      <c r="C82" s="14">
        <v>6408233</v>
      </c>
      <c r="D82" s="12" t="s">
        <v>83</v>
      </c>
      <c r="E82" s="12" t="s">
        <v>84</v>
      </c>
      <c r="F82" s="12" t="s">
        <v>247</v>
      </c>
      <c r="G82" s="12" t="s">
        <v>86</v>
      </c>
      <c r="H82" s="12" t="s">
        <v>87</v>
      </c>
      <c r="I82" s="12" t="s">
        <v>248</v>
      </c>
      <c r="J82" s="12" t="str">
        <f t="shared" si="1"/>
        <v>和歌山県和歌山市北坂ノ上丁</v>
      </c>
    </row>
    <row r="83" spans="1:10">
      <c r="A83" s="12">
        <v>30201</v>
      </c>
      <c r="B83" s="12">
        <v>640</v>
      </c>
      <c r="C83" s="14">
        <v>6408002</v>
      </c>
      <c r="D83" s="12" t="s">
        <v>83</v>
      </c>
      <c r="E83" s="12" t="s">
        <v>84</v>
      </c>
      <c r="F83" s="12" t="s">
        <v>249</v>
      </c>
      <c r="G83" s="12" t="s">
        <v>86</v>
      </c>
      <c r="H83" s="12" t="s">
        <v>87</v>
      </c>
      <c r="I83" s="12" t="s">
        <v>250</v>
      </c>
      <c r="J83" s="12" t="str">
        <f t="shared" si="1"/>
        <v>和歌山県和歌山市北新</v>
      </c>
    </row>
    <row r="84" spans="1:10">
      <c r="A84" s="12">
        <v>30201</v>
      </c>
      <c r="B84" s="12">
        <v>640</v>
      </c>
      <c r="C84" s="14">
        <v>6408017</v>
      </c>
      <c r="D84" s="12" t="s">
        <v>83</v>
      </c>
      <c r="E84" s="12" t="s">
        <v>84</v>
      </c>
      <c r="F84" s="12" t="s">
        <v>251</v>
      </c>
      <c r="G84" s="12" t="s">
        <v>86</v>
      </c>
      <c r="H84" s="12" t="s">
        <v>87</v>
      </c>
      <c r="I84" s="12" t="s">
        <v>252</v>
      </c>
      <c r="J84" s="12" t="str">
        <f t="shared" si="1"/>
        <v>和歌山県和歌山市北新戎ノ丁</v>
      </c>
    </row>
    <row r="85" spans="1:10">
      <c r="A85" s="12">
        <v>30201</v>
      </c>
      <c r="B85" s="12">
        <v>640</v>
      </c>
      <c r="C85" s="14">
        <v>6408015</v>
      </c>
      <c r="D85" s="12" t="s">
        <v>83</v>
      </c>
      <c r="E85" s="12" t="s">
        <v>84</v>
      </c>
      <c r="F85" s="12" t="s">
        <v>253</v>
      </c>
      <c r="G85" s="12" t="s">
        <v>86</v>
      </c>
      <c r="H85" s="12" t="s">
        <v>87</v>
      </c>
      <c r="I85" s="12" t="s">
        <v>254</v>
      </c>
      <c r="J85" s="12" t="str">
        <f t="shared" si="1"/>
        <v>和歌山県和歌山市北新桶屋町</v>
      </c>
    </row>
    <row r="86" spans="1:10">
      <c r="A86" s="12">
        <v>30201</v>
      </c>
      <c r="B86" s="12">
        <v>640</v>
      </c>
      <c r="C86" s="14">
        <v>6408012</v>
      </c>
      <c r="D86" s="12" t="s">
        <v>83</v>
      </c>
      <c r="E86" s="12" t="s">
        <v>84</v>
      </c>
      <c r="F86" s="12" t="s">
        <v>255</v>
      </c>
      <c r="G86" s="12" t="s">
        <v>86</v>
      </c>
      <c r="H86" s="12" t="s">
        <v>87</v>
      </c>
      <c r="I86" s="12" t="s">
        <v>256</v>
      </c>
      <c r="J86" s="12" t="str">
        <f t="shared" si="1"/>
        <v>和歌山県和歌山市北新金屋丁</v>
      </c>
    </row>
    <row r="87" spans="1:10">
      <c r="A87" s="12">
        <v>30201</v>
      </c>
      <c r="B87" s="12">
        <v>640</v>
      </c>
      <c r="C87" s="14">
        <v>6408001</v>
      </c>
      <c r="D87" s="12" t="s">
        <v>83</v>
      </c>
      <c r="E87" s="12" t="s">
        <v>84</v>
      </c>
      <c r="F87" s="12" t="s">
        <v>257</v>
      </c>
      <c r="G87" s="12" t="s">
        <v>86</v>
      </c>
      <c r="H87" s="12" t="s">
        <v>87</v>
      </c>
      <c r="I87" s="12" t="s">
        <v>258</v>
      </c>
      <c r="J87" s="12" t="str">
        <f t="shared" si="1"/>
        <v>和歌山県和歌山市北新七軒丁</v>
      </c>
    </row>
    <row r="88" spans="1:10">
      <c r="A88" s="12">
        <v>30201</v>
      </c>
      <c r="B88" s="12">
        <v>640</v>
      </c>
      <c r="C88" s="14">
        <v>6408016</v>
      </c>
      <c r="D88" s="12" t="s">
        <v>83</v>
      </c>
      <c r="E88" s="12" t="s">
        <v>84</v>
      </c>
      <c r="F88" s="12" t="s">
        <v>259</v>
      </c>
      <c r="G88" s="12" t="s">
        <v>86</v>
      </c>
      <c r="H88" s="12" t="s">
        <v>87</v>
      </c>
      <c r="I88" s="12" t="s">
        <v>260</v>
      </c>
      <c r="J88" s="12" t="str">
        <f t="shared" si="1"/>
        <v>和歌山県和歌山市北新中ノ丁</v>
      </c>
    </row>
    <row r="89" spans="1:10">
      <c r="A89" s="12">
        <v>30201</v>
      </c>
      <c r="B89" s="12">
        <v>640</v>
      </c>
      <c r="C89" s="14">
        <v>6408003</v>
      </c>
      <c r="D89" s="12" t="s">
        <v>83</v>
      </c>
      <c r="E89" s="12" t="s">
        <v>84</v>
      </c>
      <c r="F89" s="12" t="s">
        <v>261</v>
      </c>
      <c r="G89" s="12" t="s">
        <v>86</v>
      </c>
      <c r="H89" s="12" t="s">
        <v>87</v>
      </c>
      <c r="I89" s="12" t="s">
        <v>262</v>
      </c>
      <c r="J89" s="12" t="str">
        <f t="shared" si="1"/>
        <v>和歌山県和歌山市北新博労町</v>
      </c>
    </row>
    <row r="90" spans="1:10">
      <c r="A90" s="12">
        <v>30201</v>
      </c>
      <c r="B90" s="12">
        <v>640</v>
      </c>
      <c r="C90" s="14">
        <v>6408011</v>
      </c>
      <c r="D90" s="12" t="s">
        <v>83</v>
      </c>
      <c r="E90" s="12" t="s">
        <v>84</v>
      </c>
      <c r="F90" s="12" t="s">
        <v>263</v>
      </c>
      <c r="G90" s="12" t="s">
        <v>86</v>
      </c>
      <c r="H90" s="12" t="s">
        <v>87</v>
      </c>
      <c r="I90" s="12" t="s">
        <v>264</v>
      </c>
      <c r="J90" s="12" t="str">
        <f t="shared" si="1"/>
        <v>和歌山県和歌山市北新元金屋丁</v>
      </c>
    </row>
    <row r="91" spans="1:10">
      <c r="A91" s="12">
        <v>30201</v>
      </c>
      <c r="B91" s="12">
        <v>640</v>
      </c>
      <c r="C91" s="14">
        <v>6408403</v>
      </c>
      <c r="D91" s="12" t="s">
        <v>83</v>
      </c>
      <c r="E91" s="12" t="s">
        <v>84</v>
      </c>
      <c r="F91" s="12" t="s">
        <v>265</v>
      </c>
      <c r="G91" s="12" t="s">
        <v>86</v>
      </c>
      <c r="H91" s="12" t="s">
        <v>87</v>
      </c>
      <c r="I91" s="12" t="s">
        <v>266</v>
      </c>
      <c r="J91" s="12" t="str">
        <f t="shared" si="1"/>
        <v>和歌山県和歌山市北島</v>
      </c>
    </row>
    <row r="92" spans="1:10">
      <c r="A92" s="12">
        <v>30201</v>
      </c>
      <c r="B92" s="12">
        <v>640</v>
      </c>
      <c r="C92" s="14">
        <v>6408291</v>
      </c>
      <c r="D92" s="12" t="s">
        <v>83</v>
      </c>
      <c r="E92" s="12" t="s">
        <v>84</v>
      </c>
      <c r="F92" s="12" t="s">
        <v>267</v>
      </c>
      <c r="G92" s="12" t="s">
        <v>86</v>
      </c>
      <c r="H92" s="12" t="s">
        <v>87</v>
      </c>
      <c r="I92" s="12" t="s">
        <v>268</v>
      </c>
      <c r="J92" s="12" t="str">
        <f t="shared" si="1"/>
        <v>和歌山県和歌山市北甚五兵衛丁</v>
      </c>
    </row>
    <row r="93" spans="1:10">
      <c r="A93" s="12">
        <v>30201</v>
      </c>
      <c r="B93" s="12">
        <v>640</v>
      </c>
      <c r="C93" s="14">
        <v>6408252</v>
      </c>
      <c r="D93" s="12" t="s">
        <v>83</v>
      </c>
      <c r="E93" s="12" t="s">
        <v>84</v>
      </c>
      <c r="F93" s="12" t="s">
        <v>269</v>
      </c>
      <c r="G93" s="12" t="s">
        <v>86</v>
      </c>
      <c r="H93" s="12" t="s">
        <v>87</v>
      </c>
      <c r="I93" s="12" t="s">
        <v>270</v>
      </c>
      <c r="J93" s="12" t="str">
        <f t="shared" si="1"/>
        <v>和歌山県和歌山市北田辺丁</v>
      </c>
    </row>
    <row r="94" spans="1:10">
      <c r="A94" s="12">
        <v>30201</v>
      </c>
      <c r="B94" s="12">
        <v>640</v>
      </c>
      <c r="C94" s="14">
        <v>6408031</v>
      </c>
      <c r="D94" s="12" t="s">
        <v>83</v>
      </c>
      <c r="E94" s="12" t="s">
        <v>84</v>
      </c>
      <c r="F94" s="12" t="s">
        <v>271</v>
      </c>
      <c r="G94" s="12" t="s">
        <v>86</v>
      </c>
      <c r="H94" s="12" t="s">
        <v>87</v>
      </c>
      <c r="I94" s="12" t="s">
        <v>272</v>
      </c>
      <c r="J94" s="12" t="str">
        <f t="shared" si="1"/>
        <v>和歌山県和歌山市北大工町</v>
      </c>
    </row>
    <row r="95" spans="1:10">
      <c r="A95" s="12">
        <v>30201</v>
      </c>
      <c r="B95" s="12">
        <v>640</v>
      </c>
      <c r="C95" s="14">
        <v>6408294</v>
      </c>
      <c r="D95" s="12" t="s">
        <v>83</v>
      </c>
      <c r="E95" s="12" t="s">
        <v>84</v>
      </c>
      <c r="F95" s="12" t="s">
        <v>273</v>
      </c>
      <c r="G95" s="12" t="s">
        <v>86</v>
      </c>
      <c r="H95" s="12" t="s">
        <v>87</v>
      </c>
      <c r="I95" s="12" t="s">
        <v>274</v>
      </c>
      <c r="J95" s="12" t="str">
        <f t="shared" si="1"/>
        <v>和歌山県和歌山市北中間町</v>
      </c>
    </row>
    <row r="96" spans="1:10">
      <c r="A96" s="12">
        <v>30201</v>
      </c>
      <c r="B96" s="12">
        <v>640</v>
      </c>
      <c r="C96" s="14">
        <v>6408317</v>
      </c>
      <c r="D96" s="12" t="s">
        <v>83</v>
      </c>
      <c r="E96" s="12" t="s">
        <v>84</v>
      </c>
      <c r="F96" s="12" t="s">
        <v>275</v>
      </c>
      <c r="G96" s="12" t="s">
        <v>86</v>
      </c>
      <c r="H96" s="12" t="s">
        <v>87</v>
      </c>
      <c r="I96" s="12" t="s">
        <v>276</v>
      </c>
      <c r="J96" s="12" t="str">
        <f t="shared" si="1"/>
        <v>和歌山県和歌山市北出島</v>
      </c>
    </row>
    <row r="97" spans="1:10">
      <c r="A97" s="12">
        <v>30201</v>
      </c>
      <c r="B97" s="12">
        <v>640</v>
      </c>
      <c r="C97" s="14">
        <v>6408296</v>
      </c>
      <c r="D97" s="12" t="s">
        <v>83</v>
      </c>
      <c r="E97" s="12" t="s">
        <v>84</v>
      </c>
      <c r="F97" s="12" t="s">
        <v>277</v>
      </c>
      <c r="G97" s="12" t="s">
        <v>86</v>
      </c>
      <c r="H97" s="12" t="s">
        <v>87</v>
      </c>
      <c r="I97" s="12" t="s">
        <v>278</v>
      </c>
      <c r="J97" s="12" t="str">
        <f t="shared" si="1"/>
        <v>和歌山県和歌山市北土佐丁</v>
      </c>
    </row>
    <row r="98" spans="1:10">
      <c r="A98" s="12">
        <v>30201</v>
      </c>
      <c r="B98" s="12">
        <v>641</v>
      </c>
      <c r="C98" s="14">
        <v>6410008</v>
      </c>
      <c r="D98" s="12" t="s">
        <v>83</v>
      </c>
      <c r="E98" s="12" t="s">
        <v>84</v>
      </c>
      <c r="F98" s="12" t="s">
        <v>279</v>
      </c>
      <c r="G98" s="12" t="s">
        <v>86</v>
      </c>
      <c r="H98" s="12" t="s">
        <v>87</v>
      </c>
      <c r="I98" s="12" t="s">
        <v>280</v>
      </c>
      <c r="J98" s="12" t="str">
        <f t="shared" si="1"/>
        <v>和歌山県和歌山市北中島</v>
      </c>
    </row>
    <row r="99" spans="1:10">
      <c r="A99" s="12">
        <v>30201</v>
      </c>
      <c r="B99" s="12">
        <v>64963</v>
      </c>
      <c r="C99" s="14">
        <v>6496331</v>
      </c>
      <c r="D99" s="12" t="s">
        <v>83</v>
      </c>
      <c r="E99" s="12" t="s">
        <v>84</v>
      </c>
      <c r="F99" s="12" t="s">
        <v>281</v>
      </c>
      <c r="G99" s="12" t="s">
        <v>86</v>
      </c>
      <c r="H99" s="12" t="s">
        <v>87</v>
      </c>
      <c r="I99" s="12" t="s">
        <v>282</v>
      </c>
      <c r="J99" s="12" t="str">
        <f t="shared" si="1"/>
        <v>和歌山県和歌山市北野</v>
      </c>
    </row>
    <row r="100" spans="1:10">
      <c r="A100" s="12">
        <v>30201</v>
      </c>
      <c r="B100" s="12">
        <v>640</v>
      </c>
      <c r="C100" s="14">
        <v>6408355</v>
      </c>
      <c r="D100" s="12" t="s">
        <v>83</v>
      </c>
      <c r="E100" s="12" t="s">
        <v>84</v>
      </c>
      <c r="F100" s="12" t="s">
        <v>283</v>
      </c>
      <c r="G100" s="12" t="s">
        <v>86</v>
      </c>
      <c r="H100" s="12" t="s">
        <v>87</v>
      </c>
      <c r="I100" s="12" t="s">
        <v>284</v>
      </c>
      <c r="J100" s="12" t="str">
        <f t="shared" si="1"/>
        <v>和歌山県和歌山市北ノ新地</v>
      </c>
    </row>
    <row r="101" spans="1:10">
      <c r="A101" s="12">
        <v>30201</v>
      </c>
      <c r="B101" s="12">
        <v>640</v>
      </c>
      <c r="C101" s="14">
        <v>6408352</v>
      </c>
      <c r="D101" s="12" t="s">
        <v>83</v>
      </c>
      <c r="E101" s="12" t="s">
        <v>84</v>
      </c>
      <c r="F101" s="12" t="s">
        <v>285</v>
      </c>
      <c r="G101" s="12" t="s">
        <v>86</v>
      </c>
      <c r="H101" s="12" t="s">
        <v>87</v>
      </c>
      <c r="I101" s="12" t="s">
        <v>286</v>
      </c>
      <c r="J101" s="12" t="str">
        <f t="shared" si="1"/>
        <v>和歌山県和歌山市北ノ新地裏田町</v>
      </c>
    </row>
    <row r="102" spans="1:10">
      <c r="A102" s="12">
        <v>30201</v>
      </c>
      <c r="B102" s="12">
        <v>640</v>
      </c>
      <c r="C102" s="14">
        <v>6408353</v>
      </c>
      <c r="D102" s="12" t="s">
        <v>83</v>
      </c>
      <c r="E102" s="12" t="s">
        <v>84</v>
      </c>
      <c r="F102" s="12" t="s">
        <v>287</v>
      </c>
      <c r="G102" s="12" t="s">
        <v>86</v>
      </c>
      <c r="H102" s="12" t="s">
        <v>87</v>
      </c>
      <c r="I102" s="12" t="s">
        <v>288</v>
      </c>
      <c r="J102" s="12" t="str">
        <f t="shared" si="1"/>
        <v>和歌山県和歌山市北ノ新地榎丁</v>
      </c>
    </row>
    <row r="103" spans="1:10">
      <c r="A103" s="12">
        <v>30201</v>
      </c>
      <c r="B103" s="12">
        <v>640</v>
      </c>
      <c r="C103" s="14">
        <v>6408356</v>
      </c>
      <c r="D103" s="12" t="s">
        <v>83</v>
      </c>
      <c r="E103" s="12" t="s">
        <v>84</v>
      </c>
      <c r="F103" s="12" t="s">
        <v>289</v>
      </c>
      <c r="G103" s="12" t="s">
        <v>86</v>
      </c>
      <c r="H103" s="12" t="s">
        <v>87</v>
      </c>
      <c r="I103" s="12" t="s">
        <v>290</v>
      </c>
      <c r="J103" s="12" t="str">
        <f t="shared" si="1"/>
        <v>和歌山県和歌山市北ノ新地上六軒丁</v>
      </c>
    </row>
    <row r="104" spans="1:10">
      <c r="A104" s="12">
        <v>30201</v>
      </c>
      <c r="B104" s="12">
        <v>640</v>
      </c>
      <c r="C104" s="14">
        <v>6408357</v>
      </c>
      <c r="D104" s="12" t="s">
        <v>83</v>
      </c>
      <c r="E104" s="12" t="s">
        <v>84</v>
      </c>
      <c r="F104" s="12" t="s">
        <v>291</v>
      </c>
      <c r="G104" s="12" t="s">
        <v>86</v>
      </c>
      <c r="H104" s="12" t="s">
        <v>87</v>
      </c>
      <c r="I104" s="12" t="s">
        <v>292</v>
      </c>
      <c r="J104" s="12" t="str">
        <f t="shared" si="1"/>
        <v>和歌山県和歌山市北ノ新地中六軒丁</v>
      </c>
    </row>
    <row r="105" spans="1:10">
      <c r="A105" s="12">
        <v>30201</v>
      </c>
      <c r="B105" s="12">
        <v>640</v>
      </c>
      <c r="C105" s="14">
        <v>6408358</v>
      </c>
      <c r="D105" s="12" t="s">
        <v>83</v>
      </c>
      <c r="E105" s="12" t="s">
        <v>84</v>
      </c>
      <c r="F105" s="12" t="s">
        <v>293</v>
      </c>
      <c r="G105" s="12" t="s">
        <v>86</v>
      </c>
      <c r="H105" s="12" t="s">
        <v>87</v>
      </c>
      <c r="I105" s="12" t="s">
        <v>294</v>
      </c>
      <c r="J105" s="12" t="str">
        <f t="shared" si="1"/>
        <v>和歌山県和歌山市北ノ新地下六軒丁</v>
      </c>
    </row>
    <row r="106" spans="1:10">
      <c r="A106" s="12">
        <v>30201</v>
      </c>
      <c r="B106" s="12">
        <v>640</v>
      </c>
      <c r="C106" s="14">
        <v>6408359</v>
      </c>
      <c r="D106" s="12" t="s">
        <v>83</v>
      </c>
      <c r="E106" s="12" t="s">
        <v>84</v>
      </c>
      <c r="F106" s="12" t="s">
        <v>295</v>
      </c>
      <c r="G106" s="12" t="s">
        <v>86</v>
      </c>
      <c r="H106" s="12" t="s">
        <v>87</v>
      </c>
      <c r="I106" s="12" t="s">
        <v>296</v>
      </c>
      <c r="J106" s="12" t="str">
        <f t="shared" si="1"/>
        <v>和歌山県和歌山市北ノ新地田町</v>
      </c>
    </row>
    <row r="107" spans="1:10">
      <c r="A107" s="12">
        <v>30201</v>
      </c>
      <c r="B107" s="12">
        <v>640</v>
      </c>
      <c r="C107" s="14">
        <v>6408354</v>
      </c>
      <c r="D107" s="12" t="s">
        <v>83</v>
      </c>
      <c r="E107" s="12" t="s">
        <v>84</v>
      </c>
      <c r="F107" s="12" t="s">
        <v>297</v>
      </c>
      <c r="G107" s="12" t="s">
        <v>86</v>
      </c>
      <c r="H107" s="12" t="s">
        <v>87</v>
      </c>
      <c r="I107" s="12" t="s">
        <v>298</v>
      </c>
      <c r="J107" s="12" t="str">
        <f t="shared" si="1"/>
        <v>和歌山県和歌山市北ノ新地東ノ丁</v>
      </c>
    </row>
    <row r="108" spans="1:10">
      <c r="A108" s="12">
        <v>30201</v>
      </c>
      <c r="B108" s="12">
        <v>640</v>
      </c>
      <c r="C108" s="14">
        <v>6408350</v>
      </c>
      <c r="D108" s="12" t="s">
        <v>83</v>
      </c>
      <c r="E108" s="12" t="s">
        <v>84</v>
      </c>
      <c r="F108" s="12" t="s">
        <v>299</v>
      </c>
      <c r="G108" s="12" t="s">
        <v>86</v>
      </c>
      <c r="H108" s="12" t="s">
        <v>87</v>
      </c>
      <c r="I108" s="12" t="s">
        <v>300</v>
      </c>
      <c r="J108" s="12" t="str">
        <f t="shared" si="1"/>
        <v>和歌山県和歌山市北ノ新地分銅丁</v>
      </c>
    </row>
    <row r="109" spans="1:10">
      <c r="A109" s="12">
        <v>30201</v>
      </c>
      <c r="B109" s="12">
        <v>64963</v>
      </c>
      <c r="C109" s="14">
        <v>6496307</v>
      </c>
      <c r="D109" s="12" t="s">
        <v>83</v>
      </c>
      <c r="E109" s="12" t="s">
        <v>84</v>
      </c>
      <c r="F109" s="12" t="s">
        <v>301</v>
      </c>
      <c r="G109" s="12" t="s">
        <v>86</v>
      </c>
      <c r="H109" s="12" t="s">
        <v>87</v>
      </c>
      <c r="I109" s="12" t="s">
        <v>302</v>
      </c>
      <c r="J109" s="12" t="str">
        <f t="shared" si="1"/>
        <v>和歌山県和歌山市北別所</v>
      </c>
    </row>
    <row r="110" spans="1:10">
      <c r="A110" s="12">
        <v>30201</v>
      </c>
      <c r="B110" s="12">
        <v>640</v>
      </c>
      <c r="C110" s="14">
        <v>6408038</v>
      </c>
      <c r="D110" s="12" t="s">
        <v>83</v>
      </c>
      <c r="E110" s="12" t="s">
        <v>84</v>
      </c>
      <c r="F110" s="12" t="s">
        <v>303</v>
      </c>
      <c r="G110" s="12" t="s">
        <v>86</v>
      </c>
      <c r="H110" s="12" t="s">
        <v>87</v>
      </c>
      <c r="I110" s="12" t="s">
        <v>304</v>
      </c>
      <c r="J110" s="12" t="str">
        <f t="shared" si="1"/>
        <v>和歌山県和歌山市北町</v>
      </c>
    </row>
    <row r="111" spans="1:10">
      <c r="A111" s="12">
        <v>30201</v>
      </c>
      <c r="B111" s="12">
        <v>640</v>
      </c>
      <c r="C111" s="14">
        <v>6408231</v>
      </c>
      <c r="D111" s="12" t="s">
        <v>83</v>
      </c>
      <c r="E111" s="12" t="s">
        <v>84</v>
      </c>
      <c r="F111" s="12" t="s">
        <v>305</v>
      </c>
      <c r="G111" s="12" t="s">
        <v>86</v>
      </c>
      <c r="H111" s="12" t="s">
        <v>87</v>
      </c>
      <c r="I111" s="12" t="s">
        <v>306</v>
      </c>
      <c r="J111" s="12" t="str">
        <f t="shared" si="1"/>
        <v>和歌山県和歌山市北汀丁</v>
      </c>
    </row>
    <row r="112" spans="1:10">
      <c r="A112" s="12">
        <v>30201</v>
      </c>
      <c r="B112" s="12">
        <v>640</v>
      </c>
      <c r="C112" s="14">
        <v>6408412</v>
      </c>
      <c r="D112" s="12" t="s">
        <v>83</v>
      </c>
      <c r="E112" s="12" t="s">
        <v>84</v>
      </c>
      <c r="F112" s="12" t="s">
        <v>307</v>
      </c>
      <c r="G112" s="12" t="s">
        <v>86</v>
      </c>
      <c r="H112" s="12" t="s">
        <v>87</v>
      </c>
      <c r="I112" s="12" t="s">
        <v>308</v>
      </c>
      <c r="J112" s="12" t="str">
        <f t="shared" si="1"/>
        <v>和歌山県和歌山市狐島</v>
      </c>
    </row>
    <row r="113" spans="1:10">
      <c r="A113" s="12">
        <v>30201</v>
      </c>
      <c r="B113" s="12">
        <v>640</v>
      </c>
      <c r="C113" s="14">
        <v>6408453</v>
      </c>
      <c r="D113" s="12" t="s">
        <v>83</v>
      </c>
      <c r="E113" s="12" t="s">
        <v>84</v>
      </c>
      <c r="F113" s="12" t="s">
        <v>309</v>
      </c>
      <c r="G113" s="12" t="s">
        <v>86</v>
      </c>
      <c r="H113" s="12" t="s">
        <v>87</v>
      </c>
      <c r="I113" s="12" t="s">
        <v>310</v>
      </c>
      <c r="J113" s="12" t="str">
        <f t="shared" si="1"/>
        <v>和歌山県和歌山市木ノ本</v>
      </c>
    </row>
    <row r="114" spans="1:10">
      <c r="A114" s="12">
        <v>30201</v>
      </c>
      <c r="B114" s="12">
        <v>640</v>
      </c>
      <c r="C114" s="14">
        <v>6408328</v>
      </c>
      <c r="D114" s="12" t="s">
        <v>83</v>
      </c>
      <c r="E114" s="12" t="s">
        <v>84</v>
      </c>
      <c r="F114" s="12" t="s">
        <v>311</v>
      </c>
      <c r="G114" s="12" t="s">
        <v>86</v>
      </c>
      <c r="H114" s="12" t="s">
        <v>87</v>
      </c>
      <c r="I114" s="12" t="s">
        <v>312</v>
      </c>
      <c r="J114" s="12" t="str">
        <f t="shared" si="1"/>
        <v>和歌山県和歌山市木広町</v>
      </c>
    </row>
    <row r="115" spans="1:10">
      <c r="A115" s="12">
        <v>30201</v>
      </c>
      <c r="B115" s="12">
        <v>641</v>
      </c>
      <c r="C115" s="14">
        <v>6410012</v>
      </c>
      <c r="D115" s="12" t="s">
        <v>83</v>
      </c>
      <c r="E115" s="12" t="s">
        <v>84</v>
      </c>
      <c r="F115" s="12" t="s">
        <v>313</v>
      </c>
      <c r="G115" s="12" t="s">
        <v>86</v>
      </c>
      <c r="H115" s="12" t="s">
        <v>87</v>
      </c>
      <c r="I115" s="12" t="s">
        <v>314</v>
      </c>
      <c r="J115" s="12" t="str">
        <f t="shared" si="1"/>
        <v>和歌山県和歌山市紀三井寺</v>
      </c>
    </row>
    <row r="116" spans="1:10">
      <c r="A116" s="12">
        <v>30201</v>
      </c>
      <c r="B116" s="12">
        <v>640</v>
      </c>
      <c r="C116" s="14">
        <v>6408244</v>
      </c>
      <c r="D116" s="12" t="s">
        <v>83</v>
      </c>
      <c r="E116" s="12" t="s">
        <v>84</v>
      </c>
      <c r="F116" s="12" t="s">
        <v>315</v>
      </c>
      <c r="G116" s="12" t="s">
        <v>86</v>
      </c>
      <c r="H116" s="12" t="s">
        <v>87</v>
      </c>
      <c r="I116" s="12" t="s">
        <v>316</v>
      </c>
      <c r="J116" s="12" t="str">
        <f t="shared" si="1"/>
        <v>和歌山県和歌山市久右衛門丁</v>
      </c>
    </row>
    <row r="117" spans="1:10">
      <c r="A117" s="12">
        <v>30201</v>
      </c>
      <c r="B117" s="12">
        <v>640</v>
      </c>
      <c r="C117" s="14">
        <v>6408155</v>
      </c>
      <c r="D117" s="12" t="s">
        <v>83</v>
      </c>
      <c r="E117" s="12" t="s">
        <v>84</v>
      </c>
      <c r="F117" s="12" t="s">
        <v>317</v>
      </c>
      <c r="G117" s="12" t="s">
        <v>86</v>
      </c>
      <c r="H117" s="12" t="s">
        <v>87</v>
      </c>
      <c r="I117" s="12" t="s">
        <v>318</v>
      </c>
      <c r="J117" s="12" t="str">
        <f t="shared" si="1"/>
        <v>和歌山県和歌山市九番丁</v>
      </c>
    </row>
    <row r="118" spans="1:10">
      <c r="A118" s="12">
        <v>30201</v>
      </c>
      <c r="B118" s="12">
        <v>64003</v>
      </c>
      <c r="C118" s="14">
        <v>6400351</v>
      </c>
      <c r="D118" s="12" t="s">
        <v>83</v>
      </c>
      <c r="E118" s="12" t="s">
        <v>84</v>
      </c>
      <c r="F118" s="12" t="s">
        <v>319</v>
      </c>
      <c r="G118" s="12" t="s">
        <v>86</v>
      </c>
      <c r="H118" s="12" t="s">
        <v>87</v>
      </c>
      <c r="I118" s="12" t="s">
        <v>320</v>
      </c>
      <c r="J118" s="12" t="str">
        <f t="shared" si="1"/>
        <v>和歌山県和歌山市吉礼</v>
      </c>
    </row>
    <row r="119" spans="1:10">
      <c r="A119" s="12">
        <v>30201</v>
      </c>
      <c r="B119" s="12">
        <v>640</v>
      </c>
      <c r="C119" s="14">
        <v>6408274</v>
      </c>
      <c r="D119" s="12" t="s">
        <v>83</v>
      </c>
      <c r="E119" s="12" t="s">
        <v>84</v>
      </c>
      <c r="F119" s="12" t="s">
        <v>321</v>
      </c>
      <c r="G119" s="12" t="s">
        <v>86</v>
      </c>
      <c r="H119" s="12" t="s">
        <v>87</v>
      </c>
      <c r="I119" s="12" t="s">
        <v>322</v>
      </c>
      <c r="J119" s="12" t="str">
        <f t="shared" si="1"/>
        <v>和歌山県和歌山市金龍寺丁</v>
      </c>
    </row>
    <row r="120" spans="1:10">
      <c r="A120" s="12">
        <v>30201</v>
      </c>
      <c r="B120" s="12">
        <v>641</v>
      </c>
      <c r="C120" s="14">
        <v>6410001</v>
      </c>
      <c r="D120" s="12" t="s">
        <v>83</v>
      </c>
      <c r="E120" s="12" t="s">
        <v>84</v>
      </c>
      <c r="F120" s="12" t="s">
        <v>323</v>
      </c>
      <c r="G120" s="12" t="s">
        <v>86</v>
      </c>
      <c r="H120" s="12" t="s">
        <v>87</v>
      </c>
      <c r="I120" s="12" t="s">
        <v>324</v>
      </c>
      <c r="J120" s="12" t="str">
        <f t="shared" si="1"/>
        <v>和歌山県和歌山市杭ノ瀬</v>
      </c>
    </row>
    <row r="121" spans="1:10">
      <c r="A121" s="12">
        <v>30201</v>
      </c>
      <c r="B121" s="12">
        <v>640</v>
      </c>
      <c r="C121" s="14">
        <v>6408055</v>
      </c>
      <c r="D121" s="12" t="s">
        <v>83</v>
      </c>
      <c r="E121" s="12" t="s">
        <v>84</v>
      </c>
      <c r="F121" s="12" t="s">
        <v>325</v>
      </c>
      <c r="G121" s="12" t="s">
        <v>86</v>
      </c>
      <c r="H121" s="12" t="s">
        <v>87</v>
      </c>
      <c r="I121" s="12" t="s">
        <v>326</v>
      </c>
      <c r="J121" s="12" t="str">
        <f t="shared" si="1"/>
        <v>和歌山県和歌山市九家ノ丁</v>
      </c>
    </row>
    <row r="122" spans="1:10">
      <c r="A122" s="12">
        <v>30201</v>
      </c>
      <c r="B122" s="12">
        <v>640</v>
      </c>
      <c r="C122" s="14">
        <v>6408332</v>
      </c>
      <c r="D122" s="12" t="s">
        <v>83</v>
      </c>
      <c r="E122" s="12" t="s">
        <v>84</v>
      </c>
      <c r="F122" s="12" t="s">
        <v>327</v>
      </c>
      <c r="G122" s="12" t="s">
        <v>86</v>
      </c>
      <c r="H122" s="12" t="s">
        <v>87</v>
      </c>
      <c r="I122" s="12" t="s">
        <v>328</v>
      </c>
      <c r="J122" s="12" t="str">
        <f t="shared" si="1"/>
        <v>和歌山県和歌山市楠右衛門小路</v>
      </c>
    </row>
    <row r="123" spans="1:10">
      <c r="A123" s="12">
        <v>30201</v>
      </c>
      <c r="B123" s="12">
        <v>640</v>
      </c>
      <c r="C123" s="14">
        <v>6408463</v>
      </c>
      <c r="D123" s="12" t="s">
        <v>83</v>
      </c>
      <c r="E123" s="12" t="s">
        <v>84</v>
      </c>
      <c r="F123" s="12" t="s">
        <v>329</v>
      </c>
      <c r="G123" s="12" t="s">
        <v>86</v>
      </c>
      <c r="H123" s="12" t="s">
        <v>87</v>
      </c>
      <c r="I123" s="12" t="s">
        <v>330</v>
      </c>
      <c r="J123" s="12" t="str">
        <f t="shared" si="1"/>
        <v>和歌山県和歌山市楠見中</v>
      </c>
    </row>
    <row r="124" spans="1:10">
      <c r="A124" s="12">
        <v>30201</v>
      </c>
      <c r="B124" s="12">
        <v>64963</v>
      </c>
      <c r="C124" s="14">
        <v>6496313</v>
      </c>
      <c r="D124" s="12" t="s">
        <v>83</v>
      </c>
      <c r="E124" s="12" t="s">
        <v>84</v>
      </c>
      <c r="F124" s="12" t="s">
        <v>331</v>
      </c>
      <c r="G124" s="12" t="s">
        <v>86</v>
      </c>
      <c r="H124" s="12" t="s">
        <v>87</v>
      </c>
      <c r="I124" s="12" t="s">
        <v>332</v>
      </c>
      <c r="J124" s="12" t="str">
        <f t="shared" si="1"/>
        <v>和歌山県和歌山市楠本</v>
      </c>
    </row>
    <row r="125" spans="1:10">
      <c r="A125" s="12">
        <v>30201</v>
      </c>
      <c r="B125" s="12">
        <v>64003</v>
      </c>
      <c r="C125" s="14">
        <v>6400364</v>
      </c>
      <c r="D125" s="12" t="s">
        <v>83</v>
      </c>
      <c r="E125" s="12" t="s">
        <v>84</v>
      </c>
      <c r="F125" s="12" t="s">
        <v>333</v>
      </c>
      <c r="G125" s="12" t="s">
        <v>86</v>
      </c>
      <c r="H125" s="12" t="s">
        <v>87</v>
      </c>
      <c r="I125" s="12" t="s">
        <v>334</v>
      </c>
      <c r="J125" s="12" t="str">
        <f t="shared" si="1"/>
        <v>和歌山県和歌山市口須佐</v>
      </c>
    </row>
    <row r="126" spans="1:10">
      <c r="A126" s="12">
        <v>30201</v>
      </c>
      <c r="B126" s="12">
        <v>640</v>
      </c>
      <c r="C126" s="14">
        <v>6408225</v>
      </c>
      <c r="D126" s="12" t="s">
        <v>83</v>
      </c>
      <c r="E126" s="12" t="s">
        <v>84</v>
      </c>
      <c r="F126" s="12" t="s">
        <v>335</v>
      </c>
      <c r="G126" s="12" t="s">
        <v>86</v>
      </c>
      <c r="H126" s="12" t="s">
        <v>87</v>
      </c>
      <c r="I126" s="12" t="s">
        <v>336</v>
      </c>
      <c r="J126" s="12" t="str">
        <f t="shared" si="1"/>
        <v>和歌山県和歌山市久保丁</v>
      </c>
    </row>
    <row r="127" spans="1:10">
      <c r="A127" s="12">
        <v>30201</v>
      </c>
      <c r="B127" s="12">
        <v>640</v>
      </c>
      <c r="C127" s="14">
        <v>6408333</v>
      </c>
      <c r="D127" s="12" t="s">
        <v>83</v>
      </c>
      <c r="E127" s="12" t="s">
        <v>84</v>
      </c>
      <c r="F127" s="12" t="s">
        <v>337</v>
      </c>
      <c r="G127" s="12" t="s">
        <v>86</v>
      </c>
      <c r="H127" s="12" t="s">
        <v>87</v>
      </c>
      <c r="I127" s="12" t="s">
        <v>338</v>
      </c>
      <c r="J127" s="12" t="str">
        <f t="shared" si="1"/>
        <v>和歌山県和歌山市蔵小路</v>
      </c>
    </row>
    <row r="128" spans="1:10">
      <c r="A128" s="12">
        <v>30201</v>
      </c>
      <c r="B128" s="12">
        <v>640</v>
      </c>
      <c r="C128" s="14">
        <v>6408305</v>
      </c>
      <c r="D128" s="12" t="s">
        <v>83</v>
      </c>
      <c r="E128" s="12" t="s">
        <v>84</v>
      </c>
      <c r="F128" s="12" t="s">
        <v>339</v>
      </c>
      <c r="G128" s="12" t="s">
        <v>86</v>
      </c>
      <c r="H128" s="12" t="s">
        <v>87</v>
      </c>
      <c r="I128" s="12" t="s">
        <v>340</v>
      </c>
      <c r="J128" s="12" t="str">
        <f t="shared" si="1"/>
        <v>和歌山県和歌山市栗栖</v>
      </c>
    </row>
    <row r="129" spans="1:10">
      <c r="A129" s="12">
        <v>30201</v>
      </c>
      <c r="B129" s="12">
        <v>64003</v>
      </c>
      <c r="C129" s="14">
        <v>6400311</v>
      </c>
      <c r="D129" s="12" t="s">
        <v>83</v>
      </c>
      <c r="E129" s="12" t="s">
        <v>84</v>
      </c>
      <c r="F129" s="12" t="s">
        <v>341</v>
      </c>
      <c r="G129" s="12" t="s">
        <v>86</v>
      </c>
      <c r="H129" s="12" t="s">
        <v>87</v>
      </c>
      <c r="I129" s="12" t="s">
        <v>342</v>
      </c>
      <c r="J129" s="12" t="str">
        <f t="shared" si="1"/>
        <v>和歌山県和歌山市黒岩</v>
      </c>
    </row>
    <row r="130" spans="1:10">
      <c r="A130" s="12">
        <v>30201</v>
      </c>
      <c r="B130" s="12">
        <v>640</v>
      </c>
      <c r="C130" s="14">
        <v>6408341</v>
      </c>
      <c r="D130" s="12" t="s">
        <v>83</v>
      </c>
      <c r="E130" s="12" t="s">
        <v>84</v>
      </c>
      <c r="F130" s="12" t="s">
        <v>343</v>
      </c>
      <c r="G130" s="12" t="s">
        <v>86</v>
      </c>
      <c r="H130" s="12" t="s">
        <v>87</v>
      </c>
      <c r="I130" s="12" t="s">
        <v>344</v>
      </c>
      <c r="J130" s="12" t="str">
        <f t="shared" ref="J130:J193" si="2">CONCATENATE(G130,H130,I130)</f>
        <v>和歌山県和歌山市黒田</v>
      </c>
    </row>
    <row r="131" spans="1:10">
      <c r="A131" s="12">
        <v>30201</v>
      </c>
      <c r="B131" s="12">
        <v>64003</v>
      </c>
      <c r="C131" s="14">
        <v>6400312</v>
      </c>
      <c r="D131" s="12" t="s">
        <v>83</v>
      </c>
      <c r="E131" s="12" t="s">
        <v>84</v>
      </c>
      <c r="F131" s="12" t="s">
        <v>345</v>
      </c>
      <c r="G131" s="12" t="s">
        <v>86</v>
      </c>
      <c r="H131" s="12" t="s">
        <v>87</v>
      </c>
      <c r="I131" s="12" t="s">
        <v>346</v>
      </c>
      <c r="J131" s="12" t="str">
        <f t="shared" si="2"/>
        <v>和歌山県和歌山市黒谷</v>
      </c>
    </row>
    <row r="132" spans="1:10">
      <c r="A132" s="12">
        <v>30201</v>
      </c>
      <c r="B132" s="12">
        <v>64003</v>
      </c>
      <c r="C132" s="14">
        <v>6400345</v>
      </c>
      <c r="D132" s="12" t="s">
        <v>83</v>
      </c>
      <c r="E132" s="12" t="s">
        <v>84</v>
      </c>
      <c r="F132" s="12" t="s">
        <v>347</v>
      </c>
      <c r="G132" s="12" t="s">
        <v>86</v>
      </c>
      <c r="H132" s="12" t="s">
        <v>87</v>
      </c>
      <c r="I132" s="12" t="s">
        <v>348</v>
      </c>
      <c r="J132" s="12" t="str">
        <f t="shared" si="2"/>
        <v>和歌山県和歌山市桑山</v>
      </c>
    </row>
    <row r="133" spans="1:10">
      <c r="A133" s="12">
        <v>30201</v>
      </c>
      <c r="B133" s="12">
        <v>640</v>
      </c>
      <c r="C133" s="14">
        <v>6408337</v>
      </c>
      <c r="D133" s="12" t="s">
        <v>83</v>
      </c>
      <c r="E133" s="12" t="s">
        <v>84</v>
      </c>
      <c r="F133" s="12" t="s">
        <v>349</v>
      </c>
      <c r="G133" s="12" t="s">
        <v>86</v>
      </c>
      <c r="H133" s="12" t="s">
        <v>87</v>
      </c>
      <c r="I133" s="12" t="s">
        <v>350</v>
      </c>
      <c r="J133" s="12" t="str">
        <f t="shared" si="2"/>
        <v>和歌山県和歌山市毛革屋丁</v>
      </c>
    </row>
    <row r="134" spans="1:10">
      <c r="A134" s="12">
        <v>30201</v>
      </c>
      <c r="B134" s="12">
        <v>641</v>
      </c>
      <c r="C134" s="14">
        <v>6410014</v>
      </c>
      <c r="D134" s="12" t="s">
        <v>83</v>
      </c>
      <c r="E134" s="12" t="s">
        <v>84</v>
      </c>
      <c r="F134" s="12" t="s">
        <v>351</v>
      </c>
      <c r="G134" s="12" t="s">
        <v>86</v>
      </c>
      <c r="H134" s="12" t="s">
        <v>87</v>
      </c>
      <c r="I134" s="12" t="s">
        <v>352</v>
      </c>
      <c r="J134" s="12" t="str">
        <f t="shared" si="2"/>
        <v>和歌山県和歌山市毛見</v>
      </c>
    </row>
    <row r="135" spans="1:10">
      <c r="A135" s="12">
        <v>30201</v>
      </c>
      <c r="B135" s="12">
        <v>640</v>
      </c>
      <c r="C135" s="14">
        <v>6408220</v>
      </c>
      <c r="D135" s="12" t="s">
        <v>83</v>
      </c>
      <c r="E135" s="12" t="s">
        <v>84</v>
      </c>
      <c r="F135" s="12" t="s">
        <v>353</v>
      </c>
      <c r="G135" s="12" t="s">
        <v>86</v>
      </c>
      <c r="H135" s="12" t="s">
        <v>87</v>
      </c>
      <c r="I135" s="12" t="s">
        <v>354</v>
      </c>
      <c r="J135" s="12" t="str">
        <f t="shared" si="2"/>
        <v>和歌山県和歌山市下町</v>
      </c>
    </row>
    <row r="136" spans="1:10">
      <c r="A136" s="12">
        <v>30201</v>
      </c>
      <c r="B136" s="12">
        <v>640</v>
      </c>
      <c r="C136" s="14">
        <v>6408075</v>
      </c>
      <c r="D136" s="12" t="s">
        <v>83</v>
      </c>
      <c r="E136" s="12" t="s">
        <v>84</v>
      </c>
      <c r="F136" s="12" t="s">
        <v>355</v>
      </c>
      <c r="G136" s="12" t="s">
        <v>86</v>
      </c>
      <c r="H136" s="12" t="s">
        <v>87</v>
      </c>
      <c r="I136" s="12" t="s">
        <v>356</v>
      </c>
      <c r="J136" s="12" t="str">
        <f t="shared" si="2"/>
        <v>和歌山県和歌山市源蔵馬場</v>
      </c>
    </row>
    <row r="137" spans="1:10">
      <c r="A137" s="12">
        <v>30201</v>
      </c>
      <c r="B137" s="12">
        <v>640</v>
      </c>
      <c r="C137" s="14">
        <v>6408314</v>
      </c>
      <c r="D137" s="12" t="s">
        <v>83</v>
      </c>
      <c r="E137" s="12" t="s">
        <v>84</v>
      </c>
      <c r="F137" s="12" t="s">
        <v>357</v>
      </c>
      <c r="G137" s="12" t="s">
        <v>86</v>
      </c>
      <c r="H137" s="12" t="s">
        <v>87</v>
      </c>
      <c r="I137" s="12" t="s">
        <v>358</v>
      </c>
      <c r="J137" s="12" t="str">
        <f t="shared" si="2"/>
        <v>和歌山県和歌山市神前</v>
      </c>
    </row>
    <row r="138" spans="1:10">
      <c r="A138" s="12">
        <v>30201</v>
      </c>
      <c r="B138" s="12">
        <v>64963</v>
      </c>
      <c r="C138" s="14">
        <v>6496315</v>
      </c>
      <c r="D138" s="12" t="s">
        <v>83</v>
      </c>
      <c r="E138" s="12" t="s">
        <v>84</v>
      </c>
      <c r="F138" s="12" t="s">
        <v>359</v>
      </c>
      <c r="G138" s="12" t="s">
        <v>86</v>
      </c>
      <c r="H138" s="12" t="s">
        <v>87</v>
      </c>
      <c r="I138" s="12" t="s">
        <v>360</v>
      </c>
      <c r="J138" s="12" t="str">
        <f t="shared" si="2"/>
        <v>和歌山県和歌山市神波</v>
      </c>
    </row>
    <row r="139" spans="1:10">
      <c r="A139" s="12">
        <v>30201</v>
      </c>
      <c r="B139" s="12">
        <v>641</v>
      </c>
      <c r="C139" s="14">
        <v>6410007</v>
      </c>
      <c r="D139" s="12" t="s">
        <v>83</v>
      </c>
      <c r="E139" s="12" t="s">
        <v>84</v>
      </c>
      <c r="F139" s="12" t="s">
        <v>361</v>
      </c>
      <c r="G139" s="12" t="s">
        <v>86</v>
      </c>
      <c r="H139" s="12" t="s">
        <v>87</v>
      </c>
      <c r="I139" s="12" t="s">
        <v>362</v>
      </c>
      <c r="J139" s="12" t="str">
        <f t="shared" si="2"/>
        <v>和歌山県和歌山市小雑賀</v>
      </c>
    </row>
    <row r="140" spans="1:10">
      <c r="A140" s="12">
        <v>30201</v>
      </c>
      <c r="B140" s="12">
        <v>64003</v>
      </c>
      <c r="C140" s="14">
        <v>6400323</v>
      </c>
      <c r="D140" s="12" t="s">
        <v>83</v>
      </c>
      <c r="E140" s="12" t="s">
        <v>84</v>
      </c>
      <c r="F140" s="12" t="s">
        <v>363</v>
      </c>
      <c r="G140" s="12" t="s">
        <v>86</v>
      </c>
      <c r="H140" s="12" t="s">
        <v>87</v>
      </c>
      <c r="I140" s="12" t="s">
        <v>364</v>
      </c>
      <c r="J140" s="12" t="str">
        <f t="shared" si="2"/>
        <v>和歌山県和歌山市小瀬田</v>
      </c>
    </row>
    <row r="141" spans="1:10">
      <c r="A141" s="12">
        <v>30201</v>
      </c>
      <c r="B141" s="12">
        <v>640</v>
      </c>
      <c r="C141" s="14">
        <v>6408141</v>
      </c>
      <c r="D141" s="12" t="s">
        <v>83</v>
      </c>
      <c r="E141" s="12" t="s">
        <v>84</v>
      </c>
      <c r="F141" s="12" t="s">
        <v>365</v>
      </c>
      <c r="G141" s="12" t="s">
        <v>86</v>
      </c>
      <c r="H141" s="12" t="s">
        <v>87</v>
      </c>
      <c r="I141" s="12" t="s">
        <v>366</v>
      </c>
      <c r="J141" s="12" t="str">
        <f t="shared" si="2"/>
        <v>和歌山県和歌山市五番丁</v>
      </c>
    </row>
    <row r="142" spans="1:10">
      <c r="A142" s="12">
        <v>30201</v>
      </c>
      <c r="B142" s="12">
        <v>640</v>
      </c>
      <c r="C142" s="14">
        <v>6408373</v>
      </c>
      <c r="D142" s="12" t="s">
        <v>83</v>
      </c>
      <c r="E142" s="12" t="s">
        <v>84</v>
      </c>
      <c r="F142" s="12" t="s">
        <v>367</v>
      </c>
      <c r="G142" s="12" t="s">
        <v>86</v>
      </c>
      <c r="H142" s="12" t="s">
        <v>87</v>
      </c>
      <c r="I142" s="12" t="s">
        <v>368</v>
      </c>
      <c r="J142" s="12" t="str">
        <f t="shared" si="2"/>
        <v>和歌山県和歌山市木挽丁</v>
      </c>
    </row>
    <row r="143" spans="1:10">
      <c r="A143" s="12">
        <v>30201</v>
      </c>
      <c r="B143" s="12">
        <v>640</v>
      </c>
      <c r="C143" s="14">
        <v>6408226</v>
      </c>
      <c r="D143" s="12" t="s">
        <v>83</v>
      </c>
      <c r="E143" s="12" t="s">
        <v>84</v>
      </c>
      <c r="F143" s="12" t="s">
        <v>369</v>
      </c>
      <c r="G143" s="12" t="s">
        <v>86</v>
      </c>
      <c r="H143" s="12" t="s">
        <v>87</v>
      </c>
      <c r="I143" s="12" t="s">
        <v>370</v>
      </c>
      <c r="J143" s="12" t="str">
        <f t="shared" si="2"/>
        <v>和歌山県和歌山市小人町</v>
      </c>
    </row>
    <row r="144" spans="1:10">
      <c r="A144" s="12">
        <v>30201</v>
      </c>
      <c r="B144" s="12">
        <v>640</v>
      </c>
      <c r="C144" s="14">
        <v>6408228</v>
      </c>
      <c r="D144" s="12" t="s">
        <v>83</v>
      </c>
      <c r="E144" s="12" t="s">
        <v>84</v>
      </c>
      <c r="F144" s="12" t="s">
        <v>371</v>
      </c>
      <c r="G144" s="12" t="s">
        <v>86</v>
      </c>
      <c r="H144" s="12" t="s">
        <v>87</v>
      </c>
      <c r="I144" s="12" t="s">
        <v>372</v>
      </c>
      <c r="J144" s="12" t="str">
        <f t="shared" si="2"/>
        <v>和歌山県和歌山市小人町南ノ丁</v>
      </c>
    </row>
    <row r="145" spans="1:10">
      <c r="A145" s="12">
        <v>30201</v>
      </c>
      <c r="B145" s="12">
        <v>64003</v>
      </c>
      <c r="C145" s="14">
        <v>6400301</v>
      </c>
      <c r="D145" s="12" t="s">
        <v>83</v>
      </c>
      <c r="E145" s="12" t="s">
        <v>84</v>
      </c>
      <c r="F145" s="12" t="s">
        <v>373</v>
      </c>
      <c r="G145" s="12" t="s">
        <v>86</v>
      </c>
      <c r="H145" s="12" t="s">
        <v>87</v>
      </c>
      <c r="I145" s="12" t="s">
        <v>374</v>
      </c>
      <c r="J145" s="12" t="str">
        <f t="shared" si="2"/>
        <v>和歌山県和歌山市木枕</v>
      </c>
    </row>
    <row r="146" spans="1:10">
      <c r="A146" s="12">
        <v>30201</v>
      </c>
      <c r="B146" s="12">
        <v>640</v>
      </c>
      <c r="C146" s="14">
        <v>6408265</v>
      </c>
      <c r="D146" s="12" t="s">
        <v>83</v>
      </c>
      <c r="E146" s="12" t="s">
        <v>84</v>
      </c>
      <c r="F146" s="12" t="s">
        <v>375</v>
      </c>
      <c r="G146" s="12" t="s">
        <v>86</v>
      </c>
      <c r="H146" s="12" t="s">
        <v>87</v>
      </c>
      <c r="I146" s="12" t="s">
        <v>376</v>
      </c>
      <c r="J146" s="12" t="str">
        <f t="shared" si="2"/>
        <v>和歌山県和歌山市小松原</v>
      </c>
    </row>
    <row r="147" spans="1:10">
      <c r="A147" s="12">
        <v>30201</v>
      </c>
      <c r="B147" s="12">
        <v>640</v>
      </c>
      <c r="C147" s="14">
        <v>6408269</v>
      </c>
      <c r="D147" s="12" t="s">
        <v>83</v>
      </c>
      <c r="E147" s="12" t="s">
        <v>84</v>
      </c>
      <c r="F147" s="12" t="s">
        <v>377</v>
      </c>
      <c r="G147" s="12" t="s">
        <v>86</v>
      </c>
      <c r="H147" s="12" t="s">
        <v>87</v>
      </c>
      <c r="I147" s="12" t="s">
        <v>378</v>
      </c>
      <c r="J147" s="12" t="str">
        <f t="shared" si="2"/>
        <v>和歌山県和歌山市小松原通</v>
      </c>
    </row>
    <row r="148" spans="1:10">
      <c r="A148" s="12">
        <v>30201</v>
      </c>
      <c r="B148" s="12">
        <v>640</v>
      </c>
      <c r="C148" s="14">
        <v>6408027</v>
      </c>
      <c r="D148" s="12" t="s">
        <v>83</v>
      </c>
      <c r="E148" s="12" t="s">
        <v>84</v>
      </c>
      <c r="F148" s="12" t="s">
        <v>379</v>
      </c>
      <c r="G148" s="12" t="s">
        <v>86</v>
      </c>
      <c r="H148" s="12" t="s">
        <v>87</v>
      </c>
      <c r="I148" s="12" t="s">
        <v>380</v>
      </c>
      <c r="J148" s="12" t="str">
        <f t="shared" si="2"/>
        <v>和歌山県和歌山市米屋町</v>
      </c>
    </row>
    <row r="149" spans="1:10">
      <c r="A149" s="12">
        <v>30201</v>
      </c>
      <c r="B149" s="12">
        <v>640</v>
      </c>
      <c r="C149" s="14">
        <v>6408435</v>
      </c>
      <c r="D149" s="12" t="s">
        <v>83</v>
      </c>
      <c r="E149" s="12" t="s">
        <v>84</v>
      </c>
      <c r="F149" s="12" t="s">
        <v>381</v>
      </c>
      <c r="G149" s="12" t="s">
        <v>86</v>
      </c>
      <c r="H149" s="12" t="s">
        <v>87</v>
      </c>
      <c r="I149" s="12" t="s">
        <v>382</v>
      </c>
      <c r="J149" s="12" t="str">
        <f t="shared" si="2"/>
        <v>和歌山県和歌山市古屋</v>
      </c>
    </row>
    <row r="150" spans="1:10">
      <c r="A150" s="12">
        <v>30201</v>
      </c>
      <c r="B150" s="12">
        <v>641</v>
      </c>
      <c r="C150" s="14">
        <v>6410062</v>
      </c>
      <c r="D150" s="12" t="s">
        <v>83</v>
      </c>
      <c r="E150" s="12" t="s">
        <v>84</v>
      </c>
      <c r="F150" s="12" t="s">
        <v>383</v>
      </c>
      <c r="G150" s="12" t="s">
        <v>86</v>
      </c>
      <c r="H150" s="12" t="s">
        <v>87</v>
      </c>
      <c r="I150" s="12" t="s">
        <v>384</v>
      </c>
      <c r="J150" s="12" t="str">
        <f t="shared" si="2"/>
        <v>和歌山県和歌山市雑賀崎</v>
      </c>
    </row>
    <row r="151" spans="1:10">
      <c r="A151" s="12">
        <v>30201</v>
      </c>
      <c r="B151" s="12">
        <v>640</v>
      </c>
      <c r="C151" s="14">
        <v>6408108</v>
      </c>
      <c r="D151" s="12" t="s">
        <v>83</v>
      </c>
      <c r="E151" s="12" t="s">
        <v>84</v>
      </c>
      <c r="F151" s="12" t="s">
        <v>385</v>
      </c>
      <c r="G151" s="12" t="s">
        <v>86</v>
      </c>
      <c r="H151" s="12" t="s">
        <v>87</v>
      </c>
      <c r="I151" s="12" t="s">
        <v>386</v>
      </c>
      <c r="J151" s="12" t="str">
        <f t="shared" si="2"/>
        <v>和歌山県和歌山市雑賀町</v>
      </c>
    </row>
    <row r="152" spans="1:10">
      <c r="A152" s="12">
        <v>30201</v>
      </c>
      <c r="B152" s="12">
        <v>640</v>
      </c>
      <c r="C152" s="14">
        <v>6408121</v>
      </c>
      <c r="D152" s="12" t="s">
        <v>83</v>
      </c>
      <c r="E152" s="12" t="s">
        <v>84</v>
      </c>
      <c r="F152" s="12" t="s">
        <v>387</v>
      </c>
      <c r="G152" s="12" t="s">
        <v>86</v>
      </c>
      <c r="H152" s="12" t="s">
        <v>87</v>
      </c>
      <c r="I152" s="12" t="s">
        <v>388</v>
      </c>
      <c r="J152" s="12" t="str">
        <f t="shared" si="2"/>
        <v>和歌山県和歌山市雑賀道</v>
      </c>
    </row>
    <row r="153" spans="1:10">
      <c r="A153" s="12">
        <v>30201</v>
      </c>
      <c r="B153" s="12">
        <v>640</v>
      </c>
      <c r="C153" s="14">
        <v>6408249</v>
      </c>
      <c r="D153" s="12" t="s">
        <v>83</v>
      </c>
      <c r="E153" s="12" t="s">
        <v>84</v>
      </c>
      <c r="F153" s="12" t="s">
        <v>389</v>
      </c>
      <c r="G153" s="12" t="s">
        <v>86</v>
      </c>
      <c r="H153" s="12" t="s">
        <v>87</v>
      </c>
      <c r="I153" s="12" t="s">
        <v>390</v>
      </c>
      <c r="J153" s="12" t="str">
        <f t="shared" si="2"/>
        <v>和歌山県和歌山市雑賀屋町</v>
      </c>
    </row>
    <row r="154" spans="1:10">
      <c r="A154" s="12">
        <v>30201</v>
      </c>
      <c r="B154" s="12">
        <v>640</v>
      </c>
      <c r="C154" s="14">
        <v>6408241</v>
      </c>
      <c r="D154" s="12" t="s">
        <v>83</v>
      </c>
      <c r="E154" s="12" t="s">
        <v>84</v>
      </c>
      <c r="F154" s="12" t="s">
        <v>391</v>
      </c>
      <c r="G154" s="12" t="s">
        <v>86</v>
      </c>
      <c r="H154" s="12" t="s">
        <v>87</v>
      </c>
      <c r="I154" s="12" t="s">
        <v>392</v>
      </c>
      <c r="J154" s="12" t="str">
        <f t="shared" si="2"/>
        <v>和歌山県和歌山市雑賀屋町東ノ丁</v>
      </c>
    </row>
    <row r="155" spans="1:10">
      <c r="A155" s="12">
        <v>30201</v>
      </c>
      <c r="B155" s="12">
        <v>640</v>
      </c>
      <c r="C155" s="14">
        <v>6408237</v>
      </c>
      <c r="D155" s="12" t="s">
        <v>83</v>
      </c>
      <c r="E155" s="12" t="s">
        <v>84</v>
      </c>
      <c r="F155" s="12" t="s">
        <v>393</v>
      </c>
      <c r="G155" s="12" t="s">
        <v>86</v>
      </c>
      <c r="H155" s="12" t="s">
        <v>87</v>
      </c>
      <c r="I155" s="12" t="s">
        <v>394</v>
      </c>
      <c r="J155" s="12" t="str">
        <f t="shared" si="2"/>
        <v>和歌山県和歌山市材木丁</v>
      </c>
    </row>
    <row r="156" spans="1:10">
      <c r="A156" s="12">
        <v>30201</v>
      </c>
      <c r="B156" s="12">
        <v>64003</v>
      </c>
      <c r="C156" s="14">
        <v>6400313</v>
      </c>
      <c r="D156" s="12" t="s">
        <v>83</v>
      </c>
      <c r="E156" s="12" t="s">
        <v>84</v>
      </c>
      <c r="F156" s="12" t="s">
        <v>395</v>
      </c>
      <c r="G156" s="12" t="s">
        <v>86</v>
      </c>
      <c r="H156" s="12" t="s">
        <v>87</v>
      </c>
      <c r="I156" s="12" t="s">
        <v>396</v>
      </c>
      <c r="J156" s="12" t="str">
        <f t="shared" si="2"/>
        <v>和歌山県和歌山市境原</v>
      </c>
    </row>
    <row r="157" spans="1:10">
      <c r="A157" s="12">
        <v>30201</v>
      </c>
      <c r="B157" s="12">
        <v>640</v>
      </c>
      <c r="C157" s="14">
        <v>6408441</v>
      </c>
      <c r="D157" s="12" t="s">
        <v>83</v>
      </c>
      <c r="E157" s="12" t="s">
        <v>84</v>
      </c>
      <c r="F157" s="12" t="s">
        <v>397</v>
      </c>
      <c r="G157" s="12" t="s">
        <v>86</v>
      </c>
      <c r="H157" s="12" t="s">
        <v>87</v>
      </c>
      <c r="I157" s="12" t="s">
        <v>398</v>
      </c>
      <c r="J157" s="12" t="str">
        <f t="shared" si="2"/>
        <v>和歌山県和歌山市栄谷</v>
      </c>
    </row>
    <row r="158" spans="1:10">
      <c r="A158" s="12">
        <v>30201</v>
      </c>
      <c r="B158" s="12">
        <v>641</v>
      </c>
      <c r="C158" s="14">
        <v>6410003</v>
      </c>
      <c r="D158" s="12" t="s">
        <v>83</v>
      </c>
      <c r="E158" s="12" t="s">
        <v>84</v>
      </c>
      <c r="F158" s="12" t="s">
        <v>399</v>
      </c>
      <c r="G158" s="12" t="s">
        <v>86</v>
      </c>
      <c r="H158" s="12" t="s">
        <v>87</v>
      </c>
      <c r="I158" s="12" t="s">
        <v>400</v>
      </c>
      <c r="J158" s="12" t="str">
        <f t="shared" si="2"/>
        <v>和歌山県和歌山市坂田</v>
      </c>
    </row>
    <row r="159" spans="1:10">
      <c r="A159" s="12">
        <v>30201</v>
      </c>
      <c r="B159" s="12">
        <v>640</v>
      </c>
      <c r="C159" s="14">
        <v>6408053</v>
      </c>
      <c r="D159" s="12" t="s">
        <v>83</v>
      </c>
      <c r="E159" s="12" t="s">
        <v>84</v>
      </c>
      <c r="F159" s="12" t="s">
        <v>401</v>
      </c>
      <c r="G159" s="12" t="s">
        <v>86</v>
      </c>
      <c r="H159" s="12" t="s">
        <v>87</v>
      </c>
      <c r="I159" s="12" t="s">
        <v>402</v>
      </c>
      <c r="J159" s="12" t="str">
        <f t="shared" si="2"/>
        <v>和歌山県和歌山市鷺ノ森</v>
      </c>
    </row>
    <row r="160" spans="1:10">
      <c r="A160" s="12">
        <v>30201</v>
      </c>
      <c r="B160" s="12">
        <v>640</v>
      </c>
      <c r="C160" s="14">
        <v>6408054</v>
      </c>
      <c r="D160" s="12" t="s">
        <v>83</v>
      </c>
      <c r="E160" s="12" t="s">
        <v>84</v>
      </c>
      <c r="F160" s="12" t="s">
        <v>403</v>
      </c>
      <c r="G160" s="12" t="s">
        <v>86</v>
      </c>
      <c r="H160" s="12" t="s">
        <v>87</v>
      </c>
      <c r="I160" s="12" t="s">
        <v>404</v>
      </c>
      <c r="J160" s="12" t="str">
        <f t="shared" si="2"/>
        <v>和歌山県和歌山市鷺ノ森片町</v>
      </c>
    </row>
    <row r="161" spans="1:10">
      <c r="A161" s="12">
        <v>30201</v>
      </c>
      <c r="B161" s="12">
        <v>640</v>
      </c>
      <c r="C161" s="14">
        <v>6408057</v>
      </c>
      <c r="D161" s="12" t="s">
        <v>83</v>
      </c>
      <c r="E161" s="12" t="s">
        <v>84</v>
      </c>
      <c r="F161" s="12" t="s">
        <v>405</v>
      </c>
      <c r="G161" s="12" t="s">
        <v>86</v>
      </c>
      <c r="H161" s="12" t="s">
        <v>87</v>
      </c>
      <c r="I161" s="12" t="s">
        <v>406</v>
      </c>
      <c r="J161" s="12" t="str">
        <f t="shared" si="2"/>
        <v>和歌山県和歌山市鷺ノ森新道</v>
      </c>
    </row>
    <row r="162" spans="1:10">
      <c r="A162" s="12">
        <v>30201</v>
      </c>
      <c r="B162" s="12">
        <v>640</v>
      </c>
      <c r="C162" s="14">
        <v>6408052</v>
      </c>
      <c r="D162" s="12" t="s">
        <v>83</v>
      </c>
      <c r="E162" s="12" t="s">
        <v>84</v>
      </c>
      <c r="F162" s="12" t="s">
        <v>407</v>
      </c>
      <c r="G162" s="12" t="s">
        <v>86</v>
      </c>
      <c r="H162" s="12" t="s">
        <v>87</v>
      </c>
      <c r="I162" s="12" t="s">
        <v>408</v>
      </c>
      <c r="J162" s="12" t="str">
        <f t="shared" si="2"/>
        <v>和歌山県和歌山市鷺ノ森堂前丁</v>
      </c>
    </row>
    <row r="163" spans="1:10">
      <c r="A163" s="12">
        <v>30201</v>
      </c>
      <c r="B163" s="12">
        <v>640</v>
      </c>
      <c r="C163" s="14">
        <v>6408058</v>
      </c>
      <c r="D163" s="12" t="s">
        <v>83</v>
      </c>
      <c r="E163" s="12" t="s">
        <v>84</v>
      </c>
      <c r="F163" s="12" t="s">
        <v>409</v>
      </c>
      <c r="G163" s="12" t="s">
        <v>86</v>
      </c>
      <c r="H163" s="12" t="s">
        <v>87</v>
      </c>
      <c r="I163" s="12" t="s">
        <v>410</v>
      </c>
      <c r="J163" s="12" t="str">
        <f t="shared" si="2"/>
        <v>和歌山県和歌山市鷺ノ森中ノ丁</v>
      </c>
    </row>
    <row r="164" spans="1:10">
      <c r="A164" s="12">
        <v>30201</v>
      </c>
      <c r="B164" s="12">
        <v>640</v>
      </c>
      <c r="C164" s="14">
        <v>6408051</v>
      </c>
      <c r="D164" s="12" t="s">
        <v>83</v>
      </c>
      <c r="E164" s="12" t="s">
        <v>84</v>
      </c>
      <c r="F164" s="12" t="s">
        <v>411</v>
      </c>
      <c r="G164" s="12" t="s">
        <v>86</v>
      </c>
      <c r="H164" s="12" t="s">
        <v>87</v>
      </c>
      <c r="I164" s="12" t="s">
        <v>412</v>
      </c>
      <c r="J164" s="12" t="str">
        <f t="shared" si="2"/>
        <v>和歌山県和歌山市鷺ノ森東ノ丁</v>
      </c>
    </row>
    <row r="165" spans="1:10">
      <c r="A165" s="12">
        <v>30201</v>
      </c>
      <c r="B165" s="12">
        <v>640</v>
      </c>
      <c r="C165" s="14">
        <v>6408056</v>
      </c>
      <c r="D165" s="12" t="s">
        <v>83</v>
      </c>
      <c r="E165" s="12" t="s">
        <v>84</v>
      </c>
      <c r="F165" s="12" t="s">
        <v>413</v>
      </c>
      <c r="G165" s="12" t="s">
        <v>86</v>
      </c>
      <c r="H165" s="12" t="s">
        <v>87</v>
      </c>
      <c r="I165" s="12" t="s">
        <v>414</v>
      </c>
      <c r="J165" s="12" t="str">
        <f t="shared" si="2"/>
        <v>和歌山県和歌山市鷺ノ森西ノ丁</v>
      </c>
    </row>
    <row r="166" spans="1:10">
      <c r="A166" s="12">
        <v>30201</v>
      </c>
      <c r="B166" s="12">
        <v>640</v>
      </c>
      <c r="C166" s="14">
        <v>6408047</v>
      </c>
      <c r="D166" s="12" t="s">
        <v>83</v>
      </c>
      <c r="E166" s="12" t="s">
        <v>84</v>
      </c>
      <c r="F166" s="12" t="s">
        <v>415</v>
      </c>
      <c r="G166" s="12" t="s">
        <v>86</v>
      </c>
      <c r="H166" s="12" t="s">
        <v>87</v>
      </c>
      <c r="I166" s="12" t="s">
        <v>416</v>
      </c>
      <c r="J166" s="12" t="str">
        <f t="shared" si="2"/>
        <v>和歌山県和歌山市鷺ノ森南ノ丁</v>
      </c>
    </row>
    <row r="167" spans="1:10">
      <c r="A167" s="12">
        <v>30201</v>
      </c>
      <c r="B167" s="12">
        <v>640</v>
      </c>
      <c r="C167" s="14">
        <v>6408059</v>
      </c>
      <c r="D167" s="12" t="s">
        <v>83</v>
      </c>
      <c r="E167" s="12" t="s">
        <v>84</v>
      </c>
      <c r="F167" s="12" t="s">
        <v>417</v>
      </c>
      <c r="G167" s="12" t="s">
        <v>86</v>
      </c>
      <c r="H167" s="12" t="s">
        <v>87</v>
      </c>
      <c r="I167" s="12" t="s">
        <v>418</v>
      </c>
      <c r="J167" s="12" t="str">
        <f t="shared" si="2"/>
        <v>和歌山県和歌山市鷺ノ森明神丁</v>
      </c>
    </row>
    <row r="168" spans="1:10">
      <c r="A168" s="12">
        <v>30201</v>
      </c>
      <c r="B168" s="12">
        <v>640</v>
      </c>
      <c r="C168" s="14">
        <v>6408276</v>
      </c>
      <c r="D168" s="12" t="s">
        <v>83</v>
      </c>
      <c r="E168" s="12" t="s">
        <v>84</v>
      </c>
      <c r="F168" s="12" t="s">
        <v>419</v>
      </c>
      <c r="G168" s="12" t="s">
        <v>86</v>
      </c>
      <c r="H168" s="12" t="s">
        <v>87</v>
      </c>
      <c r="I168" s="12" t="s">
        <v>420</v>
      </c>
      <c r="J168" s="12" t="str">
        <f t="shared" si="2"/>
        <v>和歌山県和歌山市作事丁</v>
      </c>
    </row>
    <row r="169" spans="1:10">
      <c r="A169" s="12">
        <v>30201</v>
      </c>
      <c r="B169" s="12">
        <v>64963</v>
      </c>
      <c r="C169" s="14">
        <v>6496311</v>
      </c>
      <c r="D169" s="12" t="s">
        <v>83</v>
      </c>
      <c r="E169" s="12" t="s">
        <v>84</v>
      </c>
      <c r="F169" s="12" t="s">
        <v>421</v>
      </c>
      <c r="G169" s="12" t="s">
        <v>86</v>
      </c>
      <c r="H169" s="12" t="s">
        <v>87</v>
      </c>
      <c r="I169" s="12" t="s">
        <v>422</v>
      </c>
      <c r="J169" s="12" t="str">
        <f t="shared" si="2"/>
        <v>和歌山県和歌山市里</v>
      </c>
    </row>
    <row r="170" spans="1:10">
      <c r="A170" s="12">
        <v>30201</v>
      </c>
      <c r="B170" s="12">
        <v>64003</v>
      </c>
      <c r="C170" s="14">
        <v>6400303</v>
      </c>
      <c r="D170" s="12" t="s">
        <v>83</v>
      </c>
      <c r="E170" s="12" t="s">
        <v>84</v>
      </c>
      <c r="F170" s="12" t="s">
        <v>423</v>
      </c>
      <c r="G170" s="12" t="s">
        <v>86</v>
      </c>
      <c r="H170" s="12" t="s">
        <v>87</v>
      </c>
      <c r="I170" s="12" t="s">
        <v>424</v>
      </c>
      <c r="J170" s="12" t="str">
        <f t="shared" si="2"/>
        <v>和歌山県和歌山市山東中</v>
      </c>
    </row>
    <row r="171" spans="1:10">
      <c r="A171" s="12">
        <v>30201</v>
      </c>
      <c r="B171" s="12">
        <v>640</v>
      </c>
      <c r="C171" s="14">
        <v>6408142</v>
      </c>
      <c r="D171" s="12" t="s">
        <v>83</v>
      </c>
      <c r="E171" s="12" t="s">
        <v>84</v>
      </c>
      <c r="F171" s="12" t="s">
        <v>425</v>
      </c>
      <c r="G171" s="12" t="s">
        <v>86</v>
      </c>
      <c r="H171" s="12" t="s">
        <v>87</v>
      </c>
      <c r="I171" s="12" t="s">
        <v>426</v>
      </c>
      <c r="J171" s="12" t="str">
        <f t="shared" si="2"/>
        <v>和歌山県和歌山市三番丁</v>
      </c>
    </row>
    <row r="172" spans="1:10">
      <c r="A172" s="12">
        <v>30201</v>
      </c>
      <c r="B172" s="12">
        <v>64003</v>
      </c>
      <c r="C172" s="14">
        <v>6400306</v>
      </c>
      <c r="D172" s="12" t="s">
        <v>83</v>
      </c>
      <c r="E172" s="12" t="s">
        <v>84</v>
      </c>
      <c r="F172" s="12" t="s">
        <v>427</v>
      </c>
      <c r="G172" s="12" t="s">
        <v>86</v>
      </c>
      <c r="H172" s="12" t="s">
        <v>87</v>
      </c>
      <c r="I172" s="12" t="s">
        <v>428</v>
      </c>
      <c r="J172" s="12" t="str">
        <f t="shared" si="2"/>
        <v>和歌山県和歌山市塩ノ谷</v>
      </c>
    </row>
    <row r="173" spans="1:10">
      <c r="A173" s="12">
        <v>30201</v>
      </c>
      <c r="B173" s="12">
        <v>640</v>
      </c>
      <c r="C173" s="14">
        <v>6408122</v>
      </c>
      <c r="D173" s="12" t="s">
        <v>83</v>
      </c>
      <c r="E173" s="12" t="s">
        <v>84</v>
      </c>
      <c r="F173" s="12" t="s">
        <v>429</v>
      </c>
      <c r="G173" s="12" t="s">
        <v>86</v>
      </c>
      <c r="H173" s="12" t="s">
        <v>87</v>
      </c>
      <c r="I173" s="12" t="s">
        <v>430</v>
      </c>
      <c r="J173" s="12" t="str">
        <f t="shared" si="2"/>
        <v>和歌山県和歌山市汐見町</v>
      </c>
    </row>
    <row r="174" spans="1:10">
      <c r="A174" s="12">
        <v>30201</v>
      </c>
      <c r="B174" s="12">
        <v>641</v>
      </c>
      <c r="C174" s="14">
        <v>6410054</v>
      </c>
      <c r="D174" s="12" t="s">
        <v>83</v>
      </c>
      <c r="E174" s="12" t="s">
        <v>84</v>
      </c>
      <c r="F174" s="12" t="s">
        <v>431</v>
      </c>
      <c r="G174" s="12" t="s">
        <v>86</v>
      </c>
      <c r="H174" s="12" t="s">
        <v>87</v>
      </c>
      <c r="I174" s="12" t="s">
        <v>432</v>
      </c>
      <c r="J174" s="12" t="str">
        <f t="shared" si="2"/>
        <v>和歌山県和歌山市塩屋</v>
      </c>
    </row>
    <row r="175" spans="1:10">
      <c r="A175" s="12">
        <v>30201</v>
      </c>
      <c r="B175" s="12">
        <v>640</v>
      </c>
      <c r="C175" s="14">
        <v>6408156</v>
      </c>
      <c r="D175" s="12" t="s">
        <v>83</v>
      </c>
      <c r="E175" s="12" t="s">
        <v>84</v>
      </c>
      <c r="F175" s="12" t="s">
        <v>433</v>
      </c>
      <c r="G175" s="12" t="s">
        <v>86</v>
      </c>
      <c r="H175" s="12" t="s">
        <v>87</v>
      </c>
      <c r="I175" s="12" t="s">
        <v>434</v>
      </c>
      <c r="J175" s="12" t="str">
        <f t="shared" si="2"/>
        <v>和歌山県和歌山市七番丁</v>
      </c>
    </row>
    <row r="176" spans="1:10">
      <c r="A176" s="12">
        <v>30201</v>
      </c>
      <c r="B176" s="12">
        <v>640</v>
      </c>
      <c r="C176" s="14">
        <v>6408267</v>
      </c>
      <c r="D176" s="12" t="s">
        <v>83</v>
      </c>
      <c r="E176" s="12" t="s">
        <v>84</v>
      </c>
      <c r="F176" s="12" t="s">
        <v>435</v>
      </c>
      <c r="G176" s="12" t="s">
        <v>86</v>
      </c>
      <c r="H176" s="12" t="s">
        <v>87</v>
      </c>
      <c r="I176" s="12" t="s">
        <v>436</v>
      </c>
      <c r="J176" s="12" t="str">
        <f t="shared" si="2"/>
        <v>和歌山県和歌山市芝ノ丁</v>
      </c>
    </row>
    <row r="177" spans="1:10">
      <c r="A177" s="12">
        <v>30201</v>
      </c>
      <c r="B177" s="12">
        <v>64963</v>
      </c>
      <c r="C177" s="14">
        <v>6496314</v>
      </c>
      <c r="D177" s="12" t="s">
        <v>83</v>
      </c>
      <c r="E177" s="12" t="s">
        <v>84</v>
      </c>
      <c r="F177" s="12" t="s">
        <v>437</v>
      </c>
      <c r="G177" s="12" t="s">
        <v>86</v>
      </c>
      <c r="H177" s="12" t="s">
        <v>87</v>
      </c>
      <c r="I177" s="12" t="s">
        <v>438</v>
      </c>
      <c r="J177" s="12" t="str">
        <f t="shared" si="2"/>
        <v>和歌山県和歌山市島</v>
      </c>
    </row>
    <row r="178" spans="1:10">
      <c r="A178" s="12">
        <v>30201</v>
      </c>
      <c r="B178" s="12">
        <v>640</v>
      </c>
      <c r="C178" s="14">
        <v>6408125</v>
      </c>
      <c r="D178" s="12" t="s">
        <v>83</v>
      </c>
      <c r="E178" s="12" t="s">
        <v>84</v>
      </c>
      <c r="F178" s="12" t="s">
        <v>439</v>
      </c>
      <c r="G178" s="12" t="s">
        <v>86</v>
      </c>
      <c r="H178" s="12" t="s">
        <v>87</v>
      </c>
      <c r="I178" s="12" t="s">
        <v>440</v>
      </c>
      <c r="J178" s="12" t="str">
        <f t="shared" si="2"/>
        <v>和歌山県和歌山市島崎町</v>
      </c>
    </row>
    <row r="179" spans="1:10">
      <c r="A179" s="12">
        <v>30201</v>
      </c>
      <c r="B179" s="12">
        <v>640</v>
      </c>
      <c r="C179" s="14">
        <v>6408413</v>
      </c>
      <c r="D179" s="12" t="s">
        <v>83</v>
      </c>
      <c r="E179" s="12" t="s">
        <v>84</v>
      </c>
      <c r="F179" s="12" t="s">
        <v>441</v>
      </c>
      <c r="G179" s="12" t="s">
        <v>86</v>
      </c>
      <c r="H179" s="12" t="s">
        <v>87</v>
      </c>
      <c r="I179" s="12" t="s">
        <v>442</v>
      </c>
      <c r="J179" s="12" t="str">
        <f t="shared" si="2"/>
        <v>和歌山県和歌山市島橋東ノ丁</v>
      </c>
    </row>
    <row r="180" spans="1:10">
      <c r="A180" s="12">
        <v>30201</v>
      </c>
      <c r="B180" s="12">
        <v>640</v>
      </c>
      <c r="C180" s="14">
        <v>6408414</v>
      </c>
      <c r="D180" s="12" t="s">
        <v>83</v>
      </c>
      <c r="E180" s="12" t="s">
        <v>84</v>
      </c>
      <c r="F180" s="12" t="s">
        <v>443</v>
      </c>
      <c r="G180" s="12" t="s">
        <v>86</v>
      </c>
      <c r="H180" s="12" t="s">
        <v>87</v>
      </c>
      <c r="I180" s="12" t="s">
        <v>444</v>
      </c>
      <c r="J180" s="12" t="str">
        <f t="shared" si="2"/>
        <v>和歌山県和歌山市島橋西ノ丁</v>
      </c>
    </row>
    <row r="181" spans="1:10">
      <c r="A181" s="12">
        <v>30201</v>
      </c>
      <c r="B181" s="12">
        <v>640</v>
      </c>
      <c r="C181" s="14">
        <v>6408415</v>
      </c>
      <c r="D181" s="12" t="s">
        <v>83</v>
      </c>
      <c r="E181" s="12" t="s">
        <v>84</v>
      </c>
      <c r="F181" s="12" t="s">
        <v>445</v>
      </c>
      <c r="G181" s="12" t="s">
        <v>86</v>
      </c>
      <c r="H181" s="12" t="s">
        <v>87</v>
      </c>
      <c r="I181" s="12" t="s">
        <v>446</v>
      </c>
      <c r="J181" s="12" t="str">
        <f t="shared" si="2"/>
        <v>和歌山県和歌山市島橋南ノ丁</v>
      </c>
    </row>
    <row r="182" spans="1:10">
      <c r="A182" s="12">
        <v>30201</v>
      </c>
      <c r="B182" s="12">
        <v>640</v>
      </c>
      <c r="C182" s="14">
        <v>6408416</v>
      </c>
      <c r="D182" s="12" t="s">
        <v>83</v>
      </c>
      <c r="E182" s="12" t="s">
        <v>84</v>
      </c>
      <c r="F182" s="12" t="s">
        <v>447</v>
      </c>
      <c r="G182" s="12" t="s">
        <v>86</v>
      </c>
      <c r="H182" s="12" t="s">
        <v>87</v>
      </c>
      <c r="I182" s="12" t="s">
        <v>448</v>
      </c>
      <c r="J182" s="12" t="str">
        <f t="shared" si="2"/>
        <v>和歌山県和歌山市島橋北ノ丁</v>
      </c>
    </row>
    <row r="183" spans="1:10">
      <c r="A183" s="12">
        <v>30201</v>
      </c>
      <c r="B183" s="12">
        <v>64962</v>
      </c>
      <c r="C183" s="14">
        <v>6496263</v>
      </c>
      <c r="D183" s="12" t="s">
        <v>83</v>
      </c>
      <c r="E183" s="12" t="s">
        <v>84</v>
      </c>
      <c r="F183" s="12" t="s">
        <v>449</v>
      </c>
      <c r="G183" s="12" t="s">
        <v>86</v>
      </c>
      <c r="H183" s="12" t="s">
        <v>87</v>
      </c>
      <c r="I183" s="12" t="s">
        <v>450</v>
      </c>
      <c r="J183" s="12" t="str">
        <f t="shared" si="2"/>
        <v>和歌山県和歌山市下三毛</v>
      </c>
    </row>
    <row r="184" spans="1:10">
      <c r="A184" s="12">
        <v>30201</v>
      </c>
      <c r="B184" s="12">
        <v>64963</v>
      </c>
      <c r="C184" s="14">
        <v>6496325</v>
      </c>
      <c r="D184" s="12" t="s">
        <v>83</v>
      </c>
      <c r="E184" s="12" t="s">
        <v>84</v>
      </c>
      <c r="F184" s="12" t="s">
        <v>451</v>
      </c>
      <c r="G184" s="12" t="s">
        <v>86</v>
      </c>
      <c r="H184" s="12" t="s">
        <v>87</v>
      </c>
      <c r="I184" s="12" t="s">
        <v>452</v>
      </c>
      <c r="J184" s="12" t="str">
        <f t="shared" si="2"/>
        <v>和歌山県和歌山市下和佐</v>
      </c>
    </row>
    <row r="185" spans="1:10">
      <c r="A185" s="12">
        <v>30201</v>
      </c>
      <c r="B185" s="12">
        <v>640</v>
      </c>
      <c r="C185" s="14">
        <v>6408074</v>
      </c>
      <c r="D185" s="12" t="s">
        <v>83</v>
      </c>
      <c r="E185" s="12" t="s">
        <v>84</v>
      </c>
      <c r="F185" s="12" t="s">
        <v>453</v>
      </c>
      <c r="G185" s="12" t="s">
        <v>86</v>
      </c>
      <c r="H185" s="12" t="s">
        <v>87</v>
      </c>
      <c r="I185" s="12" t="s">
        <v>454</v>
      </c>
      <c r="J185" s="12" t="str">
        <f t="shared" si="2"/>
        <v>和歌山県和歌山市新魚町</v>
      </c>
    </row>
    <row r="186" spans="1:10">
      <c r="A186" s="12">
        <v>30201</v>
      </c>
      <c r="B186" s="12">
        <v>640</v>
      </c>
      <c r="C186" s="14">
        <v>6408101</v>
      </c>
      <c r="D186" s="12" t="s">
        <v>83</v>
      </c>
      <c r="E186" s="12" t="s">
        <v>84</v>
      </c>
      <c r="F186" s="12" t="s">
        <v>455</v>
      </c>
      <c r="G186" s="12" t="s">
        <v>86</v>
      </c>
      <c r="H186" s="12" t="s">
        <v>87</v>
      </c>
      <c r="I186" s="12" t="s">
        <v>456</v>
      </c>
      <c r="J186" s="12" t="str">
        <f t="shared" si="2"/>
        <v>和歌山県和歌山市新雑賀町</v>
      </c>
    </row>
    <row r="187" spans="1:10">
      <c r="A187" s="12">
        <v>30201</v>
      </c>
      <c r="B187" s="12">
        <v>640</v>
      </c>
      <c r="C187" s="14">
        <v>6408377</v>
      </c>
      <c r="D187" s="12" t="s">
        <v>83</v>
      </c>
      <c r="E187" s="12" t="s">
        <v>84</v>
      </c>
      <c r="F187" s="12" t="s">
        <v>457</v>
      </c>
      <c r="G187" s="12" t="s">
        <v>86</v>
      </c>
      <c r="H187" s="12" t="s">
        <v>87</v>
      </c>
      <c r="I187" s="12" t="s">
        <v>458</v>
      </c>
      <c r="J187" s="12" t="str">
        <f t="shared" si="2"/>
        <v>和歌山県和歌山市新堺丁</v>
      </c>
    </row>
    <row r="188" spans="1:10">
      <c r="A188" s="12">
        <v>30201</v>
      </c>
      <c r="B188" s="12">
        <v>640</v>
      </c>
      <c r="C188" s="14">
        <v>6408345</v>
      </c>
      <c r="D188" s="12" t="s">
        <v>83</v>
      </c>
      <c r="E188" s="12" t="s">
        <v>84</v>
      </c>
      <c r="F188" s="12" t="s">
        <v>459</v>
      </c>
      <c r="G188" s="12" t="s">
        <v>86</v>
      </c>
      <c r="H188" s="12" t="s">
        <v>87</v>
      </c>
      <c r="I188" s="12" t="s">
        <v>460</v>
      </c>
      <c r="J188" s="12" t="str">
        <f t="shared" si="2"/>
        <v>和歌山県和歌山市新在家</v>
      </c>
    </row>
    <row r="189" spans="1:10">
      <c r="A189" s="12">
        <v>30201</v>
      </c>
      <c r="B189" s="12">
        <v>64962</v>
      </c>
      <c r="C189" s="14">
        <v>6496264</v>
      </c>
      <c r="D189" s="12" t="s">
        <v>83</v>
      </c>
      <c r="E189" s="12" t="s">
        <v>84</v>
      </c>
      <c r="F189" s="12" t="s">
        <v>461</v>
      </c>
      <c r="G189" s="12" t="s">
        <v>86</v>
      </c>
      <c r="H189" s="12" t="s">
        <v>87</v>
      </c>
      <c r="I189" s="12" t="s">
        <v>462</v>
      </c>
      <c r="J189" s="12" t="str">
        <f t="shared" si="2"/>
        <v>和歌山県和歌山市新庄</v>
      </c>
    </row>
    <row r="190" spans="1:10">
      <c r="A190" s="12">
        <v>30201</v>
      </c>
      <c r="B190" s="12">
        <v>640</v>
      </c>
      <c r="C190" s="14">
        <v>6408325</v>
      </c>
      <c r="D190" s="12" t="s">
        <v>83</v>
      </c>
      <c r="E190" s="12" t="s">
        <v>84</v>
      </c>
      <c r="F190" s="12" t="s">
        <v>463</v>
      </c>
      <c r="G190" s="12" t="s">
        <v>86</v>
      </c>
      <c r="H190" s="12" t="s">
        <v>87</v>
      </c>
      <c r="I190" s="12" t="s">
        <v>464</v>
      </c>
      <c r="J190" s="12" t="str">
        <f t="shared" si="2"/>
        <v>和歌山県和歌山市新生町</v>
      </c>
    </row>
    <row r="191" spans="1:10">
      <c r="A191" s="12">
        <v>30201</v>
      </c>
      <c r="B191" s="12">
        <v>640</v>
      </c>
      <c r="C191" s="14">
        <v>6408372</v>
      </c>
      <c r="D191" s="12" t="s">
        <v>83</v>
      </c>
      <c r="E191" s="12" t="s">
        <v>84</v>
      </c>
      <c r="F191" s="12" t="s">
        <v>465</v>
      </c>
      <c r="G191" s="12" t="s">
        <v>86</v>
      </c>
      <c r="H191" s="12" t="s">
        <v>87</v>
      </c>
      <c r="I191" s="12" t="s">
        <v>466</v>
      </c>
      <c r="J191" s="12" t="str">
        <f t="shared" si="2"/>
        <v>和歌山県和歌山市新大工町</v>
      </c>
    </row>
    <row r="192" spans="1:10">
      <c r="A192" s="12">
        <v>30201</v>
      </c>
      <c r="B192" s="12">
        <v>640</v>
      </c>
      <c r="C192" s="14">
        <v>6408111</v>
      </c>
      <c r="D192" s="12" t="s">
        <v>83</v>
      </c>
      <c r="E192" s="12" t="s">
        <v>84</v>
      </c>
      <c r="F192" s="12" t="s">
        <v>467</v>
      </c>
      <c r="G192" s="12" t="s">
        <v>86</v>
      </c>
      <c r="H192" s="12" t="s">
        <v>87</v>
      </c>
      <c r="I192" s="12" t="s">
        <v>468</v>
      </c>
      <c r="J192" s="12" t="str">
        <f t="shared" si="2"/>
        <v>和歌山県和歌山市新通</v>
      </c>
    </row>
    <row r="193" spans="1:10">
      <c r="A193" s="12">
        <v>30201</v>
      </c>
      <c r="B193" s="12">
        <v>641</v>
      </c>
      <c r="C193" s="14">
        <v>6410002</v>
      </c>
      <c r="D193" s="12" t="s">
        <v>83</v>
      </c>
      <c r="E193" s="12" t="s">
        <v>84</v>
      </c>
      <c r="F193" s="12" t="s">
        <v>469</v>
      </c>
      <c r="G193" s="12" t="s">
        <v>86</v>
      </c>
      <c r="H193" s="12" t="s">
        <v>87</v>
      </c>
      <c r="I193" s="12" t="s">
        <v>470</v>
      </c>
      <c r="J193" s="12" t="str">
        <f t="shared" si="2"/>
        <v>和歌山県和歌山市新中島</v>
      </c>
    </row>
    <row r="194" spans="1:10">
      <c r="A194" s="12">
        <v>30201</v>
      </c>
      <c r="B194" s="12">
        <v>640</v>
      </c>
      <c r="C194" s="14">
        <v>6408376</v>
      </c>
      <c r="D194" s="12" t="s">
        <v>83</v>
      </c>
      <c r="E194" s="12" t="s">
        <v>84</v>
      </c>
      <c r="F194" s="12" t="s">
        <v>471</v>
      </c>
      <c r="G194" s="12" t="s">
        <v>86</v>
      </c>
      <c r="H194" s="12" t="s">
        <v>87</v>
      </c>
      <c r="I194" s="12" t="s">
        <v>472</v>
      </c>
      <c r="J194" s="12" t="str">
        <f t="shared" ref="J194:J257" si="3">CONCATENATE(G194,H194,I194)</f>
        <v>和歌山県和歌山市新中通</v>
      </c>
    </row>
    <row r="195" spans="1:10">
      <c r="A195" s="12">
        <v>30201</v>
      </c>
      <c r="B195" s="12">
        <v>641</v>
      </c>
      <c r="C195" s="14">
        <v>6410042</v>
      </c>
      <c r="D195" s="12" t="s">
        <v>83</v>
      </c>
      <c r="E195" s="12" t="s">
        <v>84</v>
      </c>
      <c r="F195" s="12" t="s">
        <v>473</v>
      </c>
      <c r="G195" s="12" t="s">
        <v>86</v>
      </c>
      <c r="H195" s="12" t="s">
        <v>87</v>
      </c>
      <c r="I195" s="12" t="s">
        <v>474</v>
      </c>
      <c r="J195" s="12" t="str">
        <f t="shared" si="3"/>
        <v>和歌山県和歌山市新堀東</v>
      </c>
    </row>
    <row r="196" spans="1:10">
      <c r="A196" s="12">
        <v>30201</v>
      </c>
      <c r="B196" s="12">
        <v>640</v>
      </c>
      <c r="C196" s="14">
        <v>6408371</v>
      </c>
      <c r="D196" s="12" t="s">
        <v>83</v>
      </c>
      <c r="E196" s="12" t="s">
        <v>84</v>
      </c>
      <c r="F196" s="12" t="s">
        <v>475</v>
      </c>
      <c r="G196" s="12" t="s">
        <v>86</v>
      </c>
      <c r="H196" s="12" t="s">
        <v>87</v>
      </c>
      <c r="I196" s="12" t="s">
        <v>476</v>
      </c>
      <c r="J196" s="12" t="str">
        <f t="shared" si="3"/>
        <v>和歌山県和歌山市新八百屋丁</v>
      </c>
    </row>
    <row r="197" spans="1:10">
      <c r="A197" s="12">
        <v>30201</v>
      </c>
      <c r="B197" s="12">
        <v>641</v>
      </c>
      <c r="C197" s="14">
        <v>6410023</v>
      </c>
      <c r="D197" s="12" t="s">
        <v>83</v>
      </c>
      <c r="E197" s="12" t="s">
        <v>84</v>
      </c>
      <c r="F197" s="12" t="s">
        <v>477</v>
      </c>
      <c r="G197" s="12" t="s">
        <v>86</v>
      </c>
      <c r="H197" s="12" t="s">
        <v>87</v>
      </c>
      <c r="I197" s="12" t="s">
        <v>478</v>
      </c>
      <c r="J197" s="12" t="str">
        <f t="shared" si="3"/>
        <v>和歌山県和歌山市新和歌浦</v>
      </c>
    </row>
    <row r="198" spans="1:10">
      <c r="A198" s="12">
        <v>30201</v>
      </c>
      <c r="B198" s="12">
        <v>640</v>
      </c>
      <c r="C198" s="14">
        <v>6408152</v>
      </c>
      <c r="D198" s="12" t="s">
        <v>83</v>
      </c>
      <c r="E198" s="12" t="s">
        <v>84</v>
      </c>
      <c r="F198" s="12" t="s">
        <v>479</v>
      </c>
      <c r="G198" s="12" t="s">
        <v>86</v>
      </c>
      <c r="H198" s="12" t="s">
        <v>87</v>
      </c>
      <c r="I198" s="12" t="s">
        <v>480</v>
      </c>
      <c r="J198" s="12" t="str">
        <f t="shared" si="3"/>
        <v>和歌山県和歌山市十番丁</v>
      </c>
    </row>
    <row r="199" spans="1:10">
      <c r="A199" s="12">
        <v>30201</v>
      </c>
      <c r="B199" s="12">
        <v>640</v>
      </c>
      <c r="C199" s="14">
        <v>6408159</v>
      </c>
      <c r="D199" s="12" t="s">
        <v>83</v>
      </c>
      <c r="E199" s="12" t="s">
        <v>84</v>
      </c>
      <c r="F199" s="12" t="s">
        <v>481</v>
      </c>
      <c r="G199" s="12" t="s">
        <v>86</v>
      </c>
      <c r="H199" s="12" t="s">
        <v>87</v>
      </c>
      <c r="I199" s="12" t="s">
        <v>482</v>
      </c>
      <c r="J199" s="12" t="str">
        <f t="shared" si="3"/>
        <v>和歌山県和歌山市十一番丁</v>
      </c>
    </row>
    <row r="200" spans="1:10">
      <c r="A200" s="12">
        <v>30201</v>
      </c>
      <c r="B200" s="12">
        <v>640</v>
      </c>
      <c r="C200" s="14">
        <v>6408158</v>
      </c>
      <c r="D200" s="12" t="s">
        <v>83</v>
      </c>
      <c r="E200" s="12" t="s">
        <v>84</v>
      </c>
      <c r="F200" s="12" t="s">
        <v>483</v>
      </c>
      <c r="G200" s="12" t="s">
        <v>86</v>
      </c>
      <c r="H200" s="12" t="s">
        <v>87</v>
      </c>
      <c r="I200" s="12" t="s">
        <v>484</v>
      </c>
      <c r="J200" s="12" t="str">
        <f t="shared" si="3"/>
        <v>和歌山県和歌山市十二番丁</v>
      </c>
    </row>
    <row r="201" spans="1:10">
      <c r="A201" s="12">
        <v>30201</v>
      </c>
      <c r="B201" s="12">
        <v>640</v>
      </c>
      <c r="C201" s="14">
        <v>6408150</v>
      </c>
      <c r="D201" s="12" t="s">
        <v>83</v>
      </c>
      <c r="E201" s="12" t="s">
        <v>84</v>
      </c>
      <c r="F201" s="12" t="s">
        <v>485</v>
      </c>
      <c r="G201" s="12" t="s">
        <v>86</v>
      </c>
      <c r="H201" s="12" t="s">
        <v>87</v>
      </c>
      <c r="I201" s="12" t="s">
        <v>486</v>
      </c>
      <c r="J201" s="12" t="str">
        <f t="shared" si="3"/>
        <v>和歌山県和歌山市十三番丁</v>
      </c>
    </row>
    <row r="202" spans="1:10">
      <c r="A202" s="12">
        <v>30201</v>
      </c>
      <c r="B202" s="12">
        <v>640</v>
      </c>
      <c r="C202" s="14">
        <v>6408444</v>
      </c>
      <c r="D202" s="12" t="s">
        <v>83</v>
      </c>
      <c r="E202" s="12" t="s">
        <v>84</v>
      </c>
      <c r="F202" s="12" t="s">
        <v>487</v>
      </c>
      <c r="G202" s="12" t="s">
        <v>86</v>
      </c>
      <c r="H202" s="12" t="s">
        <v>87</v>
      </c>
      <c r="I202" s="12" t="s">
        <v>488</v>
      </c>
      <c r="J202" s="12" t="str">
        <f t="shared" si="3"/>
        <v>和歌山県和歌山市次郎丸</v>
      </c>
    </row>
    <row r="203" spans="1:10">
      <c r="A203" s="12">
        <v>30201</v>
      </c>
      <c r="B203" s="12">
        <v>640</v>
      </c>
      <c r="C203" s="14">
        <v>6408374</v>
      </c>
      <c r="D203" s="12" t="s">
        <v>83</v>
      </c>
      <c r="E203" s="12" t="s">
        <v>84</v>
      </c>
      <c r="F203" s="12" t="s">
        <v>489</v>
      </c>
      <c r="G203" s="12" t="s">
        <v>86</v>
      </c>
      <c r="H203" s="12" t="s">
        <v>87</v>
      </c>
      <c r="I203" s="12" t="s">
        <v>490</v>
      </c>
      <c r="J203" s="12" t="str">
        <f t="shared" si="3"/>
        <v>和歌山県和歌山市数寄屋丁</v>
      </c>
    </row>
    <row r="204" spans="1:10">
      <c r="A204" s="12">
        <v>30201</v>
      </c>
      <c r="B204" s="12">
        <v>640</v>
      </c>
      <c r="C204" s="14">
        <v>6408212</v>
      </c>
      <c r="D204" s="12" t="s">
        <v>83</v>
      </c>
      <c r="E204" s="12" t="s">
        <v>84</v>
      </c>
      <c r="F204" s="12" t="s">
        <v>491</v>
      </c>
      <c r="G204" s="12" t="s">
        <v>86</v>
      </c>
      <c r="H204" s="12" t="s">
        <v>87</v>
      </c>
      <c r="I204" s="12" t="s">
        <v>492</v>
      </c>
      <c r="J204" s="12" t="str">
        <f t="shared" si="3"/>
        <v>和歌山県和歌山市杉ノ馬場</v>
      </c>
    </row>
    <row r="205" spans="1:10">
      <c r="A205" s="12">
        <v>30201</v>
      </c>
      <c r="B205" s="12">
        <v>640</v>
      </c>
      <c r="C205" s="14">
        <v>6408378</v>
      </c>
      <c r="D205" s="12" t="s">
        <v>83</v>
      </c>
      <c r="E205" s="12" t="s">
        <v>84</v>
      </c>
      <c r="F205" s="12" t="s">
        <v>493</v>
      </c>
      <c r="G205" s="12" t="s">
        <v>86</v>
      </c>
      <c r="H205" s="12" t="s">
        <v>87</v>
      </c>
      <c r="I205" s="12" t="s">
        <v>494</v>
      </c>
      <c r="J205" s="12" t="str">
        <f t="shared" si="3"/>
        <v>和歌山県和歌山市鈴丸丁</v>
      </c>
    </row>
    <row r="206" spans="1:10">
      <c r="A206" s="12">
        <v>30201</v>
      </c>
      <c r="B206" s="12">
        <v>64003</v>
      </c>
      <c r="C206" s="14">
        <v>6400314</v>
      </c>
      <c r="D206" s="12" t="s">
        <v>83</v>
      </c>
      <c r="E206" s="12" t="s">
        <v>84</v>
      </c>
      <c r="F206" s="12" t="s">
        <v>495</v>
      </c>
      <c r="G206" s="12" t="s">
        <v>86</v>
      </c>
      <c r="H206" s="12" t="s">
        <v>87</v>
      </c>
      <c r="I206" s="12" t="s">
        <v>496</v>
      </c>
      <c r="J206" s="12" t="str">
        <f t="shared" si="3"/>
        <v>和歌山県和歌山市頭陀寺</v>
      </c>
    </row>
    <row r="207" spans="1:10">
      <c r="A207" s="12">
        <v>30201</v>
      </c>
      <c r="B207" s="12">
        <v>640</v>
      </c>
      <c r="C207" s="14">
        <v>6408272</v>
      </c>
      <c r="D207" s="12" t="s">
        <v>83</v>
      </c>
      <c r="E207" s="12" t="s">
        <v>84</v>
      </c>
      <c r="F207" s="12" t="s">
        <v>497</v>
      </c>
      <c r="G207" s="12" t="s">
        <v>86</v>
      </c>
      <c r="H207" s="12" t="s">
        <v>87</v>
      </c>
      <c r="I207" s="12" t="s">
        <v>498</v>
      </c>
      <c r="J207" s="12" t="str">
        <f t="shared" si="3"/>
        <v>和歌山県和歌山市砂山南</v>
      </c>
    </row>
    <row r="208" spans="1:10">
      <c r="A208" s="12">
        <v>30201</v>
      </c>
      <c r="B208" s="12">
        <v>640</v>
      </c>
      <c r="C208" s="14">
        <v>6408022</v>
      </c>
      <c r="D208" s="12" t="s">
        <v>83</v>
      </c>
      <c r="E208" s="12" t="s">
        <v>84</v>
      </c>
      <c r="F208" s="12" t="s">
        <v>499</v>
      </c>
      <c r="G208" s="12" t="s">
        <v>86</v>
      </c>
      <c r="H208" s="12" t="s">
        <v>87</v>
      </c>
      <c r="I208" s="12" t="s">
        <v>500</v>
      </c>
      <c r="J208" s="12" t="str">
        <f t="shared" si="3"/>
        <v>和歌山県和歌山市住吉町</v>
      </c>
    </row>
    <row r="209" spans="1:10">
      <c r="A209" s="12">
        <v>30201</v>
      </c>
      <c r="B209" s="12">
        <v>640</v>
      </c>
      <c r="C209" s="14">
        <v>6408034</v>
      </c>
      <c r="D209" s="12" t="s">
        <v>83</v>
      </c>
      <c r="E209" s="12" t="s">
        <v>84</v>
      </c>
      <c r="F209" s="12" t="s">
        <v>501</v>
      </c>
      <c r="G209" s="12" t="s">
        <v>86</v>
      </c>
      <c r="H209" s="12" t="s">
        <v>87</v>
      </c>
      <c r="I209" s="12" t="s">
        <v>502</v>
      </c>
      <c r="J209" s="12" t="str">
        <f t="shared" si="3"/>
        <v>和歌山県和歌山市駿河町</v>
      </c>
    </row>
    <row r="210" spans="1:10">
      <c r="A210" s="12">
        <v>30201</v>
      </c>
      <c r="B210" s="12">
        <v>641</v>
      </c>
      <c r="C210" s="14">
        <v>6410035</v>
      </c>
      <c r="D210" s="12" t="s">
        <v>83</v>
      </c>
      <c r="E210" s="12" t="s">
        <v>84</v>
      </c>
      <c r="F210" s="12" t="s">
        <v>503</v>
      </c>
      <c r="G210" s="12" t="s">
        <v>86</v>
      </c>
      <c r="H210" s="12" t="s">
        <v>87</v>
      </c>
      <c r="I210" s="12" t="s">
        <v>504</v>
      </c>
      <c r="J210" s="12" t="str">
        <f t="shared" si="3"/>
        <v>和歌山県和歌山市関戸</v>
      </c>
    </row>
    <row r="211" spans="1:10">
      <c r="A211" s="12">
        <v>30201</v>
      </c>
      <c r="B211" s="12">
        <v>640</v>
      </c>
      <c r="C211" s="14">
        <v>6408041</v>
      </c>
      <c r="D211" s="12" t="s">
        <v>83</v>
      </c>
      <c r="E211" s="12" t="s">
        <v>84</v>
      </c>
      <c r="F211" s="12" t="s">
        <v>505</v>
      </c>
      <c r="G211" s="12" t="s">
        <v>86</v>
      </c>
      <c r="H211" s="12" t="s">
        <v>87</v>
      </c>
      <c r="I211" s="12" t="s">
        <v>506</v>
      </c>
      <c r="J211" s="12" t="str">
        <f t="shared" si="3"/>
        <v>和歌山県和歌山市専光寺門前丁</v>
      </c>
    </row>
    <row r="212" spans="1:10">
      <c r="A212" s="12">
        <v>30201</v>
      </c>
      <c r="B212" s="12">
        <v>640</v>
      </c>
      <c r="C212" s="14">
        <v>6408114</v>
      </c>
      <c r="D212" s="12" t="s">
        <v>83</v>
      </c>
      <c r="E212" s="12" t="s">
        <v>84</v>
      </c>
      <c r="F212" s="12" t="s">
        <v>507</v>
      </c>
      <c r="G212" s="12" t="s">
        <v>86</v>
      </c>
      <c r="H212" s="12" t="s">
        <v>87</v>
      </c>
      <c r="I212" s="12" t="s">
        <v>508</v>
      </c>
      <c r="J212" s="12" t="str">
        <f t="shared" si="3"/>
        <v>和歌山県和歌山市船場町</v>
      </c>
    </row>
    <row r="213" spans="1:10">
      <c r="A213" s="12">
        <v>30201</v>
      </c>
      <c r="B213" s="12">
        <v>640</v>
      </c>
      <c r="C213" s="14">
        <v>6408471</v>
      </c>
      <c r="D213" s="12" t="s">
        <v>83</v>
      </c>
      <c r="E213" s="12" t="s">
        <v>84</v>
      </c>
      <c r="F213" s="12" t="s">
        <v>509</v>
      </c>
      <c r="G213" s="12" t="s">
        <v>86</v>
      </c>
      <c r="H213" s="12" t="s">
        <v>87</v>
      </c>
      <c r="I213" s="12" t="s">
        <v>510</v>
      </c>
      <c r="J213" s="12" t="str">
        <f t="shared" si="3"/>
        <v>和歌山県和歌山市善明寺</v>
      </c>
    </row>
    <row r="214" spans="1:10">
      <c r="A214" s="12">
        <v>30201</v>
      </c>
      <c r="B214" s="12">
        <v>64003</v>
      </c>
      <c r="C214" s="14">
        <v>6400341</v>
      </c>
      <c r="D214" s="12" t="s">
        <v>83</v>
      </c>
      <c r="E214" s="12" t="s">
        <v>84</v>
      </c>
      <c r="F214" s="12" t="s">
        <v>511</v>
      </c>
      <c r="G214" s="12" t="s">
        <v>86</v>
      </c>
      <c r="H214" s="12" t="s">
        <v>87</v>
      </c>
      <c r="I214" s="12" t="s">
        <v>512</v>
      </c>
      <c r="J214" s="12" t="str">
        <f t="shared" si="3"/>
        <v>和歌山県和歌山市相坂</v>
      </c>
    </row>
    <row r="215" spans="1:10">
      <c r="A215" s="12">
        <v>30201</v>
      </c>
      <c r="B215" s="12">
        <v>640</v>
      </c>
      <c r="C215" s="14">
        <v>6408483</v>
      </c>
      <c r="D215" s="12" t="s">
        <v>83</v>
      </c>
      <c r="E215" s="12" t="s">
        <v>84</v>
      </c>
      <c r="F215" s="12" t="s">
        <v>513</v>
      </c>
      <c r="G215" s="12" t="s">
        <v>86</v>
      </c>
      <c r="H215" s="12" t="s">
        <v>87</v>
      </c>
      <c r="I215" s="12" t="s">
        <v>514</v>
      </c>
      <c r="J215" s="12" t="str">
        <f t="shared" si="3"/>
        <v>和歌山県和歌山市園部</v>
      </c>
    </row>
    <row r="216" spans="1:10">
      <c r="A216" s="12">
        <v>30201</v>
      </c>
      <c r="B216" s="12">
        <v>640</v>
      </c>
      <c r="C216" s="14">
        <v>6408135</v>
      </c>
      <c r="D216" s="12" t="s">
        <v>83</v>
      </c>
      <c r="E216" s="12" t="s">
        <v>84</v>
      </c>
      <c r="F216" s="12" t="s">
        <v>515</v>
      </c>
      <c r="G216" s="12" t="s">
        <v>86</v>
      </c>
      <c r="H216" s="12" t="s">
        <v>87</v>
      </c>
      <c r="I216" s="12" t="s">
        <v>516</v>
      </c>
      <c r="J216" s="12" t="str">
        <f t="shared" si="3"/>
        <v>和歌山県和歌山市鷹匠町</v>
      </c>
    </row>
    <row r="217" spans="1:10">
      <c r="A217" s="12">
        <v>30201</v>
      </c>
      <c r="B217" s="12">
        <v>64963</v>
      </c>
      <c r="C217" s="14">
        <v>6496301</v>
      </c>
      <c r="D217" s="12" t="s">
        <v>83</v>
      </c>
      <c r="E217" s="12" t="s">
        <v>84</v>
      </c>
      <c r="F217" s="12" t="s">
        <v>517</v>
      </c>
      <c r="G217" s="12" t="s">
        <v>86</v>
      </c>
      <c r="H217" s="12" t="s">
        <v>87</v>
      </c>
      <c r="I217" s="12" t="s">
        <v>518</v>
      </c>
      <c r="J217" s="12" t="str">
        <f t="shared" si="3"/>
        <v>和歌山県和歌山市滝畑</v>
      </c>
    </row>
    <row r="218" spans="1:10">
      <c r="A218" s="12">
        <v>30201</v>
      </c>
      <c r="B218" s="12">
        <v>640</v>
      </c>
      <c r="C218" s="14">
        <v>6408028</v>
      </c>
      <c r="D218" s="12" t="s">
        <v>83</v>
      </c>
      <c r="E218" s="12" t="s">
        <v>84</v>
      </c>
      <c r="F218" s="12" t="s">
        <v>519</v>
      </c>
      <c r="G218" s="12" t="s">
        <v>86</v>
      </c>
      <c r="H218" s="12" t="s">
        <v>87</v>
      </c>
      <c r="I218" s="12" t="s">
        <v>520</v>
      </c>
      <c r="J218" s="12" t="str">
        <f t="shared" si="3"/>
        <v>和歌山県和歌山市匠町</v>
      </c>
    </row>
    <row r="219" spans="1:10">
      <c r="A219" s="12">
        <v>30201</v>
      </c>
      <c r="B219" s="12">
        <v>641</v>
      </c>
      <c r="C219" s="14">
        <v>6410005</v>
      </c>
      <c r="D219" s="12" t="s">
        <v>83</v>
      </c>
      <c r="E219" s="12" t="s">
        <v>84</v>
      </c>
      <c r="F219" s="12" t="s">
        <v>521</v>
      </c>
      <c r="G219" s="12" t="s">
        <v>86</v>
      </c>
      <c r="H219" s="12" t="s">
        <v>87</v>
      </c>
      <c r="I219" s="12" t="s">
        <v>522</v>
      </c>
      <c r="J219" s="12" t="str">
        <f t="shared" si="3"/>
        <v>和歌山県和歌山市田尻</v>
      </c>
    </row>
    <row r="220" spans="1:10">
      <c r="A220" s="12">
        <v>30201</v>
      </c>
      <c r="B220" s="12">
        <v>640</v>
      </c>
      <c r="C220" s="14">
        <v>6408061</v>
      </c>
      <c r="D220" s="12" t="s">
        <v>83</v>
      </c>
      <c r="E220" s="12" t="s">
        <v>84</v>
      </c>
      <c r="F220" s="12" t="s">
        <v>523</v>
      </c>
      <c r="G220" s="12" t="s">
        <v>86</v>
      </c>
      <c r="H220" s="12" t="s">
        <v>87</v>
      </c>
      <c r="I220" s="12" t="s">
        <v>524</v>
      </c>
      <c r="J220" s="12" t="str">
        <f t="shared" si="3"/>
        <v>和歌山県和歌山市畳屋町</v>
      </c>
    </row>
    <row r="221" spans="1:10">
      <c r="A221" s="12">
        <v>30201</v>
      </c>
      <c r="B221" s="12">
        <v>640</v>
      </c>
      <c r="C221" s="14">
        <v>6408329</v>
      </c>
      <c r="D221" s="12" t="s">
        <v>83</v>
      </c>
      <c r="E221" s="12" t="s">
        <v>84</v>
      </c>
      <c r="F221" s="12" t="s">
        <v>525</v>
      </c>
      <c r="G221" s="12" t="s">
        <v>86</v>
      </c>
      <c r="H221" s="12" t="s">
        <v>87</v>
      </c>
      <c r="I221" s="12" t="s">
        <v>526</v>
      </c>
      <c r="J221" s="12" t="str">
        <f t="shared" si="3"/>
        <v>和歌山県和歌山市田中町</v>
      </c>
    </row>
    <row r="222" spans="1:10">
      <c r="A222" s="12">
        <v>30201</v>
      </c>
      <c r="B222" s="12">
        <v>64963</v>
      </c>
      <c r="C222" s="14">
        <v>6496305</v>
      </c>
      <c r="D222" s="12" t="s">
        <v>83</v>
      </c>
      <c r="E222" s="12" t="s">
        <v>84</v>
      </c>
      <c r="F222" s="12" t="s">
        <v>527</v>
      </c>
      <c r="G222" s="12" t="s">
        <v>86</v>
      </c>
      <c r="H222" s="12" t="s">
        <v>87</v>
      </c>
      <c r="I222" s="12" t="s">
        <v>528</v>
      </c>
      <c r="J222" s="12" t="str">
        <f t="shared" si="3"/>
        <v>和歌山県和歌山市谷</v>
      </c>
    </row>
    <row r="223" spans="1:10">
      <c r="A223" s="12">
        <v>30201</v>
      </c>
      <c r="B223" s="12">
        <v>640</v>
      </c>
      <c r="C223" s="14">
        <v>6408133</v>
      </c>
      <c r="D223" s="12" t="s">
        <v>83</v>
      </c>
      <c r="E223" s="12" t="s">
        <v>84</v>
      </c>
      <c r="F223" s="12" t="s">
        <v>529</v>
      </c>
      <c r="G223" s="12" t="s">
        <v>86</v>
      </c>
      <c r="H223" s="12" t="s">
        <v>87</v>
      </c>
      <c r="I223" s="12" t="s">
        <v>530</v>
      </c>
      <c r="J223" s="12" t="str">
        <f t="shared" si="3"/>
        <v>和歌山県和歌山市谷町</v>
      </c>
    </row>
    <row r="224" spans="1:10">
      <c r="A224" s="12">
        <v>30201</v>
      </c>
      <c r="B224" s="12">
        <v>641</v>
      </c>
      <c r="C224" s="14">
        <v>6410061</v>
      </c>
      <c r="D224" s="12" t="s">
        <v>83</v>
      </c>
      <c r="E224" s="12" t="s">
        <v>84</v>
      </c>
      <c r="F224" s="12" t="s">
        <v>531</v>
      </c>
      <c r="G224" s="12" t="s">
        <v>86</v>
      </c>
      <c r="H224" s="12" t="s">
        <v>87</v>
      </c>
      <c r="I224" s="12" t="s">
        <v>532</v>
      </c>
      <c r="J224" s="12" t="str">
        <f t="shared" si="3"/>
        <v>和歌山県和歌山市田野</v>
      </c>
    </row>
    <row r="225" spans="1:10">
      <c r="A225" s="12">
        <v>30201</v>
      </c>
      <c r="B225" s="12">
        <v>64963</v>
      </c>
      <c r="C225" s="14">
        <v>6496337</v>
      </c>
      <c r="D225" s="12" t="s">
        <v>83</v>
      </c>
      <c r="E225" s="12" t="s">
        <v>84</v>
      </c>
      <c r="F225" s="12" t="s">
        <v>533</v>
      </c>
      <c r="G225" s="12" t="s">
        <v>86</v>
      </c>
      <c r="H225" s="12" t="s">
        <v>87</v>
      </c>
      <c r="I225" s="12" t="s">
        <v>534</v>
      </c>
      <c r="J225" s="12" t="str">
        <f t="shared" si="3"/>
        <v>和歌山県和歌山市田屋</v>
      </c>
    </row>
    <row r="226" spans="1:10">
      <c r="A226" s="12">
        <v>30201</v>
      </c>
      <c r="B226" s="12">
        <v>640</v>
      </c>
      <c r="C226" s="14">
        <v>6408287</v>
      </c>
      <c r="D226" s="12" t="s">
        <v>83</v>
      </c>
      <c r="E226" s="12" t="s">
        <v>84</v>
      </c>
      <c r="F226" s="12" t="s">
        <v>535</v>
      </c>
      <c r="G226" s="12" t="s">
        <v>86</v>
      </c>
      <c r="H226" s="12" t="s">
        <v>87</v>
      </c>
      <c r="I226" s="12" t="s">
        <v>536</v>
      </c>
      <c r="J226" s="12" t="str">
        <f t="shared" si="3"/>
        <v>和歌山県和歌山市築港</v>
      </c>
    </row>
    <row r="227" spans="1:10">
      <c r="A227" s="12">
        <v>30201</v>
      </c>
      <c r="B227" s="12">
        <v>640</v>
      </c>
      <c r="C227" s="14">
        <v>6408263</v>
      </c>
      <c r="D227" s="12" t="s">
        <v>83</v>
      </c>
      <c r="E227" s="12" t="s">
        <v>84</v>
      </c>
      <c r="F227" s="12" t="s">
        <v>537</v>
      </c>
      <c r="G227" s="12" t="s">
        <v>86</v>
      </c>
      <c r="H227" s="12" t="s">
        <v>87</v>
      </c>
      <c r="I227" s="12" t="s">
        <v>538</v>
      </c>
      <c r="J227" s="12" t="str">
        <f t="shared" si="3"/>
        <v>和歌山県和歌山市茶屋ノ丁</v>
      </c>
    </row>
    <row r="228" spans="1:10">
      <c r="A228" s="12">
        <v>30201</v>
      </c>
      <c r="B228" s="12">
        <v>640</v>
      </c>
      <c r="C228" s="14">
        <v>6408334</v>
      </c>
      <c r="D228" s="12" t="s">
        <v>83</v>
      </c>
      <c r="E228" s="12" t="s">
        <v>84</v>
      </c>
      <c r="F228" s="12" t="s">
        <v>539</v>
      </c>
      <c r="G228" s="12" t="s">
        <v>86</v>
      </c>
      <c r="H228" s="12" t="s">
        <v>87</v>
      </c>
      <c r="I228" s="12" t="s">
        <v>540</v>
      </c>
      <c r="J228" s="12" t="str">
        <f t="shared" si="3"/>
        <v>和歌山県和歌山市茶屋町</v>
      </c>
    </row>
    <row r="229" spans="1:10">
      <c r="A229" s="12">
        <v>30201</v>
      </c>
      <c r="B229" s="12">
        <v>64001</v>
      </c>
      <c r="C229" s="14">
        <v>6400115</v>
      </c>
      <c r="D229" s="12" t="s">
        <v>83</v>
      </c>
      <c r="E229" s="12" t="s">
        <v>84</v>
      </c>
      <c r="F229" s="12" t="s">
        <v>541</v>
      </c>
      <c r="G229" s="12" t="s">
        <v>86</v>
      </c>
      <c r="H229" s="12" t="s">
        <v>87</v>
      </c>
      <c r="I229" s="12" t="s">
        <v>542</v>
      </c>
      <c r="J229" s="12" t="str">
        <f t="shared" si="3"/>
        <v>和歌山県和歌山市つつじが丘</v>
      </c>
    </row>
    <row r="230" spans="1:10">
      <c r="A230" s="12">
        <v>30201</v>
      </c>
      <c r="B230" s="12">
        <v>640</v>
      </c>
      <c r="C230" s="14">
        <v>6408315</v>
      </c>
      <c r="D230" s="12" t="s">
        <v>83</v>
      </c>
      <c r="E230" s="12" t="s">
        <v>84</v>
      </c>
      <c r="F230" s="12" t="s">
        <v>543</v>
      </c>
      <c r="G230" s="12" t="s">
        <v>86</v>
      </c>
      <c r="H230" s="12" t="s">
        <v>87</v>
      </c>
      <c r="I230" s="12" t="s">
        <v>544</v>
      </c>
      <c r="J230" s="12" t="str">
        <f t="shared" si="3"/>
        <v>和歌山県和歌山市津秦</v>
      </c>
    </row>
    <row r="231" spans="1:10">
      <c r="A231" s="12">
        <v>30201</v>
      </c>
      <c r="B231" s="12">
        <v>640</v>
      </c>
      <c r="C231" s="14">
        <v>6408319</v>
      </c>
      <c r="D231" s="12" t="s">
        <v>83</v>
      </c>
      <c r="E231" s="12" t="s">
        <v>84</v>
      </c>
      <c r="F231" s="12" t="s">
        <v>545</v>
      </c>
      <c r="G231" s="12" t="s">
        <v>86</v>
      </c>
      <c r="H231" s="12" t="s">
        <v>87</v>
      </c>
      <c r="I231" s="12" t="s">
        <v>546</v>
      </c>
      <c r="J231" s="12" t="str">
        <f t="shared" si="3"/>
        <v>和歌山県和歌山市手平</v>
      </c>
    </row>
    <row r="232" spans="1:10">
      <c r="A232" s="12">
        <v>30201</v>
      </c>
      <c r="B232" s="12">
        <v>640</v>
      </c>
      <c r="C232" s="14">
        <v>6408320</v>
      </c>
      <c r="D232" s="12" t="s">
        <v>83</v>
      </c>
      <c r="E232" s="12" t="s">
        <v>84</v>
      </c>
      <c r="F232" s="12" t="s">
        <v>547</v>
      </c>
      <c r="G232" s="12" t="s">
        <v>86</v>
      </c>
      <c r="H232" s="12" t="s">
        <v>87</v>
      </c>
      <c r="I232" s="12" t="s">
        <v>548</v>
      </c>
      <c r="J232" s="12" t="str">
        <f t="shared" si="3"/>
        <v>和歌山県和歌山市手平出島</v>
      </c>
    </row>
    <row r="233" spans="1:10">
      <c r="A233" s="12">
        <v>30201</v>
      </c>
      <c r="B233" s="12">
        <v>640</v>
      </c>
      <c r="C233" s="14">
        <v>6408311</v>
      </c>
      <c r="D233" s="12" t="s">
        <v>83</v>
      </c>
      <c r="E233" s="12" t="s">
        <v>84</v>
      </c>
      <c r="F233" s="12" t="s">
        <v>549</v>
      </c>
      <c r="G233" s="12" t="s">
        <v>86</v>
      </c>
      <c r="H233" s="12" t="s">
        <v>87</v>
      </c>
      <c r="I233" s="12" t="s">
        <v>550</v>
      </c>
      <c r="J233" s="12" t="str">
        <f t="shared" si="3"/>
        <v>和歌山県和歌山市寺内</v>
      </c>
    </row>
    <row r="234" spans="1:10">
      <c r="A234" s="12">
        <v>30201</v>
      </c>
      <c r="B234" s="12">
        <v>640</v>
      </c>
      <c r="C234" s="14">
        <v>6408282</v>
      </c>
      <c r="D234" s="12" t="s">
        <v>83</v>
      </c>
      <c r="E234" s="12" t="s">
        <v>84</v>
      </c>
      <c r="F234" s="12" t="s">
        <v>551</v>
      </c>
      <c r="G234" s="12" t="s">
        <v>86</v>
      </c>
      <c r="H234" s="12" t="s">
        <v>87</v>
      </c>
      <c r="I234" s="12" t="s">
        <v>552</v>
      </c>
      <c r="J234" s="12" t="str">
        <f t="shared" si="3"/>
        <v>和歌山県和歌山市出口甲賀丁</v>
      </c>
    </row>
    <row r="235" spans="1:10">
      <c r="A235" s="12">
        <v>30201</v>
      </c>
      <c r="B235" s="12">
        <v>640</v>
      </c>
      <c r="C235" s="14">
        <v>6408285</v>
      </c>
      <c r="D235" s="12" t="s">
        <v>83</v>
      </c>
      <c r="E235" s="12" t="s">
        <v>84</v>
      </c>
      <c r="F235" s="12" t="s">
        <v>553</v>
      </c>
      <c r="G235" s="12" t="s">
        <v>86</v>
      </c>
      <c r="H235" s="12" t="s">
        <v>87</v>
      </c>
      <c r="I235" s="12" t="s">
        <v>554</v>
      </c>
      <c r="J235" s="12" t="str">
        <f t="shared" si="3"/>
        <v>和歌山県和歌山市出口新端ノ丁</v>
      </c>
    </row>
    <row r="236" spans="1:10">
      <c r="A236" s="12">
        <v>30201</v>
      </c>
      <c r="B236" s="12">
        <v>640</v>
      </c>
      <c r="C236" s="14">
        <v>6408283</v>
      </c>
      <c r="D236" s="12" t="s">
        <v>83</v>
      </c>
      <c r="E236" s="12" t="s">
        <v>84</v>
      </c>
      <c r="F236" s="12" t="s">
        <v>555</v>
      </c>
      <c r="G236" s="12" t="s">
        <v>86</v>
      </c>
      <c r="H236" s="12" t="s">
        <v>87</v>
      </c>
      <c r="I236" s="12" t="s">
        <v>556</v>
      </c>
      <c r="J236" s="12" t="str">
        <f t="shared" si="3"/>
        <v>和歌山県和歌山市出口中ノ丁</v>
      </c>
    </row>
    <row r="237" spans="1:10">
      <c r="A237" s="12">
        <v>30201</v>
      </c>
      <c r="B237" s="12">
        <v>640</v>
      </c>
      <c r="C237" s="14">
        <v>6408284</v>
      </c>
      <c r="D237" s="12" t="s">
        <v>83</v>
      </c>
      <c r="E237" s="12" t="s">
        <v>84</v>
      </c>
      <c r="F237" s="12" t="s">
        <v>557</v>
      </c>
      <c r="G237" s="12" t="s">
        <v>86</v>
      </c>
      <c r="H237" s="12" t="s">
        <v>87</v>
      </c>
      <c r="I237" s="12" t="s">
        <v>558</v>
      </c>
      <c r="J237" s="12" t="str">
        <f t="shared" si="3"/>
        <v>和歌山県和歌山市出口端ノ丁</v>
      </c>
    </row>
    <row r="238" spans="1:10">
      <c r="A238" s="12">
        <v>30201</v>
      </c>
      <c r="B238" s="12">
        <v>640</v>
      </c>
      <c r="C238" s="14">
        <v>6408306</v>
      </c>
      <c r="D238" s="12" t="s">
        <v>83</v>
      </c>
      <c r="E238" s="12" t="s">
        <v>84</v>
      </c>
      <c r="F238" s="12" t="s">
        <v>559</v>
      </c>
      <c r="G238" s="12" t="s">
        <v>86</v>
      </c>
      <c r="H238" s="12" t="s">
        <v>87</v>
      </c>
      <c r="I238" s="12" t="s">
        <v>560</v>
      </c>
      <c r="J238" s="12" t="str">
        <f t="shared" si="3"/>
        <v>和歌山県和歌山市出島</v>
      </c>
    </row>
    <row r="239" spans="1:10">
      <c r="A239" s="12">
        <v>30201</v>
      </c>
      <c r="B239" s="12">
        <v>640</v>
      </c>
      <c r="C239" s="14">
        <v>6408321</v>
      </c>
      <c r="D239" s="12" t="s">
        <v>83</v>
      </c>
      <c r="E239" s="12" t="s">
        <v>84</v>
      </c>
      <c r="F239" s="12" t="s">
        <v>561</v>
      </c>
      <c r="G239" s="12" t="s">
        <v>86</v>
      </c>
      <c r="H239" s="12" t="s">
        <v>87</v>
      </c>
      <c r="I239" s="12" t="s">
        <v>562</v>
      </c>
      <c r="J239" s="12" t="str">
        <f t="shared" si="3"/>
        <v>和歌山県和歌山市出水</v>
      </c>
    </row>
    <row r="240" spans="1:10">
      <c r="A240" s="12">
        <v>30201</v>
      </c>
      <c r="B240" s="12">
        <v>640</v>
      </c>
      <c r="C240" s="14">
        <v>6408204</v>
      </c>
      <c r="D240" s="12" t="s">
        <v>83</v>
      </c>
      <c r="E240" s="12" t="s">
        <v>84</v>
      </c>
      <c r="F240" s="12" t="s">
        <v>563</v>
      </c>
      <c r="G240" s="12" t="s">
        <v>86</v>
      </c>
      <c r="H240" s="12" t="s">
        <v>87</v>
      </c>
      <c r="I240" s="12" t="s">
        <v>564</v>
      </c>
      <c r="J240" s="12" t="str">
        <f t="shared" si="3"/>
        <v>和歌山県和歌山市伝法橋南ノ丁</v>
      </c>
    </row>
    <row r="241" spans="1:10">
      <c r="A241" s="12">
        <v>30201</v>
      </c>
      <c r="B241" s="12">
        <v>640</v>
      </c>
      <c r="C241" s="14">
        <v>6408229</v>
      </c>
      <c r="D241" s="12" t="s">
        <v>83</v>
      </c>
      <c r="E241" s="12" t="s">
        <v>84</v>
      </c>
      <c r="F241" s="12" t="s">
        <v>565</v>
      </c>
      <c r="G241" s="12" t="s">
        <v>86</v>
      </c>
      <c r="H241" s="12" t="s">
        <v>87</v>
      </c>
      <c r="I241" s="12" t="s">
        <v>566</v>
      </c>
      <c r="J241" s="12" t="str">
        <f t="shared" si="3"/>
        <v>和歌山県和歌山市道場町</v>
      </c>
    </row>
    <row r="242" spans="1:10">
      <c r="A242" s="12">
        <v>30201</v>
      </c>
      <c r="B242" s="12">
        <v>640</v>
      </c>
      <c r="C242" s="14">
        <v>6408432</v>
      </c>
      <c r="D242" s="12" t="s">
        <v>83</v>
      </c>
      <c r="E242" s="12" t="s">
        <v>84</v>
      </c>
      <c r="F242" s="12" t="s">
        <v>567</v>
      </c>
      <c r="G242" s="12" t="s">
        <v>86</v>
      </c>
      <c r="H242" s="12" t="s">
        <v>87</v>
      </c>
      <c r="I242" s="12" t="s">
        <v>568</v>
      </c>
      <c r="J242" s="12" t="str">
        <f t="shared" si="3"/>
        <v>和歌山県和歌山市土入</v>
      </c>
    </row>
    <row r="243" spans="1:10">
      <c r="A243" s="12">
        <v>30201</v>
      </c>
      <c r="B243" s="12">
        <v>640</v>
      </c>
      <c r="C243" s="14">
        <v>6408206</v>
      </c>
      <c r="D243" s="12" t="s">
        <v>83</v>
      </c>
      <c r="E243" s="12" t="s">
        <v>84</v>
      </c>
      <c r="F243" s="12" t="s">
        <v>569</v>
      </c>
      <c r="G243" s="12" t="s">
        <v>86</v>
      </c>
      <c r="H243" s="12" t="s">
        <v>87</v>
      </c>
      <c r="I243" s="12" t="s">
        <v>570</v>
      </c>
      <c r="J243" s="12" t="str">
        <f t="shared" si="3"/>
        <v>和歌山県和歌山市徳田木丁</v>
      </c>
    </row>
    <row r="244" spans="1:10">
      <c r="A244" s="12">
        <v>30201</v>
      </c>
      <c r="B244" s="12">
        <v>640</v>
      </c>
      <c r="C244" s="14">
        <v>6408256</v>
      </c>
      <c r="D244" s="12" t="s">
        <v>83</v>
      </c>
      <c r="E244" s="12" t="s">
        <v>84</v>
      </c>
      <c r="F244" s="12" t="s">
        <v>571</v>
      </c>
      <c r="G244" s="12" t="s">
        <v>86</v>
      </c>
      <c r="H244" s="12" t="s">
        <v>87</v>
      </c>
      <c r="I244" s="12" t="s">
        <v>572</v>
      </c>
      <c r="J244" s="12" t="str">
        <f t="shared" si="3"/>
        <v>和歌山県和歌山市土佐町</v>
      </c>
    </row>
    <row r="245" spans="1:10">
      <c r="A245" s="12">
        <v>30201</v>
      </c>
      <c r="B245" s="12">
        <v>640</v>
      </c>
      <c r="C245" s="14">
        <v>6408342</v>
      </c>
      <c r="D245" s="12" t="s">
        <v>83</v>
      </c>
      <c r="E245" s="12" t="s">
        <v>84</v>
      </c>
      <c r="F245" s="12" t="s">
        <v>573</v>
      </c>
      <c r="G245" s="12" t="s">
        <v>86</v>
      </c>
      <c r="H245" s="12" t="s">
        <v>87</v>
      </c>
      <c r="I245" s="12" t="s">
        <v>574</v>
      </c>
      <c r="J245" s="12" t="str">
        <f t="shared" si="3"/>
        <v>和歌山県和歌山市友田町</v>
      </c>
    </row>
    <row r="246" spans="1:10">
      <c r="A246" s="12">
        <v>30201</v>
      </c>
      <c r="B246" s="12">
        <v>640</v>
      </c>
      <c r="C246" s="14">
        <v>6408451</v>
      </c>
      <c r="D246" s="12" t="s">
        <v>83</v>
      </c>
      <c r="E246" s="12" t="s">
        <v>84</v>
      </c>
      <c r="F246" s="12" t="s">
        <v>575</v>
      </c>
      <c r="G246" s="12" t="s">
        <v>86</v>
      </c>
      <c r="H246" s="12" t="s">
        <v>87</v>
      </c>
      <c r="I246" s="12" t="s">
        <v>576</v>
      </c>
      <c r="J246" s="12" t="str">
        <f t="shared" si="3"/>
        <v>和歌山県和歌山市中</v>
      </c>
    </row>
    <row r="247" spans="1:10">
      <c r="A247" s="12">
        <v>30201</v>
      </c>
      <c r="B247" s="12">
        <v>641</v>
      </c>
      <c r="C247" s="14">
        <v>6410006</v>
      </c>
      <c r="D247" s="12" t="s">
        <v>83</v>
      </c>
      <c r="E247" s="12" t="s">
        <v>84</v>
      </c>
      <c r="F247" s="12" t="s">
        <v>577</v>
      </c>
      <c r="G247" s="12" t="s">
        <v>86</v>
      </c>
      <c r="H247" s="12" t="s">
        <v>87</v>
      </c>
      <c r="I247" s="12" t="s">
        <v>578</v>
      </c>
      <c r="J247" s="12" t="str">
        <f t="shared" si="3"/>
        <v>和歌山県和歌山市中島</v>
      </c>
    </row>
    <row r="248" spans="1:10">
      <c r="A248" s="12">
        <v>30201</v>
      </c>
      <c r="B248" s="12">
        <v>64963</v>
      </c>
      <c r="C248" s="14">
        <v>6496304</v>
      </c>
      <c r="D248" s="12" t="s">
        <v>83</v>
      </c>
      <c r="E248" s="12" t="s">
        <v>84</v>
      </c>
      <c r="F248" s="12" t="s">
        <v>579</v>
      </c>
      <c r="G248" s="12" t="s">
        <v>86</v>
      </c>
      <c r="H248" s="12" t="s">
        <v>87</v>
      </c>
      <c r="I248" s="12" t="s">
        <v>580</v>
      </c>
      <c r="J248" s="12" t="str">
        <f t="shared" si="3"/>
        <v>和歌山県和歌山市中筋日延</v>
      </c>
    </row>
    <row r="249" spans="1:10">
      <c r="A249" s="12">
        <v>30201</v>
      </c>
      <c r="B249" s="12">
        <v>640</v>
      </c>
      <c r="C249" s="14">
        <v>6408433</v>
      </c>
      <c r="D249" s="12" t="s">
        <v>83</v>
      </c>
      <c r="E249" s="12" t="s">
        <v>84</v>
      </c>
      <c r="F249" s="12" t="s">
        <v>581</v>
      </c>
      <c r="G249" s="12" t="s">
        <v>86</v>
      </c>
      <c r="H249" s="12" t="s">
        <v>87</v>
      </c>
      <c r="I249" s="12" t="s">
        <v>582</v>
      </c>
      <c r="J249" s="12" t="str">
        <f t="shared" si="3"/>
        <v>和歌山県和歌山市中野</v>
      </c>
    </row>
    <row r="250" spans="1:10">
      <c r="A250" s="12">
        <v>30201</v>
      </c>
      <c r="B250" s="12">
        <v>640</v>
      </c>
      <c r="C250" s="14">
        <v>6408392</v>
      </c>
      <c r="D250" s="12" t="s">
        <v>83</v>
      </c>
      <c r="E250" s="12" t="s">
        <v>84</v>
      </c>
      <c r="F250" s="12" t="s">
        <v>583</v>
      </c>
      <c r="G250" s="12" t="s">
        <v>86</v>
      </c>
      <c r="H250" s="12" t="s">
        <v>87</v>
      </c>
      <c r="I250" s="12" t="s">
        <v>584</v>
      </c>
      <c r="J250" s="12" t="str">
        <f t="shared" si="3"/>
        <v>和歌山県和歌山市中之島</v>
      </c>
    </row>
    <row r="251" spans="1:10">
      <c r="A251" s="12">
        <v>30201</v>
      </c>
      <c r="B251" s="12">
        <v>640</v>
      </c>
      <c r="C251" s="14">
        <v>6408025</v>
      </c>
      <c r="D251" s="12" t="s">
        <v>83</v>
      </c>
      <c r="E251" s="12" t="s">
        <v>84</v>
      </c>
      <c r="F251" s="12" t="s">
        <v>585</v>
      </c>
      <c r="G251" s="12" t="s">
        <v>86</v>
      </c>
      <c r="H251" s="12" t="s">
        <v>87</v>
      </c>
      <c r="I251" s="12" t="s">
        <v>586</v>
      </c>
      <c r="J251" s="12" t="str">
        <f t="shared" si="3"/>
        <v>和歌山県和歌山市中ノ店中ノ丁</v>
      </c>
    </row>
    <row r="252" spans="1:10">
      <c r="A252" s="12">
        <v>30201</v>
      </c>
      <c r="B252" s="12">
        <v>640</v>
      </c>
      <c r="C252" s="14">
        <v>6408026</v>
      </c>
      <c r="D252" s="12" t="s">
        <v>83</v>
      </c>
      <c r="E252" s="12" t="s">
        <v>84</v>
      </c>
      <c r="F252" s="12" t="s">
        <v>587</v>
      </c>
      <c r="G252" s="12" t="s">
        <v>86</v>
      </c>
      <c r="H252" s="12" t="s">
        <v>87</v>
      </c>
      <c r="I252" s="12" t="s">
        <v>588</v>
      </c>
      <c r="J252" s="12" t="str">
        <f t="shared" si="3"/>
        <v>和歌山県和歌山市中ノ店南ノ丁</v>
      </c>
    </row>
    <row r="253" spans="1:10">
      <c r="A253" s="12">
        <v>30201</v>
      </c>
      <c r="B253" s="12">
        <v>640</v>
      </c>
      <c r="C253" s="14">
        <v>6408023</v>
      </c>
      <c r="D253" s="12" t="s">
        <v>83</v>
      </c>
      <c r="E253" s="12" t="s">
        <v>84</v>
      </c>
      <c r="F253" s="12" t="s">
        <v>589</v>
      </c>
      <c r="G253" s="12" t="s">
        <v>86</v>
      </c>
      <c r="H253" s="12" t="s">
        <v>87</v>
      </c>
      <c r="I253" s="12" t="s">
        <v>590</v>
      </c>
      <c r="J253" s="12" t="str">
        <f t="shared" si="3"/>
        <v>和歌山県和歌山市中ノ店北ノ丁</v>
      </c>
    </row>
    <row r="254" spans="1:10">
      <c r="A254" s="12">
        <v>30201</v>
      </c>
      <c r="B254" s="12">
        <v>64003</v>
      </c>
      <c r="C254" s="14">
        <v>6400302</v>
      </c>
      <c r="D254" s="12" t="s">
        <v>83</v>
      </c>
      <c r="E254" s="12" t="s">
        <v>84</v>
      </c>
      <c r="F254" s="12" t="s">
        <v>591</v>
      </c>
      <c r="G254" s="12" t="s">
        <v>86</v>
      </c>
      <c r="H254" s="12" t="s">
        <v>87</v>
      </c>
      <c r="I254" s="12" t="s">
        <v>592</v>
      </c>
      <c r="J254" s="12" t="str">
        <f t="shared" si="3"/>
        <v>和歌山県和歌山市永山</v>
      </c>
    </row>
    <row r="255" spans="1:10">
      <c r="A255" s="12">
        <v>30201</v>
      </c>
      <c r="B255" s="12">
        <v>640</v>
      </c>
      <c r="C255" s="14">
        <v>6408236</v>
      </c>
      <c r="D255" s="12" t="s">
        <v>83</v>
      </c>
      <c r="E255" s="12" t="s">
        <v>84</v>
      </c>
      <c r="F255" s="12" t="s">
        <v>593</v>
      </c>
      <c r="G255" s="12" t="s">
        <v>86</v>
      </c>
      <c r="H255" s="12" t="s">
        <v>87</v>
      </c>
      <c r="I255" s="12" t="s">
        <v>594</v>
      </c>
      <c r="J255" s="12" t="str">
        <f t="shared" si="3"/>
        <v>和歌山県和歌山市七曲り</v>
      </c>
    </row>
    <row r="256" spans="1:10">
      <c r="A256" s="12">
        <v>30201</v>
      </c>
      <c r="B256" s="12">
        <v>640</v>
      </c>
      <c r="C256" s="14">
        <v>6408009</v>
      </c>
      <c r="D256" s="12" t="s">
        <v>83</v>
      </c>
      <c r="E256" s="12" t="s">
        <v>84</v>
      </c>
      <c r="F256" s="12" t="s">
        <v>595</v>
      </c>
      <c r="G256" s="12" t="s">
        <v>86</v>
      </c>
      <c r="H256" s="12" t="s">
        <v>87</v>
      </c>
      <c r="I256" s="12" t="s">
        <v>596</v>
      </c>
      <c r="J256" s="12" t="str">
        <f t="shared" si="3"/>
        <v>和歌山県和歌山市鍋屋町</v>
      </c>
    </row>
    <row r="257" spans="1:10">
      <c r="A257" s="12">
        <v>30201</v>
      </c>
      <c r="B257" s="12">
        <v>640</v>
      </c>
      <c r="C257" s="14">
        <v>6408303</v>
      </c>
      <c r="D257" s="12" t="s">
        <v>83</v>
      </c>
      <c r="E257" s="12" t="s">
        <v>84</v>
      </c>
      <c r="F257" s="12" t="s">
        <v>597</v>
      </c>
      <c r="G257" s="12" t="s">
        <v>86</v>
      </c>
      <c r="H257" s="12" t="s">
        <v>87</v>
      </c>
      <c r="I257" s="12" t="s">
        <v>598</v>
      </c>
      <c r="J257" s="12" t="str">
        <f t="shared" si="3"/>
        <v>和歌山県和歌山市鳴神</v>
      </c>
    </row>
    <row r="258" spans="1:10">
      <c r="A258" s="12">
        <v>30201</v>
      </c>
      <c r="B258" s="12">
        <v>64963</v>
      </c>
      <c r="C258" s="14">
        <v>6496333</v>
      </c>
      <c r="D258" s="12" t="s">
        <v>83</v>
      </c>
      <c r="E258" s="12" t="s">
        <v>84</v>
      </c>
      <c r="F258" s="12" t="s">
        <v>599</v>
      </c>
      <c r="G258" s="12" t="s">
        <v>86</v>
      </c>
      <c r="H258" s="12" t="s">
        <v>87</v>
      </c>
      <c r="I258" s="12" t="s">
        <v>600</v>
      </c>
      <c r="J258" s="12" t="str">
        <f t="shared" ref="J258:J321" si="4">CONCATENATE(G258,H258,I258)</f>
        <v>和歌山県和歌山市永穂</v>
      </c>
    </row>
    <row r="259" spans="1:10">
      <c r="A259" s="12">
        <v>30201</v>
      </c>
      <c r="B259" s="12">
        <v>641</v>
      </c>
      <c r="C259" s="14">
        <v>6410034</v>
      </c>
      <c r="D259" s="12" t="s">
        <v>83</v>
      </c>
      <c r="E259" s="12" t="s">
        <v>84</v>
      </c>
      <c r="F259" s="12" t="s">
        <v>601</v>
      </c>
      <c r="G259" s="12" t="s">
        <v>86</v>
      </c>
      <c r="H259" s="12" t="s">
        <v>87</v>
      </c>
      <c r="I259" s="12" t="s">
        <v>602</v>
      </c>
      <c r="J259" s="12" t="str">
        <f t="shared" si="4"/>
        <v>和歌山県和歌山市新高町</v>
      </c>
    </row>
    <row r="260" spans="1:10">
      <c r="A260" s="12">
        <v>30201</v>
      </c>
      <c r="B260" s="12">
        <v>64003</v>
      </c>
      <c r="C260" s="14">
        <v>6400322</v>
      </c>
      <c r="D260" s="12" t="s">
        <v>83</v>
      </c>
      <c r="E260" s="12" t="s">
        <v>84</v>
      </c>
      <c r="F260" s="12" t="s">
        <v>603</v>
      </c>
      <c r="G260" s="12" t="s">
        <v>86</v>
      </c>
      <c r="H260" s="12" t="s">
        <v>87</v>
      </c>
      <c r="I260" s="12" t="s">
        <v>604</v>
      </c>
      <c r="J260" s="12" t="str">
        <f t="shared" si="4"/>
        <v>和歌山県和歌山市仁井辺</v>
      </c>
    </row>
    <row r="261" spans="1:10">
      <c r="A261" s="12">
        <v>30201</v>
      </c>
      <c r="B261" s="12">
        <v>640</v>
      </c>
      <c r="C261" s="14">
        <v>6408313</v>
      </c>
      <c r="D261" s="12" t="s">
        <v>83</v>
      </c>
      <c r="E261" s="12" t="s">
        <v>84</v>
      </c>
      <c r="F261" s="12" t="s">
        <v>605</v>
      </c>
      <c r="G261" s="12" t="s">
        <v>86</v>
      </c>
      <c r="H261" s="12" t="s">
        <v>87</v>
      </c>
      <c r="I261" s="12" t="s">
        <v>606</v>
      </c>
      <c r="J261" s="12" t="str">
        <f t="shared" si="4"/>
        <v>和歌山県和歌山市西</v>
      </c>
    </row>
    <row r="262" spans="1:10">
      <c r="A262" s="12">
        <v>30201</v>
      </c>
      <c r="B262" s="12">
        <v>640</v>
      </c>
      <c r="C262" s="14">
        <v>6408046</v>
      </c>
      <c r="D262" s="12" t="s">
        <v>83</v>
      </c>
      <c r="E262" s="12" t="s">
        <v>84</v>
      </c>
      <c r="F262" s="12" t="s">
        <v>607</v>
      </c>
      <c r="G262" s="12" t="s">
        <v>86</v>
      </c>
      <c r="H262" s="12" t="s">
        <v>87</v>
      </c>
      <c r="I262" s="12" t="s">
        <v>608</v>
      </c>
      <c r="J262" s="12" t="str">
        <f t="shared" si="4"/>
        <v>和歌山県和歌山市西鍛冶屋町</v>
      </c>
    </row>
    <row r="263" spans="1:10">
      <c r="A263" s="12">
        <v>30201</v>
      </c>
      <c r="B263" s="12">
        <v>640</v>
      </c>
      <c r="C263" s="14">
        <v>6408297</v>
      </c>
      <c r="D263" s="12" t="s">
        <v>83</v>
      </c>
      <c r="E263" s="12" t="s">
        <v>84</v>
      </c>
      <c r="F263" s="12" t="s">
        <v>609</v>
      </c>
      <c r="G263" s="12" t="s">
        <v>86</v>
      </c>
      <c r="H263" s="12" t="s">
        <v>87</v>
      </c>
      <c r="I263" s="12" t="s">
        <v>610</v>
      </c>
      <c r="J263" s="12" t="str">
        <f t="shared" si="4"/>
        <v>和歌山県和歌山市西河岸町</v>
      </c>
    </row>
    <row r="264" spans="1:10">
      <c r="A264" s="12">
        <v>30201</v>
      </c>
      <c r="B264" s="12">
        <v>640</v>
      </c>
      <c r="C264" s="14">
        <v>6408063</v>
      </c>
      <c r="D264" s="12" t="s">
        <v>83</v>
      </c>
      <c r="E264" s="12" t="s">
        <v>84</v>
      </c>
      <c r="F264" s="12" t="s">
        <v>611</v>
      </c>
      <c r="G264" s="12" t="s">
        <v>86</v>
      </c>
      <c r="H264" s="12" t="s">
        <v>87</v>
      </c>
      <c r="I264" s="12" t="s">
        <v>612</v>
      </c>
      <c r="J264" s="12" t="str">
        <f t="shared" si="4"/>
        <v>和歌山県和歌山市西釘貫丁</v>
      </c>
    </row>
    <row r="265" spans="1:10">
      <c r="A265" s="12">
        <v>30201</v>
      </c>
      <c r="B265" s="12">
        <v>640</v>
      </c>
      <c r="C265" s="14">
        <v>6408205</v>
      </c>
      <c r="D265" s="12" t="s">
        <v>83</v>
      </c>
      <c r="E265" s="12" t="s">
        <v>84</v>
      </c>
      <c r="F265" s="12" t="s">
        <v>613</v>
      </c>
      <c r="G265" s="12" t="s">
        <v>86</v>
      </c>
      <c r="H265" s="12" t="s">
        <v>87</v>
      </c>
      <c r="I265" s="12" t="s">
        <v>614</v>
      </c>
      <c r="J265" s="12" t="str">
        <f t="shared" si="4"/>
        <v>和歌山県和歌山市西蔵前丁</v>
      </c>
    </row>
    <row r="266" spans="1:10">
      <c r="A266" s="12">
        <v>30201</v>
      </c>
      <c r="B266" s="12">
        <v>641</v>
      </c>
      <c r="C266" s="14">
        <v>6410031</v>
      </c>
      <c r="D266" s="12" t="s">
        <v>83</v>
      </c>
      <c r="E266" s="12" t="s">
        <v>84</v>
      </c>
      <c r="F266" s="12" t="s">
        <v>615</v>
      </c>
      <c r="G266" s="12" t="s">
        <v>86</v>
      </c>
      <c r="H266" s="12" t="s">
        <v>87</v>
      </c>
      <c r="I266" s="12" t="s">
        <v>616</v>
      </c>
      <c r="J266" s="12" t="str">
        <f t="shared" si="4"/>
        <v>和歌山県和歌山市西小二里</v>
      </c>
    </row>
    <row r="267" spans="1:10">
      <c r="A267" s="12">
        <v>30201</v>
      </c>
      <c r="B267" s="12">
        <v>640</v>
      </c>
      <c r="C267" s="14">
        <v>6408116</v>
      </c>
      <c r="D267" s="12" t="s">
        <v>83</v>
      </c>
      <c r="E267" s="12" t="s">
        <v>84</v>
      </c>
      <c r="F267" s="12" t="s">
        <v>617</v>
      </c>
      <c r="G267" s="12" t="s">
        <v>86</v>
      </c>
      <c r="H267" s="12" t="s">
        <v>87</v>
      </c>
      <c r="I267" s="12" t="s">
        <v>618</v>
      </c>
      <c r="J267" s="12" t="str">
        <f t="shared" si="4"/>
        <v>和歌山県和歌山市西紺屋町</v>
      </c>
    </row>
    <row r="268" spans="1:10">
      <c r="A268" s="12">
        <v>30201</v>
      </c>
      <c r="B268" s="12">
        <v>640</v>
      </c>
      <c r="C268" s="14">
        <v>6408234</v>
      </c>
      <c r="D268" s="12" t="s">
        <v>83</v>
      </c>
      <c r="E268" s="12" t="s">
        <v>84</v>
      </c>
      <c r="F268" s="12" t="s">
        <v>619</v>
      </c>
      <c r="G268" s="12" t="s">
        <v>86</v>
      </c>
      <c r="H268" s="12" t="s">
        <v>87</v>
      </c>
      <c r="I268" s="12" t="s">
        <v>620</v>
      </c>
      <c r="J268" s="12" t="str">
        <f t="shared" si="4"/>
        <v>和歌山県和歌山市西坂ノ上丁</v>
      </c>
    </row>
    <row r="269" spans="1:10">
      <c r="A269" s="12">
        <v>30201</v>
      </c>
      <c r="B269" s="12">
        <v>64963</v>
      </c>
      <c r="C269" s="14">
        <v>6496335</v>
      </c>
      <c r="D269" s="12" t="s">
        <v>83</v>
      </c>
      <c r="E269" s="12" t="s">
        <v>84</v>
      </c>
      <c r="F269" s="12" t="s">
        <v>621</v>
      </c>
      <c r="G269" s="12" t="s">
        <v>86</v>
      </c>
      <c r="H269" s="12" t="s">
        <v>87</v>
      </c>
      <c r="I269" s="12" t="s">
        <v>622</v>
      </c>
      <c r="J269" s="12" t="str">
        <f t="shared" si="4"/>
        <v>和歌山県和歌山市西田井</v>
      </c>
    </row>
    <row r="270" spans="1:10">
      <c r="A270" s="12">
        <v>30201</v>
      </c>
      <c r="B270" s="12">
        <v>641</v>
      </c>
      <c r="C270" s="14">
        <v>6410051</v>
      </c>
      <c r="D270" s="12" t="s">
        <v>83</v>
      </c>
      <c r="E270" s="12" t="s">
        <v>84</v>
      </c>
      <c r="F270" s="12" t="s">
        <v>623</v>
      </c>
      <c r="G270" s="12" t="s">
        <v>86</v>
      </c>
      <c r="H270" s="12" t="s">
        <v>87</v>
      </c>
      <c r="I270" s="12" t="s">
        <v>624</v>
      </c>
      <c r="J270" s="12" t="str">
        <f t="shared" si="4"/>
        <v>和歌山県和歌山市西高松</v>
      </c>
    </row>
    <row r="271" spans="1:10">
      <c r="A271" s="12">
        <v>30201</v>
      </c>
      <c r="B271" s="12">
        <v>640</v>
      </c>
      <c r="C271" s="14">
        <v>6408037</v>
      </c>
      <c r="D271" s="12" t="s">
        <v>83</v>
      </c>
      <c r="E271" s="12" t="s">
        <v>84</v>
      </c>
      <c r="F271" s="12" t="s">
        <v>625</v>
      </c>
      <c r="G271" s="12" t="s">
        <v>86</v>
      </c>
      <c r="H271" s="12" t="s">
        <v>87</v>
      </c>
      <c r="I271" s="12" t="s">
        <v>626</v>
      </c>
      <c r="J271" s="12" t="str">
        <f t="shared" si="4"/>
        <v>和歌山県和歌山市西大工町</v>
      </c>
    </row>
    <row r="272" spans="1:10">
      <c r="A272" s="12">
        <v>30201</v>
      </c>
      <c r="B272" s="12">
        <v>640</v>
      </c>
      <c r="C272" s="14">
        <v>6408014</v>
      </c>
      <c r="D272" s="12" t="s">
        <v>83</v>
      </c>
      <c r="E272" s="12" t="s">
        <v>84</v>
      </c>
      <c r="F272" s="12" t="s">
        <v>627</v>
      </c>
      <c r="G272" s="12" t="s">
        <v>86</v>
      </c>
      <c r="H272" s="12" t="s">
        <v>87</v>
      </c>
      <c r="I272" s="12" t="s">
        <v>628</v>
      </c>
      <c r="J272" s="12" t="str">
        <f t="shared" si="4"/>
        <v>和歌山県和歌山市西仲間町</v>
      </c>
    </row>
    <row r="273" spans="1:10">
      <c r="A273" s="12">
        <v>30201</v>
      </c>
      <c r="B273" s="12">
        <v>640</v>
      </c>
      <c r="C273" s="14">
        <v>6408290</v>
      </c>
      <c r="D273" s="12" t="s">
        <v>83</v>
      </c>
      <c r="E273" s="12" t="s">
        <v>84</v>
      </c>
      <c r="F273" s="12" t="s">
        <v>629</v>
      </c>
      <c r="G273" s="12" t="s">
        <v>86</v>
      </c>
      <c r="H273" s="12" t="s">
        <v>87</v>
      </c>
      <c r="I273" s="12" t="s">
        <v>630</v>
      </c>
      <c r="J273" s="12" t="str">
        <f t="shared" si="4"/>
        <v>和歌山県和歌山市西長町</v>
      </c>
    </row>
    <row r="274" spans="1:10">
      <c r="A274" s="12">
        <v>30201</v>
      </c>
      <c r="B274" s="12">
        <v>640</v>
      </c>
      <c r="C274" s="14">
        <v>6408211</v>
      </c>
      <c r="D274" s="12" t="s">
        <v>83</v>
      </c>
      <c r="E274" s="12" t="s">
        <v>84</v>
      </c>
      <c r="F274" s="12" t="s">
        <v>631</v>
      </c>
      <c r="G274" s="12" t="s">
        <v>86</v>
      </c>
      <c r="H274" s="12" t="s">
        <v>87</v>
      </c>
      <c r="I274" s="12" t="s">
        <v>632</v>
      </c>
      <c r="J274" s="12" t="str">
        <f t="shared" si="4"/>
        <v>和歌山県和歌山市西布経丁</v>
      </c>
    </row>
    <row r="275" spans="1:10">
      <c r="A275" s="12">
        <v>30201</v>
      </c>
      <c r="B275" s="12">
        <v>64001</v>
      </c>
      <c r="C275" s="14">
        <v>6400112</v>
      </c>
      <c r="D275" s="12" t="s">
        <v>83</v>
      </c>
      <c r="E275" s="12" t="s">
        <v>84</v>
      </c>
      <c r="F275" s="12" t="s">
        <v>633</v>
      </c>
      <c r="G275" s="12" t="s">
        <v>86</v>
      </c>
      <c r="H275" s="12" t="s">
        <v>87</v>
      </c>
      <c r="I275" s="12" t="s">
        <v>634</v>
      </c>
      <c r="J275" s="12" t="str">
        <f t="shared" si="4"/>
        <v>和歌山県和歌山市西庄</v>
      </c>
    </row>
    <row r="276" spans="1:10">
      <c r="A276" s="12">
        <v>30201</v>
      </c>
      <c r="B276" s="12">
        <v>640</v>
      </c>
      <c r="C276" s="14">
        <v>6408042</v>
      </c>
      <c r="D276" s="12" t="s">
        <v>83</v>
      </c>
      <c r="E276" s="12" t="s">
        <v>84</v>
      </c>
      <c r="F276" s="12" t="s">
        <v>635</v>
      </c>
      <c r="G276" s="12" t="s">
        <v>86</v>
      </c>
      <c r="H276" s="12" t="s">
        <v>87</v>
      </c>
      <c r="I276" s="12" t="s">
        <v>636</v>
      </c>
      <c r="J276" s="12" t="str">
        <f t="shared" si="4"/>
        <v>和歌山県和歌山市西ノ店</v>
      </c>
    </row>
    <row r="277" spans="1:10">
      <c r="A277" s="12">
        <v>30201</v>
      </c>
      <c r="B277" s="12">
        <v>640</v>
      </c>
      <c r="C277" s="14">
        <v>6408021</v>
      </c>
      <c r="D277" s="12" t="s">
        <v>83</v>
      </c>
      <c r="E277" s="12" t="s">
        <v>84</v>
      </c>
      <c r="F277" s="12" t="s">
        <v>637</v>
      </c>
      <c r="G277" s="12" t="s">
        <v>86</v>
      </c>
      <c r="H277" s="12" t="s">
        <v>87</v>
      </c>
      <c r="I277" s="12" t="s">
        <v>638</v>
      </c>
      <c r="J277" s="12" t="str">
        <f t="shared" si="4"/>
        <v>和歌山県和歌山市西旅籠町</v>
      </c>
    </row>
    <row r="278" spans="1:10">
      <c r="A278" s="12">
        <v>30201</v>
      </c>
      <c r="B278" s="12">
        <v>641</v>
      </c>
      <c r="C278" s="14">
        <v>6410036</v>
      </c>
      <c r="D278" s="12" t="s">
        <v>83</v>
      </c>
      <c r="E278" s="12" t="s">
        <v>84</v>
      </c>
      <c r="F278" s="12" t="s">
        <v>639</v>
      </c>
      <c r="G278" s="12" t="s">
        <v>86</v>
      </c>
      <c r="H278" s="12" t="s">
        <v>87</v>
      </c>
      <c r="I278" s="12" t="s">
        <v>640</v>
      </c>
      <c r="J278" s="12" t="str">
        <f t="shared" si="4"/>
        <v>和歌山県和歌山市西浜</v>
      </c>
    </row>
    <row r="279" spans="1:10">
      <c r="A279" s="12">
        <v>30201</v>
      </c>
      <c r="B279" s="12">
        <v>640</v>
      </c>
      <c r="C279" s="14">
        <v>6408227</v>
      </c>
      <c r="D279" s="12" t="s">
        <v>83</v>
      </c>
      <c r="E279" s="12" t="s">
        <v>84</v>
      </c>
      <c r="F279" s="12" t="s">
        <v>641</v>
      </c>
      <c r="G279" s="12" t="s">
        <v>86</v>
      </c>
      <c r="H279" s="12" t="s">
        <v>87</v>
      </c>
      <c r="I279" s="12" t="s">
        <v>642</v>
      </c>
      <c r="J279" s="12" t="str">
        <f t="shared" si="4"/>
        <v>和歌山県和歌山市西汀丁</v>
      </c>
    </row>
    <row r="280" spans="1:10">
      <c r="A280" s="12">
        <v>30201</v>
      </c>
      <c r="B280" s="12">
        <v>640</v>
      </c>
      <c r="C280" s="14">
        <v>6408143</v>
      </c>
      <c r="D280" s="12" t="s">
        <v>83</v>
      </c>
      <c r="E280" s="12" t="s">
        <v>84</v>
      </c>
      <c r="F280" s="12" t="s">
        <v>643</v>
      </c>
      <c r="G280" s="12" t="s">
        <v>86</v>
      </c>
      <c r="H280" s="12" t="s">
        <v>87</v>
      </c>
      <c r="I280" s="12" t="s">
        <v>644</v>
      </c>
      <c r="J280" s="12" t="str">
        <f t="shared" si="4"/>
        <v>和歌山県和歌山市二番丁</v>
      </c>
    </row>
    <row r="281" spans="1:10">
      <c r="A281" s="12">
        <v>30201</v>
      </c>
      <c r="B281" s="12">
        <v>640</v>
      </c>
      <c r="C281" s="14">
        <v>6408326</v>
      </c>
      <c r="D281" s="12" t="s">
        <v>83</v>
      </c>
      <c r="E281" s="12" t="s">
        <v>84</v>
      </c>
      <c r="F281" s="12" t="s">
        <v>645</v>
      </c>
      <c r="G281" s="12" t="s">
        <v>86</v>
      </c>
      <c r="H281" s="12" t="s">
        <v>87</v>
      </c>
      <c r="I281" s="12" t="s">
        <v>646</v>
      </c>
      <c r="J281" s="12" t="str">
        <f t="shared" si="4"/>
        <v>和歌山県和歌山市新留丁</v>
      </c>
    </row>
    <row r="282" spans="1:10">
      <c r="A282" s="12">
        <v>30201</v>
      </c>
      <c r="B282" s="12">
        <v>641</v>
      </c>
      <c r="C282" s="14">
        <v>6410015</v>
      </c>
      <c r="D282" s="12" t="s">
        <v>83</v>
      </c>
      <c r="E282" s="12" t="s">
        <v>84</v>
      </c>
      <c r="F282" s="12" t="s">
        <v>647</v>
      </c>
      <c r="G282" s="12" t="s">
        <v>86</v>
      </c>
      <c r="H282" s="12" t="s">
        <v>87</v>
      </c>
      <c r="I282" s="12" t="s">
        <v>648</v>
      </c>
      <c r="J282" s="12" t="str">
        <f t="shared" si="4"/>
        <v>和歌山県和歌山市布引</v>
      </c>
    </row>
    <row r="283" spans="1:10">
      <c r="A283" s="12">
        <v>30201</v>
      </c>
      <c r="B283" s="12">
        <v>64963</v>
      </c>
      <c r="C283" s="14">
        <v>6496324</v>
      </c>
      <c r="D283" s="12" t="s">
        <v>83</v>
      </c>
      <c r="E283" s="12" t="s">
        <v>84</v>
      </c>
      <c r="F283" s="12" t="s">
        <v>649</v>
      </c>
      <c r="G283" s="12" t="s">
        <v>86</v>
      </c>
      <c r="H283" s="12" t="s">
        <v>87</v>
      </c>
      <c r="I283" s="12" t="s">
        <v>650</v>
      </c>
      <c r="J283" s="12" t="str">
        <f t="shared" si="4"/>
        <v>和歌山県和歌山市祢宜</v>
      </c>
    </row>
    <row r="284" spans="1:10">
      <c r="A284" s="12">
        <v>30201</v>
      </c>
      <c r="B284" s="12">
        <v>640</v>
      </c>
      <c r="C284" s="14">
        <v>6408481</v>
      </c>
      <c r="D284" s="12" t="s">
        <v>83</v>
      </c>
      <c r="E284" s="12" t="s">
        <v>84</v>
      </c>
      <c r="F284" s="12" t="s">
        <v>651</v>
      </c>
      <c r="G284" s="12" t="s">
        <v>86</v>
      </c>
      <c r="H284" s="12" t="s">
        <v>87</v>
      </c>
      <c r="I284" s="12" t="s">
        <v>652</v>
      </c>
      <c r="J284" s="12" t="str">
        <f t="shared" si="4"/>
        <v>和歌山県和歌山市直川</v>
      </c>
    </row>
    <row r="285" spans="1:10">
      <c r="A285" s="12">
        <v>30201</v>
      </c>
      <c r="B285" s="12">
        <v>640</v>
      </c>
      <c r="C285" s="14">
        <v>6408344</v>
      </c>
      <c r="D285" s="12" t="s">
        <v>83</v>
      </c>
      <c r="E285" s="12" t="s">
        <v>84</v>
      </c>
      <c r="F285" s="12" t="s">
        <v>653</v>
      </c>
      <c r="G285" s="12" t="s">
        <v>86</v>
      </c>
      <c r="H285" s="12" t="s">
        <v>87</v>
      </c>
      <c r="I285" s="12" t="s">
        <v>654</v>
      </c>
      <c r="J285" s="12" t="str">
        <f t="shared" si="4"/>
        <v>和歌山県和歌山市納定</v>
      </c>
    </row>
    <row r="286" spans="1:10">
      <c r="A286" s="12">
        <v>30201</v>
      </c>
      <c r="B286" s="12">
        <v>640</v>
      </c>
      <c r="C286" s="14">
        <v>6408402</v>
      </c>
      <c r="D286" s="12" t="s">
        <v>83</v>
      </c>
      <c r="E286" s="12" t="s">
        <v>84</v>
      </c>
      <c r="F286" s="12" t="s">
        <v>655</v>
      </c>
      <c r="G286" s="12" t="s">
        <v>86</v>
      </c>
      <c r="H286" s="12" t="s">
        <v>87</v>
      </c>
      <c r="I286" s="12" t="s">
        <v>656</v>
      </c>
      <c r="J286" s="12" t="str">
        <f t="shared" si="4"/>
        <v>和歌山県和歌山市野崎</v>
      </c>
    </row>
    <row r="287" spans="1:10">
      <c r="A287" s="12">
        <v>30201</v>
      </c>
      <c r="B287" s="12">
        <v>640</v>
      </c>
      <c r="C287" s="14">
        <v>6408443</v>
      </c>
      <c r="D287" s="12" t="s">
        <v>83</v>
      </c>
      <c r="E287" s="12" t="s">
        <v>84</v>
      </c>
      <c r="F287" s="12" t="s">
        <v>657</v>
      </c>
      <c r="G287" s="12" t="s">
        <v>86</v>
      </c>
      <c r="H287" s="12" t="s">
        <v>87</v>
      </c>
      <c r="I287" s="12" t="s">
        <v>658</v>
      </c>
      <c r="J287" s="12" t="str">
        <f t="shared" si="4"/>
        <v>和歌山県和歌山市延時</v>
      </c>
    </row>
    <row r="288" spans="1:10">
      <c r="A288" s="12">
        <v>30201</v>
      </c>
      <c r="B288" s="12">
        <v>640</v>
      </c>
      <c r="C288" s="14">
        <v>6408215</v>
      </c>
      <c r="D288" s="12" t="s">
        <v>83</v>
      </c>
      <c r="E288" s="12" t="s">
        <v>84</v>
      </c>
      <c r="F288" s="12" t="s">
        <v>659</v>
      </c>
      <c r="G288" s="12" t="s">
        <v>86</v>
      </c>
      <c r="H288" s="12" t="s">
        <v>87</v>
      </c>
      <c r="I288" s="12" t="s">
        <v>660</v>
      </c>
      <c r="J288" s="12" t="str">
        <f t="shared" si="4"/>
        <v>和歌山県和歌山市橋丁</v>
      </c>
    </row>
    <row r="289" spans="1:10">
      <c r="A289" s="12">
        <v>30201</v>
      </c>
      <c r="B289" s="12">
        <v>640</v>
      </c>
      <c r="C289" s="14">
        <v>6408327</v>
      </c>
      <c r="D289" s="12" t="s">
        <v>83</v>
      </c>
      <c r="E289" s="12" t="s">
        <v>84</v>
      </c>
      <c r="F289" s="12" t="s">
        <v>661</v>
      </c>
      <c r="G289" s="12" t="s">
        <v>86</v>
      </c>
      <c r="H289" s="12" t="s">
        <v>87</v>
      </c>
      <c r="I289" s="12" t="s">
        <v>662</v>
      </c>
      <c r="J289" s="12" t="str">
        <f t="shared" si="4"/>
        <v>和歌山県和歌山市橋向丁</v>
      </c>
    </row>
    <row r="290" spans="1:10">
      <c r="A290" s="12">
        <v>30201</v>
      </c>
      <c r="B290" s="12">
        <v>640</v>
      </c>
      <c r="C290" s="14">
        <v>6408382</v>
      </c>
      <c r="D290" s="12" t="s">
        <v>83</v>
      </c>
      <c r="E290" s="12" t="s">
        <v>84</v>
      </c>
      <c r="F290" s="12" t="s">
        <v>663</v>
      </c>
      <c r="G290" s="12" t="s">
        <v>86</v>
      </c>
      <c r="H290" s="12" t="s">
        <v>87</v>
      </c>
      <c r="I290" s="12" t="s">
        <v>664</v>
      </c>
      <c r="J290" s="12" t="str">
        <f t="shared" si="4"/>
        <v>和歌山県和歌山市畑屋敷榎丁</v>
      </c>
    </row>
    <row r="291" spans="1:10">
      <c r="A291" s="12">
        <v>30201</v>
      </c>
      <c r="B291" s="12">
        <v>640</v>
      </c>
      <c r="C291" s="14">
        <v>6408383</v>
      </c>
      <c r="D291" s="12" t="s">
        <v>83</v>
      </c>
      <c r="E291" s="12" t="s">
        <v>84</v>
      </c>
      <c r="F291" s="12" t="s">
        <v>665</v>
      </c>
      <c r="G291" s="12" t="s">
        <v>86</v>
      </c>
      <c r="H291" s="12" t="s">
        <v>87</v>
      </c>
      <c r="I291" s="12" t="s">
        <v>666</v>
      </c>
      <c r="J291" s="12" t="str">
        <f t="shared" si="4"/>
        <v>和歌山県和歌山市畑屋敷円福院東ノ丁</v>
      </c>
    </row>
    <row r="292" spans="1:10">
      <c r="A292" s="12">
        <v>30201</v>
      </c>
      <c r="B292" s="12">
        <v>640</v>
      </c>
      <c r="C292" s="14">
        <v>6408385</v>
      </c>
      <c r="D292" s="12" t="s">
        <v>83</v>
      </c>
      <c r="E292" s="12" t="s">
        <v>84</v>
      </c>
      <c r="F292" s="12" t="s">
        <v>667</v>
      </c>
      <c r="G292" s="12" t="s">
        <v>86</v>
      </c>
      <c r="H292" s="12" t="s">
        <v>87</v>
      </c>
      <c r="I292" s="12" t="s">
        <v>668</v>
      </c>
      <c r="J292" s="12" t="str">
        <f t="shared" si="4"/>
        <v>和歌山県和歌山市畑屋敷円福院西ノ丁</v>
      </c>
    </row>
    <row r="293" spans="1:10">
      <c r="A293" s="12">
        <v>30201</v>
      </c>
      <c r="B293" s="12">
        <v>640</v>
      </c>
      <c r="C293" s="14">
        <v>6408386</v>
      </c>
      <c r="D293" s="12" t="s">
        <v>83</v>
      </c>
      <c r="E293" s="12" t="s">
        <v>84</v>
      </c>
      <c r="F293" s="12" t="s">
        <v>669</v>
      </c>
      <c r="G293" s="12" t="s">
        <v>86</v>
      </c>
      <c r="H293" s="12" t="s">
        <v>87</v>
      </c>
      <c r="I293" s="12" t="s">
        <v>670</v>
      </c>
      <c r="J293" s="12" t="str">
        <f t="shared" si="4"/>
        <v>和歌山県和歌山市畑屋敷雁木丁</v>
      </c>
    </row>
    <row r="294" spans="1:10">
      <c r="A294" s="12">
        <v>30201</v>
      </c>
      <c r="B294" s="12">
        <v>640</v>
      </c>
      <c r="C294" s="14">
        <v>6408384</v>
      </c>
      <c r="D294" s="12" t="s">
        <v>83</v>
      </c>
      <c r="E294" s="12" t="s">
        <v>84</v>
      </c>
      <c r="F294" s="12" t="s">
        <v>671</v>
      </c>
      <c r="G294" s="12" t="s">
        <v>86</v>
      </c>
      <c r="H294" s="12" t="s">
        <v>87</v>
      </c>
      <c r="I294" s="12" t="s">
        <v>672</v>
      </c>
      <c r="J294" s="12" t="str">
        <f t="shared" si="4"/>
        <v>和歌山県和歌山市畑屋敷葛屋丁</v>
      </c>
    </row>
    <row r="295" spans="1:10">
      <c r="A295" s="12">
        <v>30201</v>
      </c>
      <c r="B295" s="12">
        <v>640</v>
      </c>
      <c r="C295" s="14">
        <v>6408397</v>
      </c>
      <c r="D295" s="12" t="s">
        <v>83</v>
      </c>
      <c r="E295" s="12" t="s">
        <v>84</v>
      </c>
      <c r="F295" s="12" t="s">
        <v>673</v>
      </c>
      <c r="G295" s="12" t="s">
        <v>86</v>
      </c>
      <c r="H295" s="12" t="s">
        <v>87</v>
      </c>
      <c r="I295" s="12" t="s">
        <v>674</v>
      </c>
      <c r="J295" s="12" t="str">
        <f t="shared" si="4"/>
        <v>和歌山県和歌山市畑屋敷新道丁</v>
      </c>
    </row>
    <row r="296" spans="1:10">
      <c r="A296" s="12">
        <v>30201</v>
      </c>
      <c r="B296" s="12">
        <v>640</v>
      </c>
      <c r="C296" s="14">
        <v>6408394</v>
      </c>
      <c r="D296" s="12" t="s">
        <v>83</v>
      </c>
      <c r="E296" s="12" t="s">
        <v>84</v>
      </c>
      <c r="F296" s="12" t="s">
        <v>675</v>
      </c>
      <c r="G296" s="12" t="s">
        <v>86</v>
      </c>
      <c r="H296" s="12" t="s">
        <v>87</v>
      </c>
      <c r="I296" s="12" t="s">
        <v>676</v>
      </c>
      <c r="J296" s="12" t="str">
        <f t="shared" si="4"/>
        <v>和歌山県和歌山市畑屋敷千体仏丁</v>
      </c>
    </row>
    <row r="297" spans="1:10">
      <c r="A297" s="12">
        <v>30201</v>
      </c>
      <c r="B297" s="12">
        <v>640</v>
      </c>
      <c r="C297" s="14">
        <v>6408395</v>
      </c>
      <c r="D297" s="12" t="s">
        <v>83</v>
      </c>
      <c r="E297" s="12" t="s">
        <v>84</v>
      </c>
      <c r="F297" s="12" t="s">
        <v>677</v>
      </c>
      <c r="G297" s="12" t="s">
        <v>86</v>
      </c>
      <c r="H297" s="12" t="s">
        <v>87</v>
      </c>
      <c r="I297" s="12" t="s">
        <v>678</v>
      </c>
      <c r="J297" s="12" t="str">
        <f t="shared" si="4"/>
        <v>和歌山県和歌山市畑屋敷中ノ丁</v>
      </c>
    </row>
    <row r="298" spans="1:10">
      <c r="A298" s="12">
        <v>30201</v>
      </c>
      <c r="B298" s="12">
        <v>640</v>
      </c>
      <c r="C298" s="14">
        <v>6408393</v>
      </c>
      <c r="D298" s="12" t="s">
        <v>83</v>
      </c>
      <c r="E298" s="12" t="s">
        <v>84</v>
      </c>
      <c r="F298" s="12" t="s">
        <v>679</v>
      </c>
      <c r="G298" s="12" t="s">
        <v>86</v>
      </c>
      <c r="H298" s="12" t="s">
        <v>87</v>
      </c>
      <c r="I298" s="12" t="s">
        <v>680</v>
      </c>
      <c r="J298" s="12" t="str">
        <f t="shared" si="4"/>
        <v>和歌山県和歌山市畑屋敷端ノ丁</v>
      </c>
    </row>
    <row r="299" spans="1:10">
      <c r="A299" s="12">
        <v>30201</v>
      </c>
      <c r="B299" s="12">
        <v>640</v>
      </c>
      <c r="C299" s="14">
        <v>6408381</v>
      </c>
      <c r="D299" s="12" t="s">
        <v>83</v>
      </c>
      <c r="E299" s="12" t="s">
        <v>84</v>
      </c>
      <c r="F299" s="12" t="s">
        <v>681</v>
      </c>
      <c r="G299" s="12" t="s">
        <v>86</v>
      </c>
      <c r="H299" s="12" t="s">
        <v>87</v>
      </c>
      <c r="I299" s="12" t="s">
        <v>682</v>
      </c>
      <c r="J299" s="12" t="str">
        <f t="shared" si="4"/>
        <v>和歌山県和歌山市畑屋敷東ノ丁</v>
      </c>
    </row>
    <row r="300" spans="1:10">
      <c r="A300" s="12">
        <v>30201</v>
      </c>
      <c r="B300" s="12">
        <v>640</v>
      </c>
      <c r="C300" s="14">
        <v>6408396</v>
      </c>
      <c r="D300" s="12" t="s">
        <v>83</v>
      </c>
      <c r="E300" s="12" t="s">
        <v>84</v>
      </c>
      <c r="F300" s="12" t="s">
        <v>683</v>
      </c>
      <c r="G300" s="12" t="s">
        <v>86</v>
      </c>
      <c r="H300" s="12" t="s">
        <v>87</v>
      </c>
      <c r="I300" s="12" t="s">
        <v>684</v>
      </c>
      <c r="J300" s="12" t="str">
        <f t="shared" si="4"/>
        <v>和歌山県和歌山市畑屋敷西ノ丁</v>
      </c>
    </row>
    <row r="301" spans="1:10">
      <c r="A301" s="12">
        <v>30201</v>
      </c>
      <c r="B301" s="12">
        <v>640</v>
      </c>
      <c r="C301" s="14">
        <v>6408399</v>
      </c>
      <c r="D301" s="12" t="s">
        <v>83</v>
      </c>
      <c r="E301" s="12" t="s">
        <v>84</v>
      </c>
      <c r="F301" s="12" t="s">
        <v>685</v>
      </c>
      <c r="G301" s="12" t="s">
        <v>86</v>
      </c>
      <c r="H301" s="12" t="s">
        <v>87</v>
      </c>
      <c r="I301" s="12" t="s">
        <v>686</v>
      </c>
      <c r="J301" s="12" t="str">
        <f t="shared" si="4"/>
        <v>和歌山県和歌山市畑屋敷兵庫ノ丁</v>
      </c>
    </row>
    <row r="302" spans="1:10">
      <c r="A302" s="12">
        <v>30201</v>
      </c>
      <c r="B302" s="12">
        <v>640</v>
      </c>
      <c r="C302" s="14">
        <v>6408387</v>
      </c>
      <c r="D302" s="12" t="s">
        <v>83</v>
      </c>
      <c r="E302" s="12" t="s">
        <v>84</v>
      </c>
      <c r="F302" s="12" t="s">
        <v>687</v>
      </c>
      <c r="G302" s="12" t="s">
        <v>86</v>
      </c>
      <c r="H302" s="12" t="s">
        <v>87</v>
      </c>
      <c r="I302" s="12" t="s">
        <v>688</v>
      </c>
      <c r="J302" s="12" t="str">
        <f t="shared" si="4"/>
        <v>和歌山県和歌山市畑屋敷袋町</v>
      </c>
    </row>
    <row r="303" spans="1:10">
      <c r="A303" s="12">
        <v>30201</v>
      </c>
      <c r="B303" s="12">
        <v>640</v>
      </c>
      <c r="C303" s="14">
        <v>6408398</v>
      </c>
      <c r="D303" s="12" t="s">
        <v>83</v>
      </c>
      <c r="E303" s="12" t="s">
        <v>84</v>
      </c>
      <c r="F303" s="12" t="s">
        <v>689</v>
      </c>
      <c r="G303" s="12" t="s">
        <v>86</v>
      </c>
      <c r="H303" s="12" t="s">
        <v>87</v>
      </c>
      <c r="I303" s="12" t="s">
        <v>690</v>
      </c>
      <c r="J303" s="12" t="str">
        <f t="shared" si="4"/>
        <v>和歌山県和歌山市畑屋敷松ケ枝丁</v>
      </c>
    </row>
    <row r="304" spans="1:10">
      <c r="A304" s="12">
        <v>30201</v>
      </c>
      <c r="B304" s="12">
        <v>640</v>
      </c>
      <c r="C304" s="14">
        <v>6408157</v>
      </c>
      <c r="D304" s="12" t="s">
        <v>83</v>
      </c>
      <c r="E304" s="12" t="s">
        <v>84</v>
      </c>
      <c r="F304" s="12" t="s">
        <v>691</v>
      </c>
      <c r="G304" s="12" t="s">
        <v>86</v>
      </c>
      <c r="H304" s="12" t="s">
        <v>87</v>
      </c>
      <c r="I304" s="12" t="s">
        <v>692</v>
      </c>
      <c r="J304" s="12" t="str">
        <f t="shared" si="4"/>
        <v>和歌山県和歌山市八番丁</v>
      </c>
    </row>
    <row r="305" spans="1:10">
      <c r="A305" s="12">
        <v>30201</v>
      </c>
      <c r="B305" s="12">
        <v>64003</v>
      </c>
      <c r="C305" s="14">
        <v>6400353</v>
      </c>
      <c r="D305" s="12" t="s">
        <v>83</v>
      </c>
      <c r="E305" s="12" t="s">
        <v>84</v>
      </c>
      <c r="F305" s="12" t="s">
        <v>693</v>
      </c>
      <c r="G305" s="12" t="s">
        <v>86</v>
      </c>
      <c r="H305" s="12" t="s">
        <v>87</v>
      </c>
      <c r="I305" s="12" t="s">
        <v>694</v>
      </c>
      <c r="J305" s="12" t="str">
        <f t="shared" si="4"/>
        <v>和歌山県和歌山市馬場</v>
      </c>
    </row>
    <row r="306" spans="1:10">
      <c r="A306" s="12">
        <v>30201</v>
      </c>
      <c r="B306" s="12">
        <v>64962</v>
      </c>
      <c r="C306" s="14">
        <v>6496275</v>
      </c>
      <c r="D306" s="12" t="s">
        <v>83</v>
      </c>
      <c r="E306" s="12" t="s">
        <v>84</v>
      </c>
      <c r="F306" s="12" t="s">
        <v>695</v>
      </c>
      <c r="G306" s="12" t="s">
        <v>86</v>
      </c>
      <c r="H306" s="12" t="s">
        <v>87</v>
      </c>
      <c r="I306" s="12" t="s">
        <v>696</v>
      </c>
      <c r="J306" s="12" t="str">
        <f t="shared" si="4"/>
        <v>和歌山県和歌山市吐前</v>
      </c>
    </row>
    <row r="307" spans="1:10">
      <c r="A307" s="12">
        <v>30201</v>
      </c>
      <c r="B307" s="12">
        <v>640</v>
      </c>
      <c r="C307" s="14">
        <v>6408036</v>
      </c>
      <c r="D307" s="12" t="s">
        <v>83</v>
      </c>
      <c r="E307" s="12" t="s">
        <v>84</v>
      </c>
      <c r="F307" s="12" t="s">
        <v>697</v>
      </c>
      <c r="G307" s="12" t="s">
        <v>86</v>
      </c>
      <c r="H307" s="12" t="s">
        <v>87</v>
      </c>
      <c r="I307" s="12" t="s">
        <v>698</v>
      </c>
      <c r="J307" s="12" t="str">
        <f t="shared" si="4"/>
        <v>和歌山県和歌山市東鍛冶屋町</v>
      </c>
    </row>
    <row r="308" spans="1:10">
      <c r="A308" s="12">
        <v>30201</v>
      </c>
      <c r="B308" s="12">
        <v>640</v>
      </c>
      <c r="C308" s="14">
        <v>6408064</v>
      </c>
      <c r="D308" s="12" t="s">
        <v>83</v>
      </c>
      <c r="E308" s="12" t="s">
        <v>84</v>
      </c>
      <c r="F308" s="12" t="s">
        <v>699</v>
      </c>
      <c r="G308" s="12" t="s">
        <v>86</v>
      </c>
      <c r="H308" s="12" t="s">
        <v>87</v>
      </c>
      <c r="I308" s="12" t="s">
        <v>700</v>
      </c>
      <c r="J308" s="12" t="str">
        <f t="shared" si="4"/>
        <v>和歌山県和歌山市東釘貫丁</v>
      </c>
    </row>
    <row r="309" spans="1:10">
      <c r="A309" s="12">
        <v>30201</v>
      </c>
      <c r="B309" s="12">
        <v>640</v>
      </c>
      <c r="C309" s="14">
        <v>6408203</v>
      </c>
      <c r="D309" s="12" t="s">
        <v>83</v>
      </c>
      <c r="E309" s="12" t="s">
        <v>84</v>
      </c>
      <c r="F309" s="12" t="s">
        <v>701</v>
      </c>
      <c r="G309" s="12" t="s">
        <v>86</v>
      </c>
      <c r="H309" s="12" t="s">
        <v>87</v>
      </c>
      <c r="I309" s="12" t="s">
        <v>702</v>
      </c>
      <c r="J309" s="12" t="str">
        <f t="shared" si="4"/>
        <v>和歌山県和歌山市東蔵前丁</v>
      </c>
    </row>
    <row r="310" spans="1:10">
      <c r="A310" s="12">
        <v>30201</v>
      </c>
      <c r="B310" s="12">
        <v>641</v>
      </c>
      <c r="C310" s="14">
        <v>6410032</v>
      </c>
      <c r="D310" s="12" t="s">
        <v>83</v>
      </c>
      <c r="E310" s="12" t="s">
        <v>84</v>
      </c>
      <c r="F310" s="12" t="s">
        <v>703</v>
      </c>
      <c r="G310" s="12" t="s">
        <v>86</v>
      </c>
      <c r="H310" s="12" t="s">
        <v>87</v>
      </c>
      <c r="I310" s="12" t="s">
        <v>704</v>
      </c>
      <c r="J310" s="12" t="str">
        <f t="shared" si="4"/>
        <v>和歌山県和歌山市東小二里町</v>
      </c>
    </row>
    <row r="311" spans="1:10">
      <c r="A311" s="12">
        <v>30201</v>
      </c>
      <c r="B311" s="12">
        <v>640</v>
      </c>
      <c r="C311" s="14">
        <v>6408115</v>
      </c>
      <c r="D311" s="12" t="s">
        <v>83</v>
      </c>
      <c r="E311" s="12" t="s">
        <v>84</v>
      </c>
      <c r="F311" s="12" t="s">
        <v>705</v>
      </c>
      <c r="G311" s="12" t="s">
        <v>86</v>
      </c>
      <c r="H311" s="12" t="s">
        <v>87</v>
      </c>
      <c r="I311" s="12" t="s">
        <v>706</v>
      </c>
      <c r="J311" s="12" t="str">
        <f t="shared" si="4"/>
        <v>和歌山県和歌山市東紺屋町</v>
      </c>
    </row>
    <row r="312" spans="1:10">
      <c r="A312" s="12">
        <v>30201</v>
      </c>
      <c r="B312" s="12">
        <v>640</v>
      </c>
      <c r="C312" s="14">
        <v>6408247</v>
      </c>
      <c r="D312" s="12" t="s">
        <v>83</v>
      </c>
      <c r="E312" s="12" t="s">
        <v>84</v>
      </c>
      <c r="F312" s="12" t="s">
        <v>707</v>
      </c>
      <c r="G312" s="12" t="s">
        <v>86</v>
      </c>
      <c r="H312" s="12" t="s">
        <v>87</v>
      </c>
      <c r="I312" s="12" t="s">
        <v>708</v>
      </c>
      <c r="J312" s="12" t="str">
        <f t="shared" si="4"/>
        <v>和歌山県和歌山市東坂ノ上丁</v>
      </c>
    </row>
    <row r="313" spans="1:10">
      <c r="A313" s="12">
        <v>30201</v>
      </c>
      <c r="B313" s="12">
        <v>641</v>
      </c>
      <c r="C313" s="14">
        <v>6410052</v>
      </c>
      <c r="D313" s="12" t="s">
        <v>83</v>
      </c>
      <c r="E313" s="12" t="s">
        <v>84</v>
      </c>
      <c r="F313" s="12" t="s">
        <v>709</v>
      </c>
      <c r="G313" s="12" t="s">
        <v>86</v>
      </c>
      <c r="H313" s="12" t="s">
        <v>87</v>
      </c>
      <c r="I313" s="12" t="s">
        <v>710</v>
      </c>
      <c r="J313" s="12" t="str">
        <f t="shared" si="4"/>
        <v>和歌山県和歌山市東高松</v>
      </c>
    </row>
    <row r="314" spans="1:10">
      <c r="A314" s="12">
        <v>30201</v>
      </c>
      <c r="B314" s="12">
        <v>64962</v>
      </c>
      <c r="C314" s="14">
        <v>6496273</v>
      </c>
      <c r="D314" s="12" t="s">
        <v>83</v>
      </c>
      <c r="E314" s="12" t="s">
        <v>84</v>
      </c>
      <c r="F314" s="12" t="s">
        <v>711</v>
      </c>
      <c r="G314" s="12" t="s">
        <v>86</v>
      </c>
      <c r="H314" s="12" t="s">
        <v>87</v>
      </c>
      <c r="I314" s="12" t="s">
        <v>712</v>
      </c>
      <c r="J314" s="12" t="str">
        <f t="shared" si="4"/>
        <v>和歌山県和歌山市東田中</v>
      </c>
    </row>
    <row r="315" spans="1:10">
      <c r="A315" s="12">
        <v>30201</v>
      </c>
      <c r="B315" s="12">
        <v>640</v>
      </c>
      <c r="C315" s="14">
        <v>6408013</v>
      </c>
      <c r="D315" s="12" t="s">
        <v>83</v>
      </c>
      <c r="E315" s="12" t="s">
        <v>84</v>
      </c>
      <c r="F315" s="12" t="s">
        <v>713</v>
      </c>
      <c r="G315" s="12" t="s">
        <v>86</v>
      </c>
      <c r="H315" s="12" t="s">
        <v>87</v>
      </c>
      <c r="I315" s="12" t="s">
        <v>714</v>
      </c>
      <c r="J315" s="12" t="str">
        <f t="shared" si="4"/>
        <v>和歌山県和歌山市東仲間町</v>
      </c>
    </row>
    <row r="316" spans="1:10">
      <c r="A316" s="12">
        <v>30201</v>
      </c>
      <c r="B316" s="12">
        <v>640</v>
      </c>
      <c r="C316" s="14">
        <v>6408235</v>
      </c>
      <c r="D316" s="12" t="s">
        <v>83</v>
      </c>
      <c r="E316" s="12" t="s">
        <v>84</v>
      </c>
      <c r="F316" s="12" t="s">
        <v>715</v>
      </c>
      <c r="G316" s="12" t="s">
        <v>86</v>
      </c>
      <c r="H316" s="12" t="s">
        <v>87</v>
      </c>
      <c r="I316" s="12" t="s">
        <v>716</v>
      </c>
      <c r="J316" s="12" t="str">
        <f t="shared" si="4"/>
        <v>和歌山県和歌山市東長町</v>
      </c>
    </row>
    <row r="317" spans="1:10">
      <c r="A317" s="12">
        <v>30201</v>
      </c>
      <c r="B317" s="12">
        <v>640</v>
      </c>
      <c r="C317" s="14">
        <v>6408266</v>
      </c>
      <c r="D317" s="12" t="s">
        <v>83</v>
      </c>
      <c r="E317" s="12" t="s">
        <v>84</v>
      </c>
      <c r="F317" s="12" t="s">
        <v>717</v>
      </c>
      <c r="G317" s="12" t="s">
        <v>86</v>
      </c>
      <c r="H317" s="12" t="s">
        <v>87</v>
      </c>
      <c r="I317" s="12" t="s">
        <v>718</v>
      </c>
      <c r="J317" s="12" t="str">
        <f t="shared" si="4"/>
        <v>和歌山県和歌山市東長町中ノ丁</v>
      </c>
    </row>
    <row r="318" spans="1:10">
      <c r="A318" s="12">
        <v>30201</v>
      </c>
      <c r="B318" s="12">
        <v>640</v>
      </c>
      <c r="C318" s="14">
        <v>6408066</v>
      </c>
      <c r="D318" s="12" t="s">
        <v>83</v>
      </c>
      <c r="E318" s="12" t="s">
        <v>84</v>
      </c>
      <c r="F318" s="12" t="s">
        <v>719</v>
      </c>
      <c r="G318" s="12" t="s">
        <v>86</v>
      </c>
      <c r="H318" s="12" t="s">
        <v>87</v>
      </c>
      <c r="I318" s="12" t="s">
        <v>720</v>
      </c>
      <c r="J318" s="12" t="str">
        <f t="shared" si="4"/>
        <v>和歌山県和歌山市東布経丁</v>
      </c>
    </row>
    <row r="319" spans="1:10">
      <c r="A319" s="12">
        <v>30201</v>
      </c>
      <c r="B319" s="12">
        <v>640</v>
      </c>
      <c r="C319" s="14">
        <v>6408004</v>
      </c>
      <c r="D319" s="12" t="s">
        <v>83</v>
      </c>
      <c r="E319" s="12" t="s">
        <v>84</v>
      </c>
      <c r="F319" s="12" t="s">
        <v>721</v>
      </c>
      <c r="G319" s="12" t="s">
        <v>86</v>
      </c>
      <c r="H319" s="12" t="s">
        <v>87</v>
      </c>
      <c r="I319" s="12" t="s">
        <v>722</v>
      </c>
      <c r="J319" s="12" t="str">
        <f t="shared" si="4"/>
        <v>和歌山県和歌山市東旅籠町</v>
      </c>
    </row>
    <row r="320" spans="1:10">
      <c r="A320" s="12">
        <v>30201</v>
      </c>
      <c r="B320" s="12">
        <v>640</v>
      </c>
      <c r="C320" s="14">
        <v>6408067</v>
      </c>
      <c r="D320" s="12" t="s">
        <v>83</v>
      </c>
      <c r="E320" s="12" t="s">
        <v>84</v>
      </c>
      <c r="F320" s="12" t="s">
        <v>723</v>
      </c>
      <c r="G320" s="12" t="s">
        <v>86</v>
      </c>
      <c r="H320" s="12" t="s">
        <v>87</v>
      </c>
      <c r="I320" s="12" t="s">
        <v>724</v>
      </c>
      <c r="J320" s="12" t="str">
        <f t="shared" si="4"/>
        <v>和歌山県和歌山市一筋目</v>
      </c>
    </row>
    <row r="321" spans="1:10">
      <c r="A321" s="12">
        <v>30201</v>
      </c>
      <c r="B321" s="12">
        <v>64001</v>
      </c>
      <c r="C321" s="14">
        <v>6400111</v>
      </c>
      <c r="D321" s="12" t="s">
        <v>83</v>
      </c>
      <c r="E321" s="12" t="s">
        <v>84</v>
      </c>
      <c r="F321" s="12" t="s">
        <v>725</v>
      </c>
      <c r="G321" s="12" t="s">
        <v>86</v>
      </c>
      <c r="H321" s="12" t="s">
        <v>87</v>
      </c>
      <c r="I321" s="12" t="s">
        <v>726</v>
      </c>
      <c r="J321" s="12" t="str">
        <f t="shared" si="4"/>
        <v>和歌山県和歌山市日野</v>
      </c>
    </row>
    <row r="322" spans="1:10">
      <c r="A322" s="12">
        <v>30201</v>
      </c>
      <c r="B322" s="12">
        <v>640</v>
      </c>
      <c r="C322" s="14">
        <v>6408202</v>
      </c>
      <c r="D322" s="12" t="s">
        <v>83</v>
      </c>
      <c r="E322" s="12" t="s">
        <v>84</v>
      </c>
      <c r="F322" s="12" t="s">
        <v>727</v>
      </c>
      <c r="G322" s="12" t="s">
        <v>86</v>
      </c>
      <c r="H322" s="12" t="s">
        <v>87</v>
      </c>
      <c r="I322" s="12" t="s">
        <v>728</v>
      </c>
      <c r="J322" s="12" t="str">
        <f t="shared" ref="J322:J385" si="5">CONCATENATE(G322,H322,I322)</f>
        <v>和歌山県和歌山市屏風丁</v>
      </c>
    </row>
    <row r="323" spans="1:10">
      <c r="A323" s="12">
        <v>30201</v>
      </c>
      <c r="B323" s="12">
        <v>640</v>
      </c>
      <c r="C323" s="14">
        <v>6408442</v>
      </c>
      <c r="D323" s="12" t="s">
        <v>83</v>
      </c>
      <c r="E323" s="12" t="s">
        <v>84</v>
      </c>
      <c r="F323" s="12" t="s">
        <v>729</v>
      </c>
      <c r="G323" s="12" t="s">
        <v>86</v>
      </c>
      <c r="H323" s="12" t="s">
        <v>87</v>
      </c>
      <c r="I323" s="12" t="s">
        <v>730</v>
      </c>
      <c r="J323" s="12" t="str">
        <f t="shared" si="5"/>
        <v>和歌山県和歌山市平井</v>
      </c>
    </row>
    <row r="324" spans="1:10">
      <c r="A324" s="12">
        <v>30201</v>
      </c>
      <c r="B324" s="12">
        <v>64003</v>
      </c>
      <c r="C324" s="14">
        <v>6400304</v>
      </c>
      <c r="D324" s="12" t="s">
        <v>83</v>
      </c>
      <c r="E324" s="12" t="s">
        <v>84</v>
      </c>
      <c r="F324" s="12" t="s">
        <v>731</v>
      </c>
      <c r="G324" s="12" t="s">
        <v>86</v>
      </c>
      <c r="H324" s="12" t="s">
        <v>87</v>
      </c>
      <c r="I324" s="12" t="s">
        <v>732</v>
      </c>
      <c r="J324" s="12" t="str">
        <f t="shared" si="5"/>
        <v>和歌山県和歌山市平尾</v>
      </c>
    </row>
    <row r="325" spans="1:10">
      <c r="A325" s="12">
        <v>30201</v>
      </c>
      <c r="B325" s="12">
        <v>64963</v>
      </c>
      <c r="C325" s="14">
        <v>6496303</v>
      </c>
      <c r="D325" s="12" t="s">
        <v>83</v>
      </c>
      <c r="E325" s="12" t="s">
        <v>84</v>
      </c>
      <c r="F325" s="12" t="s">
        <v>733</v>
      </c>
      <c r="G325" s="12" t="s">
        <v>86</v>
      </c>
      <c r="H325" s="12" t="s">
        <v>87</v>
      </c>
      <c r="I325" s="12" t="s">
        <v>734</v>
      </c>
      <c r="J325" s="12" t="str">
        <f t="shared" si="5"/>
        <v>和歌山県和歌山市平岡</v>
      </c>
    </row>
    <row r="326" spans="1:10">
      <c r="A326" s="12">
        <v>30201</v>
      </c>
      <c r="B326" s="12">
        <v>640</v>
      </c>
      <c r="C326" s="14">
        <v>6408113</v>
      </c>
      <c r="D326" s="12" t="s">
        <v>83</v>
      </c>
      <c r="E326" s="12" t="s">
        <v>84</v>
      </c>
      <c r="F326" s="12" t="s">
        <v>735</v>
      </c>
      <c r="G326" s="12" t="s">
        <v>86</v>
      </c>
      <c r="H326" s="12" t="s">
        <v>87</v>
      </c>
      <c r="I326" s="12" t="s">
        <v>736</v>
      </c>
      <c r="J326" s="12" t="str">
        <f t="shared" si="5"/>
        <v>和歌山県和歌山市広瀬通丁</v>
      </c>
    </row>
    <row r="327" spans="1:10">
      <c r="A327" s="12">
        <v>30201</v>
      </c>
      <c r="B327" s="12">
        <v>640</v>
      </c>
      <c r="C327" s="14">
        <v>6408128</v>
      </c>
      <c r="D327" s="12" t="s">
        <v>83</v>
      </c>
      <c r="E327" s="12" t="s">
        <v>84</v>
      </c>
      <c r="F327" s="12" t="s">
        <v>737</v>
      </c>
      <c r="G327" s="12" t="s">
        <v>86</v>
      </c>
      <c r="H327" s="12" t="s">
        <v>87</v>
      </c>
      <c r="I327" s="12" t="s">
        <v>738</v>
      </c>
      <c r="J327" s="12" t="str">
        <f t="shared" si="5"/>
        <v>和歌山県和歌山市広瀬中ノ丁</v>
      </c>
    </row>
    <row r="328" spans="1:10">
      <c r="A328" s="12">
        <v>30201</v>
      </c>
      <c r="B328" s="12">
        <v>64003</v>
      </c>
      <c r="C328" s="14">
        <v>6400333</v>
      </c>
      <c r="D328" s="12" t="s">
        <v>83</v>
      </c>
      <c r="E328" s="12" t="s">
        <v>84</v>
      </c>
      <c r="F328" s="12" t="s">
        <v>739</v>
      </c>
      <c r="G328" s="12" t="s">
        <v>86</v>
      </c>
      <c r="H328" s="12" t="s">
        <v>87</v>
      </c>
      <c r="I328" s="12" t="s">
        <v>740</v>
      </c>
      <c r="J328" s="12" t="str">
        <f t="shared" si="5"/>
        <v>和歌山県和歌山市広原</v>
      </c>
    </row>
    <row r="329" spans="1:10">
      <c r="A329" s="12">
        <v>30201</v>
      </c>
      <c r="B329" s="12">
        <v>640</v>
      </c>
      <c r="C329" s="14">
        <v>6408268</v>
      </c>
      <c r="D329" s="12" t="s">
        <v>83</v>
      </c>
      <c r="E329" s="12" t="s">
        <v>84</v>
      </c>
      <c r="F329" s="12" t="s">
        <v>741</v>
      </c>
      <c r="G329" s="12" t="s">
        <v>86</v>
      </c>
      <c r="H329" s="12" t="s">
        <v>87</v>
      </c>
      <c r="I329" s="12" t="s">
        <v>742</v>
      </c>
      <c r="J329" s="12" t="str">
        <f t="shared" si="5"/>
        <v>和歌山県和歌山市広道</v>
      </c>
    </row>
    <row r="330" spans="1:10">
      <c r="A330" s="12">
        <v>30201</v>
      </c>
      <c r="B330" s="12">
        <v>64963</v>
      </c>
      <c r="C330" s="14">
        <v>6496339</v>
      </c>
      <c r="D330" s="12" t="s">
        <v>83</v>
      </c>
      <c r="E330" s="12" t="s">
        <v>84</v>
      </c>
      <c r="F330" s="12" t="s">
        <v>743</v>
      </c>
      <c r="G330" s="12" t="s">
        <v>86</v>
      </c>
      <c r="H330" s="12" t="s">
        <v>87</v>
      </c>
      <c r="I330" s="12" t="s">
        <v>744</v>
      </c>
      <c r="J330" s="12" t="str">
        <f t="shared" si="5"/>
        <v>和歌山県和歌山市弘西</v>
      </c>
    </row>
    <row r="331" spans="1:10">
      <c r="A331" s="12">
        <v>30201</v>
      </c>
      <c r="B331" s="12">
        <v>640</v>
      </c>
      <c r="C331" s="14">
        <v>6408137</v>
      </c>
      <c r="D331" s="12" t="s">
        <v>83</v>
      </c>
      <c r="E331" s="12" t="s">
        <v>84</v>
      </c>
      <c r="F331" s="12" t="s">
        <v>745</v>
      </c>
      <c r="G331" s="12" t="s">
        <v>86</v>
      </c>
      <c r="H331" s="12" t="s">
        <v>87</v>
      </c>
      <c r="I331" s="12" t="s">
        <v>746</v>
      </c>
      <c r="J331" s="12" t="str">
        <f t="shared" si="5"/>
        <v>和歌山県和歌山市吹上</v>
      </c>
    </row>
    <row r="332" spans="1:10">
      <c r="A332" s="12">
        <v>30201</v>
      </c>
      <c r="B332" s="12">
        <v>640</v>
      </c>
      <c r="C332" s="14">
        <v>6408324</v>
      </c>
      <c r="D332" s="12" t="s">
        <v>83</v>
      </c>
      <c r="E332" s="12" t="s">
        <v>84</v>
      </c>
      <c r="F332" s="12" t="s">
        <v>747</v>
      </c>
      <c r="G332" s="12" t="s">
        <v>86</v>
      </c>
      <c r="H332" s="12" t="s">
        <v>87</v>
      </c>
      <c r="I332" s="12" t="s">
        <v>748</v>
      </c>
      <c r="J332" s="12" t="str">
        <f t="shared" si="5"/>
        <v>和歌山県和歌山市吹屋町</v>
      </c>
    </row>
    <row r="333" spans="1:10">
      <c r="A333" s="12">
        <v>30201</v>
      </c>
      <c r="B333" s="12">
        <v>640</v>
      </c>
      <c r="C333" s="14">
        <v>6408401</v>
      </c>
      <c r="D333" s="12" t="s">
        <v>83</v>
      </c>
      <c r="E333" s="12" t="s">
        <v>84</v>
      </c>
      <c r="F333" s="12" t="s">
        <v>749</v>
      </c>
      <c r="G333" s="12" t="s">
        <v>86</v>
      </c>
      <c r="H333" s="12" t="s">
        <v>87</v>
      </c>
      <c r="I333" s="12" t="s">
        <v>750</v>
      </c>
      <c r="J333" s="12" t="str">
        <f t="shared" si="5"/>
        <v>和歌山県和歌山市福島</v>
      </c>
    </row>
    <row r="334" spans="1:10">
      <c r="A334" s="12">
        <v>30201</v>
      </c>
      <c r="B334" s="12">
        <v>640</v>
      </c>
      <c r="C334" s="14">
        <v>6408043</v>
      </c>
      <c r="D334" s="12" t="s">
        <v>83</v>
      </c>
      <c r="E334" s="12" t="s">
        <v>84</v>
      </c>
      <c r="F334" s="12" t="s">
        <v>751</v>
      </c>
      <c r="G334" s="12" t="s">
        <v>86</v>
      </c>
      <c r="H334" s="12" t="s">
        <v>87</v>
      </c>
      <c r="I334" s="12" t="s">
        <v>752</v>
      </c>
      <c r="J334" s="12" t="str">
        <f t="shared" si="5"/>
        <v>和歌山県和歌山市福町</v>
      </c>
    </row>
    <row r="335" spans="1:10">
      <c r="A335" s="12">
        <v>30201</v>
      </c>
      <c r="B335" s="12">
        <v>64963</v>
      </c>
      <c r="C335" s="14">
        <v>6496318</v>
      </c>
      <c r="D335" s="12" t="s">
        <v>83</v>
      </c>
      <c r="E335" s="12" t="s">
        <v>84</v>
      </c>
      <c r="F335" s="12" t="s">
        <v>753</v>
      </c>
      <c r="G335" s="12" t="s">
        <v>86</v>
      </c>
      <c r="H335" s="12" t="s">
        <v>87</v>
      </c>
      <c r="I335" s="12" t="s">
        <v>754</v>
      </c>
      <c r="J335" s="12" t="str">
        <f t="shared" si="5"/>
        <v>和歌山県和歌山市藤田</v>
      </c>
    </row>
    <row r="336" spans="1:10">
      <c r="A336" s="12">
        <v>30201</v>
      </c>
      <c r="B336" s="12">
        <v>640</v>
      </c>
      <c r="C336" s="14">
        <v>6408454</v>
      </c>
      <c r="D336" s="12" t="s">
        <v>83</v>
      </c>
      <c r="E336" s="12" t="s">
        <v>84</v>
      </c>
      <c r="F336" s="12" t="s">
        <v>755</v>
      </c>
      <c r="G336" s="12" t="s">
        <v>86</v>
      </c>
      <c r="H336" s="12" t="s">
        <v>87</v>
      </c>
      <c r="I336" s="12" t="s">
        <v>756</v>
      </c>
      <c r="J336" s="12" t="str">
        <f t="shared" si="5"/>
        <v>和歌山県和歌山市ふじと台</v>
      </c>
    </row>
    <row r="337" spans="1:10">
      <c r="A337" s="12">
        <v>30201</v>
      </c>
      <c r="B337" s="12">
        <v>640</v>
      </c>
      <c r="C337" s="14">
        <v>6408068</v>
      </c>
      <c r="D337" s="12" t="s">
        <v>83</v>
      </c>
      <c r="E337" s="12" t="s">
        <v>84</v>
      </c>
      <c r="F337" s="12" t="s">
        <v>757</v>
      </c>
      <c r="G337" s="12" t="s">
        <v>86</v>
      </c>
      <c r="H337" s="12" t="s">
        <v>87</v>
      </c>
      <c r="I337" s="12" t="s">
        <v>758</v>
      </c>
      <c r="J337" s="12" t="str">
        <f t="shared" si="5"/>
        <v>和歌山県和歌山市二筋目</v>
      </c>
    </row>
    <row r="338" spans="1:10">
      <c r="A338" s="12">
        <v>30201</v>
      </c>
      <c r="B338" s="12">
        <v>64963</v>
      </c>
      <c r="C338" s="14">
        <v>6496338</v>
      </c>
      <c r="D338" s="12" t="s">
        <v>83</v>
      </c>
      <c r="E338" s="12" t="s">
        <v>84</v>
      </c>
      <c r="F338" s="12" t="s">
        <v>759</v>
      </c>
      <c r="G338" s="12" t="s">
        <v>86</v>
      </c>
      <c r="H338" s="12" t="s">
        <v>87</v>
      </c>
      <c r="I338" s="12" t="s">
        <v>760</v>
      </c>
      <c r="J338" s="12" t="str">
        <f t="shared" si="5"/>
        <v>和歌山県和歌山市府中</v>
      </c>
    </row>
    <row r="339" spans="1:10">
      <c r="A339" s="12">
        <v>30201</v>
      </c>
      <c r="B339" s="12">
        <v>640</v>
      </c>
      <c r="C339" s="14">
        <v>6408213</v>
      </c>
      <c r="D339" s="12" t="s">
        <v>83</v>
      </c>
      <c r="E339" s="12" t="s">
        <v>84</v>
      </c>
      <c r="F339" s="12" t="s">
        <v>761</v>
      </c>
      <c r="G339" s="12" t="s">
        <v>86</v>
      </c>
      <c r="H339" s="12" t="s">
        <v>87</v>
      </c>
      <c r="I339" s="12" t="s">
        <v>762</v>
      </c>
      <c r="J339" s="12" t="str">
        <f t="shared" si="5"/>
        <v>和歌山県和歌山市舟大工町</v>
      </c>
    </row>
    <row r="340" spans="1:10">
      <c r="A340" s="12">
        <v>30201</v>
      </c>
      <c r="B340" s="12">
        <v>640</v>
      </c>
      <c r="C340" s="14">
        <v>6408255</v>
      </c>
      <c r="D340" s="12" t="s">
        <v>83</v>
      </c>
      <c r="E340" s="12" t="s">
        <v>84</v>
      </c>
      <c r="F340" s="12" t="s">
        <v>763</v>
      </c>
      <c r="G340" s="12" t="s">
        <v>86</v>
      </c>
      <c r="H340" s="12" t="s">
        <v>87</v>
      </c>
      <c r="I340" s="12" t="s">
        <v>764</v>
      </c>
      <c r="J340" s="12" t="str">
        <f t="shared" si="5"/>
        <v>和歌山県和歌山市舟津町</v>
      </c>
    </row>
    <row r="341" spans="1:10">
      <c r="A341" s="12">
        <v>30201</v>
      </c>
      <c r="B341" s="12">
        <v>640</v>
      </c>
      <c r="C341" s="14">
        <v>6408461</v>
      </c>
      <c r="D341" s="12" t="s">
        <v>83</v>
      </c>
      <c r="E341" s="12" t="s">
        <v>84</v>
      </c>
      <c r="F341" s="12" t="s">
        <v>765</v>
      </c>
      <c r="G341" s="12" t="s">
        <v>86</v>
      </c>
      <c r="H341" s="12" t="s">
        <v>87</v>
      </c>
      <c r="I341" s="12" t="s">
        <v>766</v>
      </c>
      <c r="J341" s="12" t="str">
        <f t="shared" si="5"/>
        <v>和歌山県和歌山市船所</v>
      </c>
    </row>
    <row r="342" spans="1:10">
      <c r="A342" s="12">
        <v>30201</v>
      </c>
      <c r="B342" s="12">
        <v>64003</v>
      </c>
      <c r="C342" s="14">
        <v>6400332</v>
      </c>
      <c r="D342" s="12" t="s">
        <v>83</v>
      </c>
      <c r="E342" s="12" t="s">
        <v>84</v>
      </c>
      <c r="F342" s="12" t="s">
        <v>767</v>
      </c>
      <c r="G342" s="12" t="s">
        <v>86</v>
      </c>
      <c r="H342" s="12" t="s">
        <v>87</v>
      </c>
      <c r="I342" s="12" t="s">
        <v>768</v>
      </c>
      <c r="J342" s="12" t="str">
        <f t="shared" si="5"/>
        <v>和歌山県和歌山市冬野</v>
      </c>
    </row>
    <row r="343" spans="1:10">
      <c r="A343" s="12">
        <v>30201</v>
      </c>
      <c r="B343" s="12">
        <v>640</v>
      </c>
      <c r="C343" s="14">
        <v>6408131</v>
      </c>
      <c r="D343" s="12" t="s">
        <v>83</v>
      </c>
      <c r="E343" s="12" t="s">
        <v>84</v>
      </c>
      <c r="F343" s="12" t="s">
        <v>769</v>
      </c>
      <c r="G343" s="12" t="s">
        <v>86</v>
      </c>
      <c r="H343" s="12" t="s">
        <v>87</v>
      </c>
      <c r="I343" s="12" t="s">
        <v>770</v>
      </c>
      <c r="J343" s="12" t="str">
        <f t="shared" si="5"/>
        <v>和歌山県和歌山市弁財天丁</v>
      </c>
    </row>
    <row r="344" spans="1:10">
      <c r="A344" s="12">
        <v>30201</v>
      </c>
      <c r="B344" s="12">
        <v>640</v>
      </c>
      <c r="C344" s="14">
        <v>6408375</v>
      </c>
      <c r="D344" s="12" t="s">
        <v>83</v>
      </c>
      <c r="E344" s="12" t="s">
        <v>84</v>
      </c>
      <c r="F344" s="12" t="s">
        <v>771</v>
      </c>
      <c r="G344" s="12" t="s">
        <v>86</v>
      </c>
      <c r="H344" s="12" t="s">
        <v>87</v>
      </c>
      <c r="I344" s="12" t="s">
        <v>772</v>
      </c>
      <c r="J344" s="12" t="str">
        <f t="shared" si="5"/>
        <v>和歌山県和歌山市坊主丁</v>
      </c>
    </row>
    <row r="345" spans="1:10">
      <c r="A345" s="12">
        <v>30201</v>
      </c>
      <c r="B345" s="12">
        <v>640</v>
      </c>
      <c r="C345" s="14">
        <v>6408045</v>
      </c>
      <c r="D345" s="12" t="s">
        <v>83</v>
      </c>
      <c r="E345" s="12" t="s">
        <v>84</v>
      </c>
      <c r="F345" s="12" t="s">
        <v>773</v>
      </c>
      <c r="G345" s="12" t="s">
        <v>86</v>
      </c>
      <c r="H345" s="12" t="s">
        <v>87</v>
      </c>
      <c r="I345" s="12" t="s">
        <v>774</v>
      </c>
      <c r="J345" s="12" t="str">
        <f t="shared" si="5"/>
        <v>和歌山県和歌山市卜半町</v>
      </c>
    </row>
    <row r="346" spans="1:10">
      <c r="A346" s="12">
        <v>30201</v>
      </c>
      <c r="B346" s="12">
        <v>64963</v>
      </c>
      <c r="C346" s="14">
        <v>6496321</v>
      </c>
      <c r="D346" s="12" t="s">
        <v>83</v>
      </c>
      <c r="E346" s="12" t="s">
        <v>84</v>
      </c>
      <c r="F346" s="12" t="s">
        <v>775</v>
      </c>
      <c r="G346" s="12" t="s">
        <v>86</v>
      </c>
      <c r="H346" s="12" t="s">
        <v>87</v>
      </c>
      <c r="I346" s="12" t="s">
        <v>776</v>
      </c>
      <c r="J346" s="12" t="str">
        <f t="shared" si="5"/>
        <v>和歌山県和歌山市布施屋</v>
      </c>
    </row>
    <row r="347" spans="1:10">
      <c r="A347" s="12">
        <v>30201</v>
      </c>
      <c r="B347" s="12">
        <v>641</v>
      </c>
      <c r="C347" s="14">
        <v>6410041</v>
      </c>
      <c r="D347" s="12" t="s">
        <v>83</v>
      </c>
      <c r="E347" s="12" t="s">
        <v>84</v>
      </c>
      <c r="F347" s="12" t="s">
        <v>777</v>
      </c>
      <c r="G347" s="12" t="s">
        <v>86</v>
      </c>
      <c r="H347" s="12" t="s">
        <v>87</v>
      </c>
      <c r="I347" s="12" t="s">
        <v>778</v>
      </c>
      <c r="J347" s="12" t="str">
        <f t="shared" si="5"/>
        <v>和歌山県和歌山市堀止南ノ丁</v>
      </c>
    </row>
    <row r="348" spans="1:10">
      <c r="A348" s="12">
        <v>30201</v>
      </c>
      <c r="B348" s="12">
        <v>640</v>
      </c>
      <c r="C348" s="14">
        <v>6408136</v>
      </c>
      <c r="D348" s="12" t="s">
        <v>83</v>
      </c>
      <c r="E348" s="12" t="s">
        <v>84</v>
      </c>
      <c r="F348" s="12" t="s">
        <v>779</v>
      </c>
      <c r="G348" s="12" t="s">
        <v>86</v>
      </c>
      <c r="H348" s="12" t="s">
        <v>87</v>
      </c>
      <c r="I348" s="12" t="s">
        <v>780</v>
      </c>
      <c r="J348" s="12" t="str">
        <f t="shared" si="5"/>
        <v>和歌山県和歌山市堀止東</v>
      </c>
    </row>
    <row r="349" spans="1:10">
      <c r="A349" s="12">
        <v>30201</v>
      </c>
      <c r="B349" s="12">
        <v>641</v>
      </c>
      <c r="C349" s="14">
        <v>6410045</v>
      </c>
      <c r="D349" s="12" t="s">
        <v>83</v>
      </c>
      <c r="E349" s="12" t="s">
        <v>84</v>
      </c>
      <c r="F349" s="12" t="s">
        <v>781</v>
      </c>
      <c r="G349" s="12" t="s">
        <v>86</v>
      </c>
      <c r="H349" s="12" t="s">
        <v>87</v>
      </c>
      <c r="I349" s="12" t="s">
        <v>782</v>
      </c>
      <c r="J349" s="12" t="str">
        <f t="shared" si="5"/>
        <v>和歌山県和歌山市堀止西</v>
      </c>
    </row>
    <row r="350" spans="1:10">
      <c r="A350" s="12">
        <v>30201</v>
      </c>
      <c r="B350" s="12">
        <v>640</v>
      </c>
      <c r="C350" s="14">
        <v>6408033</v>
      </c>
      <c r="D350" s="12" t="s">
        <v>83</v>
      </c>
      <c r="E350" s="12" t="s">
        <v>84</v>
      </c>
      <c r="F350" s="12" t="s">
        <v>783</v>
      </c>
      <c r="G350" s="12" t="s">
        <v>86</v>
      </c>
      <c r="H350" s="12" t="s">
        <v>87</v>
      </c>
      <c r="I350" s="12" t="s">
        <v>784</v>
      </c>
      <c r="J350" s="12" t="str">
        <f t="shared" si="5"/>
        <v>和歌山県和歌山市本町</v>
      </c>
    </row>
    <row r="351" spans="1:10">
      <c r="A351" s="12">
        <v>30201</v>
      </c>
      <c r="B351" s="12">
        <v>640</v>
      </c>
      <c r="C351" s="14">
        <v>6408261</v>
      </c>
      <c r="D351" s="12" t="s">
        <v>83</v>
      </c>
      <c r="E351" s="12" t="s">
        <v>84</v>
      </c>
      <c r="F351" s="12" t="s">
        <v>785</v>
      </c>
      <c r="G351" s="12" t="s">
        <v>86</v>
      </c>
      <c r="H351" s="12" t="s">
        <v>87</v>
      </c>
      <c r="I351" s="12" t="s">
        <v>786</v>
      </c>
      <c r="J351" s="12" t="str">
        <f t="shared" si="5"/>
        <v>和歌山県和歌山市真砂丁</v>
      </c>
    </row>
    <row r="352" spans="1:10">
      <c r="A352" s="12">
        <v>30201</v>
      </c>
      <c r="B352" s="12">
        <v>640</v>
      </c>
      <c r="C352" s="14">
        <v>6408421</v>
      </c>
      <c r="D352" s="12" t="s">
        <v>83</v>
      </c>
      <c r="E352" s="12" t="s">
        <v>84</v>
      </c>
      <c r="F352" s="12" t="s">
        <v>787</v>
      </c>
      <c r="G352" s="12" t="s">
        <v>86</v>
      </c>
      <c r="H352" s="12" t="s">
        <v>87</v>
      </c>
      <c r="I352" s="12" t="s">
        <v>788</v>
      </c>
      <c r="J352" s="12" t="str">
        <f t="shared" si="5"/>
        <v>和歌山県和歌山市松江</v>
      </c>
    </row>
    <row r="353" spans="1:10">
      <c r="A353" s="12">
        <v>30201</v>
      </c>
      <c r="B353" s="12">
        <v>640</v>
      </c>
      <c r="C353" s="14">
        <v>6408423</v>
      </c>
      <c r="D353" s="12" t="s">
        <v>83</v>
      </c>
      <c r="E353" s="12" t="s">
        <v>84</v>
      </c>
      <c r="F353" s="12" t="s">
        <v>789</v>
      </c>
      <c r="G353" s="12" t="s">
        <v>86</v>
      </c>
      <c r="H353" s="12" t="s">
        <v>87</v>
      </c>
      <c r="I353" s="12" t="s">
        <v>790</v>
      </c>
      <c r="J353" s="12" t="str">
        <f t="shared" si="5"/>
        <v>和歌山県和歌山市松江中</v>
      </c>
    </row>
    <row r="354" spans="1:10">
      <c r="A354" s="12">
        <v>30201</v>
      </c>
      <c r="B354" s="12">
        <v>640</v>
      </c>
      <c r="C354" s="14">
        <v>6408422</v>
      </c>
      <c r="D354" s="12" t="s">
        <v>83</v>
      </c>
      <c r="E354" s="12" t="s">
        <v>84</v>
      </c>
      <c r="F354" s="12" t="s">
        <v>791</v>
      </c>
      <c r="G354" s="12" t="s">
        <v>86</v>
      </c>
      <c r="H354" s="12" t="s">
        <v>87</v>
      </c>
      <c r="I354" s="12" t="s">
        <v>792</v>
      </c>
      <c r="J354" s="12" t="str">
        <f t="shared" si="5"/>
        <v>和歌山県和歌山市松江東</v>
      </c>
    </row>
    <row r="355" spans="1:10">
      <c r="A355" s="12">
        <v>30201</v>
      </c>
      <c r="B355" s="12">
        <v>640</v>
      </c>
      <c r="C355" s="14">
        <v>6408424</v>
      </c>
      <c r="D355" s="12" t="s">
        <v>83</v>
      </c>
      <c r="E355" s="12" t="s">
        <v>84</v>
      </c>
      <c r="F355" s="12" t="s">
        <v>793</v>
      </c>
      <c r="G355" s="12" t="s">
        <v>86</v>
      </c>
      <c r="H355" s="12" t="s">
        <v>87</v>
      </c>
      <c r="I355" s="12" t="s">
        <v>794</v>
      </c>
      <c r="J355" s="12" t="str">
        <f t="shared" si="5"/>
        <v>和歌山県和歌山市松江西</v>
      </c>
    </row>
    <row r="356" spans="1:10">
      <c r="A356" s="12">
        <v>30201</v>
      </c>
      <c r="B356" s="12">
        <v>640</v>
      </c>
      <c r="C356" s="14">
        <v>6408425</v>
      </c>
      <c r="D356" s="12" t="s">
        <v>83</v>
      </c>
      <c r="E356" s="12" t="s">
        <v>84</v>
      </c>
      <c r="F356" s="12" t="s">
        <v>795</v>
      </c>
      <c r="G356" s="12" t="s">
        <v>86</v>
      </c>
      <c r="H356" s="12" t="s">
        <v>87</v>
      </c>
      <c r="I356" s="12" t="s">
        <v>796</v>
      </c>
      <c r="J356" s="12" t="str">
        <f t="shared" si="5"/>
        <v>和歌山県和歌山市松江北</v>
      </c>
    </row>
    <row r="357" spans="1:10">
      <c r="A357" s="12">
        <v>30201</v>
      </c>
      <c r="B357" s="12">
        <v>641</v>
      </c>
      <c r="C357" s="14">
        <v>6410033</v>
      </c>
      <c r="D357" s="12" t="s">
        <v>83</v>
      </c>
      <c r="E357" s="12" t="s">
        <v>84</v>
      </c>
      <c r="F357" s="12" t="s">
        <v>797</v>
      </c>
      <c r="G357" s="12" t="s">
        <v>86</v>
      </c>
      <c r="H357" s="12" t="s">
        <v>87</v>
      </c>
      <c r="I357" s="12" t="s">
        <v>798</v>
      </c>
      <c r="J357" s="12" t="str">
        <f t="shared" si="5"/>
        <v>和歌山県和歌山市松ケ丘</v>
      </c>
    </row>
    <row r="358" spans="1:10">
      <c r="A358" s="12">
        <v>30201</v>
      </c>
      <c r="B358" s="12">
        <v>640</v>
      </c>
      <c r="C358" s="14">
        <v>6408304</v>
      </c>
      <c r="D358" s="12" t="s">
        <v>83</v>
      </c>
      <c r="E358" s="12" t="s">
        <v>84</v>
      </c>
      <c r="F358" s="12" t="s">
        <v>799</v>
      </c>
      <c r="G358" s="12" t="s">
        <v>86</v>
      </c>
      <c r="H358" s="12" t="s">
        <v>87</v>
      </c>
      <c r="I358" s="12" t="s">
        <v>800</v>
      </c>
      <c r="J358" s="12" t="str">
        <f t="shared" si="5"/>
        <v>和歌山県和歌山市松島</v>
      </c>
    </row>
    <row r="359" spans="1:10">
      <c r="A359" s="12">
        <v>30201</v>
      </c>
      <c r="B359" s="12">
        <v>64003</v>
      </c>
      <c r="C359" s="14">
        <v>6400342</v>
      </c>
      <c r="D359" s="12" t="s">
        <v>83</v>
      </c>
      <c r="E359" s="12" t="s">
        <v>84</v>
      </c>
      <c r="F359" s="12" t="s">
        <v>801</v>
      </c>
      <c r="G359" s="12" t="s">
        <v>86</v>
      </c>
      <c r="H359" s="12" t="s">
        <v>87</v>
      </c>
      <c r="I359" s="12" t="s">
        <v>802</v>
      </c>
      <c r="J359" s="12" t="str">
        <f t="shared" si="5"/>
        <v>和歌山県和歌山市松原</v>
      </c>
    </row>
    <row r="360" spans="1:10">
      <c r="A360" s="12">
        <v>30201</v>
      </c>
      <c r="B360" s="12">
        <v>641</v>
      </c>
      <c r="C360" s="14">
        <v>6410011</v>
      </c>
      <c r="D360" s="12" t="s">
        <v>83</v>
      </c>
      <c r="E360" s="12" t="s">
        <v>84</v>
      </c>
      <c r="F360" s="12" t="s">
        <v>803</v>
      </c>
      <c r="G360" s="12" t="s">
        <v>86</v>
      </c>
      <c r="H360" s="12" t="s">
        <v>87</v>
      </c>
      <c r="I360" s="12" t="s">
        <v>804</v>
      </c>
      <c r="J360" s="12" t="str">
        <f t="shared" si="5"/>
        <v>和歌山県和歌山市三葛</v>
      </c>
    </row>
    <row r="361" spans="1:10">
      <c r="A361" s="12">
        <v>30201</v>
      </c>
      <c r="B361" s="12">
        <v>640</v>
      </c>
      <c r="C361" s="14">
        <v>6408153</v>
      </c>
      <c r="D361" s="12" t="s">
        <v>83</v>
      </c>
      <c r="E361" s="12" t="s">
        <v>84</v>
      </c>
      <c r="F361" s="12" t="s">
        <v>805</v>
      </c>
      <c r="G361" s="12" t="s">
        <v>86</v>
      </c>
      <c r="H361" s="12" t="s">
        <v>87</v>
      </c>
      <c r="I361" s="12" t="s">
        <v>806</v>
      </c>
      <c r="J361" s="12" t="str">
        <f t="shared" si="5"/>
        <v>和歌山県和歌山市三木町台所町</v>
      </c>
    </row>
    <row r="362" spans="1:10">
      <c r="A362" s="12">
        <v>30201</v>
      </c>
      <c r="B362" s="12">
        <v>640</v>
      </c>
      <c r="C362" s="14">
        <v>6408106</v>
      </c>
      <c r="D362" s="12" t="s">
        <v>83</v>
      </c>
      <c r="E362" s="12" t="s">
        <v>84</v>
      </c>
      <c r="F362" s="12" t="s">
        <v>807</v>
      </c>
      <c r="G362" s="12" t="s">
        <v>86</v>
      </c>
      <c r="H362" s="12" t="s">
        <v>87</v>
      </c>
      <c r="I362" s="12" t="s">
        <v>808</v>
      </c>
      <c r="J362" s="12" t="str">
        <f t="shared" si="5"/>
        <v>和歌山県和歌山市三木町中ノ丁</v>
      </c>
    </row>
    <row r="363" spans="1:10">
      <c r="A363" s="12">
        <v>30201</v>
      </c>
      <c r="B363" s="12">
        <v>640</v>
      </c>
      <c r="C363" s="14">
        <v>6408107</v>
      </c>
      <c r="D363" s="12" t="s">
        <v>83</v>
      </c>
      <c r="E363" s="12" t="s">
        <v>84</v>
      </c>
      <c r="F363" s="12" t="s">
        <v>809</v>
      </c>
      <c r="G363" s="12" t="s">
        <v>86</v>
      </c>
      <c r="H363" s="12" t="s">
        <v>87</v>
      </c>
      <c r="I363" s="12" t="s">
        <v>810</v>
      </c>
      <c r="J363" s="12" t="str">
        <f t="shared" si="5"/>
        <v>和歌山県和歌山市三木町堀詰</v>
      </c>
    </row>
    <row r="364" spans="1:10">
      <c r="A364" s="12">
        <v>30201</v>
      </c>
      <c r="B364" s="12">
        <v>640</v>
      </c>
      <c r="C364" s="14">
        <v>6408105</v>
      </c>
      <c r="D364" s="12" t="s">
        <v>83</v>
      </c>
      <c r="E364" s="12" t="s">
        <v>84</v>
      </c>
      <c r="F364" s="12" t="s">
        <v>811</v>
      </c>
      <c r="G364" s="12" t="s">
        <v>86</v>
      </c>
      <c r="H364" s="12" t="s">
        <v>87</v>
      </c>
      <c r="I364" s="12" t="s">
        <v>812</v>
      </c>
      <c r="J364" s="12" t="str">
        <f t="shared" si="5"/>
        <v>和歌山県和歌山市三木町南ノ丁</v>
      </c>
    </row>
    <row r="365" spans="1:10">
      <c r="A365" s="12">
        <v>30201</v>
      </c>
      <c r="B365" s="12">
        <v>640</v>
      </c>
      <c r="C365" s="14">
        <v>6408123</v>
      </c>
      <c r="D365" s="12" t="s">
        <v>83</v>
      </c>
      <c r="E365" s="12" t="s">
        <v>84</v>
      </c>
      <c r="F365" s="12" t="s">
        <v>813</v>
      </c>
      <c r="G365" s="12" t="s">
        <v>86</v>
      </c>
      <c r="H365" s="12" t="s">
        <v>87</v>
      </c>
      <c r="I365" s="12" t="s">
        <v>814</v>
      </c>
      <c r="J365" s="12" t="str">
        <f t="shared" si="5"/>
        <v>和歌山県和歌山市三沢町</v>
      </c>
    </row>
    <row r="366" spans="1:10">
      <c r="A366" s="12">
        <v>30201</v>
      </c>
      <c r="B366" s="12">
        <v>640</v>
      </c>
      <c r="C366" s="14">
        <v>6408069</v>
      </c>
      <c r="D366" s="12" t="s">
        <v>83</v>
      </c>
      <c r="E366" s="12" t="s">
        <v>84</v>
      </c>
      <c r="F366" s="12" t="s">
        <v>815</v>
      </c>
      <c r="G366" s="12" t="s">
        <v>86</v>
      </c>
      <c r="H366" s="12" t="s">
        <v>87</v>
      </c>
      <c r="I366" s="12" t="s">
        <v>816</v>
      </c>
      <c r="J366" s="12" t="str">
        <f t="shared" si="5"/>
        <v>和歌山県和歌山市三筋目</v>
      </c>
    </row>
    <row r="367" spans="1:10">
      <c r="A367" s="12">
        <v>30201</v>
      </c>
      <c r="B367" s="12">
        <v>640</v>
      </c>
      <c r="C367" s="14">
        <v>6408331</v>
      </c>
      <c r="D367" s="12" t="s">
        <v>83</v>
      </c>
      <c r="E367" s="12" t="s">
        <v>84</v>
      </c>
      <c r="F367" s="12" t="s">
        <v>817</v>
      </c>
      <c r="G367" s="12" t="s">
        <v>86</v>
      </c>
      <c r="H367" s="12" t="s">
        <v>87</v>
      </c>
      <c r="I367" s="12" t="s">
        <v>818</v>
      </c>
      <c r="J367" s="12" t="str">
        <f t="shared" si="5"/>
        <v>和歌山県和歌山市美園町</v>
      </c>
    </row>
    <row r="368" spans="1:10">
      <c r="A368" s="12">
        <v>30201</v>
      </c>
      <c r="B368" s="12">
        <v>64962</v>
      </c>
      <c r="C368" s="14">
        <v>6496271</v>
      </c>
      <c r="D368" s="12" t="s">
        <v>83</v>
      </c>
      <c r="E368" s="12" t="s">
        <v>84</v>
      </c>
      <c r="F368" s="12" t="s">
        <v>819</v>
      </c>
      <c r="G368" s="12" t="s">
        <v>86</v>
      </c>
      <c r="H368" s="12" t="s">
        <v>87</v>
      </c>
      <c r="I368" s="12" t="s">
        <v>820</v>
      </c>
      <c r="J368" s="12" t="str">
        <f t="shared" si="5"/>
        <v>和歌山県和歌山市満屋</v>
      </c>
    </row>
    <row r="369" spans="1:10">
      <c r="A369" s="12">
        <v>30201</v>
      </c>
      <c r="B369" s="12">
        <v>640</v>
      </c>
      <c r="C369" s="14">
        <v>6408404</v>
      </c>
      <c r="D369" s="12" t="s">
        <v>83</v>
      </c>
      <c r="E369" s="12" t="s">
        <v>84</v>
      </c>
      <c r="F369" s="12" t="s">
        <v>821</v>
      </c>
      <c r="G369" s="12" t="s">
        <v>86</v>
      </c>
      <c r="H369" s="12" t="s">
        <v>87</v>
      </c>
      <c r="I369" s="12" t="s">
        <v>822</v>
      </c>
      <c r="J369" s="12" t="str">
        <f t="shared" si="5"/>
        <v>和歌山県和歌山市湊</v>
      </c>
    </row>
    <row r="370" spans="1:10">
      <c r="A370" s="12">
        <v>30201</v>
      </c>
      <c r="B370" s="12">
        <v>640</v>
      </c>
      <c r="C370" s="14">
        <v>6408264</v>
      </c>
      <c r="D370" s="12" t="s">
        <v>83</v>
      </c>
      <c r="E370" s="12" t="s">
        <v>84</v>
      </c>
      <c r="F370" s="12" t="s">
        <v>823</v>
      </c>
      <c r="G370" s="12" t="s">
        <v>86</v>
      </c>
      <c r="H370" s="12" t="s">
        <v>87</v>
      </c>
      <c r="I370" s="12" t="s">
        <v>824</v>
      </c>
      <c r="J370" s="12" t="str">
        <f t="shared" si="5"/>
        <v>和歌山県和歌山市湊桶屋町</v>
      </c>
    </row>
    <row r="371" spans="1:10">
      <c r="A371" s="12">
        <v>30201</v>
      </c>
      <c r="B371" s="12">
        <v>640</v>
      </c>
      <c r="C371" s="14">
        <v>6408223</v>
      </c>
      <c r="D371" s="12" t="s">
        <v>83</v>
      </c>
      <c r="E371" s="12" t="s">
        <v>84</v>
      </c>
      <c r="F371" s="12" t="s">
        <v>825</v>
      </c>
      <c r="G371" s="12" t="s">
        <v>86</v>
      </c>
      <c r="H371" s="12" t="s">
        <v>87</v>
      </c>
      <c r="I371" s="12" t="s">
        <v>826</v>
      </c>
      <c r="J371" s="12" t="str">
        <f t="shared" si="5"/>
        <v>和歌山県和歌山市湊北町</v>
      </c>
    </row>
    <row r="372" spans="1:10">
      <c r="A372" s="12">
        <v>30201</v>
      </c>
      <c r="B372" s="12">
        <v>640</v>
      </c>
      <c r="C372" s="14">
        <v>6408221</v>
      </c>
      <c r="D372" s="12" t="s">
        <v>83</v>
      </c>
      <c r="E372" s="12" t="s">
        <v>84</v>
      </c>
      <c r="F372" s="12" t="s">
        <v>827</v>
      </c>
      <c r="G372" s="12" t="s">
        <v>86</v>
      </c>
      <c r="H372" s="12" t="s">
        <v>87</v>
      </c>
      <c r="I372" s="12" t="s">
        <v>828</v>
      </c>
      <c r="J372" s="12" t="str">
        <f t="shared" si="5"/>
        <v>和歌山県和歌山市湊紺屋町</v>
      </c>
    </row>
    <row r="373" spans="1:10">
      <c r="A373" s="12">
        <v>30201</v>
      </c>
      <c r="B373" s="12">
        <v>640</v>
      </c>
      <c r="C373" s="14">
        <v>6408286</v>
      </c>
      <c r="D373" s="12" t="s">
        <v>83</v>
      </c>
      <c r="E373" s="12" t="s">
        <v>84</v>
      </c>
      <c r="F373" s="12" t="s">
        <v>829</v>
      </c>
      <c r="G373" s="12" t="s">
        <v>86</v>
      </c>
      <c r="H373" s="12" t="s">
        <v>87</v>
      </c>
      <c r="I373" s="12" t="s">
        <v>830</v>
      </c>
      <c r="J373" s="12" t="str">
        <f t="shared" si="5"/>
        <v>和歌山県和歌山市湊御殿</v>
      </c>
    </row>
    <row r="374" spans="1:10">
      <c r="A374" s="12">
        <v>30201</v>
      </c>
      <c r="B374" s="12">
        <v>640</v>
      </c>
      <c r="C374" s="14">
        <v>6408281</v>
      </c>
      <c r="D374" s="12" t="s">
        <v>83</v>
      </c>
      <c r="E374" s="12" t="s">
        <v>84</v>
      </c>
      <c r="F374" s="12" t="s">
        <v>831</v>
      </c>
      <c r="G374" s="12" t="s">
        <v>86</v>
      </c>
      <c r="H374" s="12" t="s">
        <v>87</v>
      </c>
      <c r="I374" s="12" t="s">
        <v>832</v>
      </c>
      <c r="J374" s="12" t="str">
        <f t="shared" si="5"/>
        <v>和歌山県和歌山市湊通丁南</v>
      </c>
    </row>
    <row r="375" spans="1:10">
      <c r="A375" s="12">
        <v>30201</v>
      </c>
      <c r="B375" s="12">
        <v>640</v>
      </c>
      <c r="C375" s="14">
        <v>6408262</v>
      </c>
      <c r="D375" s="12" t="s">
        <v>83</v>
      </c>
      <c r="E375" s="12" t="s">
        <v>84</v>
      </c>
      <c r="F375" s="12" t="s">
        <v>833</v>
      </c>
      <c r="G375" s="12" t="s">
        <v>86</v>
      </c>
      <c r="H375" s="12" t="s">
        <v>87</v>
      </c>
      <c r="I375" s="12" t="s">
        <v>834</v>
      </c>
      <c r="J375" s="12" t="str">
        <f t="shared" si="5"/>
        <v>和歌山県和歌山市湊通丁北</v>
      </c>
    </row>
    <row r="376" spans="1:10">
      <c r="A376" s="12">
        <v>30201</v>
      </c>
      <c r="B376" s="12">
        <v>640</v>
      </c>
      <c r="C376" s="14">
        <v>6408222</v>
      </c>
      <c r="D376" s="12" t="s">
        <v>83</v>
      </c>
      <c r="E376" s="12" t="s">
        <v>84</v>
      </c>
      <c r="F376" s="12" t="s">
        <v>835</v>
      </c>
      <c r="G376" s="12" t="s">
        <v>86</v>
      </c>
      <c r="H376" s="12" t="s">
        <v>87</v>
      </c>
      <c r="I376" s="12" t="s">
        <v>836</v>
      </c>
      <c r="J376" s="12" t="str">
        <f t="shared" si="5"/>
        <v>和歌山県和歌山市湊本町</v>
      </c>
    </row>
    <row r="377" spans="1:10">
      <c r="A377" s="12">
        <v>30201</v>
      </c>
      <c r="B377" s="12">
        <v>640</v>
      </c>
      <c r="C377" s="14">
        <v>6408275</v>
      </c>
      <c r="D377" s="12" t="s">
        <v>83</v>
      </c>
      <c r="E377" s="12" t="s">
        <v>84</v>
      </c>
      <c r="F377" s="12" t="s">
        <v>837</v>
      </c>
      <c r="G377" s="12" t="s">
        <v>86</v>
      </c>
      <c r="H377" s="12" t="s">
        <v>87</v>
      </c>
      <c r="I377" s="12" t="s">
        <v>838</v>
      </c>
      <c r="J377" s="12" t="str">
        <f t="shared" si="5"/>
        <v>和歌山県和歌山市南相生丁</v>
      </c>
    </row>
    <row r="378" spans="1:10">
      <c r="A378" s="12">
        <v>30201</v>
      </c>
      <c r="B378" s="12">
        <v>640</v>
      </c>
      <c r="C378" s="14">
        <v>6408295</v>
      </c>
      <c r="D378" s="12" t="s">
        <v>83</v>
      </c>
      <c r="E378" s="12" t="s">
        <v>84</v>
      </c>
      <c r="F378" s="12" t="s">
        <v>839</v>
      </c>
      <c r="G378" s="12" t="s">
        <v>86</v>
      </c>
      <c r="H378" s="12" t="s">
        <v>87</v>
      </c>
      <c r="I378" s="12" t="s">
        <v>840</v>
      </c>
      <c r="J378" s="12" t="str">
        <f t="shared" si="5"/>
        <v>和歌山県和歌山市南牛町</v>
      </c>
    </row>
    <row r="379" spans="1:10">
      <c r="A379" s="12">
        <v>30201</v>
      </c>
      <c r="B379" s="12">
        <v>640</v>
      </c>
      <c r="C379" s="14">
        <v>6408029</v>
      </c>
      <c r="D379" s="12" t="s">
        <v>83</v>
      </c>
      <c r="E379" s="12" t="s">
        <v>84</v>
      </c>
      <c r="F379" s="12" t="s">
        <v>841</v>
      </c>
      <c r="G379" s="12" t="s">
        <v>86</v>
      </c>
      <c r="H379" s="12" t="s">
        <v>87</v>
      </c>
      <c r="I379" s="12" t="s">
        <v>842</v>
      </c>
      <c r="J379" s="12" t="str">
        <f t="shared" si="5"/>
        <v>和歌山県和歌山市南桶屋町</v>
      </c>
    </row>
    <row r="380" spans="1:10">
      <c r="A380" s="12">
        <v>30201</v>
      </c>
      <c r="B380" s="12">
        <v>640</v>
      </c>
      <c r="C380" s="14">
        <v>6408126</v>
      </c>
      <c r="D380" s="12" t="s">
        <v>83</v>
      </c>
      <c r="E380" s="12" t="s">
        <v>84</v>
      </c>
      <c r="F380" s="12" t="s">
        <v>843</v>
      </c>
      <c r="G380" s="12" t="s">
        <v>86</v>
      </c>
      <c r="H380" s="12" t="s">
        <v>87</v>
      </c>
      <c r="I380" s="12" t="s">
        <v>844</v>
      </c>
      <c r="J380" s="12" t="str">
        <f t="shared" si="5"/>
        <v>和歌山県和歌山市南片原</v>
      </c>
    </row>
    <row r="381" spans="1:10">
      <c r="A381" s="12">
        <v>30201</v>
      </c>
      <c r="B381" s="12">
        <v>640</v>
      </c>
      <c r="C381" s="14">
        <v>6408104</v>
      </c>
      <c r="D381" s="12" t="s">
        <v>83</v>
      </c>
      <c r="E381" s="12" t="s">
        <v>84</v>
      </c>
      <c r="F381" s="12" t="s">
        <v>845</v>
      </c>
      <c r="G381" s="12" t="s">
        <v>86</v>
      </c>
      <c r="H381" s="12" t="s">
        <v>87</v>
      </c>
      <c r="I381" s="12" t="s">
        <v>846</v>
      </c>
      <c r="J381" s="12" t="str">
        <f t="shared" si="5"/>
        <v>和歌山県和歌山市南休賀町</v>
      </c>
    </row>
    <row r="382" spans="1:10">
      <c r="A382" s="12">
        <v>30201</v>
      </c>
      <c r="B382" s="12">
        <v>640</v>
      </c>
      <c r="C382" s="14">
        <v>6408102</v>
      </c>
      <c r="D382" s="12" t="s">
        <v>83</v>
      </c>
      <c r="E382" s="12" t="s">
        <v>84</v>
      </c>
      <c r="F382" s="12" t="s">
        <v>847</v>
      </c>
      <c r="G382" s="12" t="s">
        <v>86</v>
      </c>
      <c r="H382" s="12" t="s">
        <v>87</v>
      </c>
      <c r="I382" s="12" t="s">
        <v>848</v>
      </c>
      <c r="J382" s="12" t="str">
        <f t="shared" si="5"/>
        <v>和歌山県和歌山市南雑賀町</v>
      </c>
    </row>
    <row r="383" spans="1:10">
      <c r="A383" s="12">
        <v>30201</v>
      </c>
      <c r="B383" s="12">
        <v>640</v>
      </c>
      <c r="C383" s="14">
        <v>6408117</v>
      </c>
      <c r="D383" s="12" t="s">
        <v>83</v>
      </c>
      <c r="E383" s="12" t="s">
        <v>84</v>
      </c>
      <c r="F383" s="12" t="s">
        <v>849</v>
      </c>
      <c r="G383" s="12" t="s">
        <v>86</v>
      </c>
      <c r="H383" s="12" t="s">
        <v>87</v>
      </c>
      <c r="I383" s="12" t="s">
        <v>850</v>
      </c>
      <c r="J383" s="12" t="str">
        <f t="shared" si="5"/>
        <v>和歌山県和歌山市南細工町</v>
      </c>
    </row>
    <row r="384" spans="1:10">
      <c r="A384" s="12">
        <v>30201</v>
      </c>
      <c r="B384" s="12">
        <v>640</v>
      </c>
      <c r="C384" s="14">
        <v>6408112</v>
      </c>
      <c r="D384" s="12" t="s">
        <v>83</v>
      </c>
      <c r="E384" s="12" t="s">
        <v>84</v>
      </c>
      <c r="F384" s="12" t="s">
        <v>851</v>
      </c>
      <c r="G384" s="12" t="s">
        <v>86</v>
      </c>
      <c r="H384" s="12" t="s">
        <v>87</v>
      </c>
      <c r="I384" s="12" t="s">
        <v>852</v>
      </c>
      <c r="J384" s="12" t="str">
        <f t="shared" si="5"/>
        <v>和歌山県和歌山市南材木丁</v>
      </c>
    </row>
    <row r="385" spans="1:10">
      <c r="A385" s="12">
        <v>30201</v>
      </c>
      <c r="B385" s="12">
        <v>640</v>
      </c>
      <c r="C385" s="14">
        <v>6408292</v>
      </c>
      <c r="D385" s="12" t="s">
        <v>83</v>
      </c>
      <c r="E385" s="12" t="s">
        <v>84</v>
      </c>
      <c r="F385" s="12" t="s">
        <v>853</v>
      </c>
      <c r="G385" s="12" t="s">
        <v>86</v>
      </c>
      <c r="H385" s="12" t="s">
        <v>87</v>
      </c>
      <c r="I385" s="12" t="s">
        <v>854</v>
      </c>
      <c r="J385" s="12" t="str">
        <f t="shared" si="5"/>
        <v>和歌山県和歌山市南甚五兵衛丁</v>
      </c>
    </row>
    <row r="386" spans="1:10">
      <c r="A386" s="12">
        <v>30201</v>
      </c>
      <c r="B386" s="12">
        <v>640</v>
      </c>
      <c r="C386" s="14">
        <v>6408254</v>
      </c>
      <c r="D386" s="12" t="s">
        <v>83</v>
      </c>
      <c r="E386" s="12" t="s">
        <v>84</v>
      </c>
      <c r="F386" s="12" t="s">
        <v>855</v>
      </c>
      <c r="G386" s="12" t="s">
        <v>86</v>
      </c>
      <c r="H386" s="12" t="s">
        <v>87</v>
      </c>
      <c r="I386" s="12" t="s">
        <v>856</v>
      </c>
      <c r="J386" s="12" t="str">
        <f t="shared" ref="J386:J449" si="6">CONCATENATE(G386,H386,I386)</f>
        <v>和歌山県和歌山市南田辺丁</v>
      </c>
    </row>
    <row r="387" spans="1:10">
      <c r="A387" s="12">
        <v>30201</v>
      </c>
      <c r="B387" s="12">
        <v>640</v>
      </c>
      <c r="C387" s="14">
        <v>6408032</v>
      </c>
      <c r="D387" s="12" t="s">
        <v>83</v>
      </c>
      <c r="E387" s="12" t="s">
        <v>84</v>
      </c>
      <c r="F387" s="12" t="s">
        <v>857</v>
      </c>
      <c r="G387" s="12" t="s">
        <v>86</v>
      </c>
      <c r="H387" s="12" t="s">
        <v>87</v>
      </c>
      <c r="I387" s="12" t="s">
        <v>858</v>
      </c>
      <c r="J387" s="12" t="str">
        <f t="shared" si="6"/>
        <v>和歌山県和歌山市南大工町</v>
      </c>
    </row>
    <row r="388" spans="1:10">
      <c r="A388" s="12">
        <v>30201</v>
      </c>
      <c r="B388" s="12">
        <v>640</v>
      </c>
      <c r="C388" s="14">
        <v>6408251</v>
      </c>
      <c r="D388" s="12" t="s">
        <v>83</v>
      </c>
      <c r="E388" s="12" t="s">
        <v>84</v>
      </c>
      <c r="F388" s="12" t="s">
        <v>859</v>
      </c>
      <c r="G388" s="12" t="s">
        <v>86</v>
      </c>
      <c r="H388" s="12" t="s">
        <v>87</v>
      </c>
      <c r="I388" s="12" t="s">
        <v>860</v>
      </c>
      <c r="J388" s="12" t="str">
        <f t="shared" si="6"/>
        <v>和歌山県和歌山市南中間町</v>
      </c>
    </row>
    <row r="389" spans="1:10">
      <c r="A389" s="12">
        <v>30201</v>
      </c>
      <c r="B389" s="12">
        <v>640</v>
      </c>
      <c r="C389" s="14">
        <v>6408318</v>
      </c>
      <c r="D389" s="12" t="s">
        <v>83</v>
      </c>
      <c r="E389" s="12" t="s">
        <v>84</v>
      </c>
      <c r="F389" s="12" t="s">
        <v>861</v>
      </c>
      <c r="G389" s="12" t="s">
        <v>86</v>
      </c>
      <c r="H389" s="12" t="s">
        <v>87</v>
      </c>
      <c r="I389" s="12" t="s">
        <v>862</v>
      </c>
      <c r="J389" s="12" t="str">
        <f t="shared" si="6"/>
        <v>和歌山県和歌山市南出島</v>
      </c>
    </row>
    <row r="390" spans="1:10">
      <c r="A390" s="12">
        <v>30201</v>
      </c>
      <c r="B390" s="12">
        <v>64003</v>
      </c>
      <c r="C390" s="14">
        <v>6400315</v>
      </c>
      <c r="D390" s="12" t="s">
        <v>83</v>
      </c>
      <c r="E390" s="12" t="s">
        <v>84</v>
      </c>
      <c r="F390" s="12" t="s">
        <v>863</v>
      </c>
      <c r="G390" s="12" t="s">
        <v>86</v>
      </c>
      <c r="H390" s="12" t="s">
        <v>87</v>
      </c>
      <c r="I390" s="12" t="s">
        <v>864</v>
      </c>
      <c r="J390" s="12" t="str">
        <f t="shared" si="6"/>
        <v>和歌山県和歌山市南畑</v>
      </c>
    </row>
    <row r="391" spans="1:10">
      <c r="A391" s="12">
        <v>30201</v>
      </c>
      <c r="B391" s="12">
        <v>640</v>
      </c>
      <c r="C391" s="14">
        <v>6408232</v>
      </c>
      <c r="D391" s="12" t="s">
        <v>83</v>
      </c>
      <c r="E391" s="12" t="s">
        <v>84</v>
      </c>
      <c r="F391" s="12" t="s">
        <v>865</v>
      </c>
      <c r="G391" s="12" t="s">
        <v>86</v>
      </c>
      <c r="H391" s="12" t="s">
        <v>87</v>
      </c>
      <c r="I391" s="12" t="s">
        <v>866</v>
      </c>
      <c r="J391" s="12" t="str">
        <f t="shared" si="6"/>
        <v>和歌山県和歌山市南汀丁</v>
      </c>
    </row>
    <row r="392" spans="1:10">
      <c r="A392" s="12">
        <v>30201</v>
      </c>
      <c r="B392" s="12">
        <v>64001</v>
      </c>
      <c r="C392" s="14">
        <v>6400102</v>
      </c>
      <c r="D392" s="12" t="s">
        <v>83</v>
      </c>
      <c r="E392" s="12" t="s">
        <v>84</v>
      </c>
      <c r="F392" s="12" t="s">
        <v>867</v>
      </c>
      <c r="G392" s="12" t="s">
        <v>86</v>
      </c>
      <c r="H392" s="12" t="s">
        <v>87</v>
      </c>
      <c r="I392" s="12" t="s">
        <v>868</v>
      </c>
      <c r="J392" s="12" t="str">
        <f t="shared" si="6"/>
        <v>和歌山県和歌山市深山</v>
      </c>
    </row>
    <row r="393" spans="1:10">
      <c r="A393" s="12">
        <v>30201</v>
      </c>
      <c r="B393" s="12">
        <v>64003</v>
      </c>
      <c r="C393" s="14">
        <v>6400305</v>
      </c>
      <c r="D393" s="12" t="s">
        <v>83</v>
      </c>
      <c r="E393" s="12" t="s">
        <v>84</v>
      </c>
      <c r="F393" s="12" t="s">
        <v>869</v>
      </c>
      <c r="G393" s="12" t="s">
        <v>86</v>
      </c>
      <c r="H393" s="12" t="s">
        <v>87</v>
      </c>
      <c r="I393" s="12" t="s">
        <v>870</v>
      </c>
      <c r="J393" s="12" t="str">
        <f t="shared" si="6"/>
        <v>和歌山県和歌山市明王寺</v>
      </c>
    </row>
    <row r="394" spans="1:10">
      <c r="A394" s="12">
        <v>30201</v>
      </c>
      <c r="B394" s="12">
        <v>640</v>
      </c>
      <c r="C394" s="14">
        <v>6408431</v>
      </c>
      <c r="D394" s="12" t="s">
        <v>83</v>
      </c>
      <c r="E394" s="12" t="s">
        <v>84</v>
      </c>
      <c r="F394" s="12" t="s">
        <v>871</v>
      </c>
      <c r="G394" s="12" t="s">
        <v>86</v>
      </c>
      <c r="H394" s="12" t="s">
        <v>87</v>
      </c>
      <c r="I394" s="12" t="s">
        <v>872</v>
      </c>
      <c r="J394" s="12" t="str">
        <f t="shared" si="6"/>
        <v>和歌山県和歌山市向</v>
      </c>
    </row>
    <row r="395" spans="1:10">
      <c r="A395" s="12">
        <v>30201</v>
      </c>
      <c r="B395" s="12">
        <v>640</v>
      </c>
      <c r="C395" s="14">
        <v>6408077</v>
      </c>
      <c r="D395" s="12" t="s">
        <v>83</v>
      </c>
      <c r="E395" s="12" t="s">
        <v>84</v>
      </c>
      <c r="F395" s="12" t="s">
        <v>873</v>
      </c>
      <c r="G395" s="12" t="s">
        <v>86</v>
      </c>
      <c r="H395" s="12" t="s">
        <v>87</v>
      </c>
      <c r="I395" s="12" t="s">
        <v>874</v>
      </c>
      <c r="J395" s="12" t="str">
        <f t="shared" si="6"/>
        <v>和歌山県和歌山市六筋目</v>
      </c>
    </row>
    <row r="396" spans="1:10">
      <c r="A396" s="12">
        <v>30201</v>
      </c>
      <c r="B396" s="12">
        <v>640</v>
      </c>
      <c r="C396" s="14">
        <v>6408482</v>
      </c>
      <c r="D396" s="12" t="s">
        <v>83</v>
      </c>
      <c r="E396" s="12" t="s">
        <v>84</v>
      </c>
      <c r="F396" s="12" t="s">
        <v>875</v>
      </c>
      <c r="G396" s="12" t="s">
        <v>86</v>
      </c>
      <c r="H396" s="12" t="s">
        <v>87</v>
      </c>
      <c r="I396" s="12" t="s">
        <v>876</v>
      </c>
      <c r="J396" s="12" t="str">
        <f t="shared" si="6"/>
        <v>和歌山県和歌山市六十谷</v>
      </c>
    </row>
    <row r="397" spans="1:10">
      <c r="A397" s="12">
        <v>30201</v>
      </c>
      <c r="B397" s="12">
        <v>640</v>
      </c>
      <c r="C397" s="14">
        <v>6408024</v>
      </c>
      <c r="D397" s="12" t="s">
        <v>83</v>
      </c>
      <c r="E397" s="12" t="s">
        <v>84</v>
      </c>
      <c r="F397" s="12" t="s">
        <v>877</v>
      </c>
      <c r="G397" s="12" t="s">
        <v>86</v>
      </c>
      <c r="H397" s="12" t="s">
        <v>87</v>
      </c>
      <c r="I397" s="12" t="s">
        <v>878</v>
      </c>
      <c r="J397" s="12" t="str">
        <f t="shared" si="6"/>
        <v>和歌山県和歌山市元寺町</v>
      </c>
    </row>
    <row r="398" spans="1:10">
      <c r="A398" s="12">
        <v>30201</v>
      </c>
      <c r="B398" s="12">
        <v>640</v>
      </c>
      <c r="C398" s="14">
        <v>6408006</v>
      </c>
      <c r="D398" s="12" t="s">
        <v>83</v>
      </c>
      <c r="E398" s="12" t="s">
        <v>84</v>
      </c>
      <c r="F398" s="12" t="s">
        <v>879</v>
      </c>
      <c r="G398" s="12" t="s">
        <v>86</v>
      </c>
      <c r="H398" s="12" t="s">
        <v>87</v>
      </c>
      <c r="I398" s="12" t="s">
        <v>880</v>
      </c>
      <c r="J398" s="12" t="str">
        <f t="shared" si="6"/>
        <v>和歌山県和歌山市元寺町東ノ丁</v>
      </c>
    </row>
    <row r="399" spans="1:10">
      <c r="A399" s="12">
        <v>30201</v>
      </c>
      <c r="B399" s="12">
        <v>640</v>
      </c>
      <c r="C399" s="14">
        <v>6408007</v>
      </c>
      <c r="D399" s="12" t="s">
        <v>83</v>
      </c>
      <c r="E399" s="12" t="s">
        <v>84</v>
      </c>
      <c r="F399" s="12" t="s">
        <v>881</v>
      </c>
      <c r="G399" s="12" t="s">
        <v>86</v>
      </c>
      <c r="H399" s="12" t="s">
        <v>87</v>
      </c>
      <c r="I399" s="12" t="s">
        <v>882</v>
      </c>
      <c r="J399" s="12" t="str">
        <f t="shared" si="6"/>
        <v>和歌山県和歌山市元寺町西ノ丁</v>
      </c>
    </row>
    <row r="400" spans="1:10">
      <c r="A400" s="12">
        <v>30201</v>
      </c>
      <c r="B400" s="12">
        <v>640</v>
      </c>
      <c r="C400" s="14">
        <v>6408005</v>
      </c>
      <c r="D400" s="12" t="s">
        <v>83</v>
      </c>
      <c r="E400" s="12" t="s">
        <v>84</v>
      </c>
      <c r="F400" s="12" t="s">
        <v>883</v>
      </c>
      <c r="G400" s="12" t="s">
        <v>86</v>
      </c>
      <c r="H400" s="12" t="s">
        <v>87</v>
      </c>
      <c r="I400" s="12" t="s">
        <v>884</v>
      </c>
      <c r="J400" s="12" t="str">
        <f t="shared" si="6"/>
        <v>和歌山県和歌山市元寺町南ノ丁</v>
      </c>
    </row>
    <row r="401" spans="1:10">
      <c r="A401" s="12">
        <v>30201</v>
      </c>
      <c r="B401" s="12">
        <v>640</v>
      </c>
      <c r="C401" s="14">
        <v>6408008</v>
      </c>
      <c r="D401" s="12" t="s">
        <v>83</v>
      </c>
      <c r="E401" s="12" t="s">
        <v>84</v>
      </c>
      <c r="F401" s="12" t="s">
        <v>885</v>
      </c>
      <c r="G401" s="12" t="s">
        <v>86</v>
      </c>
      <c r="H401" s="12" t="s">
        <v>87</v>
      </c>
      <c r="I401" s="12" t="s">
        <v>886</v>
      </c>
      <c r="J401" s="12" t="str">
        <f t="shared" si="6"/>
        <v>和歌山県和歌山市元寺町北ノ丁</v>
      </c>
    </row>
    <row r="402" spans="1:10">
      <c r="A402" s="12">
        <v>30201</v>
      </c>
      <c r="B402" s="12">
        <v>640</v>
      </c>
      <c r="C402" s="14">
        <v>6408216</v>
      </c>
      <c r="D402" s="12" t="s">
        <v>83</v>
      </c>
      <c r="E402" s="12" t="s">
        <v>84</v>
      </c>
      <c r="F402" s="12" t="s">
        <v>887</v>
      </c>
      <c r="G402" s="12" t="s">
        <v>86</v>
      </c>
      <c r="H402" s="12" t="s">
        <v>87</v>
      </c>
      <c r="I402" s="12" t="s">
        <v>888</v>
      </c>
      <c r="J402" s="12" t="str">
        <f t="shared" si="6"/>
        <v>和歌山県和歌山市元博労町</v>
      </c>
    </row>
    <row r="403" spans="1:10">
      <c r="A403" s="12">
        <v>30201</v>
      </c>
      <c r="B403" s="12">
        <v>640</v>
      </c>
      <c r="C403" s="14">
        <v>6408127</v>
      </c>
      <c r="D403" s="12" t="s">
        <v>83</v>
      </c>
      <c r="E403" s="12" t="s">
        <v>84</v>
      </c>
      <c r="F403" s="12" t="s">
        <v>889</v>
      </c>
      <c r="G403" s="12" t="s">
        <v>86</v>
      </c>
      <c r="H403" s="12" t="s">
        <v>87</v>
      </c>
      <c r="I403" s="12" t="s">
        <v>890</v>
      </c>
      <c r="J403" s="12" t="str">
        <f t="shared" si="6"/>
        <v>和歌山県和歌山市元町奉行丁</v>
      </c>
    </row>
    <row r="404" spans="1:10">
      <c r="A404" s="12">
        <v>30201</v>
      </c>
      <c r="B404" s="12">
        <v>64001</v>
      </c>
      <c r="C404" s="14">
        <v>6400113</v>
      </c>
      <c r="D404" s="12" t="s">
        <v>83</v>
      </c>
      <c r="E404" s="12" t="s">
        <v>84</v>
      </c>
      <c r="F404" s="12" t="s">
        <v>891</v>
      </c>
      <c r="G404" s="12" t="s">
        <v>86</v>
      </c>
      <c r="H404" s="12" t="s">
        <v>87</v>
      </c>
      <c r="I404" s="12" t="s">
        <v>892</v>
      </c>
      <c r="J404" s="12" t="str">
        <f t="shared" si="6"/>
        <v>和歌山県和歌山市本脇</v>
      </c>
    </row>
    <row r="405" spans="1:10">
      <c r="A405" s="12">
        <v>30201</v>
      </c>
      <c r="B405" s="12">
        <v>64003</v>
      </c>
      <c r="C405" s="14">
        <v>6400324</v>
      </c>
      <c r="D405" s="12" t="s">
        <v>83</v>
      </c>
      <c r="E405" s="12" t="s">
        <v>84</v>
      </c>
      <c r="F405" s="12" t="s">
        <v>893</v>
      </c>
      <c r="G405" s="12" t="s">
        <v>86</v>
      </c>
      <c r="H405" s="12" t="s">
        <v>87</v>
      </c>
      <c r="I405" s="12" t="s">
        <v>894</v>
      </c>
      <c r="J405" s="12" t="str">
        <f t="shared" si="6"/>
        <v>和歌山県和歌山市本渡</v>
      </c>
    </row>
    <row r="406" spans="1:10">
      <c r="A406" s="12">
        <v>30201</v>
      </c>
      <c r="B406" s="12">
        <v>640</v>
      </c>
      <c r="C406" s="14">
        <v>6408312</v>
      </c>
      <c r="D406" s="12" t="s">
        <v>83</v>
      </c>
      <c r="E406" s="12" t="s">
        <v>84</v>
      </c>
      <c r="F406" s="12" t="s">
        <v>895</v>
      </c>
      <c r="G406" s="12" t="s">
        <v>86</v>
      </c>
      <c r="H406" s="12" t="s">
        <v>87</v>
      </c>
      <c r="I406" s="12" t="s">
        <v>896</v>
      </c>
      <c r="J406" s="12" t="str">
        <f t="shared" si="6"/>
        <v>和歌山県和歌山市森小手穂</v>
      </c>
    </row>
    <row r="407" spans="1:10">
      <c r="A407" s="12">
        <v>30201</v>
      </c>
      <c r="B407" s="12">
        <v>640</v>
      </c>
      <c r="C407" s="14">
        <v>6408151</v>
      </c>
      <c r="D407" s="12" t="s">
        <v>83</v>
      </c>
      <c r="E407" s="12" t="s">
        <v>84</v>
      </c>
      <c r="F407" s="12" t="s">
        <v>897</v>
      </c>
      <c r="G407" s="12" t="s">
        <v>86</v>
      </c>
      <c r="H407" s="12" t="s">
        <v>87</v>
      </c>
      <c r="I407" s="12" t="s">
        <v>898</v>
      </c>
      <c r="J407" s="12" t="str">
        <f t="shared" si="6"/>
        <v>和歌山県和歌山市屋形町</v>
      </c>
    </row>
    <row r="408" spans="1:10">
      <c r="A408" s="12">
        <v>30201</v>
      </c>
      <c r="B408" s="12">
        <v>64003</v>
      </c>
      <c r="C408" s="14">
        <v>6400321</v>
      </c>
      <c r="D408" s="12" t="s">
        <v>83</v>
      </c>
      <c r="E408" s="12" t="s">
        <v>84</v>
      </c>
      <c r="F408" s="12" t="s">
        <v>899</v>
      </c>
      <c r="G408" s="12" t="s">
        <v>86</v>
      </c>
      <c r="H408" s="12" t="s">
        <v>87</v>
      </c>
      <c r="I408" s="12" t="s">
        <v>900</v>
      </c>
      <c r="J408" s="12" t="str">
        <f t="shared" si="6"/>
        <v>和歌山県和歌山市薬勝寺</v>
      </c>
    </row>
    <row r="409" spans="1:10">
      <c r="A409" s="12">
        <v>30201</v>
      </c>
      <c r="B409" s="12">
        <v>64003</v>
      </c>
      <c r="C409" s="14">
        <v>6400307</v>
      </c>
      <c r="D409" s="12" t="s">
        <v>83</v>
      </c>
      <c r="E409" s="12" t="s">
        <v>84</v>
      </c>
      <c r="F409" s="12" t="s">
        <v>901</v>
      </c>
      <c r="G409" s="12" t="s">
        <v>86</v>
      </c>
      <c r="H409" s="12" t="s">
        <v>87</v>
      </c>
      <c r="I409" s="12" t="s">
        <v>902</v>
      </c>
      <c r="J409" s="12" t="str">
        <f t="shared" si="6"/>
        <v>和歌山県和歌山市矢田</v>
      </c>
    </row>
    <row r="410" spans="1:10">
      <c r="A410" s="12">
        <v>30201</v>
      </c>
      <c r="B410" s="12">
        <v>640</v>
      </c>
      <c r="C410" s="14">
        <v>6408336</v>
      </c>
      <c r="D410" s="12" t="s">
        <v>83</v>
      </c>
      <c r="E410" s="12" t="s">
        <v>84</v>
      </c>
      <c r="F410" s="12" t="s">
        <v>903</v>
      </c>
      <c r="G410" s="12" t="s">
        <v>86</v>
      </c>
      <c r="H410" s="12" t="s">
        <v>87</v>
      </c>
      <c r="I410" s="12" t="s">
        <v>904</v>
      </c>
      <c r="J410" s="12" t="str">
        <f t="shared" si="6"/>
        <v>和歌山県和歌山市柳丁</v>
      </c>
    </row>
    <row r="411" spans="1:10">
      <c r="A411" s="12">
        <v>30201</v>
      </c>
      <c r="B411" s="12">
        <v>640</v>
      </c>
      <c r="C411" s="14">
        <v>6408138</v>
      </c>
      <c r="D411" s="12" t="s">
        <v>83</v>
      </c>
      <c r="E411" s="12" t="s">
        <v>84</v>
      </c>
      <c r="F411" s="12" t="s">
        <v>905</v>
      </c>
      <c r="G411" s="12" t="s">
        <v>86</v>
      </c>
      <c r="H411" s="12" t="s">
        <v>87</v>
      </c>
      <c r="I411" s="12" t="s">
        <v>906</v>
      </c>
      <c r="J411" s="12" t="str">
        <f t="shared" si="6"/>
        <v>和歌山県和歌山市薮ノ丁</v>
      </c>
    </row>
    <row r="412" spans="1:10">
      <c r="A412" s="12">
        <v>30201</v>
      </c>
      <c r="B412" s="12">
        <v>640</v>
      </c>
      <c r="C412" s="14">
        <v>6408132</v>
      </c>
      <c r="D412" s="12" t="s">
        <v>83</v>
      </c>
      <c r="E412" s="12" t="s">
        <v>84</v>
      </c>
      <c r="F412" s="12" t="s">
        <v>907</v>
      </c>
      <c r="G412" s="12" t="s">
        <v>86</v>
      </c>
      <c r="H412" s="12" t="s">
        <v>87</v>
      </c>
      <c r="I412" s="12" t="s">
        <v>908</v>
      </c>
      <c r="J412" s="12" t="str">
        <f t="shared" si="6"/>
        <v>和歌山県和歌山市山蔭丁</v>
      </c>
    </row>
    <row r="413" spans="1:10">
      <c r="A413" s="12">
        <v>30201</v>
      </c>
      <c r="B413" s="12">
        <v>64963</v>
      </c>
      <c r="C413" s="14">
        <v>6496317</v>
      </c>
      <c r="D413" s="12" t="s">
        <v>83</v>
      </c>
      <c r="E413" s="12" t="s">
        <v>84</v>
      </c>
      <c r="F413" s="12" t="s">
        <v>909</v>
      </c>
      <c r="G413" s="12" t="s">
        <v>86</v>
      </c>
      <c r="H413" s="12" t="s">
        <v>87</v>
      </c>
      <c r="I413" s="12" t="s">
        <v>910</v>
      </c>
      <c r="J413" s="12" t="str">
        <f t="shared" si="6"/>
        <v>和歌山県和歌山市山口西</v>
      </c>
    </row>
    <row r="414" spans="1:10">
      <c r="A414" s="12">
        <v>30201</v>
      </c>
      <c r="B414" s="12">
        <v>640</v>
      </c>
      <c r="C414" s="14">
        <v>6408065</v>
      </c>
      <c r="D414" s="12" t="s">
        <v>83</v>
      </c>
      <c r="E414" s="12" t="s">
        <v>84</v>
      </c>
      <c r="F414" s="12" t="s">
        <v>911</v>
      </c>
      <c r="G414" s="12" t="s">
        <v>86</v>
      </c>
      <c r="H414" s="12" t="s">
        <v>87</v>
      </c>
      <c r="I414" s="12" t="s">
        <v>912</v>
      </c>
      <c r="J414" s="12" t="str">
        <f t="shared" si="6"/>
        <v>和歌山県和歌山市山吹丁</v>
      </c>
    </row>
    <row r="415" spans="1:10">
      <c r="A415" s="12">
        <v>30201</v>
      </c>
      <c r="B415" s="12">
        <v>64963</v>
      </c>
      <c r="C415" s="14">
        <v>6496302</v>
      </c>
      <c r="D415" s="12" t="s">
        <v>83</v>
      </c>
      <c r="E415" s="12" t="s">
        <v>84</v>
      </c>
      <c r="F415" s="12" t="s">
        <v>913</v>
      </c>
      <c r="G415" s="12" t="s">
        <v>86</v>
      </c>
      <c r="H415" s="12" t="s">
        <v>87</v>
      </c>
      <c r="I415" s="12" t="s">
        <v>914</v>
      </c>
      <c r="J415" s="12" t="str">
        <f t="shared" si="6"/>
        <v>和歌山県和歌山市湯屋谷</v>
      </c>
    </row>
    <row r="416" spans="1:10">
      <c r="A416" s="12">
        <v>30201</v>
      </c>
      <c r="B416" s="12">
        <v>64003</v>
      </c>
      <c r="C416" s="14">
        <v>6400363</v>
      </c>
      <c r="D416" s="12" t="s">
        <v>83</v>
      </c>
      <c r="E416" s="12" t="s">
        <v>84</v>
      </c>
      <c r="F416" s="12" t="s">
        <v>915</v>
      </c>
      <c r="G416" s="12" t="s">
        <v>86</v>
      </c>
      <c r="H416" s="12" t="s">
        <v>87</v>
      </c>
      <c r="I416" s="12" t="s">
        <v>916</v>
      </c>
      <c r="J416" s="12" t="str">
        <f t="shared" si="6"/>
        <v>和歌山県和歌山市吉里</v>
      </c>
    </row>
    <row r="417" spans="1:10">
      <c r="A417" s="12">
        <v>30201</v>
      </c>
      <c r="B417" s="12">
        <v>640</v>
      </c>
      <c r="C417" s="14">
        <v>6408343</v>
      </c>
      <c r="D417" s="12" t="s">
        <v>83</v>
      </c>
      <c r="E417" s="12" t="s">
        <v>84</v>
      </c>
      <c r="F417" s="12" t="s">
        <v>917</v>
      </c>
      <c r="G417" s="12" t="s">
        <v>86</v>
      </c>
      <c r="H417" s="12" t="s">
        <v>87</v>
      </c>
      <c r="I417" s="12" t="s">
        <v>918</v>
      </c>
      <c r="J417" s="12" t="str">
        <f t="shared" si="6"/>
        <v>和歌山県和歌山市吉田</v>
      </c>
    </row>
    <row r="418" spans="1:10">
      <c r="A418" s="12">
        <v>30201</v>
      </c>
      <c r="B418" s="12">
        <v>64003</v>
      </c>
      <c r="C418" s="14">
        <v>6400331</v>
      </c>
      <c r="D418" s="12" t="s">
        <v>83</v>
      </c>
      <c r="E418" s="12" t="s">
        <v>84</v>
      </c>
      <c r="F418" s="12" t="s">
        <v>919</v>
      </c>
      <c r="G418" s="12" t="s">
        <v>86</v>
      </c>
      <c r="H418" s="12" t="s">
        <v>87</v>
      </c>
      <c r="I418" s="12" t="s">
        <v>920</v>
      </c>
      <c r="J418" s="12" t="str">
        <f t="shared" si="6"/>
        <v>和歌山県和歌山市吉原</v>
      </c>
    </row>
    <row r="419" spans="1:10">
      <c r="A419" s="12">
        <v>30201</v>
      </c>
      <c r="B419" s="12">
        <v>640</v>
      </c>
      <c r="C419" s="14">
        <v>6408060</v>
      </c>
      <c r="D419" s="12" t="s">
        <v>83</v>
      </c>
      <c r="E419" s="12" t="s">
        <v>84</v>
      </c>
      <c r="F419" s="12" t="s">
        <v>921</v>
      </c>
      <c r="G419" s="12" t="s">
        <v>86</v>
      </c>
      <c r="H419" s="12" t="s">
        <v>87</v>
      </c>
      <c r="I419" s="12" t="s">
        <v>922</v>
      </c>
      <c r="J419" s="12" t="str">
        <f t="shared" si="6"/>
        <v>和歌山県和歌山市四筋目</v>
      </c>
    </row>
    <row r="420" spans="1:10">
      <c r="A420" s="12">
        <v>30201</v>
      </c>
      <c r="B420" s="12">
        <v>640</v>
      </c>
      <c r="C420" s="14">
        <v>6408214</v>
      </c>
      <c r="D420" s="12" t="s">
        <v>83</v>
      </c>
      <c r="E420" s="12" t="s">
        <v>84</v>
      </c>
      <c r="F420" s="12" t="s">
        <v>923</v>
      </c>
      <c r="G420" s="12" t="s">
        <v>86</v>
      </c>
      <c r="H420" s="12" t="s">
        <v>87</v>
      </c>
      <c r="I420" s="12" t="s">
        <v>924</v>
      </c>
      <c r="J420" s="12" t="str">
        <f t="shared" si="6"/>
        <v>和歌山県和歌山市寄合町</v>
      </c>
    </row>
    <row r="421" spans="1:10">
      <c r="A421" s="12">
        <v>30201</v>
      </c>
      <c r="B421" s="12">
        <v>640</v>
      </c>
      <c r="C421" s="14">
        <v>6408035</v>
      </c>
      <c r="D421" s="12" t="s">
        <v>83</v>
      </c>
      <c r="E421" s="12" t="s">
        <v>84</v>
      </c>
      <c r="F421" s="12" t="s">
        <v>925</v>
      </c>
      <c r="G421" s="12" t="s">
        <v>86</v>
      </c>
      <c r="H421" s="12" t="s">
        <v>87</v>
      </c>
      <c r="I421" s="12" t="s">
        <v>926</v>
      </c>
      <c r="J421" s="12" t="str">
        <f t="shared" si="6"/>
        <v>和歌山県和歌山市万町</v>
      </c>
    </row>
    <row r="422" spans="1:10">
      <c r="A422" s="12">
        <v>30201</v>
      </c>
      <c r="B422" s="12">
        <v>640</v>
      </c>
      <c r="C422" s="14">
        <v>6408144</v>
      </c>
      <c r="D422" s="12" t="s">
        <v>83</v>
      </c>
      <c r="E422" s="12" t="s">
        <v>84</v>
      </c>
      <c r="F422" s="12" t="s">
        <v>927</v>
      </c>
      <c r="G422" s="12" t="s">
        <v>86</v>
      </c>
      <c r="H422" s="12" t="s">
        <v>87</v>
      </c>
      <c r="I422" s="12" t="s">
        <v>928</v>
      </c>
      <c r="J422" s="12" t="str">
        <f t="shared" si="6"/>
        <v>和歌山県和歌山市四番丁</v>
      </c>
    </row>
    <row r="423" spans="1:10">
      <c r="A423" s="12">
        <v>30201</v>
      </c>
      <c r="B423" s="12">
        <v>640</v>
      </c>
      <c r="C423" s="14">
        <v>6408154</v>
      </c>
      <c r="D423" s="12" t="s">
        <v>83</v>
      </c>
      <c r="E423" s="12" t="s">
        <v>84</v>
      </c>
      <c r="F423" s="12" t="s">
        <v>929</v>
      </c>
      <c r="G423" s="12" t="s">
        <v>86</v>
      </c>
      <c r="H423" s="12" t="s">
        <v>87</v>
      </c>
      <c r="I423" s="12" t="s">
        <v>930</v>
      </c>
      <c r="J423" s="12" t="str">
        <f t="shared" si="6"/>
        <v>和歌山県和歌山市六番丁</v>
      </c>
    </row>
    <row r="424" spans="1:10">
      <c r="A424" s="12">
        <v>30201</v>
      </c>
      <c r="B424" s="12">
        <v>641</v>
      </c>
      <c r="C424" s="14">
        <v>6410025</v>
      </c>
      <c r="D424" s="12" t="s">
        <v>83</v>
      </c>
      <c r="E424" s="12" t="s">
        <v>84</v>
      </c>
      <c r="F424" s="12" t="s">
        <v>931</v>
      </c>
      <c r="G424" s="12" t="s">
        <v>86</v>
      </c>
      <c r="H424" s="12" t="s">
        <v>87</v>
      </c>
      <c r="I424" s="12" t="s">
        <v>932</v>
      </c>
      <c r="J424" s="12" t="str">
        <f t="shared" si="6"/>
        <v>和歌山県和歌山市和歌浦中</v>
      </c>
    </row>
    <row r="425" spans="1:10">
      <c r="A425" s="12">
        <v>30201</v>
      </c>
      <c r="B425" s="12">
        <v>641</v>
      </c>
      <c r="C425" s="14">
        <v>6410021</v>
      </c>
      <c r="D425" s="12" t="s">
        <v>83</v>
      </c>
      <c r="E425" s="12" t="s">
        <v>84</v>
      </c>
      <c r="F425" s="12" t="s">
        <v>933</v>
      </c>
      <c r="G425" s="12" t="s">
        <v>86</v>
      </c>
      <c r="H425" s="12" t="s">
        <v>87</v>
      </c>
      <c r="I425" s="12" t="s">
        <v>934</v>
      </c>
      <c r="J425" s="12" t="str">
        <f t="shared" si="6"/>
        <v>和歌山県和歌山市和歌浦東</v>
      </c>
    </row>
    <row r="426" spans="1:10">
      <c r="A426" s="12">
        <v>30201</v>
      </c>
      <c r="B426" s="12">
        <v>641</v>
      </c>
      <c r="C426" s="14">
        <v>6410024</v>
      </c>
      <c r="D426" s="12" t="s">
        <v>83</v>
      </c>
      <c r="E426" s="12" t="s">
        <v>84</v>
      </c>
      <c r="F426" s="12" t="s">
        <v>935</v>
      </c>
      <c r="G426" s="12" t="s">
        <v>86</v>
      </c>
      <c r="H426" s="12" t="s">
        <v>87</v>
      </c>
      <c r="I426" s="12" t="s">
        <v>936</v>
      </c>
      <c r="J426" s="12" t="str">
        <f t="shared" si="6"/>
        <v>和歌山県和歌山市和歌浦西</v>
      </c>
    </row>
    <row r="427" spans="1:10">
      <c r="A427" s="12">
        <v>30201</v>
      </c>
      <c r="B427" s="12">
        <v>641</v>
      </c>
      <c r="C427" s="14">
        <v>6410022</v>
      </c>
      <c r="D427" s="12" t="s">
        <v>83</v>
      </c>
      <c r="E427" s="12" t="s">
        <v>84</v>
      </c>
      <c r="F427" s="12" t="s">
        <v>937</v>
      </c>
      <c r="G427" s="12" t="s">
        <v>86</v>
      </c>
      <c r="H427" s="12" t="s">
        <v>87</v>
      </c>
      <c r="I427" s="12" t="s">
        <v>938</v>
      </c>
      <c r="J427" s="12" t="str">
        <f t="shared" si="6"/>
        <v>和歌山県和歌山市和歌浦南</v>
      </c>
    </row>
    <row r="428" spans="1:10">
      <c r="A428" s="12">
        <v>30201</v>
      </c>
      <c r="B428" s="12">
        <v>641</v>
      </c>
      <c r="C428" s="14">
        <v>6410055</v>
      </c>
      <c r="D428" s="12" t="s">
        <v>83</v>
      </c>
      <c r="E428" s="12" t="s">
        <v>84</v>
      </c>
      <c r="F428" s="12" t="s">
        <v>939</v>
      </c>
      <c r="G428" s="12" t="s">
        <v>86</v>
      </c>
      <c r="H428" s="12" t="s">
        <v>87</v>
      </c>
      <c r="I428" s="12" t="s">
        <v>940</v>
      </c>
      <c r="J428" s="12" t="str">
        <f t="shared" si="6"/>
        <v>和歌山県和歌山市和歌川町</v>
      </c>
    </row>
    <row r="429" spans="1:10">
      <c r="A429" s="12">
        <v>30201</v>
      </c>
      <c r="B429" s="12">
        <v>640</v>
      </c>
      <c r="C429" s="14">
        <v>6408119</v>
      </c>
      <c r="D429" s="12" t="s">
        <v>83</v>
      </c>
      <c r="E429" s="12" t="s">
        <v>84</v>
      </c>
      <c r="F429" s="12" t="s">
        <v>941</v>
      </c>
      <c r="G429" s="12" t="s">
        <v>86</v>
      </c>
      <c r="H429" s="12" t="s">
        <v>87</v>
      </c>
      <c r="I429" s="12" t="s">
        <v>942</v>
      </c>
      <c r="J429" s="12" t="str">
        <f t="shared" si="6"/>
        <v>和歌山県和歌山市和歌町</v>
      </c>
    </row>
    <row r="430" spans="1:10">
      <c r="A430" s="12">
        <v>30201</v>
      </c>
      <c r="B430" s="12">
        <v>64963</v>
      </c>
      <c r="C430" s="14">
        <v>6496322</v>
      </c>
      <c r="D430" s="12" t="s">
        <v>83</v>
      </c>
      <c r="E430" s="12" t="s">
        <v>84</v>
      </c>
      <c r="F430" s="12" t="s">
        <v>943</v>
      </c>
      <c r="G430" s="12" t="s">
        <v>86</v>
      </c>
      <c r="H430" s="12" t="s">
        <v>87</v>
      </c>
      <c r="I430" s="12" t="s">
        <v>944</v>
      </c>
      <c r="J430" s="12" t="str">
        <f t="shared" si="6"/>
        <v>和歌山県和歌山市和佐関戸</v>
      </c>
    </row>
    <row r="431" spans="1:10">
      <c r="A431" s="12">
        <v>30201</v>
      </c>
      <c r="B431" s="12">
        <v>64963</v>
      </c>
      <c r="C431" s="14">
        <v>6496326</v>
      </c>
      <c r="D431" s="12" t="s">
        <v>83</v>
      </c>
      <c r="E431" s="12" t="s">
        <v>84</v>
      </c>
      <c r="F431" s="12" t="s">
        <v>945</v>
      </c>
      <c r="G431" s="12" t="s">
        <v>86</v>
      </c>
      <c r="H431" s="12" t="s">
        <v>87</v>
      </c>
      <c r="I431" s="12" t="s">
        <v>946</v>
      </c>
      <c r="J431" s="12" t="str">
        <f t="shared" si="6"/>
        <v>和歌山県和歌山市和佐中</v>
      </c>
    </row>
    <row r="432" spans="1:10">
      <c r="A432" s="12">
        <v>30201</v>
      </c>
      <c r="B432" s="12">
        <v>641</v>
      </c>
      <c r="C432" s="14">
        <v>6410004</v>
      </c>
      <c r="D432" s="12" t="s">
        <v>83</v>
      </c>
      <c r="E432" s="12" t="s">
        <v>84</v>
      </c>
      <c r="F432" s="12" t="s">
        <v>947</v>
      </c>
      <c r="G432" s="12" t="s">
        <v>86</v>
      </c>
      <c r="H432" s="12" t="s">
        <v>87</v>
      </c>
      <c r="I432" s="12" t="s">
        <v>948</v>
      </c>
      <c r="J432" s="12" t="str">
        <f t="shared" si="6"/>
        <v>和歌山県和歌山市和田</v>
      </c>
    </row>
    <row r="433" spans="1:10">
      <c r="A433" s="12">
        <v>30202</v>
      </c>
      <c r="B433" s="12">
        <v>642</v>
      </c>
      <c r="C433" s="14">
        <v>6420000</v>
      </c>
      <c r="D433" s="12" t="s">
        <v>83</v>
      </c>
      <c r="E433" s="12" t="s">
        <v>949</v>
      </c>
      <c r="F433" s="12" t="s">
        <v>85</v>
      </c>
      <c r="G433" s="12" t="s">
        <v>86</v>
      </c>
      <c r="H433" s="12" t="s">
        <v>950</v>
      </c>
      <c r="I433" s="12" t="s">
        <v>88</v>
      </c>
      <c r="J433" s="12" t="str">
        <f t="shared" si="6"/>
        <v>和歌山県海南市以下に掲載がない場合</v>
      </c>
    </row>
    <row r="434" spans="1:10">
      <c r="A434" s="12">
        <v>30202</v>
      </c>
      <c r="B434" s="12">
        <v>64011</v>
      </c>
      <c r="C434" s="14">
        <v>6401163</v>
      </c>
      <c r="D434" s="12" t="s">
        <v>83</v>
      </c>
      <c r="E434" s="12" t="s">
        <v>949</v>
      </c>
      <c r="F434" s="12" t="s">
        <v>951</v>
      </c>
      <c r="G434" s="12" t="s">
        <v>86</v>
      </c>
      <c r="H434" s="12" t="s">
        <v>950</v>
      </c>
      <c r="I434" s="12" t="s">
        <v>952</v>
      </c>
      <c r="J434" s="12" t="str">
        <f t="shared" si="6"/>
        <v>和歌山県海南市赤沼</v>
      </c>
    </row>
    <row r="435" spans="1:10">
      <c r="A435" s="12">
        <v>30202</v>
      </c>
      <c r="B435" s="12">
        <v>642</v>
      </c>
      <c r="C435" s="14">
        <v>6420015</v>
      </c>
      <c r="D435" s="12" t="s">
        <v>83</v>
      </c>
      <c r="E435" s="12" t="s">
        <v>949</v>
      </c>
      <c r="F435" s="12" t="s">
        <v>953</v>
      </c>
      <c r="G435" s="12" t="s">
        <v>86</v>
      </c>
      <c r="H435" s="12" t="s">
        <v>950</v>
      </c>
      <c r="I435" s="12" t="s">
        <v>954</v>
      </c>
      <c r="J435" s="12" t="str">
        <f t="shared" si="6"/>
        <v>和歌山県海南市且来</v>
      </c>
    </row>
    <row r="436" spans="1:10">
      <c r="A436" s="12">
        <v>30202</v>
      </c>
      <c r="B436" s="12">
        <v>642</v>
      </c>
      <c r="C436" s="14">
        <v>6420021</v>
      </c>
      <c r="D436" s="12" t="s">
        <v>83</v>
      </c>
      <c r="E436" s="12" t="s">
        <v>949</v>
      </c>
      <c r="F436" s="12" t="s">
        <v>955</v>
      </c>
      <c r="G436" s="12" t="s">
        <v>86</v>
      </c>
      <c r="H436" s="12" t="s">
        <v>950</v>
      </c>
      <c r="I436" s="12" t="s">
        <v>956</v>
      </c>
      <c r="J436" s="12" t="str">
        <f t="shared" si="6"/>
        <v>和歌山県海南市井田</v>
      </c>
    </row>
    <row r="437" spans="1:10">
      <c r="A437" s="12">
        <v>30202</v>
      </c>
      <c r="B437" s="12">
        <v>64011</v>
      </c>
      <c r="C437" s="14">
        <v>6401164</v>
      </c>
      <c r="D437" s="12" t="s">
        <v>83</v>
      </c>
      <c r="E437" s="12" t="s">
        <v>949</v>
      </c>
      <c r="F437" s="12" t="s">
        <v>957</v>
      </c>
      <c r="G437" s="12" t="s">
        <v>86</v>
      </c>
      <c r="H437" s="12" t="s">
        <v>950</v>
      </c>
      <c r="I437" s="12" t="s">
        <v>958</v>
      </c>
      <c r="J437" s="12" t="str">
        <f t="shared" si="6"/>
        <v>和歌山県海南市海老谷</v>
      </c>
    </row>
    <row r="438" spans="1:10">
      <c r="A438" s="12">
        <v>30202</v>
      </c>
      <c r="B438" s="12">
        <v>642</v>
      </c>
      <c r="C438" s="14">
        <v>6420013</v>
      </c>
      <c r="D438" s="12" t="s">
        <v>83</v>
      </c>
      <c r="E438" s="12" t="s">
        <v>949</v>
      </c>
      <c r="F438" s="12" t="s">
        <v>959</v>
      </c>
      <c r="G438" s="12" t="s">
        <v>86</v>
      </c>
      <c r="H438" s="12" t="s">
        <v>950</v>
      </c>
      <c r="I438" s="12" t="s">
        <v>960</v>
      </c>
      <c r="J438" s="12" t="str">
        <f t="shared" si="6"/>
        <v>和歌山県海南市多田</v>
      </c>
    </row>
    <row r="439" spans="1:10">
      <c r="A439" s="12">
        <v>30202</v>
      </c>
      <c r="B439" s="12">
        <v>642</v>
      </c>
      <c r="C439" s="14">
        <v>6420022</v>
      </c>
      <c r="D439" s="12" t="s">
        <v>83</v>
      </c>
      <c r="E439" s="12" t="s">
        <v>949</v>
      </c>
      <c r="F439" s="12" t="s">
        <v>961</v>
      </c>
      <c r="G439" s="12" t="s">
        <v>86</v>
      </c>
      <c r="H439" s="12" t="s">
        <v>950</v>
      </c>
      <c r="I439" s="12" t="s">
        <v>962</v>
      </c>
      <c r="J439" s="12" t="str">
        <f t="shared" si="6"/>
        <v>和歌山県海南市大野中</v>
      </c>
    </row>
    <row r="440" spans="1:10">
      <c r="A440" s="12">
        <v>30202</v>
      </c>
      <c r="B440" s="12">
        <v>642</v>
      </c>
      <c r="C440" s="14">
        <v>6420012</v>
      </c>
      <c r="D440" s="12" t="s">
        <v>83</v>
      </c>
      <c r="E440" s="12" t="s">
        <v>949</v>
      </c>
      <c r="F440" s="12" t="s">
        <v>963</v>
      </c>
      <c r="G440" s="12" t="s">
        <v>86</v>
      </c>
      <c r="H440" s="12" t="s">
        <v>950</v>
      </c>
      <c r="I440" s="12" t="s">
        <v>964</v>
      </c>
      <c r="J440" s="12" t="str">
        <f t="shared" si="6"/>
        <v>和歌山県海南市岡田</v>
      </c>
    </row>
    <row r="441" spans="1:10">
      <c r="A441" s="12">
        <v>30202</v>
      </c>
      <c r="B441" s="12">
        <v>64011</v>
      </c>
      <c r="C441" s="14">
        <v>6401175</v>
      </c>
      <c r="D441" s="12" t="s">
        <v>83</v>
      </c>
      <c r="E441" s="12" t="s">
        <v>949</v>
      </c>
      <c r="F441" s="12" t="s">
        <v>965</v>
      </c>
      <c r="G441" s="12" t="s">
        <v>86</v>
      </c>
      <c r="H441" s="12" t="s">
        <v>950</v>
      </c>
      <c r="I441" s="12" t="s">
        <v>966</v>
      </c>
      <c r="J441" s="12" t="str">
        <f t="shared" si="6"/>
        <v>和歌山県海南市沖野々</v>
      </c>
    </row>
    <row r="442" spans="1:10">
      <c r="A442" s="12">
        <v>30202</v>
      </c>
      <c r="B442" s="12">
        <v>642</v>
      </c>
      <c r="C442" s="14">
        <v>6420014</v>
      </c>
      <c r="D442" s="12" t="s">
        <v>83</v>
      </c>
      <c r="E442" s="12" t="s">
        <v>949</v>
      </c>
      <c r="F442" s="12" t="s">
        <v>967</v>
      </c>
      <c r="G442" s="12" t="s">
        <v>86</v>
      </c>
      <c r="H442" s="12" t="s">
        <v>950</v>
      </c>
      <c r="I442" s="12" t="s">
        <v>968</v>
      </c>
      <c r="J442" s="12" t="str">
        <f t="shared" si="6"/>
        <v>和歌山県海南市小野田</v>
      </c>
    </row>
    <row r="443" spans="1:10">
      <c r="A443" s="12">
        <v>30202</v>
      </c>
      <c r="B443" s="12">
        <v>64011</v>
      </c>
      <c r="C443" s="14">
        <v>6401162</v>
      </c>
      <c r="D443" s="12" t="s">
        <v>83</v>
      </c>
      <c r="E443" s="12" t="s">
        <v>949</v>
      </c>
      <c r="F443" s="12" t="s">
        <v>969</v>
      </c>
      <c r="G443" s="12" t="s">
        <v>86</v>
      </c>
      <c r="H443" s="12" t="s">
        <v>950</v>
      </c>
      <c r="I443" s="12" t="s">
        <v>970</v>
      </c>
      <c r="J443" s="12" t="str">
        <f t="shared" si="6"/>
        <v>和歌山県海南市上谷</v>
      </c>
    </row>
    <row r="444" spans="1:10">
      <c r="A444" s="12">
        <v>30202</v>
      </c>
      <c r="B444" s="12">
        <v>64011</v>
      </c>
      <c r="C444" s="14">
        <v>6401174</v>
      </c>
      <c r="D444" s="12" t="s">
        <v>83</v>
      </c>
      <c r="E444" s="12" t="s">
        <v>949</v>
      </c>
      <c r="F444" s="12" t="s">
        <v>971</v>
      </c>
      <c r="G444" s="12" t="s">
        <v>86</v>
      </c>
      <c r="H444" s="12" t="s">
        <v>950</v>
      </c>
      <c r="I444" s="12" t="s">
        <v>972</v>
      </c>
      <c r="J444" s="12" t="str">
        <f t="shared" si="6"/>
        <v>和歌山県海南市木津</v>
      </c>
    </row>
    <row r="445" spans="1:10">
      <c r="A445" s="12">
        <v>30202</v>
      </c>
      <c r="B445" s="12">
        <v>642</v>
      </c>
      <c r="C445" s="14">
        <v>6420016</v>
      </c>
      <c r="D445" s="12" t="s">
        <v>83</v>
      </c>
      <c r="E445" s="12" t="s">
        <v>949</v>
      </c>
      <c r="F445" s="12" t="s">
        <v>973</v>
      </c>
      <c r="G445" s="12" t="s">
        <v>86</v>
      </c>
      <c r="H445" s="12" t="s">
        <v>950</v>
      </c>
      <c r="I445" s="12" t="s">
        <v>974</v>
      </c>
      <c r="J445" s="12" t="str">
        <f t="shared" si="6"/>
        <v>和歌山県海南市北赤坂</v>
      </c>
    </row>
    <row r="446" spans="1:10">
      <c r="A446" s="12">
        <v>30202</v>
      </c>
      <c r="B446" s="12">
        <v>64011</v>
      </c>
      <c r="C446" s="14">
        <v>6401167</v>
      </c>
      <c r="D446" s="12" t="s">
        <v>83</v>
      </c>
      <c r="E446" s="12" t="s">
        <v>949</v>
      </c>
      <c r="F446" s="12" t="s">
        <v>975</v>
      </c>
      <c r="G446" s="12" t="s">
        <v>86</v>
      </c>
      <c r="H446" s="12" t="s">
        <v>950</v>
      </c>
      <c r="I446" s="12" t="s">
        <v>976</v>
      </c>
      <c r="J446" s="12" t="str">
        <f t="shared" si="6"/>
        <v>和歌山県海南市九品寺</v>
      </c>
    </row>
    <row r="447" spans="1:10">
      <c r="A447" s="12">
        <v>30202</v>
      </c>
      <c r="B447" s="12">
        <v>642</v>
      </c>
      <c r="C447" s="14">
        <v>6420027</v>
      </c>
      <c r="D447" s="12" t="s">
        <v>83</v>
      </c>
      <c r="E447" s="12" t="s">
        <v>949</v>
      </c>
      <c r="F447" s="12" t="s">
        <v>977</v>
      </c>
      <c r="G447" s="12" t="s">
        <v>86</v>
      </c>
      <c r="H447" s="12" t="s">
        <v>950</v>
      </c>
      <c r="I447" s="12" t="s">
        <v>978</v>
      </c>
      <c r="J447" s="12" t="str">
        <f t="shared" si="6"/>
        <v>和歌山県海南市扱沢</v>
      </c>
    </row>
    <row r="448" spans="1:10">
      <c r="A448" s="12">
        <v>30202</v>
      </c>
      <c r="B448" s="12">
        <v>642</v>
      </c>
      <c r="C448" s="14">
        <v>6420011</v>
      </c>
      <c r="D448" s="12" t="s">
        <v>83</v>
      </c>
      <c r="E448" s="12" t="s">
        <v>949</v>
      </c>
      <c r="F448" s="12" t="s">
        <v>979</v>
      </c>
      <c r="G448" s="12" t="s">
        <v>86</v>
      </c>
      <c r="H448" s="12" t="s">
        <v>950</v>
      </c>
      <c r="I448" s="12" t="s">
        <v>980</v>
      </c>
      <c r="J448" s="12" t="str">
        <f t="shared" si="6"/>
        <v>和歌山県海南市黒江</v>
      </c>
    </row>
    <row r="449" spans="1:10">
      <c r="A449" s="12">
        <v>30202</v>
      </c>
      <c r="B449" s="12">
        <v>642</v>
      </c>
      <c r="C449" s="14">
        <v>6420024</v>
      </c>
      <c r="D449" s="12" t="s">
        <v>83</v>
      </c>
      <c r="E449" s="12" t="s">
        <v>949</v>
      </c>
      <c r="F449" s="12" t="s">
        <v>981</v>
      </c>
      <c r="G449" s="12" t="s">
        <v>86</v>
      </c>
      <c r="H449" s="12" t="s">
        <v>950</v>
      </c>
      <c r="I449" s="12" t="s">
        <v>982</v>
      </c>
      <c r="J449" s="12" t="str">
        <f t="shared" si="6"/>
        <v>和歌山県海南市阪井</v>
      </c>
    </row>
    <row r="450" spans="1:10">
      <c r="A450" s="12">
        <v>30202</v>
      </c>
      <c r="B450" s="12">
        <v>642</v>
      </c>
      <c r="C450" s="14">
        <v>6420023</v>
      </c>
      <c r="D450" s="12" t="s">
        <v>83</v>
      </c>
      <c r="E450" s="12" t="s">
        <v>949</v>
      </c>
      <c r="F450" s="12" t="s">
        <v>983</v>
      </c>
      <c r="G450" s="12" t="s">
        <v>86</v>
      </c>
      <c r="H450" s="12" t="s">
        <v>950</v>
      </c>
      <c r="I450" s="12" t="s">
        <v>984</v>
      </c>
      <c r="J450" s="12" t="str">
        <f t="shared" ref="J450:J513" si="7">CONCATENATE(G450,H450,I450)</f>
        <v>和歌山県海南市重根</v>
      </c>
    </row>
    <row r="451" spans="1:10">
      <c r="A451" s="12">
        <v>30202</v>
      </c>
      <c r="B451" s="12">
        <v>642</v>
      </c>
      <c r="C451" s="14">
        <v>6420019</v>
      </c>
      <c r="D451" s="12" t="s">
        <v>83</v>
      </c>
      <c r="E451" s="12" t="s">
        <v>949</v>
      </c>
      <c r="F451" s="12" t="s">
        <v>985</v>
      </c>
      <c r="G451" s="12" t="s">
        <v>86</v>
      </c>
      <c r="H451" s="12" t="s">
        <v>950</v>
      </c>
      <c r="I451" s="12" t="s">
        <v>986</v>
      </c>
      <c r="J451" s="12" t="str">
        <f t="shared" si="7"/>
        <v>和歌山県海南市重根西</v>
      </c>
    </row>
    <row r="452" spans="1:10">
      <c r="A452" s="12">
        <v>30202</v>
      </c>
      <c r="B452" s="12">
        <v>642</v>
      </c>
      <c r="C452" s="14">
        <v>6420018</v>
      </c>
      <c r="D452" s="12" t="s">
        <v>83</v>
      </c>
      <c r="E452" s="12" t="s">
        <v>949</v>
      </c>
      <c r="F452" s="12" t="s">
        <v>987</v>
      </c>
      <c r="G452" s="12" t="s">
        <v>86</v>
      </c>
      <c r="H452" s="12" t="s">
        <v>950</v>
      </c>
      <c r="I452" s="12" t="s">
        <v>988</v>
      </c>
      <c r="J452" s="12" t="str">
        <f t="shared" si="7"/>
        <v>和歌山県海南市重根東</v>
      </c>
    </row>
    <row r="453" spans="1:10">
      <c r="A453" s="12">
        <v>30202</v>
      </c>
      <c r="B453" s="12">
        <v>642</v>
      </c>
      <c r="C453" s="14">
        <v>6420035</v>
      </c>
      <c r="D453" s="12" t="s">
        <v>83</v>
      </c>
      <c r="E453" s="12" t="s">
        <v>949</v>
      </c>
      <c r="F453" s="12" t="s">
        <v>989</v>
      </c>
      <c r="G453" s="12" t="s">
        <v>86</v>
      </c>
      <c r="H453" s="12" t="s">
        <v>950</v>
      </c>
      <c r="I453" s="12" t="s">
        <v>990</v>
      </c>
      <c r="J453" s="12" t="str">
        <f t="shared" si="7"/>
        <v>和歌山県海南市冷水</v>
      </c>
    </row>
    <row r="454" spans="1:10">
      <c r="A454" s="12">
        <v>30202</v>
      </c>
      <c r="B454" s="12">
        <v>64901</v>
      </c>
      <c r="C454" s="14">
        <v>6490147</v>
      </c>
      <c r="D454" s="12" t="s">
        <v>83</v>
      </c>
      <c r="E454" s="12" t="s">
        <v>949</v>
      </c>
      <c r="F454" s="12" t="s">
        <v>991</v>
      </c>
      <c r="G454" s="12" t="s">
        <v>86</v>
      </c>
      <c r="H454" s="12" t="s">
        <v>950</v>
      </c>
      <c r="I454" s="12" t="s">
        <v>992</v>
      </c>
      <c r="J454" s="12" t="str">
        <f t="shared" si="7"/>
        <v>和歌山県海南市下津町青枝</v>
      </c>
    </row>
    <row r="455" spans="1:10">
      <c r="A455" s="12">
        <v>30202</v>
      </c>
      <c r="B455" s="12">
        <v>64901</v>
      </c>
      <c r="C455" s="14">
        <v>6490145</v>
      </c>
      <c r="D455" s="12" t="s">
        <v>83</v>
      </c>
      <c r="E455" s="12" t="s">
        <v>949</v>
      </c>
      <c r="F455" s="12" t="s">
        <v>993</v>
      </c>
      <c r="G455" s="12" t="s">
        <v>86</v>
      </c>
      <c r="H455" s="12" t="s">
        <v>950</v>
      </c>
      <c r="I455" s="12" t="s">
        <v>994</v>
      </c>
      <c r="J455" s="12" t="str">
        <f t="shared" si="7"/>
        <v>和歌山県海南市下津町市坪</v>
      </c>
    </row>
    <row r="456" spans="1:10">
      <c r="A456" s="12">
        <v>30202</v>
      </c>
      <c r="B456" s="12">
        <v>64901</v>
      </c>
      <c r="C456" s="14">
        <v>6490132</v>
      </c>
      <c r="D456" s="12" t="s">
        <v>83</v>
      </c>
      <c r="E456" s="12" t="s">
        <v>949</v>
      </c>
      <c r="F456" s="12" t="s">
        <v>995</v>
      </c>
      <c r="G456" s="12" t="s">
        <v>86</v>
      </c>
      <c r="H456" s="12" t="s">
        <v>950</v>
      </c>
      <c r="I456" s="12" t="s">
        <v>996</v>
      </c>
      <c r="J456" s="12" t="str">
        <f t="shared" si="7"/>
        <v>和歌山県海南市下津町梅田</v>
      </c>
    </row>
    <row r="457" spans="1:10">
      <c r="A457" s="12">
        <v>30202</v>
      </c>
      <c r="B457" s="12">
        <v>64901</v>
      </c>
      <c r="C457" s="14">
        <v>6490155</v>
      </c>
      <c r="D457" s="12" t="s">
        <v>83</v>
      </c>
      <c r="E457" s="12" t="s">
        <v>949</v>
      </c>
      <c r="F457" s="12" t="s">
        <v>997</v>
      </c>
      <c r="G457" s="12" t="s">
        <v>86</v>
      </c>
      <c r="H457" s="12" t="s">
        <v>950</v>
      </c>
      <c r="I457" s="12" t="s">
        <v>998</v>
      </c>
      <c r="J457" s="12" t="str">
        <f t="shared" si="7"/>
        <v>和歌山県海南市下津町大窪</v>
      </c>
    </row>
    <row r="458" spans="1:10">
      <c r="A458" s="12">
        <v>30202</v>
      </c>
      <c r="B458" s="12">
        <v>64901</v>
      </c>
      <c r="C458" s="14">
        <v>6490112</v>
      </c>
      <c r="D458" s="12" t="s">
        <v>83</v>
      </c>
      <c r="E458" s="12" t="s">
        <v>949</v>
      </c>
      <c r="F458" s="12" t="s">
        <v>999</v>
      </c>
      <c r="G458" s="12" t="s">
        <v>86</v>
      </c>
      <c r="H458" s="12" t="s">
        <v>950</v>
      </c>
      <c r="I458" s="12" t="s">
        <v>1000</v>
      </c>
      <c r="J458" s="12" t="str">
        <f t="shared" si="7"/>
        <v>和歌山県海南市下津町大崎</v>
      </c>
    </row>
    <row r="459" spans="1:10">
      <c r="A459" s="12">
        <v>30202</v>
      </c>
      <c r="B459" s="12">
        <v>64901</v>
      </c>
      <c r="C459" s="14">
        <v>6490153</v>
      </c>
      <c r="D459" s="12" t="s">
        <v>83</v>
      </c>
      <c r="E459" s="12" t="s">
        <v>949</v>
      </c>
      <c r="F459" s="12" t="s">
        <v>1001</v>
      </c>
      <c r="G459" s="12" t="s">
        <v>86</v>
      </c>
      <c r="H459" s="12" t="s">
        <v>950</v>
      </c>
      <c r="I459" s="12" t="s">
        <v>1002</v>
      </c>
      <c r="J459" s="12" t="str">
        <f t="shared" si="7"/>
        <v>和歌山県海南市下津町興</v>
      </c>
    </row>
    <row r="460" spans="1:10">
      <c r="A460" s="12">
        <v>30202</v>
      </c>
      <c r="B460" s="12">
        <v>64901</v>
      </c>
      <c r="C460" s="14">
        <v>6490162</v>
      </c>
      <c r="D460" s="12" t="s">
        <v>83</v>
      </c>
      <c r="E460" s="12" t="s">
        <v>949</v>
      </c>
      <c r="F460" s="12" t="s">
        <v>1003</v>
      </c>
      <c r="G460" s="12" t="s">
        <v>86</v>
      </c>
      <c r="H460" s="12" t="s">
        <v>950</v>
      </c>
      <c r="I460" s="12" t="s">
        <v>1004</v>
      </c>
      <c r="J460" s="12" t="str">
        <f t="shared" si="7"/>
        <v>和歌山県海南市下津町小原</v>
      </c>
    </row>
    <row r="461" spans="1:10">
      <c r="A461" s="12">
        <v>30202</v>
      </c>
      <c r="B461" s="12">
        <v>64901</v>
      </c>
      <c r="C461" s="14">
        <v>6490154</v>
      </c>
      <c r="D461" s="12" t="s">
        <v>83</v>
      </c>
      <c r="E461" s="12" t="s">
        <v>949</v>
      </c>
      <c r="F461" s="12" t="s">
        <v>1005</v>
      </c>
      <c r="G461" s="12" t="s">
        <v>86</v>
      </c>
      <c r="H461" s="12" t="s">
        <v>950</v>
      </c>
      <c r="I461" s="12" t="s">
        <v>1006</v>
      </c>
      <c r="J461" s="12" t="str">
        <f t="shared" si="7"/>
        <v>和歌山県海南市下津町笠畑</v>
      </c>
    </row>
    <row r="462" spans="1:10">
      <c r="A462" s="12">
        <v>30202</v>
      </c>
      <c r="B462" s="12">
        <v>64901</v>
      </c>
      <c r="C462" s="14">
        <v>6490111</v>
      </c>
      <c r="D462" s="12" t="s">
        <v>83</v>
      </c>
      <c r="E462" s="12" t="s">
        <v>949</v>
      </c>
      <c r="F462" s="12" t="s">
        <v>1007</v>
      </c>
      <c r="G462" s="12" t="s">
        <v>86</v>
      </c>
      <c r="H462" s="12" t="s">
        <v>950</v>
      </c>
      <c r="I462" s="12" t="s">
        <v>1008</v>
      </c>
      <c r="J462" s="12" t="str">
        <f t="shared" si="7"/>
        <v>和歌山県海南市下津町方</v>
      </c>
    </row>
    <row r="463" spans="1:10">
      <c r="A463" s="12">
        <v>30202</v>
      </c>
      <c r="B463" s="12">
        <v>64901</v>
      </c>
      <c r="C463" s="14">
        <v>6490164</v>
      </c>
      <c r="D463" s="12" t="s">
        <v>83</v>
      </c>
      <c r="E463" s="12" t="s">
        <v>949</v>
      </c>
      <c r="F463" s="12" t="s">
        <v>1009</v>
      </c>
      <c r="G463" s="12" t="s">
        <v>86</v>
      </c>
      <c r="H463" s="12" t="s">
        <v>950</v>
      </c>
      <c r="I463" s="12" t="s">
        <v>1010</v>
      </c>
      <c r="J463" s="12" t="str">
        <f t="shared" si="7"/>
        <v>和歌山県海南市下津町上</v>
      </c>
    </row>
    <row r="464" spans="1:10">
      <c r="A464" s="12">
        <v>30202</v>
      </c>
      <c r="B464" s="12">
        <v>64901</v>
      </c>
      <c r="C464" s="14">
        <v>6490163</v>
      </c>
      <c r="D464" s="12" t="s">
        <v>83</v>
      </c>
      <c r="E464" s="12" t="s">
        <v>949</v>
      </c>
      <c r="F464" s="12" t="s">
        <v>1011</v>
      </c>
      <c r="G464" s="12" t="s">
        <v>86</v>
      </c>
      <c r="H464" s="12" t="s">
        <v>950</v>
      </c>
      <c r="I464" s="12" t="s">
        <v>1012</v>
      </c>
      <c r="J464" s="12" t="str">
        <f t="shared" si="7"/>
        <v>和歌山県海南市下津町鰈川</v>
      </c>
    </row>
    <row r="465" spans="1:10">
      <c r="A465" s="12">
        <v>30202</v>
      </c>
      <c r="B465" s="12">
        <v>64901</v>
      </c>
      <c r="C465" s="14">
        <v>6490144</v>
      </c>
      <c r="D465" s="12" t="s">
        <v>83</v>
      </c>
      <c r="E465" s="12" t="s">
        <v>949</v>
      </c>
      <c r="F465" s="12" t="s">
        <v>1013</v>
      </c>
      <c r="G465" s="12" t="s">
        <v>86</v>
      </c>
      <c r="H465" s="12" t="s">
        <v>950</v>
      </c>
      <c r="I465" s="12" t="s">
        <v>1014</v>
      </c>
      <c r="J465" s="12" t="str">
        <f t="shared" si="7"/>
        <v>和歌山県海南市下津町橘本</v>
      </c>
    </row>
    <row r="466" spans="1:10">
      <c r="A466" s="12">
        <v>30202</v>
      </c>
      <c r="B466" s="12">
        <v>64901</v>
      </c>
      <c r="C466" s="14">
        <v>6490146</v>
      </c>
      <c r="D466" s="12" t="s">
        <v>83</v>
      </c>
      <c r="E466" s="12" t="s">
        <v>949</v>
      </c>
      <c r="F466" s="12" t="s">
        <v>1015</v>
      </c>
      <c r="G466" s="12" t="s">
        <v>86</v>
      </c>
      <c r="H466" s="12" t="s">
        <v>950</v>
      </c>
      <c r="I466" s="12" t="s">
        <v>1016</v>
      </c>
      <c r="J466" s="12" t="str">
        <f t="shared" si="7"/>
        <v>和歌山県海南市下津町沓掛</v>
      </c>
    </row>
    <row r="467" spans="1:10">
      <c r="A467" s="12">
        <v>30202</v>
      </c>
      <c r="B467" s="12">
        <v>64901</v>
      </c>
      <c r="C467" s="14">
        <v>6490122</v>
      </c>
      <c r="D467" s="12" t="s">
        <v>83</v>
      </c>
      <c r="E467" s="12" t="s">
        <v>949</v>
      </c>
      <c r="F467" s="12" t="s">
        <v>1017</v>
      </c>
      <c r="G467" s="12" t="s">
        <v>86</v>
      </c>
      <c r="H467" s="12" t="s">
        <v>950</v>
      </c>
      <c r="I467" s="12" t="s">
        <v>1018</v>
      </c>
      <c r="J467" s="12" t="str">
        <f t="shared" si="7"/>
        <v>和歌山県海南市下津町黒田</v>
      </c>
    </row>
    <row r="468" spans="1:10">
      <c r="A468" s="12">
        <v>30202</v>
      </c>
      <c r="B468" s="12">
        <v>64901</v>
      </c>
      <c r="C468" s="14">
        <v>6490161</v>
      </c>
      <c r="D468" s="12" t="s">
        <v>83</v>
      </c>
      <c r="E468" s="12" t="s">
        <v>949</v>
      </c>
      <c r="F468" s="12" t="s">
        <v>1019</v>
      </c>
      <c r="G468" s="12" t="s">
        <v>86</v>
      </c>
      <c r="H468" s="12" t="s">
        <v>950</v>
      </c>
      <c r="I468" s="12" t="s">
        <v>1020</v>
      </c>
      <c r="J468" s="12" t="str">
        <f t="shared" si="7"/>
        <v>和歌山県海南市下津町小畑</v>
      </c>
    </row>
    <row r="469" spans="1:10">
      <c r="A469" s="12">
        <v>30202</v>
      </c>
      <c r="B469" s="12">
        <v>64901</v>
      </c>
      <c r="C469" s="14">
        <v>6490143</v>
      </c>
      <c r="D469" s="12" t="s">
        <v>83</v>
      </c>
      <c r="E469" s="12" t="s">
        <v>949</v>
      </c>
      <c r="F469" s="12" t="s">
        <v>1021</v>
      </c>
      <c r="G469" s="12" t="s">
        <v>86</v>
      </c>
      <c r="H469" s="12" t="s">
        <v>950</v>
      </c>
      <c r="I469" s="12" t="s">
        <v>1022</v>
      </c>
      <c r="J469" s="12" t="str">
        <f t="shared" si="7"/>
        <v>和歌山県海南市下津町小松原</v>
      </c>
    </row>
    <row r="470" spans="1:10">
      <c r="A470" s="12">
        <v>30202</v>
      </c>
      <c r="B470" s="12">
        <v>64901</v>
      </c>
      <c r="C470" s="14">
        <v>6490141</v>
      </c>
      <c r="D470" s="12" t="s">
        <v>83</v>
      </c>
      <c r="E470" s="12" t="s">
        <v>949</v>
      </c>
      <c r="F470" s="12" t="s">
        <v>1023</v>
      </c>
      <c r="G470" s="12" t="s">
        <v>86</v>
      </c>
      <c r="H470" s="12" t="s">
        <v>950</v>
      </c>
      <c r="I470" s="12" t="s">
        <v>1024</v>
      </c>
      <c r="J470" s="12" t="str">
        <f t="shared" si="7"/>
        <v>和歌山県海南市下津町小南</v>
      </c>
    </row>
    <row r="471" spans="1:10">
      <c r="A471" s="12">
        <v>30202</v>
      </c>
      <c r="B471" s="12">
        <v>64901</v>
      </c>
      <c r="C471" s="14">
        <v>6490131</v>
      </c>
      <c r="D471" s="12" t="s">
        <v>83</v>
      </c>
      <c r="E471" s="12" t="s">
        <v>949</v>
      </c>
      <c r="F471" s="12" t="s">
        <v>1025</v>
      </c>
      <c r="G471" s="12" t="s">
        <v>86</v>
      </c>
      <c r="H471" s="12" t="s">
        <v>950</v>
      </c>
      <c r="I471" s="12" t="s">
        <v>1026</v>
      </c>
      <c r="J471" s="12" t="str">
        <f t="shared" si="7"/>
        <v>和歌山県海南市下津町塩津</v>
      </c>
    </row>
    <row r="472" spans="1:10">
      <c r="A472" s="12">
        <v>30202</v>
      </c>
      <c r="B472" s="12">
        <v>64901</v>
      </c>
      <c r="C472" s="14">
        <v>6490133</v>
      </c>
      <c r="D472" s="12" t="s">
        <v>83</v>
      </c>
      <c r="E472" s="12" t="s">
        <v>949</v>
      </c>
      <c r="F472" s="12" t="s">
        <v>1027</v>
      </c>
      <c r="G472" s="12" t="s">
        <v>86</v>
      </c>
      <c r="H472" s="12" t="s">
        <v>950</v>
      </c>
      <c r="I472" s="12" t="s">
        <v>1028</v>
      </c>
      <c r="J472" s="12" t="str">
        <f t="shared" si="7"/>
        <v>和歌山県海南市下津町下</v>
      </c>
    </row>
    <row r="473" spans="1:10">
      <c r="A473" s="12">
        <v>30202</v>
      </c>
      <c r="B473" s="12">
        <v>64901</v>
      </c>
      <c r="C473" s="14">
        <v>6490101</v>
      </c>
      <c r="D473" s="12" t="s">
        <v>83</v>
      </c>
      <c r="E473" s="12" t="s">
        <v>949</v>
      </c>
      <c r="F473" s="12" t="s">
        <v>1029</v>
      </c>
      <c r="G473" s="12" t="s">
        <v>86</v>
      </c>
      <c r="H473" s="12" t="s">
        <v>950</v>
      </c>
      <c r="I473" s="12" t="s">
        <v>1030</v>
      </c>
      <c r="J473" s="12" t="str">
        <f t="shared" si="7"/>
        <v>和歌山県海南市下津町下津</v>
      </c>
    </row>
    <row r="474" spans="1:10">
      <c r="A474" s="12">
        <v>30202</v>
      </c>
      <c r="B474" s="12">
        <v>64901</v>
      </c>
      <c r="C474" s="14">
        <v>6490151</v>
      </c>
      <c r="D474" s="12" t="s">
        <v>83</v>
      </c>
      <c r="E474" s="12" t="s">
        <v>949</v>
      </c>
      <c r="F474" s="12" t="s">
        <v>1031</v>
      </c>
      <c r="G474" s="12" t="s">
        <v>86</v>
      </c>
      <c r="H474" s="12" t="s">
        <v>950</v>
      </c>
      <c r="I474" s="12" t="s">
        <v>1032</v>
      </c>
      <c r="J474" s="12" t="str">
        <f t="shared" si="7"/>
        <v>和歌山県海南市下津町曽根田</v>
      </c>
    </row>
    <row r="475" spans="1:10">
      <c r="A475" s="12">
        <v>30202</v>
      </c>
      <c r="B475" s="12">
        <v>64901</v>
      </c>
      <c r="C475" s="14">
        <v>6490142</v>
      </c>
      <c r="D475" s="12" t="s">
        <v>83</v>
      </c>
      <c r="E475" s="12" t="s">
        <v>949</v>
      </c>
      <c r="F475" s="12" t="s">
        <v>1033</v>
      </c>
      <c r="G475" s="12" t="s">
        <v>86</v>
      </c>
      <c r="H475" s="12" t="s">
        <v>950</v>
      </c>
      <c r="I475" s="12" t="s">
        <v>1034</v>
      </c>
      <c r="J475" s="12" t="str">
        <f t="shared" si="7"/>
        <v>和歌山県海南市下津町中</v>
      </c>
    </row>
    <row r="476" spans="1:10">
      <c r="A476" s="12">
        <v>30202</v>
      </c>
      <c r="B476" s="12">
        <v>64901</v>
      </c>
      <c r="C476" s="14">
        <v>6490152</v>
      </c>
      <c r="D476" s="12" t="s">
        <v>83</v>
      </c>
      <c r="E476" s="12" t="s">
        <v>949</v>
      </c>
      <c r="F476" s="12" t="s">
        <v>1035</v>
      </c>
      <c r="G476" s="12" t="s">
        <v>86</v>
      </c>
      <c r="H476" s="12" t="s">
        <v>950</v>
      </c>
      <c r="I476" s="12" t="s">
        <v>1036</v>
      </c>
      <c r="J476" s="12" t="str">
        <f t="shared" si="7"/>
        <v>和歌山県海南市下津町引尾</v>
      </c>
    </row>
    <row r="477" spans="1:10">
      <c r="A477" s="12">
        <v>30202</v>
      </c>
      <c r="B477" s="12">
        <v>64901</v>
      </c>
      <c r="C477" s="14">
        <v>6490121</v>
      </c>
      <c r="D477" s="12" t="s">
        <v>83</v>
      </c>
      <c r="E477" s="12" t="s">
        <v>949</v>
      </c>
      <c r="F477" s="12" t="s">
        <v>1037</v>
      </c>
      <c r="G477" s="12" t="s">
        <v>86</v>
      </c>
      <c r="H477" s="12" t="s">
        <v>950</v>
      </c>
      <c r="I477" s="12" t="s">
        <v>1038</v>
      </c>
      <c r="J477" s="12" t="str">
        <f t="shared" si="7"/>
        <v>和歌山県海南市下津町丸田</v>
      </c>
    </row>
    <row r="478" spans="1:10">
      <c r="A478" s="12">
        <v>30202</v>
      </c>
      <c r="B478" s="12">
        <v>64901</v>
      </c>
      <c r="C478" s="14">
        <v>6490156</v>
      </c>
      <c r="D478" s="12" t="s">
        <v>83</v>
      </c>
      <c r="E478" s="12" t="s">
        <v>949</v>
      </c>
      <c r="F478" s="12" t="s">
        <v>1039</v>
      </c>
      <c r="G478" s="12" t="s">
        <v>86</v>
      </c>
      <c r="H478" s="12" t="s">
        <v>950</v>
      </c>
      <c r="I478" s="12" t="s">
        <v>1040</v>
      </c>
      <c r="J478" s="12" t="str">
        <f t="shared" si="7"/>
        <v>和歌山県海南市下津町百垣内</v>
      </c>
    </row>
    <row r="479" spans="1:10">
      <c r="A479" s="12">
        <v>30202</v>
      </c>
      <c r="B479" s="12">
        <v>64901</v>
      </c>
      <c r="C479" s="14">
        <v>6490123</v>
      </c>
      <c r="D479" s="12" t="s">
        <v>83</v>
      </c>
      <c r="E479" s="12" t="s">
        <v>949</v>
      </c>
      <c r="F479" s="12" t="s">
        <v>1041</v>
      </c>
      <c r="G479" s="12" t="s">
        <v>86</v>
      </c>
      <c r="H479" s="12" t="s">
        <v>950</v>
      </c>
      <c r="I479" s="12" t="s">
        <v>1042</v>
      </c>
      <c r="J479" s="12" t="str">
        <f t="shared" si="7"/>
        <v>和歌山県海南市下津町丁</v>
      </c>
    </row>
    <row r="480" spans="1:10">
      <c r="A480" s="12">
        <v>30202</v>
      </c>
      <c r="B480" s="12">
        <v>64004</v>
      </c>
      <c r="C480" s="14">
        <v>6400443</v>
      </c>
      <c r="D480" s="12" t="s">
        <v>83</v>
      </c>
      <c r="E480" s="12" t="s">
        <v>949</v>
      </c>
      <c r="F480" s="12" t="s">
        <v>1043</v>
      </c>
      <c r="G480" s="12" t="s">
        <v>86</v>
      </c>
      <c r="H480" s="12" t="s">
        <v>950</v>
      </c>
      <c r="I480" s="12" t="s">
        <v>1044</v>
      </c>
      <c r="J480" s="12" t="str">
        <f t="shared" si="7"/>
        <v>和歌山県海南市下津野</v>
      </c>
    </row>
    <row r="481" spans="1:10">
      <c r="A481" s="12">
        <v>30202</v>
      </c>
      <c r="B481" s="12">
        <v>64004</v>
      </c>
      <c r="C481" s="14">
        <v>6400451</v>
      </c>
      <c r="D481" s="12" t="s">
        <v>83</v>
      </c>
      <c r="E481" s="12" t="s">
        <v>949</v>
      </c>
      <c r="F481" s="12" t="s">
        <v>1045</v>
      </c>
      <c r="G481" s="12" t="s">
        <v>86</v>
      </c>
      <c r="H481" s="12" t="s">
        <v>950</v>
      </c>
      <c r="I481" s="12" t="s">
        <v>1046</v>
      </c>
      <c r="J481" s="12" t="str">
        <f t="shared" si="7"/>
        <v>和歌山県海南市高津</v>
      </c>
    </row>
    <row r="482" spans="1:10">
      <c r="A482" s="12">
        <v>30202</v>
      </c>
      <c r="B482" s="12">
        <v>642</v>
      </c>
      <c r="C482" s="14">
        <v>6420031</v>
      </c>
      <c r="D482" s="12" t="s">
        <v>83</v>
      </c>
      <c r="E482" s="12" t="s">
        <v>949</v>
      </c>
      <c r="F482" s="12" t="s">
        <v>1047</v>
      </c>
      <c r="G482" s="12" t="s">
        <v>86</v>
      </c>
      <c r="H482" s="12" t="s">
        <v>950</v>
      </c>
      <c r="I482" s="12" t="s">
        <v>1048</v>
      </c>
      <c r="J482" s="12" t="str">
        <f t="shared" si="7"/>
        <v>和歌山県海南市築地</v>
      </c>
    </row>
    <row r="483" spans="1:10">
      <c r="A483" s="12">
        <v>30202</v>
      </c>
      <c r="B483" s="12">
        <v>64011</v>
      </c>
      <c r="C483" s="14">
        <v>6401166</v>
      </c>
      <c r="D483" s="12" t="s">
        <v>83</v>
      </c>
      <c r="E483" s="12" t="s">
        <v>949</v>
      </c>
      <c r="F483" s="12" t="s">
        <v>1049</v>
      </c>
      <c r="G483" s="12" t="s">
        <v>86</v>
      </c>
      <c r="H483" s="12" t="s">
        <v>950</v>
      </c>
      <c r="I483" s="12" t="s">
        <v>1050</v>
      </c>
      <c r="J483" s="12" t="str">
        <f t="shared" si="7"/>
        <v>和歌山県海南市次ケ谷</v>
      </c>
    </row>
    <row r="484" spans="1:10">
      <c r="A484" s="12">
        <v>30202</v>
      </c>
      <c r="B484" s="12">
        <v>642</v>
      </c>
      <c r="C484" s="14">
        <v>6420033</v>
      </c>
      <c r="D484" s="12" t="s">
        <v>83</v>
      </c>
      <c r="E484" s="12" t="s">
        <v>949</v>
      </c>
      <c r="F484" s="12" t="s">
        <v>1051</v>
      </c>
      <c r="G484" s="12" t="s">
        <v>86</v>
      </c>
      <c r="H484" s="12" t="s">
        <v>950</v>
      </c>
      <c r="I484" s="12" t="s">
        <v>1052</v>
      </c>
      <c r="J484" s="12" t="str">
        <f t="shared" si="7"/>
        <v>和歌山県海南市鳥居</v>
      </c>
    </row>
    <row r="485" spans="1:10">
      <c r="A485" s="12">
        <v>30202</v>
      </c>
      <c r="B485" s="12">
        <v>642</v>
      </c>
      <c r="C485" s="14">
        <v>6420032</v>
      </c>
      <c r="D485" s="12" t="s">
        <v>83</v>
      </c>
      <c r="E485" s="12" t="s">
        <v>949</v>
      </c>
      <c r="F485" s="12" t="s">
        <v>1053</v>
      </c>
      <c r="G485" s="12" t="s">
        <v>86</v>
      </c>
      <c r="H485" s="12" t="s">
        <v>950</v>
      </c>
      <c r="I485" s="12" t="s">
        <v>1054</v>
      </c>
      <c r="J485" s="12" t="str">
        <f t="shared" si="7"/>
        <v>和歌山県海南市名高</v>
      </c>
    </row>
    <row r="486" spans="1:10">
      <c r="A486" s="12">
        <v>30202</v>
      </c>
      <c r="B486" s="12">
        <v>64004</v>
      </c>
      <c r="C486" s="14">
        <v>6400441</v>
      </c>
      <c r="D486" s="12" t="s">
        <v>83</v>
      </c>
      <c r="E486" s="12" t="s">
        <v>949</v>
      </c>
      <c r="F486" s="12" t="s">
        <v>1055</v>
      </c>
      <c r="G486" s="12" t="s">
        <v>86</v>
      </c>
      <c r="H486" s="12" t="s">
        <v>950</v>
      </c>
      <c r="I486" s="12" t="s">
        <v>1056</v>
      </c>
      <c r="J486" s="12" t="str">
        <f t="shared" si="7"/>
        <v>和歌山県海南市七山</v>
      </c>
    </row>
    <row r="487" spans="1:10">
      <c r="A487" s="12">
        <v>30202</v>
      </c>
      <c r="B487" s="12">
        <v>64011</v>
      </c>
      <c r="C487" s="14">
        <v>6401161</v>
      </c>
      <c r="D487" s="12" t="s">
        <v>83</v>
      </c>
      <c r="E487" s="12" t="s">
        <v>949</v>
      </c>
      <c r="F487" s="12" t="s">
        <v>1057</v>
      </c>
      <c r="G487" s="12" t="s">
        <v>86</v>
      </c>
      <c r="H487" s="12" t="s">
        <v>950</v>
      </c>
      <c r="I487" s="12" t="s">
        <v>1058</v>
      </c>
      <c r="J487" s="12" t="str">
        <f t="shared" si="7"/>
        <v>和歌山県海南市野上新</v>
      </c>
    </row>
    <row r="488" spans="1:10">
      <c r="A488" s="12">
        <v>30202</v>
      </c>
      <c r="B488" s="12">
        <v>64011</v>
      </c>
      <c r="C488" s="14">
        <v>6401171</v>
      </c>
      <c r="D488" s="12" t="s">
        <v>83</v>
      </c>
      <c r="E488" s="12" t="s">
        <v>949</v>
      </c>
      <c r="F488" s="12" t="s">
        <v>1059</v>
      </c>
      <c r="G488" s="12" t="s">
        <v>86</v>
      </c>
      <c r="H488" s="12" t="s">
        <v>950</v>
      </c>
      <c r="I488" s="12" t="s">
        <v>1060</v>
      </c>
      <c r="J488" s="12" t="str">
        <f t="shared" si="7"/>
        <v>和歌山県海南市野上中</v>
      </c>
    </row>
    <row r="489" spans="1:10">
      <c r="A489" s="12">
        <v>30202</v>
      </c>
      <c r="B489" s="12">
        <v>64004</v>
      </c>
      <c r="C489" s="14">
        <v>6400453</v>
      </c>
      <c r="D489" s="12" t="s">
        <v>83</v>
      </c>
      <c r="E489" s="12" t="s">
        <v>949</v>
      </c>
      <c r="F489" s="12" t="s">
        <v>1061</v>
      </c>
      <c r="G489" s="12" t="s">
        <v>86</v>
      </c>
      <c r="H489" s="12" t="s">
        <v>950</v>
      </c>
      <c r="I489" s="12" t="s">
        <v>1062</v>
      </c>
      <c r="J489" s="12" t="str">
        <f t="shared" si="7"/>
        <v>和歌山県海南市野尻</v>
      </c>
    </row>
    <row r="490" spans="1:10">
      <c r="A490" s="12">
        <v>30202</v>
      </c>
      <c r="B490" s="12">
        <v>642</v>
      </c>
      <c r="C490" s="14">
        <v>6420028</v>
      </c>
      <c r="D490" s="12" t="s">
        <v>83</v>
      </c>
      <c r="E490" s="12" t="s">
        <v>949</v>
      </c>
      <c r="F490" s="12" t="s">
        <v>1063</v>
      </c>
      <c r="G490" s="12" t="s">
        <v>86</v>
      </c>
      <c r="H490" s="12" t="s">
        <v>950</v>
      </c>
      <c r="I490" s="12" t="s">
        <v>1064</v>
      </c>
      <c r="J490" s="12" t="str">
        <f t="shared" si="7"/>
        <v>和歌山県海南市幡川</v>
      </c>
    </row>
    <row r="491" spans="1:10">
      <c r="A491" s="12">
        <v>30202</v>
      </c>
      <c r="B491" s="12">
        <v>642</v>
      </c>
      <c r="C491" s="14">
        <v>6420004</v>
      </c>
      <c r="D491" s="12" t="s">
        <v>83</v>
      </c>
      <c r="E491" s="12" t="s">
        <v>949</v>
      </c>
      <c r="F491" s="12" t="s">
        <v>1065</v>
      </c>
      <c r="G491" s="12" t="s">
        <v>86</v>
      </c>
      <c r="H491" s="12" t="s">
        <v>950</v>
      </c>
      <c r="I491" s="12" t="s">
        <v>1066</v>
      </c>
      <c r="J491" s="12" t="str">
        <f t="shared" si="7"/>
        <v>和歌山県海南市馬場町</v>
      </c>
    </row>
    <row r="492" spans="1:10">
      <c r="A492" s="12">
        <v>30202</v>
      </c>
      <c r="B492" s="12">
        <v>64004</v>
      </c>
      <c r="C492" s="14">
        <v>6400442</v>
      </c>
      <c r="D492" s="12" t="s">
        <v>83</v>
      </c>
      <c r="E492" s="12" t="s">
        <v>949</v>
      </c>
      <c r="F492" s="12" t="s">
        <v>1067</v>
      </c>
      <c r="G492" s="12" t="s">
        <v>86</v>
      </c>
      <c r="H492" s="12" t="s">
        <v>950</v>
      </c>
      <c r="I492" s="12" t="s">
        <v>1068</v>
      </c>
      <c r="J492" s="12" t="str">
        <f t="shared" si="7"/>
        <v>和歌山県海南市原野</v>
      </c>
    </row>
    <row r="493" spans="1:10">
      <c r="A493" s="12">
        <v>30202</v>
      </c>
      <c r="B493" s="12">
        <v>642</v>
      </c>
      <c r="C493" s="14">
        <v>6420002</v>
      </c>
      <c r="D493" s="12" t="s">
        <v>83</v>
      </c>
      <c r="E493" s="12" t="s">
        <v>949</v>
      </c>
      <c r="F493" s="12" t="s">
        <v>1069</v>
      </c>
      <c r="G493" s="12" t="s">
        <v>86</v>
      </c>
      <c r="H493" s="12" t="s">
        <v>950</v>
      </c>
      <c r="I493" s="12" t="s">
        <v>1070</v>
      </c>
      <c r="J493" s="12" t="str">
        <f t="shared" si="7"/>
        <v>和歌山県海南市日方</v>
      </c>
    </row>
    <row r="494" spans="1:10">
      <c r="A494" s="12">
        <v>30202</v>
      </c>
      <c r="B494" s="12">
        <v>642</v>
      </c>
      <c r="C494" s="14">
        <v>6420025</v>
      </c>
      <c r="D494" s="12" t="s">
        <v>83</v>
      </c>
      <c r="E494" s="12" t="s">
        <v>949</v>
      </c>
      <c r="F494" s="12" t="s">
        <v>1071</v>
      </c>
      <c r="G494" s="12" t="s">
        <v>86</v>
      </c>
      <c r="H494" s="12" t="s">
        <v>950</v>
      </c>
      <c r="I494" s="12" t="s">
        <v>1072</v>
      </c>
      <c r="J494" s="12" t="str">
        <f t="shared" si="7"/>
        <v>和歌山県海南市東畑</v>
      </c>
    </row>
    <row r="495" spans="1:10">
      <c r="A495" s="12">
        <v>30202</v>
      </c>
      <c r="B495" s="12">
        <v>64011</v>
      </c>
      <c r="C495" s="14">
        <v>6401165</v>
      </c>
      <c r="D495" s="12" t="s">
        <v>83</v>
      </c>
      <c r="E495" s="12" t="s">
        <v>949</v>
      </c>
      <c r="F495" s="12" t="s">
        <v>1073</v>
      </c>
      <c r="G495" s="12" t="s">
        <v>86</v>
      </c>
      <c r="H495" s="12" t="s">
        <v>950</v>
      </c>
      <c r="I495" s="12" t="s">
        <v>1074</v>
      </c>
      <c r="J495" s="12" t="str">
        <f t="shared" si="7"/>
        <v>和歌山県海南市ひや水</v>
      </c>
    </row>
    <row r="496" spans="1:10">
      <c r="A496" s="12">
        <v>30202</v>
      </c>
      <c r="B496" s="12">
        <v>642</v>
      </c>
      <c r="C496" s="14">
        <v>6420034</v>
      </c>
      <c r="D496" s="12" t="s">
        <v>83</v>
      </c>
      <c r="E496" s="12" t="s">
        <v>949</v>
      </c>
      <c r="F496" s="12" t="s">
        <v>1075</v>
      </c>
      <c r="G496" s="12" t="s">
        <v>86</v>
      </c>
      <c r="H496" s="12" t="s">
        <v>950</v>
      </c>
      <c r="I496" s="12" t="s">
        <v>1076</v>
      </c>
      <c r="J496" s="12" t="str">
        <f t="shared" si="7"/>
        <v>和歌山県海南市藤白</v>
      </c>
    </row>
    <row r="497" spans="1:10">
      <c r="A497" s="12">
        <v>30202</v>
      </c>
      <c r="B497" s="12">
        <v>642</v>
      </c>
      <c r="C497" s="14">
        <v>6420001</v>
      </c>
      <c r="D497" s="12" t="s">
        <v>83</v>
      </c>
      <c r="E497" s="12" t="s">
        <v>949</v>
      </c>
      <c r="F497" s="12" t="s">
        <v>1077</v>
      </c>
      <c r="G497" s="12" t="s">
        <v>86</v>
      </c>
      <c r="H497" s="12" t="s">
        <v>950</v>
      </c>
      <c r="I497" s="12" t="s">
        <v>1078</v>
      </c>
      <c r="J497" s="12" t="str">
        <f t="shared" si="7"/>
        <v>和歌山県海南市船尾</v>
      </c>
    </row>
    <row r="498" spans="1:10">
      <c r="A498" s="12">
        <v>30202</v>
      </c>
      <c r="B498" s="12">
        <v>64004</v>
      </c>
      <c r="C498" s="14">
        <v>6400454</v>
      </c>
      <c r="D498" s="12" t="s">
        <v>83</v>
      </c>
      <c r="E498" s="12" t="s">
        <v>949</v>
      </c>
      <c r="F498" s="12" t="s">
        <v>1079</v>
      </c>
      <c r="G498" s="12" t="s">
        <v>86</v>
      </c>
      <c r="H498" s="12" t="s">
        <v>950</v>
      </c>
      <c r="I498" s="12" t="s">
        <v>1080</v>
      </c>
      <c r="J498" s="12" t="str">
        <f t="shared" si="7"/>
        <v>和歌山県海南市別院</v>
      </c>
    </row>
    <row r="499" spans="1:10">
      <c r="A499" s="12">
        <v>30202</v>
      </c>
      <c r="B499" s="12">
        <v>642</v>
      </c>
      <c r="C499" s="14">
        <v>6420026</v>
      </c>
      <c r="D499" s="12" t="s">
        <v>83</v>
      </c>
      <c r="E499" s="12" t="s">
        <v>949</v>
      </c>
      <c r="F499" s="12" t="s">
        <v>1081</v>
      </c>
      <c r="G499" s="12" t="s">
        <v>86</v>
      </c>
      <c r="H499" s="12" t="s">
        <v>950</v>
      </c>
      <c r="I499" s="12" t="s">
        <v>1082</v>
      </c>
      <c r="J499" s="12" t="str">
        <f t="shared" si="7"/>
        <v>和歌山県海南市別所</v>
      </c>
    </row>
    <row r="500" spans="1:10">
      <c r="A500" s="12">
        <v>30202</v>
      </c>
      <c r="B500" s="12">
        <v>64011</v>
      </c>
      <c r="C500" s="14">
        <v>6401172</v>
      </c>
      <c r="D500" s="12" t="s">
        <v>83</v>
      </c>
      <c r="E500" s="12" t="s">
        <v>949</v>
      </c>
      <c r="F500" s="12" t="s">
        <v>1083</v>
      </c>
      <c r="G500" s="12" t="s">
        <v>86</v>
      </c>
      <c r="H500" s="12" t="s">
        <v>950</v>
      </c>
      <c r="I500" s="12" t="s">
        <v>1084</v>
      </c>
      <c r="J500" s="12" t="str">
        <f t="shared" si="7"/>
        <v>和歌山県海南市溝ノ口</v>
      </c>
    </row>
    <row r="501" spans="1:10">
      <c r="A501" s="12">
        <v>30202</v>
      </c>
      <c r="B501" s="12">
        <v>642</v>
      </c>
      <c r="C501" s="14">
        <v>6420017</v>
      </c>
      <c r="D501" s="12" t="s">
        <v>83</v>
      </c>
      <c r="E501" s="12" t="s">
        <v>949</v>
      </c>
      <c r="F501" s="12" t="s">
        <v>1085</v>
      </c>
      <c r="G501" s="12" t="s">
        <v>86</v>
      </c>
      <c r="H501" s="12" t="s">
        <v>950</v>
      </c>
      <c r="I501" s="12" t="s">
        <v>1086</v>
      </c>
      <c r="J501" s="12" t="str">
        <f t="shared" si="7"/>
        <v>和歌山県海南市南赤坂</v>
      </c>
    </row>
    <row r="502" spans="1:10">
      <c r="A502" s="12">
        <v>30202</v>
      </c>
      <c r="B502" s="12">
        <v>64011</v>
      </c>
      <c r="C502" s="14">
        <v>6401173</v>
      </c>
      <c r="D502" s="12" t="s">
        <v>83</v>
      </c>
      <c r="E502" s="12" t="s">
        <v>949</v>
      </c>
      <c r="F502" s="12" t="s">
        <v>1087</v>
      </c>
      <c r="G502" s="12" t="s">
        <v>86</v>
      </c>
      <c r="H502" s="12" t="s">
        <v>950</v>
      </c>
      <c r="I502" s="12" t="s">
        <v>1088</v>
      </c>
      <c r="J502" s="12" t="str">
        <f t="shared" si="7"/>
        <v>和歌山県海南市椋木</v>
      </c>
    </row>
    <row r="503" spans="1:10">
      <c r="A503" s="12">
        <v>30202</v>
      </c>
      <c r="B503" s="12">
        <v>64004</v>
      </c>
      <c r="C503" s="14">
        <v>6400452</v>
      </c>
      <c r="D503" s="12" t="s">
        <v>83</v>
      </c>
      <c r="E503" s="12" t="s">
        <v>949</v>
      </c>
      <c r="F503" s="12" t="s">
        <v>1089</v>
      </c>
      <c r="G503" s="12" t="s">
        <v>86</v>
      </c>
      <c r="H503" s="12" t="s">
        <v>950</v>
      </c>
      <c r="I503" s="12" t="s">
        <v>1090</v>
      </c>
      <c r="J503" s="12" t="str">
        <f t="shared" si="7"/>
        <v>和歌山県海南市孟子</v>
      </c>
    </row>
    <row r="504" spans="1:10">
      <c r="A504" s="12">
        <v>30202</v>
      </c>
      <c r="B504" s="12">
        <v>642</v>
      </c>
      <c r="C504" s="14">
        <v>6420003</v>
      </c>
      <c r="D504" s="12" t="s">
        <v>83</v>
      </c>
      <c r="E504" s="12" t="s">
        <v>949</v>
      </c>
      <c r="F504" s="12" t="s">
        <v>1091</v>
      </c>
      <c r="G504" s="12" t="s">
        <v>86</v>
      </c>
      <c r="H504" s="12" t="s">
        <v>950</v>
      </c>
      <c r="I504" s="12" t="s">
        <v>1092</v>
      </c>
      <c r="J504" s="12" t="str">
        <f t="shared" si="7"/>
        <v>和歌山県海南市山崎町</v>
      </c>
    </row>
    <row r="505" spans="1:10">
      <c r="A505" s="12">
        <v>30202</v>
      </c>
      <c r="B505" s="12">
        <v>642</v>
      </c>
      <c r="C505" s="14">
        <v>6420029</v>
      </c>
      <c r="D505" s="12" t="s">
        <v>83</v>
      </c>
      <c r="E505" s="12" t="s">
        <v>949</v>
      </c>
      <c r="F505" s="12" t="s">
        <v>1093</v>
      </c>
      <c r="G505" s="12" t="s">
        <v>86</v>
      </c>
      <c r="H505" s="12" t="s">
        <v>950</v>
      </c>
      <c r="I505" s="12" t="s">
        <v>1094</v>
      </c>
      <c r="J505" s="12" t="str">
        <f t="shared" si="7"/>
        <v>和歌山県海南市山田</v>
      </c>
    </row>
    <row r="506" spans="1:10">
      <c r="A506" s="12">
        <v>30203</v>
      </c>
      <c r="B506" s="12">
        <v>648</v>
      </c>
      <c r="C506" s="14">
        <v>6480000</v>
      </c>
      <c r="D506" s="12" t="s">
        <v>83</v>
      </c>
      <c r="E506" s="12" t="s">
        <v>1095</v>
      </c>
      <c r="F506" s="12" t="s">
        <v>85</v>
      </c>
      <c r="G506" s="12" t="s">
        <v>86</v>
      </c>
      <c r="H506" s="12" t="s">
        <v>1096</v>
      </c>
      <c r="I506" s="12" t="s">
        <v>88</v>
      </c>
      <c r="J506" s="12" t="str">
        <f t="shared" si="7"/>
        <v>和歌山県橋本市以下に掲載がない場合</v>
      </c>
    </row>
    <row r="507" spans="1:10">
      <c r="A507" s="12">
        <v>30203</v>
      </c>
      <c r="B507" s="12">
        <v>648</v>
      </c>
      <c r="C507" s="14">
        <v>6480022</v>
      </c>
      <c r="D507" s="12" t="s">
        <v>83</v>
      </c>
      <c r="E507" s="12" t="s">
        <v>1095</v>
      </c>
      <c r="F507" s="12" t="s">
        <v>1097</v>
      </c>
      <c r="G507" s="12" t="s">
        <v>86</v>
      </c>
      <c r="H507" s="12" t="s">
        <v>1096</v>
      </c>
      <c r="I507" s="12" t="s">
        <v>1098</v>
      </c>
      <c r="J507" s="12" t="str">
        <f t="shared" si="7"/>
        <v>和歌山県橋本市赤塚</v>
      </c>
    </row>
    <row r="508" spans="1:10">
      <c r="A508" s="12">
        <v>30203</v>
      </c>
      <c r="B508" s="12">
        <v>648</v>
      </c>
      <c r="C508" s="14">
        <v>6480019</v>
      </c>
      <c r="D508" s="12" t="s">
        <v>83</v>
      </c>
      <c r="E508" s="12" t="s">
        <v>1095</v>
      </c>
      <c r="F508" s="12" t="s">
        <v>1099</v>
      </c>
      <c r="G508" s="12" t="s">
        <v>86</v>
      </c>
      <c r="H508" s="12" t="s">
        <v>1096</v>
      </c>
      <c r="I508" s="12" t="s">
        <v>1100</v>
      </c>
      <c r="J508" s="12" t="str">
        <f t="shared" si="7"/>
        <v>和歌山県橋本市あやの台</v>
      </c>
    </row>
    <row r="509" spans="1:10">
      <c r="A509" s="12">
        <v>30203</v>
      </c>
      <c r="B509" s="12">
        <v>648</v>
      </c>
      <c r="C509" s="14">
        <v>6480073</v>
      </c>
      <c r="D509" s="12" t="s">
        <v>83</v>
      </c>
      <c r="E509" s="12" t="s">
        <v>1095</v>
      </c>
      <c r="F509" s="12" t="s">
        <v>1101</v>
      </c>
      <c r="G509" s="12" t="s">
        <v>86</v>
      </c>
      <c r="H509" s="12" t="s">
        <v>1096</v>
      </c>
      <c r="I509" s="12" t="s">
        <v>1102</v>
      </c>
      <c r="J509" s="12" t="str">
        <f t="shared" si="7"/>
        <v>和歌山県橋本市市脇</v>
      </c>
    </row>
    <row r="510" spans="1:10">
      <c r="A510" s="12">
        <v>30203</v>
      </c>
      <c r="B510" s="12">
        <v>648</v>
      </c>
      <c r="C510" s="14">
        <v>6480024</v>
      </c>
      <c r="D510" s="12" t="s">
        <v>83</v>
      </c>
      <c r="E510" s="12" t="s">
        <v>1095</v>
      </c>
      <c r="F510" s="12" t="s">
        <v>1103</v>
      </c>
      <c r="G510" s="12" t="s">
        <v>86</v>
      </c>
      <c r="H510" s="12" t="s">
        <v>1096</v>
      </c>
      <c r="I510" s="12" t="s">
        <v>1104</v>
      </c>
      <c r="J510" s="12" t="str">
        <f t="shared" si="7"/>
        <v>和歌山県橋本市上田</v>
      </c>
    </row>
    <row r="511" spans="1:10">
      <c r="A511" s="12">
        <v>30203</v>
      </c>
      <c r="B511" s="12">
        <v>648</v>
      </c>
      <c r="C511" s="14">
        <v>6480071</v>
      </c>
      <c r="D511" s="12" t="s">
        <v>83</v>
      </c>
      <c r="E511" s="12" t="s">
        <v>1095</v>
      </c>
      <c r="F511" s="12" t="s">
        <v>1105</v>
      </c>
      <c r="G511" s="12" t="s">
        <v>86</v>
      </c>
      <c r="H511" s="12" t="s">
        <v>1096</v>
      </c>
      <c r="I511" s="12" t="s">
        <v>1106</v>
      </c>
      <c r="J511" s="12" t="str">
        <f t="shared" si="7"/>
        <v>和歌山県橋本市小原田</v>
      </c>
    </row>
    <row r="512" spans="1:10">
      <c r="A512" s="12">
        <v>30203</v>
      </c>
      <c r="B512" s="12">
        <v>648</v>
      </c>
      <c r="C512" s="14">
        <v>6480005</v>
      </c>
      <c r="D512" s="12" t="s">
        <v>83</v>
      </c>
      <c r="E512" s="12" t="s">
        <v>1095</v>
      </c>
      <c r="F512" s="12" t="s">
        <v>1107</v>
      </c>
      <c r="G512" s="12" t="s">
        <v>86</v>
      </c>
      <c r="H512" s="12" t="s">
        <v>1096</v>
      </c>
      <c r="I512" s="12" t="s">
        <v>1108</v>
      </c>
      <c r="J512" s="12" t="str">
        <f t="shared" si="7"/>
        <v>和歌山県橋本市小峰台</v>
      </c>
    </row>
    <row r="513" spans="1:10">
      <c r="A513" s="12">
        <v>30203</v>
      </c>
      <c r="B513" s="12">
        <v>648</v>
      </c>
      <c r="C513" s="14">
        <v>6480097</v>
      </c>
      <c r="D513" s="12" t="s">
        <v>83</v>
      </c>
      <c r="E513" s="12" t="s">
        <v>1095</v>
      </c>
      <c r="F513" s="12" t="s">
        <v>1109</v>
      </c>
      <c r="G513" s="12" t="s">
        <v>86</v>
      </c>
      <c r="H513" s="12" t="s">
        <v>1096</v>
      </c>
      <c r="I513" s="12" t="s">
        <v>1110</v>
      </c>
      <c r="J513" s="12" t="str">
        <f t="shared" si="7"/>
        <v>和歌山県橋本市柿の木坂</v>
      </c>
    </row>
    <row r="514" spans="1:10">
      <c r="A514" s="12">
        <v>30203</v>
      </c>
      <c r="B514" s="12">
        <v>648</v>
      </c>
      <c r="C514" s="14">
        <v>6480037</v>
      </c>
      <c r="D514" s="12" t="s">
        <v>83</v>
      </c>
      <c r="E514" s="12" t="s">
        <v>1095</v>
      </c>
      <c r="F514" s="12" t="s">
        <v>1111</v>
      </c>
      <c r="G514" s="12" t="s">
        <v>86</v>
      </c>
      <c r="H514" s="12" t="s">
        <v>1096</v>
      </c>
      <c r="I514" s="12" t="s">
        <v>1112</v>
      </c>
      <c r="J514" s="12" t="str">
        <f t="shared" ref="J514:J577" si="8">CONCATENATE(G514,H514,I514)</f>
        <v>和歌山県橋本市賢堂</v>
      </c>
    </row>
    <row r="515" spans="1:10">
      <c r="A515" s="12">
        <v>30203</v>
      </c>
      <c r="B515" s="12">
        <v>648</v>
      </c>
      <c r="C515" s="14">
        <v>6480084</v>
      </c>
      <c r="D515" s="12" t="s">
        <v>83</v>
      </c>
      <c r="E515" s="12" t="s">
        <v>1095</v>
      </c>
      <c r="F515" s="12" t="s">
        <v>1113</v>
      </c>
      <c r="G515" s="12" t="s">
        <v>86</v>
      </c>
      <c r="H515" s="12" t="s">
        <v>1096</v>
      </c>
      <c r="I515" s="12" t="s">
        <v>1114</v>
      </c>
      <c r="J515" s="12" t="str">
        <f t="shared" si="8"/>
        <v>和歌山県橋本市柏原</v>
      </c>
    </row>
    <row r="516" spans="1:10">
      <c r="A516" s="12">
        <v>30203</v>
      </c>
      <c r="B516" s="12">
        <v>648</v>
      </c>
      <c r="C516" s="14">
        <v>6480043</v>
      </c>
      <c r="D516" s="12" t="s">
        <v>83</v>
      </c>
      <c r="E516" s="12" t="s">
        <v>1095</v>
      </c>
      <c r="F516" s="12" t="s">
        <v>1115</v>
      </c>
      <c r="G516" s="12" t="s">
        <v>86</v>
      </c>
      <c r="H516" s="12" t="s">
        <v>1096</v>
      </c>
      <c r="I516" s="12" t="s">
        <v>1116</v>
      </c>
      <c r="J516" s="12" t="str">
        <f t="shared" si="8"/>
        <v>和歌山県橋本市学文路</v>
      </c>
    </row>
    <row r="517" spans="1:10">
      <c r="A517" s="12">
        <v>30203</v>
      </c>
      <c r="B517" s="12">
        <v>648</v>
      </c>
      <c r="C517" s="14">
        <v>6480085</v>
      </c>
      <c r="D517" s="12" t="s">
        <v>83</v>
      </c>
      <c r="E517" s="12" t="s">
        <v>1095</v>
      </c>
      <c r="F517" s="12" t="s">
        <v>1117</v>
      </c>
      <c r="G517" s="12" t="s">
        <v>86</v>
      </c>
      <c r="H517" s="12" t="s">
        <v>1096</v>
      </c>
      <c r="I517" s="12" t="s">
        <v>1118</v>
      </c>
      <c r="J517" s="12" t="str">
        <f t="shared" si="8"/>
        <v>和歌山県橋本市岸上</v>
      </c>
    </row>
    <row r="518" spans="1:10">
      <c r="A518" s="12">
        <v>30203</v>
      </c>
      <c r="B518" s="12">
        <v>648</v>
      </c>
      <c r="C518" s="14">
        <v>6480061</v>
      </c>
      <c r="D518" s="12" t="s">
        <v>83</v>
      </c>
      <c r="E518" s="12" t="s">
        <v>1095</v>
      </c>
      <c r="F518" s="12" t="s">
        <v>1119</v>
      </c>
      <c r="G518" s="12" t="s">
        <v>86</v>
      </c>
      <c r="H518" s="12" t="s">
        <v>1096</v>
      </c>
      <c r="I518" s="12" t="s">
        <v>1120</v>
      </c>
      <c r="J518" s="12" t="str">
        <f t="shared" si="8"/>
        <v>和歌山県橋本市北馬場</v>
      </c>
    </row>
    <row r="519" spans="1:10">
      <c r="A519" s="12">
        <v>30203</v>
      </c>
      <c r="B519" s="12">
        <v>648</v>
      </c>
      <c r="C519" s="14">
        <v>6480033</v>
      </c>
      <c r="D519" s="12" t="s">
        <v>83</v>
      </c>
      <c r="E519" s="12" t="s">
        <v>1095</v>
      </c>
      <c r="F519" s="12" t="s">
        <v>1121</v>
      </c>
      <c r="G519" s="12" t="s">
        <v>86</v>
      </c>
      <c r="H519" s="12" t="s">
        <v>1096</v>
      </c>
      <c r="I519" s="12" t="s">
        <v>1122</v>
      </c>
      <c r="J519" s="12" t="str">
        <f t="shared" si="8"/>
        <v>和歌山県橋本市北宿</v>
      </c>
    </row>
    <row r="520" spans="1:10">
      <c r="A520" s="12">
        <v>30203</v>
      </c>
      <c r="B520" s="12">
        <v>648</v>
      </c>
      <c r="C520" s="14">
        <v>6480007</v>
      </c>
      <c r="D520" s="12" t="s">
        <v>83</v>
      </c>
      <c r="E520" s="12" t="s">
        <v>1095</v>
      </c>
      <c r="F520" s="12" t="s">
        <v>1123</v>
      </c>
      <c r="G520" s="12" t="s">
        <v>86</v>
      </c>
      <c r="H520" s="12" t="s">
        <v>1096</v>
      </c>
      <c r="I520" s="12" t="s">
        <v>1124</v>
      </c>
      <c r="J520" s="12" t="str">
        <f t="shared" si="8"/>
        <v>和歌山県橋本市紀ノ光台</v>
      </c>
    </row>
    <row r="521" spans="1:10">
      <c r="A521" s="12">
        <v>30203</v>
      </c>
      <c r="B521" s="12">
        <v>648</v>
      </c>
      <c r="C521" s="14">
        <v>6480052</v>
      </c>
      <c r="D521" s="12" t="s">
        <v>83</v>
      </c>
      <c r="E521" s="12" t="s">
        <v>1095</v>
      </c>
      <c r="F521" s="12" t="s">
        <v>1125</v>
      </c>
      <c r="G521" s="12" t="s">
        <v>86</v>
      </c>
      <c r="H521" s="12" t="s">
        <v>1096</v>
      </c>
      <c r="I521" s="12" t="s">
        <v>1126</v>
      </c>
      <c r="J521" s="12" t="str">
        <f t="shared" si="8"/>
        <v>和歌山県橋本市紀見</v>
      </c>
    </row>
    <row r="522" spans="1:10">
      <c r="A522" s="12">
        <v>30203</v>
      </c>
      <c r="B522" s="12">
        <v>648</v>
      </c>
      <c r="C522" s="14">
        <v>6480092</v>
      </c>
      <c r="D522" s="12" t="s">
        <v>83</v>
      </c>
      <c r="E522" s="12" t="s">
        <v>1095</v>
      </c>
      <c r="F522" s="12" t="s">
        <v>1127</v>
      </c>
      <c r="G522" s="12" t="s">
        <v>86</v>
      </c>
      <c r="H522" s="12" t="s">
        <v>1096</v>
      </c>
      <c r="I522" s="12" t="s">
        <v>1128</v>
      </c>
      <c r="J522" s="12" t="str">
        <f t="shared" si="8"/>
        <v>和歌山県橋本市紀見ケ丘</v>
      </c>
    </row>
    <row r="523" spans="1:10">
      <c r="A523" s="12">
        <v>30203</v>
      </c>
      <c r="B523" s="12">
        <v>648</v>
      </c>
      <c r="C523" s="14">
        <v>6480093</v>
      </c>
      <c r="D523" s="12" t="s">
        <v>83</v>
      </c>
      <c r="E523" s="12" t="s">
        <v>1095</v>
      </c>
      <c r="F523" s="12" t="s">
        <v>1129</v>
      </c>
      <c r="G523" s="12" t="s">
        <v>86</v>
      </c>
      <c r="H523" s="12" t="s">
        <v>1096</v>
      </c>
      <c r="I523" s="12" t="s">
        <v>1130</v>
      </c>
      <c r="J523" s="12" t="str">
        <f t="shared" si="8"/>
        <v>和歌山県橋本市慶賀野</v>
      </c>
    </row>
    <row r="524" spans="1:10">
      <c r="A524" s="12">
        <v>30203</v>
      </c>
      <c r="B524" s="12">
        <v>648</v>
      </c>
      <c r="C524" s="14">
        <v>6480021</v>
      </c>
      <c r="D524" s="12" t="s">
        <v>83</v>
      </c>
      <c r="E524" s="12" t="s">
        <v>1095</v>
      </c>
      <c r="F524" s="12" t="s">
        <v>1131</v>
      </c>
      <c r="G524" s="12" t="s">
        <v>86</v>
      </c>
      <c r="H524" s="12" t="s">
        <v>1096</v>
      </c>
      <c r="I524" s="12" t="s">
        <v>1132</v>
      </c>
      <c r="J524" s="12" t="str">
        <f t="shared" si="8"/>
        <v>和歌山県橋本市恋野</v>
      </c>
    </row>
    <row r="525" spans="1:10">
      <c r="A525" s="12">
        <v>30203</v>
      </c>
      <c r="B525" s="12">
        <v>64972</v>
      </c>
      <c r="C525" s="14">
        <v>6497201</v>
      </c>
      <c r="D525" s="12" t="s">
        <v>83</v>
      </c>
      <c r="E525" s="12" t="s">
        <v>1095</v>
      </c>
      <c r="F525" s="12" t="s">
        <v>1133</v>
      </c>
      <c r="G525" s="12" t="s">
        <v>86</v>
      </c>
      <c r="H525" s="12" t="s">
        <v>1096</v>
      </c>
      <c r="I525" s="12" t="s">
        <v>1134</v>
      </c>
      <c r="J525" s="12" t="str">
        <f t="shared" si="8"/>
        <v>和歌山県橋本市高野口町応其</v>
      </c>
    </row>
    <row r="526" spans="1:10">
      <c r="A526" s="12">
        <v>30203</v>
      </c>
      <c r="B526" s="12">
        <v>64972</v>
      </c>
      <c r="C526" s="14">
        <v>6497207</v>
      </c>
      <c r="D526" s="12" t="s">
        <v>83</v>
      </c>
      <c r="E526" s="12" t="s">
        <v>1095</v>
      </c>
      <c r="F526" s="12" t="s">
        <v>1135</v>
      </c>
      <c r="G526" s="12" t="s">
        <v>86</v>
      </c>
      <c r="H526" s="12" t="s">
        <v>1096</v>
      </c>
      <c r="I526" s="12" t="s">
        <v>1136</v>
      </c>
      <c r="J526" s="12" t="str">
        <f t="shared" si="8"/>
        <v>和歌山県橋本市高野口町大野</v>
      </c>
    </row>
    <row r="527" spans="1:10">
      <c r="A527" s="12">
        <v>30203</v>
      </c>
      <c r="B527" s="12">
        <v>64972</v>
      </c>
      <c r="C527" s="14">
        <v>6497204</v>
      </c>
      <c r="D527" s="12" t="s">
        <v>83</v>
      </c>
      <c r="E527" s="12" t="s">
        <v>1095</v>
      </c>
      <c r="F527" s="12" t="s">
        <v>1137</v>
      </c>
      <c r="G527" s="12" t="s">
        <v>86</v>
      </c>
      <c r="H527" s="12" t="s">
        <v>1096</v>
      </c>
      <c r="I527" s="12" t="s">
        <v>1138</v>
      </c>
      <c r="J527" s="12" t="str">
        <f t="shared" si="8"/>
        <v>和歌山県橋本市高野口町小田</v>
      </c>
    </row>
    <row r="528" spans="1:10">
      <c r="A528" s="12">
        <v>30203</v>
      </c>
      <c r="B528" s="12">
        <v>64972</v>
      </c>
      <c r="C528" s="14">
        <v>6497212</v>
      </c>
      <c r="D528" s="12" t="s">
        <v>83</v>
      </c>
      <c r="E528" s="12" t="s">
        <v>1095</v>
      </c>
      <c r="F528" s="12" t="s">
        <v>1139</v>
      </c>
      <c r="G528" s="12" t="s">
        <v>86</v>
      </c>
      <c r="H528" s="12" t="s">
        <v>1096</v>
      </c>
      <c r="I528" s="12" t="s">
        <v>1140</v>
      </c>
      <c r="J528" s="12" t="str">
        <f t="shared" si="8"/>
        <v>和歌山県橋本市高野口町上中</v>
      </c>
    </row>
    <row r="529" spans="1:10">
      <c r="A529" s="12">
        <v>30203</v>
      </c>
      <c r="B529" s="12">
        <v>64972</v>
      </c>
      <c r="C529" s="14">
        <v>6497215</v>
      </c>
      <c r="D529" s="12" t="s">
        <v>83</v>
      </c>
      <c r="E529" s="12" t="s">
        <v>1095</v>
      </c>
      <c r="F529" s="12" t="s">
        <v>1141</v>
      </c>
      <c r="G529" s="12" t="s">
        <v>86</v>
      </c>
      <c r="H529" s="12" t="s">
        <v>1096</v>
      </c>
      <c r="I529" s="12" t="s">
        <v>1142</v>
      </c>
      <c r="J529" s="12" t="str">
        <f t="shared" si="8"/>
        <v>和歌山県橋本市高野口町九重</v>
      </c>
    </row>
    <row r="530" spans="1:10">
      <c r="A530" s="12">
        <v>30203</v>
      </c>
      <c r="B530" s="12">
        <v>64972</v>
      </c>
      <c r="C530" s="14">
        <v>6497213</v>
      </c>
      <c r="D530" s="12" t="s">
        <v>83</v>
      </c>
      <c r="E530" s="12" t="s">
        <v>1095</v>
      </c>
      <c r="F530" s="12" t="s">
        <v>1143</v>
      </c>
      <c r="G530" s="12" t="s">
        <v>86</v>
      </c>
      <c r="H530" s="12" t="s">
        <v>1096</v>
      </c>
      <c r="I530" s="12" t="s">
        <v>1144</v>
      </c>
      <c r="J530" s="12" t="str">
        <f t="shared" si="8"/>
        <v>和歌山県橋本市高野口町嵯峨谷</v>
      </c>
    </row>
    <row r="531" spans="1:10">
      <c r="A531" s="12">
        <v>30203</v>
      </c>
      <c r="B531" s="12">
        <v>64972</v>
      </c>
      <c r="C531" s="14">
        <v>6497211</v>
      </c>
      <c r="D531" s="12" t="s">
        <v>83</v>
      </c>
      <c r="E531" s="12" t="s">
        <v>1095</v>
      </c>
      <c r="F531" s="12" t="s">
        <v>1145</v>
      </c>
      <c r="G531" s="12" t="s">
        <v>86</v>
      </c>
      <c r="H531" s="12" t="s">
        <v>1096</v>
      </c>
      <c r="I531" s="12" t="s">
        <v>1146</v>
      </c>
      <c r="J531" s="12" t="str">
        <f t="shared" si="8"/>
        <v>和歌山県橋本市高野口町下中</v>
      </c>
    </row>
    <row r="532" spans="1:10">
      <c r="A532" s="12">
        <v>30203</v>
      </c>
      <c r="B532" s="12">
        <v>64972</v>
      </c>
      <c r="C532" s="14">
        <v>6497214</v>
      </c>
      <c r="D532" s="12" t="s">
        <v>83</v>
      </c>
      <c r="E532" s="12" t="s">
        <v>1095</v>
      </c>
      <c r="F532" s="12" t="s">
        <v>1147</v>
      </c>
      <c r="G532" s="12" t="s">
        <v>86</v>
      </c>
      <c r="H532" s="12" t="s">
        <v>1096</v>
      </c>
      <c r="I532" s="12" t="s">
        <v>1148</v>
      </c>
      <c r="J532" s="12" t="str">
        <f t="shared" si="8"/>
        <v>和歌山県橋本市高野口町竹尾</v>
      </c>
    </row>
    <row r="533" spans="1:10">
      <c r="A533" s="12">
        <v>30203</v>
      </c>
      <c r="B533" s="12">
        <v>64972</v>
      </c>
      <c r="C533" s="14">
        <v>6497216</v>
      </c>
      <c r="D533" s="12" t="s">
        <v>83</v>
      </c>
      <c r="E533" s="12" t="s">
        <v>1095</v>
      </c>
      <c r="F533" s="12" t="s">
        <v>1149</v>
      </c>
      <c r="G533" s="12" t="s">
        <v>86</v>
      </c>
      <c r="H533" s="12" t="s">
        <v>1096</v>
      </c>
      <c r="I533" s="12" t="s">
        <v>1150</v>
      </c>
      <c r="J533" s="12" t="str">
        <f t="shared" si="8"/>
        <v>和歌山県橋本市高野口町田原</v>
      </c>
    </row>
    <row r="534" spans="1:10">
      <c r="A534" s="12">
        <v>30203</v>
      </c>
      <c r="B534" s="12">
        <v>64972</v>
      </c>
      <c r="C534" s="14">
        <v>6497205</v>
      </c>
      <c r="D534" s="12" t="s">
        <v>83</v>
      </c>
      <c r="E534" s="12" t="s">
        <v>1095</v>
      </c>
      <c r="F534" s="12" t="s">
        <v>1151</v>
      </c>
      <c r="G534" s="12" t="s">
        <v>86</v>
      </c>
      <c r="H534" s="12" t="s">
        <v>1096</v>
      </c>
      <c r="I534" s="12" t="s">
        <v>1152</v>
      </c>
      <c r="J534" s="12" t="str">
        <f t="shared" si="8"/>
        <v>和歌山県橋本市高野口町名倉</v>
      </c>
    </row>
    <row r="535" spans="1:10">
      <c r="A535" s="12">
        <v>30203</v>
      </c>
      <c r="B535" s="12">
        <v>64972</v>
      </c>
      <c r="C535" s="14">
        <v>6497203</v>
      </c>
      <c r="D535" s="12" t="s">
        <v>83</v>
      </c>
      <c r="E535" s="12" t="s">
        <v>1095</v>
      </c>
      <c r="F535" s="12" t="s">
        <v>1153</v>
      </c>
      <c r="G535" s="12" t="s">
        <v>86</v>
      </c>
      <c r="H535" s="12" t="s">
        <v>1096</v>
      </c>
      <c r="I535" s="12" t="s">
        <v>1154</v>
      </c>
      <c r="J535" s="12" t="str">
        <f t="shared" si="8"/>
        <v>和歌山県橋本市高野口町名古曽</v>
      </c>
    </row>
    <row r="536" spans="1:10">
      <c r="A536" s="12">
        <v>30203</v>
      </c>
      <c r="B536" s="12">
        <v>64972</v>
      </c>
      <c r="C536" s="14">
        <v>6497202</v>
      </c>
      <c r="D536" s="12" t="s">
        <v>83</v>
      </c>
      <c r="E536" s="12" t="s">
        <v>1095</v>
      </c>
      <c r="F536" s="12" t="s">
        <v>1155</v>
      </c>
      <c r="G536" s="12" t="s">
        <v>86</v>
      </c>
      <c r="H536" s="12" t="s">
        <v>1096</v>
      </c>
      <c r="I536" s="12" t="s">
        <v>1156</v>
      </c>
      <c r="J536" s="12" t="str">
        <f t="shared" si="8"/>
        <v>和歌山県橋本市高野口町伏原</v>
      </c>
    </row>
    <row r="537" spans="1:10">
      <c r="A537" s="12">
        <v>30203</v>
      </c>
      <c r="B537" s="12">
        <v>64972</v>
      </c>
      <c r="C537" s="14">
        <v>6497206</v>
      </c>
      <c r="D537" s="12" t="s">
        <v>83</v>
      </c>
      <c r="E537" s="12" t="s">
        <v>1095</v>
      </c>
      <c r="F537" s="12" t="s">
        <v>1157</v>
      </c>
      <c r="G537" s="12" t="s">
        <v>86</v>
      </c>
      <c r="H537" s="12" t="s">
        <v>1096</v>
      </c>
      <c r="I537" s="12" t="s">
        <v>1158</v>
      </c>
      <c r="J537" s="12" t="str">
        <f t="shared" si="8"/>
        <v>和歌山県橋本市高野口町向島</v>
      </c>
    </row>
    <row r="538" spans="1:10">
      <c r="A538" s="12">
        <v>30203</v>
      </c>
      <c r="B538" s="12">
        <v>648</v>
      </c>
      <c r="C538" s="14">
        <v>6480099</v>
      </c>
      <c r="D538" s="12" t="s">
        <v>83</v>
      </c>
      <c r="E538" s="12" t="s">
        <v>1095</v>
      </c>
      <c r="F538" s="12" t="s">
        <v>1159</v>
      </c>
      <c r="G538" s="12" t="s">
        <v>86</v>
      </c>
      <c r="H538" s="12" t="s">
        <v>1096</v>
      </c>
      <c r="I538" s="12" t="s">
        <v>1160</v>
      </c>
      <c r="J538" s="12" t="str">
        <f t="shared" si="8"/>
        <v>和歌山県橋本市光陽台</v>
      </c>
    </row>
    <row r="539" spans="1:10">
      <c r="A539" s="12">
        <v>30203</v>
      </c>
      <c r="B539" s="12">
        <v>648</v>
      </c>
      <c r="C539" s="14">
        <v>6480065</v>
      </c>
      <c r="D539" s="12" t="s">
        <v>83</v>
      </c>
      <c r="E539" s="12" t="s">
        <v>1095</v>
      </c>
      <c r="F539" s="12" t="s">
        <v>1161</v>
      </c>
      <c r="G539" s="12" t="s">
        <v>86</v>
      </c>
      <c r="H539" s="12" t="s">
        <v>1096</v>
      </c>
      <c r="I539" s="12" t="s">
        <v>1162</v>
      </c>
      <c r="J539" s="12" t="str">
        <f t="shared" si="8"/>
        <v>和歌山県橋本市古佐田</v>
      </c>
    </row>
    <row r="540" spans="1:10">
      <c r="A540" s="12">
        <v>30203</v>
      </c>
      <c r="B540" s="12">
        <v>648</v>
      </c>
      <c r="C540" s="14">
        <v>6480086</v>
      </c>
      <c r="D540" s="12" t="s">
        <v>83</v>
      </c>
      <c r="E540" s="12" t="s">
        <v>1095</v>
      </c>
      <c r="F540" s="12" t="s">
        <v>1163</v>
      </c>
      <c r="G540" s="12" t="s">
        <v>86</v>
      </c>
      <c r="H540" s="12" t="s">
        <v>1096</v>
      </c>
      <c r="I540" s="12" t="s">
        <v>1164</v>
      </c>
      <c r="J540" s="12" t="str">
        <f t="shared" si="8"/>
        <v>和歌山県橋本市神野々</v>
      </c>
    </row>
    <row r="541" spans="1:10">
      <c r="A541" s="12">
        <v>30203</v>
      </c>
      <c r="B541" s="12">
        <v>648</v>
      </c>
      <c r="C541" s="14">
        <v>6480066</v>
      </c>
      <c r="D541" s="12" t="s">
        <v>83</v>
      </c>
      <c r="E541" s="12" t="s">
        <v>1095</v>
      </c>
      <c r="F541" s="12" t="s">
        <v>1165</v>
      </c>
      <c r="G541" s="12" t="s">
        <v>86</v>
      </c>
      <c r="H541" s="12" t="s">
        <v>1096</v>
      </c>
      <c r="I541" s="12" t="s">
        <v>1166</v>
      </c>
      <c r="J541" s="12" t="str">
        <f t="shared" si="8"/>
        <v>和歌山県橋本市胡麻生</v>
      </c>
    </row>
    <row r="542" spans="1:10">
      <c r="A542" s="12">
        <v>30203</v>
      </c>
      <c r="B542" s="12">
        <v>648</v>
      </c>
      <c r="C542" s="14">
        <v>6480006</v>
      </c>
      <c r="D542" s="12" t="s">
        <v>83</v>
      </c>
      <c r="E542" s="12" t="s">
        <v>1095</v>
      </c>
      <c r="F542" s="12" t="s">
        <v>1167</v>
      </c>
      <c r="G542" s="12" t="s">
        <v>86</v>
      </c>
      <c r="H542" s="12" t="s">
        <v>1096</v>
      </c>
      <c r="I542" s="12" t="s">
        <v>396</v>
      </c>
      <c r="J542" s="12" t="str">
        <f t="shared" si="8"/>
        <v>和歌山県橋本市境原</v>
      </c>
    </row>
    <row r="543" spans="1:10">
      <c r="A543" s="12">
        <v>30203</v>
      </c>
      <c r="B543" s="12">
        <v>648</v>
      </c>
      <c r="C543" s="14">
        <v>6480075</v>
      </c>
      <c r="D543" s="12" t="s">
        <v>83</v>
      </c>
      <c r="E543" s="12" t="s">
        <v>1095</v>
      </c>
      <c r="F543" s="12" t="s">
        <v>1168</v>
      </c>
      <c r="G543" s="12" t="s">
        <v>86</v>
      </c>
      <c r="H543" s="12" t="s">
        <v>1096</v>
      </c>
      <c r="I543" s="12" t="s">
        <v>1169</v>
      </c>
      <c r="J543" s="12" t="str">
        <f t="shared" si="8"/>
        <v>和歌山県橋本市さつき台</v>
      </c>
    </row>
    <row r="544" spans="1:10">
      <c r="A544" s="12">
        <v>30203</v>
      </c>
      <c r="B544" s="12">
        <v>648</v>
      </c>
      <c r="C544" s="14">
        <v>6480041</v>
      </c>
      <c r="D544" s="12" t="s">
        <v>83</v>
      </c>
      <c r="E544" s="12" t="s">
        <v>1095</v>
      </c>
      <c r="F544" s="12" t="s">
        <v>989</v>
      </c>
      <c r="G544" s="12" t="s">
        <v>86</v>
      </c>
      <c r="H544" s="12" t="s">
        <v>1096</v>
      </c>
      <c r="I544" s="12" t="s">
        <v>1170</v>
      </c>
      <c r="J544" s="12" t="str">
        <f t="shared" si="8"/>
        <v>和歌山県橋本市清水</v>
      </c>
    </row>
    <row r="545" spans="1:10">
      <c r="A545" s="12">
        <v>30203</v>
      </c>
      <c r="B545" s="12">
        <v>648</v>
      </c>
      <c r="C545" s="14">
        <v>6480082</v>
      </c>
      <c r="D545" s="12" t="s">
        <v>83</v>
      </c>
      <c r="E545" s="12" t="s">
        <v>1095</v>
      </c>
      <c r="F545" s="12" t="s">
        <v>1171</v>
      </c>
      <c r="G545" s="12" t="s">
        <v>86</v>
      </c>
      <c r="H545" s="12" t="s">
        <v>1096</v>
      </c>
      <c r="I545" s="12" t="s">
        <v>1172</v>
      </c>
      <c r="J545" s="12" t="str">
        <f t="shared" si="8"/>
        <v>和歌山県橋本市菖蒲谷</v>
      </c>
    </row>
    <row r="546" spans="1:10">
      <c r="A546" s="12">
        <v>30203</v>
      </c>
      <c r="B546" s="12">
        <v>648</v>
      </c>
      <c r="C546" s="14">
        <v>6480053</v>
      </c>
      <c r="D546" s="12" t="s">
        <v>83</v>
      </c>
      <c r="E546" s="12" t="s">
        <v>1095</v>
      </c>
      <c r="F546" s="12" t="s">
        <v>1173</v>
      </c>
      <c r="G546" s="12" t="s">
        <v>86</v>
      </c>
      <c r="H546" s="12" t="s">
        <v>1096</v>
      </c>
      <c r="I546" s="12" t="s">
        <v>1174</v>
      </c>
      <c r="J546" s="12" t="str">
        <f t="shared" si="8"/>
        <v>和歌山県橋本市しらさぎ台</v>
      </c>
    </row>
    <row r="547" spans="1:10">
      <c r="A547" s="12">
        <v>30203</v>
      </c>
      <c r="B547" s="12">
        <v>648</v>
      </c>
      <c r="C547" s="14">
        <v>6480054</v>
      </c>
      <c r="D547" s="12" t="s">
        <v>83</v>
      </c>
      <c r="E547" s="12" t="s">
        <v>1095</v>
      </c>
      <c r="F547" s="12" t="s">
        <v>1175</v>
      </c>
      <c r="G547" s="12" t="s">
        <v>86</v>
      </c>
      <c r="H547" s="12" t="s">
        <v>1096</v>
      </c>
      <c r="I547" s="12" t="s">
        <v>1176</v>
      </c>
      <c r="J547" s="12" t="str">
        <f t="shared" si="8"/>
        <v>和歌山県橋本市城山台</v>
      </c>
    </row>
    <row r="548" spans="1:10">
      <c r="A548" s="12">
        <v>30203</v>
      </c>
      <c r="B548" s="12">
        <v>648</v>
      </c>
      <c r="C548" s="14">
        <v>6480001</v>
      </c>
      <c r="D548" s="12" t="s">
        <v>83</v>
      </c>
      <c r="E548" s="12" t="s">
        <v>1095</v>
      </c>
      <c r="F548" s="12" t="s">
        <v>1177</v>
      </c>
      <c r="G548" s="12" t="s">
        <v>86</v>
      </c>
      <c r="H548" s="12" t="s">
        <v>1096</v>
      </c>
      <c r="I548" s="12" t="s">
        <v>1178</v>
      </c>
      <c r="J548" s="12" t="str">
        <f t="shared" si="8"/>
        <v>和歌山県橋本市杉尾</v>
      </c>
    </row>
    <row r="549" spans="1:10">
      <c r="A549" s="12">
        <v>30203</v>
      </c>
      <c r="B549" s="12">
        <v>648</v>
      </c>
      <c r="C549" s="14">
        <v>6480038</v>
      </c>
      <c r="D549" s="12" t="s">
        <v>83</v>
      </c>
      <c r="E549" s="12" t="s">
        <v>1095</v>
      </c>
      <c r="F549" s="12" t="s">
        <v>1179</v>
      </c>
      <c r="G549" s="12" t="s">
        <v>86</v>
      </c>
      <c r="H549" s="12" t="s">
        <v>1096</v>
      </c>
      <c r="I549" s="12" t="s">
        <v>1180</v>
      </c>
      <c r="J549" s="12" t="str">
        <f t="shared" si="8"/>
        <v>和歌山県橋本市須河</v>
      </c>
    </row>
    <row r="550" spans="1:10">
      <c r="A550" s="12">
        <v>30203</v>
      </c>
      <c r="B550" s="12">
        <v>648</v>
      </c>
      <c r="C550" s="14">
        <v>6480012</v>
      </c>
      <c r="D550" s="12" t="s">
        <v>83</v>
      </c>
      <c r="E550" s="12" t="s">
        <v>1095</v>
      </c>
      <c r="F550" s="12" t="s">
        <v>1181</v>
      </c>
      <c r="G550" s="12" t="s">
        <v>86</v>
      </c>
      <c r="H550" s="12" t="s">
        <v>1096</v>
      </c>
      <c r="I550" s="12" t="s">
        <v>1182</v>
      </c>
      <c r="J550" s="12" t="str">
        <f t="shared" si="8"/>
        <v>和歌山県橋本市隅田町芋生</v>
      </c>
    </row>
    <row r="551" spans="1:10">
      <c r="A551" s="12">
        <v>30203</v>
      </c>
      <c r="B551" s="12">
        <v>648</v>
      </c>
      <c r="C551" s="14">
        <v>6480014</v>
      </c>
      <c r="D551" s="12" t="s">
        <v>83</v>
      </c>
      <c r="E551" s="12" t="s">
        <v>1095</v>
      </c>
      <c r="F551" s="12" t="s">
        <v>1183</v>
      </c>
      <c r="G551" s="12" t="s">
        <v>86</v>
      </c>
      <c r="H551" s="12" t="s">
        <v>1096</v>
      </c>
      <c r="I551" s="12" t="s">
        <v>1184</v>
      </c>
      <c r="J551" s="12" t="str">
        <f t="shared" si="8"/>
        <v>和歌山県橋本市隅田町上兵庫</v>
      </c>
    </row>
    <row r="552" spans="1:10">
      <c r="A552" s="12">
        <v>30203</v>
      </c>
      <c r="B552" s="12">
        <v>648</v>
      </c>
      <c r="C552" s="14">
        <v>6480016</v>
      </c>
      <c r="D552" s="12" t="s">
        <v>83</v>
      </c>
      <c r="E552" s="12" t="s">
        <v>1095</v>
      </c>
      <c r="F552" s="12" t="s">
        <v>1185</v>
      </c>
      <c r="G552" s="12" t="s">
        <v>86</v>
      </c>
      <c r="H552" s="12" t="s">
        <v>1096</v>
      </c>
      <c r="I552" s="12" t="s">
        <v>1186</v>
      </c>
      <c r="J552" s="12" t="str">
        <f t="shared" si="8"/>
        <v>和歌山県橋本市隅田町下兵庫</v>
      </c>
    </row>
    <row r="553" spans="1:10">
      <c r="A553" s="12">
        <v>30203</v>
      </c>
      <c r="B553" s="12">
        <v>648</v>
      </c>
      <c r="C553" s="14">
        <v>6480015</v>
      </c>
      <c r="D553" s="12" t="s">
        <v>83</v>
      </c>
      <c r="E553" s="12" t="s">
        <v>1095</v>
      </c>
      <c r="F553" s="12" t="s">
        <v>1187</v>
      </c>
      <c r="G553" s="12" t="s">
        <v>86</v>
      </c>
      <c r="H553" s="12" t="s">
        <v>1096</v>
      </c>
      <c r="I553" s="12" t="s">
        <v>1188</v>
      </c>
      <c r="J553" s="12" t="str">
        <f t="shared" si="8"/>
        <v>和歌山県橋本市隅田町河瀬</v>
      </c>
    </row>
    <row r="554" spans="1:10">
      <c r="A554" s="12">
        <v>30203</v>
      </c>
      <c r="B554" s="12">
        <v>648</v>
      </c>
      <c r="C554" s="14">
        <v>6480004</v>
      </c>
      <c r="D554" s="12" t="s">
        <v>83</v>
      </c>
      <c r="E554" s="12" t="s">
        <v>1095</v>
      </c>
      <c r="F554" s="12" t="s">
        <v>1189</v>
      </c>
      <c r="G554" s="12" t="s">
        <v>86</v>
      </c>
      <c r="H554" s="12" t="s">
        <v>1096</v>
      </c>
      <c r="I554" s="12" t="s">
        <v>1190</v>
      </c>
      <c r="J554" s="12" t="str">
        <f t="shared" si="8"/>
        <v>和歌山県橋本市隅田町霜草</v>
      </c>
    </row>
    <row r="555" spans="1:10">
      <c r="A555" s="12">
        <v>30203</v>
      </c>
      <c r="B555" s="12">
        <v>648</v>
      </c>
      <c r="C555" s="14">
        <v>6480018</v>
      </c>
      <c r="D555" s="12" t="s">
        <v>83</v>
      </c>
      <c r="E555" s="12" t="s">
        <v>1095</v>
      </c>
      <c r="F555" s="12" t="s">
        <v>1191</v>
      </c>
      <c r="G555" s="12" t="s">
        <v>86</v>
      </c>
      <c r="H555" s="12" t="s">
        <v>1096</v>
      </c>
      <c r="I555" s="12" t="s">
        <v>1192</v>
      </c>
      <c r="J555" s="12" t="str">
        <f t="shared" si="8"/>
        <v>和歌山県橋本市隅田町垂井</v>
      </c>
    </row>
    <row r="556" spans="1:10">
      <c r="A556" s="12">
        <v>30203</v>
      </c>
      <c r="B556" s="12">
        <v>648</v>
      </c>
      <c r="C556" s="14">
        <v>6480013</v>
      </c>
      <c r="D556" s="12" t="s">
        <v>83</v>
      </c>
      <c r="E556" s="12" t="s">
        <v>1095</v>
      </c>
      <c r="F556" s="12" t="s">
        <v>1193</v>
      </c>
      <c r="G556" s="12" t="s">
        <v>86</v>
      </c>
      <c r="H556" s="12" t="s">
        <v>1096</v>
      </c>
      <c r="I556" s="12" t="s">
        <v>1194</v>
      </c>
      <c r="J556" s="12" t="str">
        <f t="shared" si="8"/>
        <v>和歌山県橋本市隅田町中下</v>
      </c>
    </row>
    <row r="557" spans="1:10">
      <c r="A557" s="12">
        <v>30203</v>
      </c>
      <c r="B557" s="12">
        <v>648</v>
      </c>
      <c r="C557" s="14">
        <v>6480017</v>
      </c>
      <c r="D557" s="12" t="s">
        <v>83</v>
      </c>
      <c r="E557" s="12" t="s">
        <v>1095</v>
      </c>
      <c r="F557" s="12" t="s">
        <v>1195</v>
      </c>
      <c r="G557" s="12" t="s">
        <v>86</v>
      </c>
      <c r="H557" s="12" t="s">
        <v>1096</v>
      </c>
      <c r="I557" s="12" t="s">
        <v>1196</v>
      </c>
      <c r="J557" s="12" t="str">
        <f t="shared" si="8"/>
        <v>和歌山県橋本市隅田町中島</v>
      </c>
    </row>
    <row r="558" spans="1:10">
      <c r="A558" s="12">
        <v>30203</v>
      </c>
      <c r="B558" s="12">
        <v>648</v>
      </c>
      <c r="C558" s="14">
        <v>6480002</v>
      </c>
      <c r="D558" s="12" t="s">
        <v>83</v>
      </c>
      <c r="E558" s="12" t="s">
        <v>1095</v>
      </c>
      <c r="F558" s="12" t="s">
        <v>1197</v>
      </c>
      <c r="G558" s="12" t="s">
        <v>86</v>
      </c>
      <c r="H558" s="12" t="s">
        <v>1096</v>
      </c>
      <c r="I558" s="12" t="s">
        <v>1198</v>
      </c>
      <c r="J558" s="12" t="str">
        <f t="shared" si="8"/>
        <v>和歌山県橋本市隅田町平野</v>
      </c>
    </row>
    <row r="559" spans="1:10">
      <c r="A559" s="12">
        <v>30203</v>
      </c>
      <c r="B559" s="12">
        <v>648</v>
      </c>
      <c r="C559" s="14">
        <v>6480011</v>
      </c>
      <c r="D559" s="12" t="s">
        <v>83</v>
      </c>
      <c r="E559" s="12" t="s">
        <v>1095</v>
      </c>
      <c r="F559" s="12" t="s">
        <v>1199</v>
      </c>
      <c r="G559" s="12" t="s">
        <v>86</v>
      </c>
      <c r="H559" s="12" t="s">
        <v>1096</v>
      </c>
      <c r="I559" s="12" t="s">
        <v>1200</v>
      </c>
      <c r="J559" s="12" t="str">
        <f t="shared" si="8"/>
        <v>和歌山県橋本市隅田町真土</v>
      </c>
    </row>
    <row r="560" spans="1:10">
      <c r="A560" s="12">
        <v>30203</v>
      </c>
      <c r="B560" s="12">
        <v>648</v>
      </c>
      <c r="C560" s="14">
        <v>6480003</v>
      </c>
      <c r="D560" s="12" t="s">
        <v>83</v>
      </c>
      <c r="E560" s="12" t="s">
        <v>1095</v>
      </c>
      <c r="F560" s="12" t="s">
        <v>1201</v>
      </c>
      <c r="G560" s="12" t="s">
        <v>86</v>
      </c>
      <c r="H560" s="12" t="s">
        <v>1096</v>
      </c>
      <c r="I560" s="12" t="s">
        <v>1202</v>
      </c>
      <c r="J560" s="12" t="str">
        <f t="shared" si="8"/>
        <v>和歌山県橋本市隅田町山内</v>
      </c>
    </row>
    <row r="561" spans="1:10">
      <c r="A561" s="12">
        <v>30203</v>
      </c>
      <c r="B561" s="12">
        <v>648</v>
      </c>
      <c r="C561" s="14">
        <v>6480031</v>
      </c>
      <c r="D561" s="12" t="s">
        <v>83</v>
      </c>
      <c r="E561" s="12" t="s">
        <v>1095</v>
      </c>
      <c r="F561" s="12" t="s">
        <v>1203</v>
      </c>
      <c r="G561" s="12" t="s">
        <v>86</v>
      </c>
      <c r="H561" s="12" t="s">
        <v>1096</v>
      </c>
      <c r="I561" s="12" t="s">
        <v>1204</v>
      </c>
      <c r="J561" s="12" t="str">
        <f t="shared" si="8"/>
        <v>和歌山県橋本市只野</v>
      </c>
    </row>
    <row r="562" spans="1:10">
      <c r="A562" s="12">
        <v>30203</v>
      </c>
      <c r="B562" s="12">
        <v>648</v>
      </c>
      <c r="C562" s="14">
        <v>6480032</v>
      </c>
      <c r="D562" s="12" t="s">
        <v>83</v>
      </c>
      <c r="E562" s="12" t="s">
        <v>1095</v>
      </c>
      <c r="F562" s="12" t="s">
        <v>1205</v>
      </c>
      <c r="G562" s="12" t="s">
        <v>86</v>
      </c>
      <c r="H562" s="12" t="s">
        <v>1096</v>
      </c>
      <c r="I562" s="12" t="s">
        <v>1206</v>
      </c>
      <c r="J562" s="12" t="str">
        <f t="shared" si="8"/>
        <v>和歌山県橋本市谷奥深</v>
      </c>
    </row>
    <row r="563" spans="1:10">
      <c r="A563" s="12">
        <v>30203</v>
      </c>
      <c r="B563" s="12">
        <v>648</v>
      </c>
      <c r="C563" s="14">
        <v>6480062</v>
      </c>
      <c r="D563" s="12" t="s">
        <v>83</v>
      </c>
      <c r="E563" s="12" t="s">
        <v>1095</v>
      </c>
      <c r="F563" s="12" t="s">
        <v>1207</v>
      </c>
      <c r="G563" s="12" t="s">
        <v>86</v>
      </c>
      <c r="H563" s="12" t="s">
        <v>1096</v>
      </c>
      <c r="I563" s="12" t="s">
        <v>74</v>
      </c>
      <c r="J563" s="12" t="str">
        <f t="shared" si="8"/>
        <v>和歌山県橋本市妻</v>
      </c>
    </row>
    <row r="564" spans="1:10">
      <c r="A564" s="12">
        <v>30203</v>
      </c>
      <c r="B564" s="12">
        <v>648</v>
      </c>
      <c r="C564" s="14">
        <v>6480083</v>
      </c>
      <c r="D564" s="12" t="s">
        <v>83</v>
      </c>
      <c r="E564" s="12" t="s">
        <v>1095</v>
      </c>
      <c r="F564" s="12" t="s">
        <v>1208</v>
      </c>
      <c r="G564" s="12" t="s">
        <v>86</v>
      </c>
      <c r="H564" s="12" t="s">
        <v>1096</v>
      </c>
      <c r="I564" s="12" t="s">
        <v>1209</v>
      </c>
      <c r="J564" s="12" t="str">
        <f t="shared" si="8"/>
        <v>和歌山県橋本市出塔</v>
      </c>
    </row>
    <row r="565" spans="1:10">
      <c r="A565" s="12">
        <v>30203</v>
      </c>
      <c r="B565" s="12">
        <v>648</v>
      </c>
      <c r="C565" s="14">
        <v>6480072</v>
      </c>
      <c r="D565" s="12" t="s">
        <v>83</v>
      </c>
      <c r="E565" s="12" t="s">
        <v>1095</v>
      </c>
      <c r="F565" s="12" t="s">
        <v>1210</v>
      </c>
      <c r="G565" s="12" t="s">
        <v>86</v>
      </c>
      <c r="H565" s="12" t="s">
        <v>1096</v>
      </c>
      <c r="I565" s="12" t="s">
        <v>1211</v>
      </c>
      <c r="J565" s="12" t="str">
        <f t="shared" si="8"/>
        <v>和歌山県橋本市東家</v>
      </c>
    </row>
    <row r="566" spans="1:10">
      <c r="A566" s="12">
        <v>30203</v>
      </c>
      <c r="B566" s="12">
        <v>648</v>
      </c>
      <c r="C566" s="14">
        <v>6480023</v>
      </c>
      <c r="D566" s="12" t="s">
        <v>83</v>
      </c>
      <c r="E566" s="12" t="s">
        <v>1095</v>
      </c>
      <c r="F566" s="12" t="s">
        <v>1212</v>
      </c>
      <c r="G566" s="12" t="s">
        <v>86</v>
      </c>
      <c r="H566" s="12" t="s">
        <v>1096</v>
      </c>
      <c r="I566" s="12" t="s">
        <v>1213</v>
      </c>
      <c r="J566" s="12" t="str">
        <f t="shared" si="8"/>
        <v>和歌山県橋本市中道</v>
      </c>
    </row>
    <row r="567" spans="1:10">
      <c r="A567" s="12">
        <v>30203</v>
      </c>
      <c r="B567" s="12">
        <v>648</v>
      </c>
      <c r="C567" s="14">
        <v>6480042</v>
      </c>
      <c r="D567" s="12" t="s">
        <v>83</v>
      </c>
      <c r="E567" s="12" t="s">
        <v>1095</v>
      </c>
      <c r="F567" s="12" t="s">
        <v>1214</v>
      </c>
      <c r="G567" s="12" t="s">
        <v>86</v>
      </c>
      <c r="H567" s="12" t="s">
        <v>1096</v>
      </c>
      <c r="I567" s="12" t="s">
        <v>1215</v>
      </c>
      <c r="J567" s="12" t="str">
        <f t="shared" si="8"/>
        <v>和歌山県橋本市西畑</v>
      </c>
    </row>
    <row r="568" spans="1:10">
      <c r="A568" s="12">
        <v>30203</v>
      </c>
      <c r="B568" s="12">
        <v>648</v>
      </c>
      <c r="C568" s="14">
        <v>6480074</v>
      </c>
      <c r="D568" s="12" t="s">
        <v>83</v>
      </c>
      <c r="E568" s="12" t="s">
        <v>1095</v>
      </c>
      <c r="F568" s="12" t="s">
        <v>1216</v>
      </c>
      <c r="G568" s="12" t="s">
        <v>86</v>
      </c>
      <c r="H568" s="12" t="s">
        <v>1096</v>
      </c>
      <c r="I568" s="12" t="s">
        <v>1217</v>
      </c>
      <c r="J568" s="12" t="str">
        <f t="shared" si="8"/>
        <v>和歌山県橋本市野</v>
      </c>
    </row>
    <row r="569" spans="1:10">
      <c r="A569" s="12">
        <v>30203</v>
      </c>
      <c r="B569" s="12">
        <v>648</v>
      </c>
      <c r="C569" s="14">
        <v>6480095</v>
      </c>
      <c r="D569" s="12" t="s">
        <v>83</v>
      </c>
      <c r="E569" s="12" t="s">
        <v>1095</v>
      </c>
      <c r="F569" s="12" t="s">
        <v>1218</v>
      </c>
      <c r="G569" s="12" t="s">
        <v>86</v>
      </c>
      <c r="H569" s="12" t="s">
        <v>1096</v>
      </c>
      <c r="I569" s="12" t="s">
        <v>1219</v>
      </c>
      <c r="J569" s="12" t="str">
        <f t="shared" si="8"/>
        <v>和歌山県橋本市橋谷</v>
      </c>
    </row>
    <row r="570" spans="1:10">
      <c r="A570" s="12">
        <v>30203</v>
      </c>
      <c r="B570" s="12">
        <v>648</v>
      </c>
      <c r="C570" s="14">
        <v>6480064</v>
      </c>
      <c r="D570" s="12" t="s">
        <v>83</v>
      </c>
      <c r="E570" s="12" t="s">
        <v>1095</v>
      </c>
      <c r="F570" s="12" t="s">
        <v>1220</v>
      </c>
      <c r="G570" s="12" t="s">
        <v>86</v>
      </c>
      <c r="H570" s="12" t="s">
        <v>1096</v>
      </c>
      <c r="I570" s="12" t="s">
        <v>1221</v>
      </c>
      <c r="J570" s="12" t="str">
        <f t="shared" si="8"/>
        <v>和歌山県橋本市橋本</v>
      </c>
    </row>
    <row r="571" spans="1:10">
      <c r="A571" s="12">
        <v>30203</v>
      </c>
      <c r="B571" s="12">
        <v>648</v>
      </c>
      <c r="C571" s="14">
        <v>6480091</v>
      </c>
      <c r="D571" s="12" t="s">
        <v>83</v>
      </c>
      <c r="E571" s="12" t="s">
        <v>1095</v>
      </c>
      <c r="F571" s="12" t="s">
        <v>1222</v>
      </c>
      <c r="G571" s="12" t="s">
        <v>86</v>
      </c>
      <c r="H571" s="12" t="s">
        <v>1096</v>
      </c>
      <c r="I571" s="12" t="s">
        <v>1223</v>
      </c>
      <c r="J571" s="12" t="str">
        <f t="shared" si="8"/>
        <v>和歌山県橋本市柱本</v>
      </c>
    </row>
    <row r="572" spans="1:10">
      <c r="A572" s="12">
        <v>30203</v>
      </c>
      <c r="B572" s="12">
        <v>648</v>
      </c>
      <c r="C572" s="14">
        <v>6480063</v>
      </c>
      <c r="D572" s="12" t="s">
        <v>83</v>
      </c>
      <c r="E572" s="12" t="s">
        <v>1095</v>
      </c>
      <c r="F572" s="12" t="s">
        <v>1224</v>
      </c>
      <c r="G572" s="12" t="s">
        <v>86</v>
      </c>
      <c r="H572" s="12" t="s">
        <v>1096</v>
      </c>
      <c r="I572" s="12" t="s">
        <v>1225</v>
      </c>
      <c r="J572" s="12" t="str">
        <f t="shared" si="8"/>
        <v>和歌山県橋本市原田</v>
      </c>
    </row>
    <row r="573" spans="1:10">
      <c r="A573" s="12">
        <v>30203</v>
      </c>
      <c r="B573" s="12">
        <v>648</v>
      </c>
      <c r="C573" s="14">
        <v>6480035</v>
      </c>
      <c r="D573" s="12" t="s">
        <v>83</v>
      </c>
      <c r="E573" s="12" t="s">
        <v>1095</v>
      </c>
      <c r="F573" s="12" t="s">
        <v>1226</v>
      </c>
      <c r="G573" s="12" t="s">
        <v>86</v>
      </c>
      <c r="H573" s="12" t="s">
        <v>1096</v>
      </c>
      <c r="I573" s="12" t="s">
        <v>1227</v>
      </c>
      <c r="J573" s="12" t="str">
        <f t="shared" si="8"/>
        <v>和歌山県橋本市彦谷</v>
      </c>
    </row>
    <row r="574" spans="1:10">
      <c r="A574" s="12">
        <v>30203</v>
      </c>
      <c r="B574" s="12">
        <v>648</v>
      </c>
      <c r="C574" s="14">
        <v>6480051</v>
      </c>
      <c r="D574" s="12" t="s">
        <v>83</v>
      </c>
      <c r="E574" s="12" t="s">
        <v>1095</v>
      </c>
      <c r="F574" s="12" t="s">
        <v>1228</v>
      </c>
      <c r="G574" s="12" t="s">
        <v>86</v>
      </c>
      <c r="H574" s="12" t="s">
        <v>1096</v>
      </c>
      <c r="I574" s="12" t="s">
        <v>1229</v>
      </c>
      <c r="J574" s="12" t="str">
        <f t="shared" si="8"/>
        <v>和歌山県橋本市細川</v>
      </c>
    </row>
    <row r="575" spans="1:10">
      <c r="A575" s="12">
        <v>30203</v>
      </c>
      <c r="B575" s="12">
        <v>648</v>
      </c>
      <c r="C575" s="14">
        <v>6480094</v>
      </c>
      <c r="D575" s="12" t="s">
        <v>83</v>
      </c>
      <c r="E575" s="12" t="s">
        <v>1095</v>
      </c>
      <c r="F575" s="12" t="s">
        <v>1230</v>
      </c>
      <c r="G575" s="12" t="s">
        <v>86</v>
      </c>
      <c r="H575" s="12" t="s">
        <v>1096</v>
      </c>
      <c r="I575" s="12" t="s">
        <v>1231</v>
      </c>
      <c r="J575" s="12" t="str">
        <f t="shared" si="8"/>
        <v>和歌山県橋本市三石台</v>
      </c>
    </row>
    <row r="576" spans="1:10">
      <c r="A576" s="12">
        <v>30203</v>
      </c>
      <c r="B576" s="12">
        <v>648</v>
      </c>
      <c r="C576" s="14">
        <v>6480044</v>
      </c>
      <c r="D576" s="12" t="s">
        <v>83</v>
      </c>
      <c r="E576" s="12" t="s">
        <v>1095</v>
      </c>
      <c r="F576" s="12" t="s">
        <v>1232</v>
      </c>
      <c r="G576" s="12" t="s">
        <v>86</v>
      </c>
      <c r="H576" s="12" t="s">
        <v>1096</v>
      </c>
      <c r="I576" s="12" t="s">
        <v>1233</v>
      </c>
      <c r="J576" s="12" t="str">
        <f t="shared" si="8"/>
        <v>和歌山県橋本市南馬場</v>
      </c>
    </row>
    <row r="577" spans="1:10">
      <c r="A577" s="12">
        <v>30203</v>
      </c>
      <c r="B577" s="12">
        <v>648</v>
      </c>
      <c r="C577" s="14">
        <v>6480034</v>
      </c>
      <c r="D577" s="12" t="s">
        <v>83</v>
      </c>
      <c r="E577" s="12" t="s">
        <v>1095</v>
      </c>
      <c r="F577" s="12" t="s">
        <v>1234</v>
      </c>
      <c r="G577" s="12" t="s">
        <v>86</v>
      </c>
      <c r="H577" s="12" t="s">
        <v>1096</v>
      </c>
      <c r="I577" s="12" t="s">
        <v>1235</v>
      </c>
      <c r="J577" s="12" t="str">
        <f t="shared" si="8"/>
        <v>和歌山県橋本市南宿</v>
      </c>
    </row>
    <row r="578" spans="1:10">
      <c r="A578" s="12">
        <v>30203</v>
      </c>
      <c r="B578" s="12">
        <v>648</v>
      </c>
      <c r="C578" s="14">
        <v>6480088</v>
      </c>
      <c r="D578" s="12" t="s">
        <v>83</v>
      </c>
      <c r="E578" s="12" t="s">
        <v>1095</v>
      </c>
      <c r="F578" s="12" t="s">
        <v>1236</v>
      </c>
      <c r="G578" s="12" t="s">
        <v>86</v>
      </c>
      <c r="H578" s="12" t="s">
        <v>1096</v>
      </c>
      <c r="I578" s="12" t="s">
        <v>1237</v>
      </c>
      <c r="J578" s="12" t="str">
        <f t="shared" ref="J578:J641" si="9">CONCATENATE(G578,H578,I578)</f>
        <v>和歌山県橋本市みゆき台</v>
      </c>
    </row>
    <row r="579" spans="1:10">
      <c r="A579" s="12">
        <v>30203</v>
      </c>
      <c r="B579" s="12">
        <v>648</v>
      </c>
      <c r="C579" s="14">
        <v>6480096</v>
      </c>
      <c r="D579" s="12" t="s">
        <v>83</v>
      </c>
      <c r="E579" s="12" t="s">
        <v>1095</v>
      </c>
      <c r="F579" s="12" t="s">
        <v>1238</v>
      </c>
      <c r="G579" s="12" t="s">
        <v>86</v>
      </c>
      <c r="H579" s="12" t="s">
        <v>1096</v>
      </c>
      <c r="I579" s="12" t="s">
        <v>1239</v>
      </c>
      <c r="J579" s="12" t="str">
        <f t="shared" si="9"/>
        <v>和歌山県橋本市御幸辻</v>
      </c>
    </row>
    <row r="580" spans="1:10">
      <c r="A580" s="12">
        <v>30203</v>
      </c>
      <c r="B580" s="12">
        <v>648</v>
      </c>
      <c r="C580" s="14">
        <v>6480025</v>
      </c>
      <c r="D580" s="12" t="s">
        <v>83</v>
      </c>
      <c r="E580" s="12" t="s">
        <v>1095</v>
      </c>
      <c r="F580" s="12" t="s">
        <v>1240</v>
      </c>
      <c r="G580" s="12" t="s">
        <v>86</v>
      </c>
      <c r="H580" s="12" t="s">
        <v>1096</v>
      </c>
      <c r="I580" s="12" t="s">
        <v>1241</v>
      </c>
      <c r="J580" s="12" t="str">
        <f t="shared" si="9"/>
        <v>和歌山県橋本市向副</v>
      </c>
    </row>
    <row r="581" spans="1:10">
      <c r="A581" s="12">
        <v>30203</v>
      </c>
      <c r="B581" s="12">
        <v>648</v>
      </c>
      <c r="C581" s="14">
        <v>6480098</v>
      </c>
      <c r="D581" s="12" t="s">
        <v>83</v>
      </c>
      <c r="E581" s="12" t="s">
        <v>1095</v>
      </c>
      <c r="F581" s="12" t="s">
        <v>1242</v>
      </c>
      <c r="G581" s="12" t="s">
        <v>86</v>
      </c>
      <c r="H581" s="12" t="s">
        <v>1096</v>
      </c>
      <c r="I581" s="12" t="s">
        <v>1243</v>
      </c>
      <c r="J581" s="12" t="str">
        <f t="shared" si="9"/>
        <v>和歌山県橋本市矢倉脇</v>
      </c>
    </row>
    <row r="582" spans="1:10">
      <c r="A582" s="12">
        <v>30203</v>
      </c>
      <c r="B582" s="12">
        <v>648</v>
      </c>
      <c r="C582" s="14">
        <v>6480081</v>
      </c>
      <c r="D582" s="12" t="s">
        <v>83</v>
      </c>
      <c r="E582" s="12" t="s">
        <v>1095</v>
      </c>
      <c r="F582" s="12" t="s">
        <v>1093</v>
      </c>
      <c r="G582" s="12" t="s">
        <v>86</v>
      </c>
      <c r="H582" s="12" t="s">
        <v>1096</v>
      </c>
      <c r="I582" s="12" t="s">
        <v>1094</v>
      </c>
      <c r="J582" s="12" t="str">
        <f t="shared" si="9"/>
        <v>和歌山県橋本市山田</v>
      </c>
    </row>
    <row r="583" spans="1:10">
      <c r="A583" s="12">
        <v>30203</v>
      </c>
      <c r="B583" s="12">
        <v>648</v>
      </c>
      <c r="C583" s="14">
        <v>6480036</v>
      </c>
      <c r="D583" s="12" t="s">
        <v>83</v>
      </c>
      <c r="E583" s="12" t="s">
        <v>1095</v>
      </c>
      <c r="F583" s="12" t="s">
        <v>1244</v>
      </c>
      <c r="G583" s="12" t="s">
        <v>86</v>
      </c>
      <c r="H583" s="12" t="s">
        <v>1096</v>
      </c>
      <c r="I583" s="12" t="s">
        <v>1245</v>
      </c>
      <c r="J583" s="12" t="str">
        <f t="shared" si="9"/>
        <v>和歌山県橋本市横座</v>
      </c>
    </row>
    <row r="584" spans="1:10">
      <c r="A584" s="12">
        <v>30203</v>
      </c>
      <c r="B584" s="12">
        <v>648</v>
      </c>
      <c r="C584" s="14">
        <v>6480087</v>
      </c>
      <c r="D584" s="12" t="s">
        <v>83</v>
      </c>
      <c r="E584" s="12" t="s">
        <v>1095</v>
      </c>
      <c r="F584" s="12" t="s">
        <v>919</v>
      </c>
      <c r="G584" s="12" t="s">
        <v>86</v>
      </c>
      <c r="H584" s="12" t="s">
        <v>1096</v>
      </c>
      <c r="I584" s="12" t="s">
        <v>920</v>
      </c>
      <c r="J584" s="12" t="str">
        <f t="shared" si="9"/>
        <v>和歌山県橋本市吉原</v>
      </c>
    </row>
    <row r="585" spans="1:10">
      <c r="A585" s="12">
        <v>30204</v>
      </c>
      <c r="B585" s="12">
        <v>64903</v>
      </c>
      <c r="C585" s="14">
        <v>6490300</v>
      </c>
      <c r="D585" s="12" t="s">
        <v>83</v>
      </c>
      <c r="E585" s="12" t="s">
        <v>1246</v>
      </c>
      <c r="F585" s="12" t="s">
        <v>85</v>
      </c>
      <c r="G585" s="12" t="s">
        <v>86</v>
      </c>
      <c r="H585" s="12" t="s">
        <v>1247</v>
      </c>
      <c r="I585" s="12" t="s">
        <v>88</v>
      </c>
      <c r="J585" s="12" t="str">
        <f t="shared" si="9"/>
        <v>和歌山県有田市以下に掲載がない場合</v>
      </c>
    </row>
    <row r="586" spans="1:10">
      <c r="A586" s="12">
        <v>30204</v>
      </c>
      <c r="B586" s="12">
        <v>64904</v>
      </c>
      <c r="C586" s="14">
        <v>6490421</v>
      </c>
      <c r="D586" s="12" t="s">
        <v>83</v>
      </c>
      <c r="E586" s="12" t="s">
        <v>1246</v>
      </c>
      <c r="F586" s="12" t="s">
        <v>1248</v>
      </c>
      <c r="G586" s="12" t="s">
        <v>86</v>
      </c>
      <c r="H586" s="12" t="s">
        <v>1247</v>
      </c>
      <c r="I586" s="12" t="s">
        <v>1249</v>
      </c>
      <c r="J586" s="12" t="str">
        <f t="shared" si="9"/>
        <v>和歌山県有田市糸我町中番</v>
      </c>
    </row>
    <row r="587" spans="1:10">
      <c r="A587" s="12">
        <v>30204</v>
      </c>
      <c r="B587" s="12">
        <v>64904</v>
      </c>
      <c r="C587" s="14">
        <v>6490422</v>
      </c>
      <c r="D587" s="12" t="s">
        <v>83</v>
      </c>
      <c r="E587" s="12" t="s">
        <v>1246</v>
      </c>
      <c r="F587" s="12" t="s">
        <v>1250</v>
      </c>
      <c r="G587" s="12" t="s">
        <v>86</v>
      </c>
      <c r="H587" s="12" t="s">
        <v>1247</v>
      </c>
      <c r="I587" s="12" t="s">
        <v>1251</v>
      </c>
      <c r="J587" s="12" t="str">
        <f t="shared" si="9"/>
        <v>和歌山県有田市糸我町西</v>
      </c>
    </row>
    <row r="588" spans="1:10">
      <c r="A588" s="12">
        <v>30204</v>
      </c>
      <c r="B588" s="12">
        <v>64903</v>
      </c>
      <c r="C588" s="14">
        <v>6490317</v>
      </c>
      <c r="D588" s="12" t="s">
        <v>83</v>
      </c>
      <c r="E588" s="12" t="s">
        <v>1246</v>
      </c>
      <c r="F588" s="12" t="s">
        <v>1252</v>
      </c>
      <c r="G588" s="12" t="s">
        <v>86</v>
      </c>
      <c r="H588" s="12" t="s">
        <v>1247</v>
      </c>
      <c r="I588" s="12" t="s">
        <v>1253</v>
      </c>
      <c r="J588" s="12" t="str">
        <f t="shared" si="9"/>
        <v>和歌山県有田市古江見</v>
      </c>
    </row>
    <row r="589" spans="1:10">
      <c r="A589" s="12">
        <v>30204</v>
      </c>
      <c r="B589" s="12">
        <v>64903</v>
      </c>
      <c r="C589" s="14">
        <v>6490301</v>
      </c>
      <c r="D589" s="12" t="s">
        <v>83</v>
      </c>
      <c r="E589" s="12" t="s">
        <v>1246</v>
      </c>
      <c r="F589" s="12" t="s">
        <v>1254</v>
      </c>
      <c r="G589" s="12" t="s">
        <v>86</v>
      </c>
      <c r="H589" s="12" t="s">
        <v>1247</v>
      </c>
      <c r="I589" s="12" t="s">
        <v>1255</v>
      </c>
      <c r="J589" s="12" t="str">
        <f t="shared" si="9"/>
        <v>和歌山県有田市下中島</v>
      </c>
    </row>
    <row r="590" spans="1:10">
      <c r="A590" s="12">
        <v>30204</v>
      </c>
      <c r="B590" s="12">
        <v>64903</v>
      </c>
      <c r="C590" s="14">
        <v>6490303</v>
      </c>
      <c r="D590" s="12" t="s">
        <v>83</v>
      </c>
      <c r="E590" s="12" t="s">
        <v>1246</v>
      </c>
      <c r="F590" s="12" t="s">
        <v>1256</v>
      </c>
      <c r="G590" s="12" t="s">
        <v>86</v>
      </c>
      <c r="H590" s="12" t="s">
        <v>1247</v>
      </c>
      <c r="I590" s="12" t="s">
        <v>1257</v>
      </c>
      <c r="J590" s="12" t="str">
        <f t="shared" si="9"/>
        <v>和歌山県有田市新堂</v>
      </c>
    </row>
    <row r="591" spans="1:10">
      <c r="A591" s="12">
        <v>30204</v>
      </c>
      <c r="B591" s="12">
        <v>64903</v>
      </c>
      <c r="C591" s="14">
        <v>6490313</v>
      </c>
      <c r="D591" s="12" t="s">
        <v>83</v>
      </c>
      <c r="E591" s="12" t="s">
        <v>1246</v>
      </c>
      <c r="F591" s="12" t="s">
        <v>1258</v>
      </c>
      <c r="G591" s="12" t="s">
        <v>86</v>
      </c>
      <c r="H591" s="12" t="s">
        <v>1247</v>
      </c>
      <c r="I591" s="12" t="s">
        <v>1259</v>
      </c>
      <c r="J591" s="12" t="str">
        <f t="shared" si="9"/>
        <v>和歌山県有田市千田</v>
      </c>
    </row>
    <row r="592" spans="1:10">
      <c r="A592" s="12">
        <v>30204</v>
      </c>
      <c r="B592" s="12">
        <v>64903</v>
      </c>
      <c r="C592" s="14">
        <v>6490311</v>
      </c>
      <c r="D592" s="12" t="s">
        <v>83</v>
      </c>
      <c r="E592" s="12" t="s">
        <v>1246</v>
      </c>
      <c r="F592" s="12" t="s">
        <v>1260</v>
      </c>
      <c r="G592" s="12" t="s">
        <v>86</v>
      </c>
      <c r="H592" s="12" t="s">
        <v>1247</v>
      </c>
      <c r="I592" s="12" t="s">
        <v>1261</v>
      </c>
      <c r="J592" s="12" t="str">
        <f t="shared" si="9"/>
        <v>和歌山県有田市辻堂</v>
      </c>
    </row>
    <row r="593" spans="1:10">
      <c r="A593" s="12">
        <v>30204</v>
      </c>
      <c r="B593" s="12">
        <v>64903</v>
      </c>
      <c r="C593" s="14">
        <v>6490314</v>
      </c>
      <c r="D593" s="12" t="s">
        <v>83</v>
      </c>
      <c r="E593" s="12" t="s">
        <v>1246</v>
      </c>
      <c r="F593" s="12" t="s">
        <v>1216</v>
      </c>
      <c r="G593" s="12" t="s">
        <v>86</v>
      </c>
      <c r="H593" s="12" t="s">
        <v>1247</v>
      </c>
      <c r="I593" s="12" t="s">
        <v>1217</v>
      </c>
      <c r="J593" s="12" t="str">
        <f t="shared" si="9"/>
        <v>和歌山県有田市野</v>
      </c>
    </row>
    <row r="594" spans="1:10">
      <c r="A594" s="12">
        <v>30204</v>
      </c>
      <c r="B594" s="12">
        <v>64903</v>
      </c>
      <c r="C594" s="14">
        <v>6490307</v>
      </c>
      <c r="D594" s="12" t="s">
        <v>83</v>
      </c>
      <c r="E594" s="12" t="s">
        <v>1246</v>
      </c>
      <c r="F594" s="12" t="s">
        <v>1262</v>
      </c>
      <c r="G594" s="12" t="s">
        <v>86</v>
      </c>
      <c r="H594" s="12" t="s">
        <v>1247</v>
      </c>
      <c r="I594" s="12" t="s">
        <v>1263</v>
      </c>
      <c r="J594" s="12" t="str">
        <f t="shared" si="9"/>
        <v>和歌山県有田市初島町里</v>
      </c>
    </row>
    <row r="595" spans="1:10">
      <c r="A595" s="12">
        <v>30204</v>
      </c>
      <c r="B595" s="12">
        <v>64903</v>
      </c>
      <c r="C595" s="14">
        <v>6490306</v>
      </c>
      <c r="D595" s="12" t="s">
        <v>83</v>
      </c>
      <c r="E595" s="12" t="s">
        <v>1246</v>
      </c>
      <c r="F595" s="12" t="s">
        <v>1264</v>
      </c>
      <c r="G595" s="12" t="s">
        <v>86</v>
      </c>
      <c r="H595" s="12" t="s">
        <v>1247</v>
      </c>
      <c r="I595" s="12" t="s">
        <v>1265</v>
      </c>
      <c r="J595" s="12" t="str">
        <f t="shared" si="9"/>
        <v>和歌山県有田市初島町浜</v>
      </c>
    </row>
    <row r="596" spans="1:10">
      <c r="A596" s="12">
        <v>30204</v>
      </c>
      <c r="B596" s="12">
        <v>64903</v>
      </c>
      <c r="C596" s="14">
        <v>6490312</v>
      </c>
      <c r="D596" s="12" t="s">
        <v>83</v>
      </c>
      <c r="E596" s="12" t="s">
        <v>1246</v>
      </c>
      <c r="F596" s="12" t="s">
        <v>1266</v>
      </c>
      <c r="G596" s="12" t="s">
        <v>86</v>
      </c>
      <c r="H596" s="12" t="s">
        <v>1247</v>
      </c>
      <c r="I596" s="12" t="s">
        <v>1267</v>
      </c>
      <c r="J596" s="12" t="str">
        <f t="shared" si="9"/>
        <v>和歌山県有田市星尾</v>
      </c>
    </row>
    <row r="597" spans="1:10">
      <c r="A597" s="12">
        <v>30204</v>
      </c>
      <c r="B597" s="12">
        <v>64903</v>
      </c>
      <c r="C597" s="14">
        <v>6490305</v>
      </c>
      <c r="D597" s="12" t="s">
        <v>83</v>
      </c>
      <c r="E597" s="12" t="s">
        <v>1246</v>
      </c>
      <c r="F597" s="12" t="s">
        <v>1268</v>
      </c>
      <c r="G597" s="12" t="s">
        <v>86</v>
      </c>
      <c r="H597" s="12" t="s">
        <v>1247</v>
      </c>
      <c r="I597" s="12" t="s">
        <v>1269</v>
      </c>
      <c r="J597" s="12" t="str">
        <f t="shared" si="9"/>
        <v>和歌山県有田市港町</v>
      </c>
    </row>
    <row r="598" spans="1:10">
      <c r="A598" s="12">
        <v>30204</v>
      </c>
      <c r="B598" s="12">
        <v>64903</v>
      </c>
      <c r="C598" s="14">
        <v>6490304</v>
      </c>
      <c r="D598" s="12" t="s">
        <v>83</v>
      </c>
      <c r="E598" s="12" t="s">
        <v>1246</v>
      </c>
      <c r="F598" s="12" t="s">
        <v>1270</v>
      </c>
      <c r="G598" s="12" t="s">
        <v>86</v>
      </c>
      <c r="H598" s="12" t="s">
        <v>1247</v>
      </c>
      <c r="I598" s="12" t="s">
        <v>1271</v>
      </c>
      <c r="J598" s="12" t="str">
        <f t="shared" si="9"/>
        <v>和歌山県有田市箕島</v>
      </c>
    </row>
    <row r="599" spans="1:10">
      <c r="A599" s="12">
        <v>30204</v>
      </c>
      <c r="B599" s="12">
        <v>64903</v>
      </c>
      <c r="C599" s="14">
        <v>6490316</v>
      </c>
      <c r="D599" s="12" t="s">
        <v>83</v>
      </c>
      <c r="E599" s="12" t="s">
        <v>1246</v>
      </c>
      <c r="F599" s="12" t="s">
        <v>1272</v>
      </c>
      <c r="G599" s="12" t="s">
        <v>86</v>
      </c>
      <c r="H599" s="12" t="s">
        <v>1247</v>
      </c>
      <c r="I599" s="12" t="s">
        <v>1273</v>
      </c>
      <c r="J599" s="12" t="str">
        <f t="shared" si="9"/>
        <v>和歌山県有田市宮崎町</v>
      </c>
    </row>
    <row r="600" spans="1:10">
      <c r="A600" s="12">
        <v>30204</v>
      </c>
      <c r="B600" s="12">
        <v>64904</v>
      </c>
      <c r="C600" s="14">
        <v>6490434</v>
      </c>
      <c r="D600" s="12" t="s">
        <v>83</v>
      </c>
      <c r="E600" s="12" t="s">
        <v>1246</v>
      </c>
      <c r="F600" s="12" t="s">
        <v>1274</v>
      </c>
      <c r="G600" s="12" t="s">
        <v>86</v>
      </c>
      <c r="H600" s="12" t="s">
        <v>1247</v>
      </c>
      <c r="I600" s="12" t="s">
        <v>1275</v>
      </c>
      <c r="J600" s="12" t="str">
        <f t="shared" si="9"/>
        <v>和歌山県有田市宮原町新町</v>
      </c>
    </row>
    <row r="601" spans="1:10">
      <c r="A601" s="12">
        <v>30204</v>
      </c>
      <c r="B601" s="12">
        <v>64904</v>
      </c>
      <c r="C601" s="14">
        <v>6490433</v>
      </c>
      <c r="D601" s="12" t="s">
        <v>83</v>
      </c>
      <c r="E601" s="12" t="s">
        <v>1246</v>
      </c>
      <c r="F601" s="12" t="s">
        <v>1276</v>
      </c>
      <c r="G601" s="12" t="s">
        <v>86</v>
      </c>
      <c r="H601" s="12" t="s">
        <v>1247</v>
      </c>
      <c r="I601" s="12" t="s">
        <v>1277</v>
      </c>
      <c r="J601" s="12" t="str">
        <f t="shared" si="9"/>
        <v>和歌山県有田市宮原町須谷</v>
      </c>
    </row>
    <row r="602" spans="1:10">
      <c r="A602" s="12">
        <v>30204</v>
      </c>
      <c r="B602" s="12">
        <v>64904</v>
      </c>
      <c r="C602" s="14">
        <v>6490437</v>
      </c>
      <c r="D602" s="12" t="s">
        <v>83</v>
      </c>
      <c r="E602" s="12" t="s">
        <v>1246</v>
      </c>
      <c r="F602" s="12" t="s">
        <v>1278</v>
      </c>
      <c r="G602" s="12" t="s">
        <v>86</v>
      </c>
      <c r="H602" s="12" t="s">
        <v>1247</v>
      </c>
      <c r="I602" s="12" t="s">
        <v>1279</v>
      </c>
      <c r="J602" s="12" t="str">
        <f t="shared" si="9"/>
        <v>和歌山県有田市宮原町滝</v>
      </c>
    </row>
    <row r="603" spans="1:10">
      <c r="A603" s="12">
        <v>30204</v>
      </c>
      <c r="B603" s="12">
        <v>64904</v>
      </c>
      <c r="C603" s="14">
        <v>6490435</v>
      </c>
      <c r="D603" s="12" t="s">
        <v>83</v>
      </c>
      <c r="E603" s="12" t="s">
        <v>1246</v>
      </c>
      <c r="F603" s="12" t="s">
        <v>1280</v>
      </c>
      <c r="G603" s="12" t="s">
        <v>86</v>
      </c>
      <c r="H603" s="12" t="s">
        <v>1247</v>
      </c>
      <c r="I603" s="12" t="s">
        <v>1281</v>
      </c>
      <c r="J603" s="12" t="str">
        <f t="shared" si="9"/>
        <v>和歌山県有田市宮原町滝川原</v>
      </c>
    </row>
    <row r="604" spans="1:10">
      <c r="A604" s="12">
        <v>30204</v>
      </c>
      <c r="B604" s="12">
        <v>64904</v>
      </c>
      <c r="C604" s="14">
        <v>6490436</v>
      </c>
      <c r="D604" s="12" t="s">
        <v>83</v>
      </c>
      <c r="E604" s="12" t="s">
        <v>1246</v>
      </c>
      <c r="F604" s="12" t="s">
        <v>1282</v>
      </c>
      <c r="G604" s="12" t="s">
        <v>86</v>
      </c>
      <c r="H604" s="12" t="s">
        <v>1247</v>
      </c>
      <c r="I604" s="12" t="s">
        <v>1283</v>
      </c>
      <c r="J604" s="12" t="str">
        <f t="shared" si="9"/>
        <v>和歌山県有田市宮原町道</v>
      </c>
    </row>
    <row r="605" spans="1:10">
      <c r="A605" s="12">
        <v>30204</v>
      </c>
      <c r="B605" s="12">
        <v>64904</v>
      </c>
      <c r="C605" s="14">
        <v>6490431</v>
      </c>
      <c r="D605" s="12" t="s">
        <v>83</v>
      </c>
      <c r="E605" s="12" t="s">
        <v>1246</v>
      </c>
      <c r="F605" s="12" t="s">
        <v>1284</v>
      </c>
      <c r="G605" s="12" t="s">
        <v>86</v>
      </c>
      <c r="H605" s="12" t="s">
        <v>1247</v>
      </c>
      <c r="I605" s="12" t="s">
        <v>1285</v>
      </c>
      <c r="J605" s="12" t="str">
        <f t="shared" si="9"/>
        <v>和歌山県有田市宮原町畑</v>
      </c>
    </row>
    <row r="606" spans="1:10">
      <c r="A606" s="12">
        <v>30204</v>
      </c>
      <c r="B606" s="12">
        <v>64904</v>
      </c>
      <c r="C606" s="14">
        <v>6490432</v>
      </c>
      <c r="D606" s="12" t="s">
        <v>83</v>
      </c>
      <c r="E606" s="12" t="s">
        <v>1246</v>
      </c>
      <c r="F606" s="12" t="s">
        <v>1286</v>
      </c>
      <c r="G606" s="12" t="s">
        <v>86</v>
      </c>
      <c r="H606" s="12" t="s">
        <v>1247</v>
      </c>
      <c r="I606" s="12" t="s">
        <v>1287</v>
      </c>
      <c r="J606" s="12" t="str">
        <f t="shared" si="9"/>
        <v>和歌山県有田市宮原町東</v>
      </c>
    </row>
    <row r="607" spans="1:10">
      <c r="A607" s="12">
        <v>30204</v>
      </c>
      <c r="B607" s="12">
        <v>64903</v>
      </c>
      <c r="C607" s="14">
        <v>6490302</v>
      </c>
      <c r="D607" s="12" t="s">
        <v>83</v>
      </c>
      <c r="E607" s="12" t="s">
        <v>1246</v>
      </c>
      <c r="F607" s="12" t="s">
        <v>1288</v>
      </c>
      <c r="G607" s="12" t="s">
        <v>86</v>
      </c>
      <c r="H607" s="12" t="s">
        <v>1247</v>
      </c>
      <c r="I607" s="12" t="s">
        <v>1289</v>
      </c>
      <c r="J607" s="12" t="str">
        <f t="shared" si="9"/>
        <v>和歌山県有田市山田原</v>
      </c>
    </row>
    <row r="608" spans="1:10">
      <c r="A608" s="12">
        <v>30204</v>
      </c>
      <c r="B608" s="12">
        <v>64903</v>
      </c>
      <c r="C608" s="14">
        <v>6490315</v>
      </c>
      <c r="D608" s="12" t="s">
        <v>83</v>
      </c>
      <c r="E608" s="12" t="s">
        <v>1246</v>
      </c>
      <c r="F608" s="12" t="s">
        <v>1290</v>
      </c>
      <c r="G608" s="12" t="s">
        <v>86</v>
      </c>
      <c r="H608" s="12" t="s">
        <v>1247</v>
      </c>
      <c r="I608" s="12" t="s">
        <v>1291</v>
      </c>
      <c r="J608" s="12" t="str">
        <f t="shared" si="9"/>
        <v>和歌山県有田市山地</v>
      </c>
    </row>
    <row r="609" spans="1:10">
      <c r="A609" s="12">
        <v>30205</v>
      </c>
      <c r="B609" s="12">
        <v>644</v>
      </c>
      <c r="C609" s="14">
        <v>6440000</v>
      </c>
      <c r="D609" s="12" t="s">
        <v>83</v>
      </c>
      <c r="E609" s="12" t="s">
        <v>1292</v>
      </c>
      <c r="F609" s="12" t="s">
        <v>85</v>
      </c>
      <c r="G609" s="12" t="s">
        <v>86</v>
      </c>
      <c r="H609" s="12" t="s">
        <v>1293</v>
      </c>
      <c r="I609" s="12" t="s">
        <v>88</v>
      </c>
      <c r="J609" s="12" t="str">
        <f t="shared" si="9"/>
        <v>和歌山県御坊市以下に掲載がない場合</v>
      </c>
    </row>
    <row r="610" spans="1:10">
      <c r="A610" s="12">
        <v>30205</v>
      </c>
      <c r="B610" s="12">
        <v>644</v>
      </c>
      <c r="C610" s="14">
        <v>6440015</v>
      </c>
      <c r="D610" s="12" t="s">
        <v>83</v>
      </c>
      <c r="E610" s="12" t="s">
        <v>1292</v>
      </c>
      <c r="F610" s="12" t="s">
        <v>1294</v>
      </c>
      <c r="G610" s="12" t="s">
        <v>86</v>
      </c>
      <c r="H610" s="12" t="s">
        <v>1293</v>
      </c>
      <c r="I610" s="12" t="s">
        <v>1295</v>
      </c>
      <c r="J610" s="12" t="str">
        <f t="shared" si="9"/>
        <v>和歌山県御坊市荊木</v>
      </c>
    </row>
    <row r="611" spans="1:10">
      <c r="A611" s="12">
        <v>30205</v>
      </c>
      <c r="B611" s="12">
        <v>644</v>
      </c>
      <c r="C611" s="14">
        <v>6440033</v>
      </c>
      <c r="D611" s="12" t="s">
        <v>83</v>
      </c>
      <c r="E611" s="12" t="s">
        <v>1292</v>
      </c>
      <c r="F611" s="12" t="s">
        <v>1296</v>
      </c>
      <c r="G611" s="12" t="s">
        <v>86</v>
      </c>
      <c r="H611" s="12" t="s">
        <v>1293</v>
      </c>
      <c r="I611" s="12" t="s">
        <v>1297</v>
      </c>
      <c r="J611" s="12" t="str">
        <f t="shared" si="9"/>
        <v>和歌山県御坊市熊野</v>
      </c>
    </row>
    <row r="612" spans="1:10">
      <c r="A612" s="12">
        <v>30205</v>
      </c>
      <c r="B612" s="12">
        <v>644</v>
      </c>
      <c r="C612" s="14">
        <v>6440032</v>
      </c>
      <c r="D612" s="12" t="s">
        <v>83</v>
      </c>
      <c r="E612" s="12" t="s">
        <v>1292</v>
      </c>
      <c r="F612" s="12" t="s">
        <v>1298</v>
      </c>
      <c r="G612" s="12" t="s">
        <v>86</v>
      </c>
      <c r="H612" s="12" t="s">
        <v>1293</v>
      </c>
      <c r="I612" s="12" t="s">
        <v>1299</v>
      </c>
      <c r="J612" s="12" t="str">
        <f t="shared" si="9"/>
        <v>和歌山県御坊市岩内</v>
      </c>
    </row>
    <row r="613" spans="1:10">
      <c r="A613" s="12">
        <v>30205</v>
      </c>
      <c r="B613" s="12">
        <v>644</v>
      </c>
      <c r="C613" s="14">
        <v>6440001</v>
      </c>
      <c r="D613" s="12" t="s">
        <v>83</v>
      </c>
      <c r="E613" s="12" t="s">
        <v>1292</v>
      </c>
      <c r="F613" s="12" t="s">
        <v>1300</v>
      </c>
      <c r="G613" s="12" t="s">
        <v>86</v>
      </c>
      <c r="H613" s="12" t="s">
        <v>1293</v>
      </c>
      <c r="I613" s="12" t="s">
        <v>1301</v>
      </c>
      <c r="J613" s="12" t="str">
        <f t="shared" si="9"/>
        <v>和歌山県御坊市御坊</v>
      </c>
    </row>
    <row r="614" spans="1:10">
      <c r="A614" s="12">
        <v>30205</v>
      </c>
      <c r="B614" s="12">
        <v>644</v>
      </c>
      <c r="C614" s="14">
        <v>6440024</v>
      </c>
      <c r="D614" s="12" t="s">
        <v>83</v>
      </c>
      <c r="E614" s="12" t="s">
        <v>1292</v>
      </c>
      <c r="F614" s="12" t="s">
        <v>1302</v>
      </c>
      <c r="G614" s="12" t="s">
        <v>86</v>
      </c>
      <c r="H614" s="12" t="s">
        <v>1293</v>
      </c>
      <c r="I614" s="12" t="s">
        <v>1303</v>
      </c>
      <c r="J614" s="12" t="str">
        <f t="shared" si="9"/>
        <v>和歌山県御坊市塩屋町南塩屋</v>
      </c>
    </row>
    <row r="615" spans="1:10">
      <c r="A615" s="12">
        <v>30205</v>
      </c>
      <c r="B615" s="12">
        <v>644</v>
      </c>
      <c r="C615" s="14">
        <v>6440025</v>
      </c>
      <c r="D615" s="12" t="s">
        <v>83</v>
      </c>
      <c r="E615" s="12" t="s">
        <v>1292</v>
      </c>
      <c r="F615" s="12" t="s">
        <v>1304</v>
      </c>
      <c r="G615" s="12" t="s">
        <v>86</v>
      </c>
      <c r="H615" s="12" t="s">
        <v>1293</v>
      </c>
      <c r="I615" s="12" t="s">
        <v>1305</v>
      </c>
      <c r="J615" s="12" t="str">
        <f t="shared" si="9"/>
        <v>和歌山県御坊市塩屋町北塩屋</v>
      </c>
    </row>
    <row r="616" spans="1:10">
      <c r="A616" s="12">
        <v>30205</v>
      </c>
      <c r="B616" s="12">
        <v>644</v>
      </c>
      <c r="C616" s="14">
        <v>6440003</v>
      </c>
      <c r="D616" s="12" t="s">
        <v>83</v>
      </c>
      <c r="E616" s="12" t="s">
        <v>1292</v>
      </c>
      <c r="F616" s="12" t="s">
        <v>437</v>
      </c>
      <c r="G616" s="12" t="s">
        <v>86</v>
      </c>
      <c r="H616" s="12" t="s">
        <v>1293</v>
      </c>
      <c r="I616" s="12" t="s">
        <v>438</v>
      </c>
      <c r="J616" s="12" t="str">
        <f t="shared" si="9"/>
        <v>和歌山県御坊市島</v>
      </c>
    </row>
    <row r="617" spans="1:10">
      <c r="A617" s="12">
        <v>30205</v>
      </c>
      <c r="B617" s="12">
        <v>644</v>
      </c>
      <c r="C617" s="14">
        <v>6440002</v>
      </c>
      <c r="D617" s="12" t="s">
        <v>83</v>
      </c>
      <c r="E617" s="12" t="s">
        <v>1292</v>
      </c>
      <c r="F617" s="12" t="s">
        <v>1306</v>
      </c>
      <c r="G617" s="12" t="s">
        <v>86</v>
      </c>
      <c r="H617" s="12" t="s">
        <v>1293</v>
      </c>
      <c r="I617" s="12" t="s">
        <v>1307</v>
      </c>
      <c r="J617" s="12" t="str">
        <f t="shared" si="9"/>
        <v>和歌山県御坊市薗</v>
      </c>
    </row>
    <row r="618" spans="1:10">
      <c r="A618" s="12">
        <v>30205</v>
      </c>
      <c r="B618" s="12">
        <v>644</v>
      </c>
      <c r="C618" s="14">
        <v>6440022</v>
      </c>
      <c r="D618" s="12" t="s">
        <v>83</v>
      </c>
      <c r="E618" s="12" t="s">
        <v>1292</v>
      </c>
      <c r="F618" s="12" t="s">
        <v>1308</v>
      </c>
      <c r="G618" s="12" t="s">
        <v>86</v>
      </c>
      <c r="H618" s="12" t="s">
        <v>1293</v>
      </c>
      <c r="I618" s="12" t="s">
        <v>1309</v>
      </c>
      <c r="J618" s="12" t="str">
        <f t="shared" si="9"/>
        <v>和歌山県御坊市名田町上野</v>
      </c>
    </row>
    <row r="619" spans="1:10">
      <c r="A619" s="12">
        <v>30205</v>
      </c>
      <c r="B619" s="12">
        <v>644</v>
      </c>
      <c r="C619" s="14">
        <v>6440021</v>
      </c>
      <c r="D619" s="12" t="s">
        <v>83</v>
      </c>
      <c r="E619" s="12" t="s">
        <v>1292</v>
      </c>
      <c r="F619" s="12" t="s">
        <v>1310</v>
      </c>
      <c r="G619" s="12" t="s">
        <v>86</v>
      </c>
      <c r="H619" s="12" t="s">
        <v>1293</v>
      </c>
      <c r="I619" s="12" t="s">
        <v>1311</v>
      </c>
      <c r="J619" s="12" t="str">
        <f t="shared" si="9"/>
        <v>和歌山県御坊市名田町楠井</v>
      </c>
    </row>
    <row r="620" spans="1:10">
      <c r="A620" s="12">
        <v>30205</v>
      </c>
      <c r="B620" s="12">
        <v>644</v>
      </c>
      <c r="C620" s="14">
        <v>6440023</v>
      </c>
      <c r="D620" s="12" t="s">
        <v>83</v>
      </c>
      <c r="E620" s="12" t="s">
        <v>1292</v>
      </c>
      <c r="F620" s="12" t="s">
        <v>1312</v>
      </c>
      <c r="G620" s="12" t="s">
        <v>86</v>
      </c>
      <c r="H620" s="12" t="s">
        <v>1293</v>
      </c>
      <c r="I620" s="12" t="s">
        <v>1313</v>
      </c>
      <c r="J620" s="12" t="str">
        <f t="shared" si="9"/>
        <v>和歌山県御坊市名田町野島</v>
      </c>
    </row>
    <row r="621" spans="1:10">
      <c r="A621" s="12">
        <v>30205</v>
      </c>
      <c r="B621" s="12">
        <v>644</v>
      </c>
      <c r="C621" s="14">
        <v>6440004</v>
      </c>
      <c r="D621" s="12" t="s">
        <v>83</v>
      </c>
      <c r="E621" s="12" t="s">
        <v>1292</v>
      </c>
      <c r="F621" s="12" t="s">
        <v>1314</v>
      </c>
      <c r="G621" s="12" t="s">
        <v>86</v>
      </c>
      <c r="H621" s="12" t="s">
        <v>1293</v>
      </c>
      <c r="I621" s="12" t="s">
        <v>1315</v>
      </c>
      <c r="J621" s="12" t="str">
        <f t="shared" si="9"/>
        <v>和歌山県御坊市名屋</v>
      </c>
    </row>
    <row r="622" spans="1:10">
      <c r="A622" s="12">
        <v>30205</v>
      </c>
      <c r="B622" s="12">
        <v>644</v>
      </c>
      <c r="C622" s="14">
        <v>6440005</v>
      </c>
      <c r="D622" s="12" t="s">
        <v>83</v>
      </c>
      <c r="E622" s="12" t="s">
        <v>1292</v>
      </c>
      <c r="F622" s="12" t="s">
        <v>1316</v>
      </c>
      <c r="G622" s="12" t="s">
        <v>86</v>
      </c>
      <c r="H622" s="12" t="s">
        <v>1293</v>
      </c>
      <c r="I622" s="12" t="s">
        <v>1317</v>
      </c>
      <c r="J622" s="12" t="str">
        <f t="shared" si="9"/>
        <v>和歌山県御坊市名屋町</v>
      </c>
    </row>
    <row r="623" spans="1:10">
      <c r="A623" s="12">
        <v>30205</v>
      </c>
      <c r="B623" s="12">
        <v>644</v>
      </c>
      <c r="C623" s="14">
        <v>6440031</v>
      </c>
      <c r="D623" s="12" t="s">
        <v>83</v>
      </c>
      <c r="E623" s="12" t="s">
        <v>1292</v>
      </c>
      <c r="F623" s="12" t="s">
        <v>1318</v>
      </c>
      <c r="G623" s="12" t="s">
        <v>86</v>
      </c>
      <c r="H623" s="12" t="s">
        <v>1293</v>
      </c>
      <c r="I623" s="12" t="s">
        <v>1319</v>
      </c>
      <c r="J623" s="12" t="str">
        <f t="shared" si="9"/>
        <v>和歌山県御坊市野口</v>
      </c>
    </row>
    <row r="624" spans="1:10">
      <c r="A624" s="12">
        <v>30205</v>
      </c>
      <c r="B624" s="12">
        <v>64913</v>
      </c>
      <c r="C624" s="14">
        <v>6491341</v>
      </c>
      <c r="D624" s="12" t="s">
        <v>83</v>
      </c>
      <c r="E624" s="12" t="s">
        <v>1292</v>
      </c>
      <c r="F624" s="12" t="s">
        <v>1320</v>
      </c>
      <c r="G624" s="12" t="s">
        <v>86</v>
      </c>
      <c r="H624" s="12" t="s">
        <v>1293</v>
      </c>
      <c r="I624" s="12" t="s">
        <v>1321</v>
      </c>
      <c r="J624" s="12" t="str">
        <f t="shared" si="9"/>
        <v>和歌山県御坊市藤田町藤井</v>
      </c>
    </row>
    <row r="625" spans="1:10">
      <c r="A625" s="12">
        <v>30205</v>
      </c>
      <c r="B625" s="12">
        <v>64913</v>
      </c>
      <c r="C625" s="14">
        <v>6491342</v>
      </c>
      <c r="D625" s="12" t="s">
        <v>83</v>
      </c>
      <c r="E625" s="12" t="s">
        <v>1292</v>
      </c>
      <c r="F625" s="12" t="s">
        <v>1322</v>
      </c>
      <c r="G625" s="12" t="s">
        <v>86</v>
      </c>
      <c r="H625" s="12" t="s">
        <v>1293</v>
      </c>
      <c r="I625" s="12" t="s">
        <v>1323</v>
      </c>
      <c r="J625" s="12" t="str">
        <f t="shared" si="9"/>
        <v>和歌山県御坊市藤田町吉田</v>
      </c>
    </row>
    <row r="626" spans="1:10">
      <c r="A626" s="12">
        <v>30205</v>
      </c>
      <c r="B626" s="12">
        <v>644</v>
      </c>
      <c r="C626" s="14">
        <v>6440034</v>
      </c>
      <c r="D626" s="12" t="s">
        <v>83</v>
      </c>
      <c r="E626" s="12" t="s">
        <v>1292</v>
      </c>
      <c r="F626" s="12" t="s">
        <v>1324</v>
      </c>
      <c r="G626" s="12" t="s">
        <v>86</v>
      </c>
      <c r="H626" s="12" t="s">
        <v>1293</v>
      </c>
      <c r="I626" s="12" t="s">
        <v>1325</v>
      </c>
      <c r="J626" s="12" t="str">
        <f t="shared" si="9"/>
        <v>和歌山県御坊市明神川</v>
      </c>
    </row>
    <row r="627" spans="1:10">
      <c r="A627" s="12">
        <v>30205</v>
      </c>
      <c r="B627" s="12">
        <v>644</v>
      </c>
      <c r="C627" s="14">
        <v>6440012</v>
      </c>
      <c r="D627" s="12" t="s">
        <v>83</v>
      </c>
      <c r="E627" s="12" t="s">
        <v>1292</v>
      </c>
      <c r="F627" s="12" t="s">
        <v>1326</v>
      </c>
      <c r="G627" s="12" t="s">
        <v>86</v>
      </c>
      <c r="H627" s="12" t="s">
        <v>1293</v>
      </c>
      <c r="I627" s="12" t="s">
        <v>1327</v>
      </c>
      <c r="J627" s="12" t="str">
        <f t="shared" si="9"/>
        <v>和歌山県御坊市湯川町小松原</v>
      </c>
    </row>
    <row r="628" spans="1:10">
      <c r="A628" s="12">
        <v>30205</v>
      </c>
      <c r="B628" s="12">
        <v>644</v>
      </c>
      <c r="C628" s="14">
        <v>6440011</v>
      </c>
      <c r="D628" s="12" t="s">
        <v>83</v>
      </c>
      <c r="E628" s="12" t="s">
        <v>1292</v>
      </c>
      <c r="F628" s="12" t="s">
        <v>1328</v>
      </c>
      <c r="G628" s="12" t="s">
        <v>86</v>
      </c>
      <c r="H628" s="12" t="s">
        <v>1293</v>
      </c>
      <c r="I628" s="12" t="s">
        <v>1329</v>
      </c>
      <c r="J628" s="12" t="str">
        <f t="shared" si="9"/>
        <v>和歌山県御坊市湯川町財部</v>
      </c>
    </row>
    <row r="629" spans="1:10">
      <c r="A629" s="12">
        <v>30205</v>
      </c>
      <c r="B629" s="12">
        <v>644</v>
      </c>
      <c r="C629" s="14">
        <v>6440014</v>
      </c>
      <c r="D629" s="12" t="s">
        <v>83</v>
      </c>
      <c r="E629" s="12" t="s">
        <v>1292</v>
      </c>
      <c r="F629" s="12" t="s">
        <v>1330</v>
      </c>
      <c r="G629" s="12" t="s">
        <v>86</v>
      </c>
      <c r="H629" s="12" t="s">
        <v>1293</v>
      </c>
      <c r="I629" s="12" t="s">
        <v>1331</v>
      </c>
      <c r="J629" s="12" t="str">
        <f t="shared" si="9"/>
        <v>和歌山県御坊市湯川町富安</v>
      </c>
    </row>
    <row r="630" spans="1:10">
      <c r="A630" s="12">
        <v>30205</v>
      </c>
      <c r="B630" s="12">
        <v>644</v>
      </c>
      <c r="C630" s="14">
        <v>6440013</v>
      </c>
      <c r="D630" s="12" t="s">
        <v>83</v>
      </c>
      <c r="E630" s="12" t="s">
        <v>1292</v>
      </c>
      <c r="F630" s="12" t="s">
        <v>1332</v>
      </c>
      <c r="G630" s="12" t="s">
        <v>86</v>
      </c>
      <c r="H630" s="12" t="s">
        <v>1293</v>
      </c>
      <c r="I630" s="12" t="s">
        <v>1333</v>
      </c>
      <c r="J630" s="12" t="str">
        <f t="shared" si="9"/>
        <v>和歌山県御坊市湯川町丸山</v>
      </c>
    </row>
    <row r="631" spans="1:10">
      <c r="A631" s="12">
        <v>30206</v>
      </c>
      <c r="B631" s="12">
        <v>646</v>
      </c>
      <c r="C631" s="14">
        <v>6460000</v>
      </c>
      <c r="D631" s="12" t="s">
        <v>83</v>
      </c>
      <c r="E631" s="12" t="s">
        <v>1334</v>
      </c>
      <c r="F631" s="12" t="s">
        <v>85</v>
      </c>
      <c r="G631" s="12" t="s">
        <v>86</v>
      </c>
      <c r="H631" s="12" t="s">
        <v>1335</v>
      </c>
      <c r="I631" s="12" t="s">
        <v>88</v>
      </c>
      <c r="J631" s="12" t="str">
        <f t="shared" si="9"/>
        <v>和歌山県田辺市以下に掲載がない場合</v>
      </c>
    </row>
    <row r="632" spans="1:10">
      <c r="A632" s="12">
        <v>30206</v>
      </c>
      <c r="B632" s="12">
        <v>64601</v>
      </c>
      <c r="C632" s="14">
        <v>6460102</v>
      </c>
      <c r="D632" s="12" t="s">
        <v>83</v>
      </c>
      <c r="E632" s="12" t="s">
        <v>1334</v>
      </c>
      <c r="F632" s="12" t="s">
        <v>1336</v>
      </c>
      <c r="G632" s="12" t="s">
        <v>86</v>
      </c>
      <c r="H632" s="12" t="s">
        <v>1335</v>
      </c>
      <c r="I632" s="12" t="s">
        <v>1337</v>
      </c>
      <c r="J632" s="12" t="str">
        <f t="shared" si="9"/>
        <v>和歌山県田辺市秋津川</v>
      </c>
    </row>
    <row r="633" spans="1:10">
      <c r="A633" s="12">
        <v>30206</v>
      </c>
      <c r="B633" s="12">
        <v>646</v>
      </c>
      <c r="C633" s="14">
        <v>6460005</v>
      </c>
      <c r="D633" s="12" t="s">
        <v>83</v>
      </c>
      <c r="E633" s="12" t="s">
        <v>1334</v>
      </c>
      <c r="F633" s="12" t="s">
        <v>1338</v>
      </c>
      <c r="G633" s="12" t="s">
        <v>86</v>
      </c>
      <c r="H633" s="12" t="s">
        <v>1335</v>
      </c>
      <c r="I633" s="12" t="s">
        <v>1339</v>
      </c>
      <c r="J633" s="12" t="str">
        <f t="shared" si="9"/>
        <v>和歌山県田辺市秋津町</v>
      </c>
    </row>
    <row r="634" spans="1:10">
      <c r="A634" s="12">
        <v>30206</v>
      </c>
      <c r="B634" s="12">
        <v>646</v>
      </c>
      <c r="C634" s="14">
        <v>6460021</v>
      </c>
      <c r="D634" s="12" t="s">
        <v>83</v>
      </c>
      <c r="E634" s="12" t="s">
        <v>1334</v>
      </c>
      <c r="F634" s="12" t="s">
        <v>1340</v>
      </c>
      <c r="G634" s="12" t="s">
        <v>86</v>
      </c>
      <c r="H634" s="12" t="s">
        <v>1335</v>
      </c>
      <c r="I634" s="12" t="s">
        <v>1341</v>
      </c>
      <c r="J634" s="12" t="str">
        <f t="shared" si="9"/>
        <v>和歌山県田辺市あけぼの</v>
      </c>
    </row>
    <row r="635" spans="1:10">
      <c r="A635" s="12">
        <v>30206</v>
      </c>
      <c r="B635" s="12">
        <v>646</v>
      </c>
      <c r="C635" s="14">
        <v>6460027</v>
      </c>
      <c r="D635" s="12" t="s">
        <v>83</v>
      </c>
      <c r="E635" s="12" t="s">
        <v>1334</v>
      </c>
      <c r="F635" s="12" t="s">
        <v>1342</v>
      </c>
      <c r="G635" s="12" t="s">
        <v>86</v>
      </c>
      <c r="H635" s="12" t="s">
        <v>1335</v>
      </c>
      <c r="I635" s="12" t="s">
        <v>1343</v>
      </c>
      <c r="J635" s="12" t="str">
        <f t="shared" si="9"/>
        <v>和歌山県田辺市朝日ヶ丘</v>
      </c>
    </row>
    <row r="636" spans="1:10">
      <c r="A636" s="12">
        <v>30206</v>
      </c>
      <c r="B636" s="12">
        <v>64611</v>
      </c>
      <c r="C636" s="14">
        <v>6461101</v>
      </c>
      <c r="D636" s="12" t="s">
        <v>83</v>
      </c>
      <c r="E636" s="12" t="s">
        <v>1334</v>
      </c>
      <c r="F636" s="12" t="s">
        <v>1344</v>
      </c>
      <c r="G636" s="12" t="s">
        <v>86</v>
      </c>
      <c r="H636" s="12" t="s">
        <v>1335</v>
      </c>
      <c r="I636" s="12" t="s">
        <v>1345</v>
      </c>
      <c r="J636" s="12" t="str">
        <f t="shared" si="9"/>
        <v>和歌山県田辺市鮎川</v>
      </c>
    </row>
    <row r="637" spans="1:10">
      <c r="A637" s="12">
        <v>30206</v>
      </c>
      <c r="B637" s="12">
        <v>646</v>
      </c>
      <c r="C637" s="14">
        <v>6460037</v>
      </c>
      <c r="D637" s="12" t="s">
        <v>83</v>
      </c>
      <c r="E637" s="12" t="s">
        <v>1334</v>
      </c>
      <c r="F637" s="12" t="s">
        <v>1346</v>
      </c>
      <c r="G637" s="12" t="s">
        <v>86</v>
      </c>
      <c r="H637" s="12" t="s">
        <v>1335</v>
      </c>
      <c r="I637" s="12" t="s">
        <v>1347</v>
      </c>
      <c r="J637" s="12" t="str">
        <f t="shared" si="9"/>
        <v>和歌山県田辺市磯間</v>
      </c>
    </row>
    <row r="638" spans="1:10">
      <c r="A638" s="12">
        <v>30206</v>
      </c>
      <c r="B638" s="12">
        <v>646</v>
      </c>
      <c r="C638" s="14">
        <v>6460051</v>
      </c>
      <c r="D638" s="12" t="s">
        <v>83</v>
      </c>
      <c r="E638" s="12" t="s">
        <v>1334</v>
      </c>
      <c r="F638" s="12" t="s">
        <v>1348</v>
      </c>
      <c r="G638" s="12" t="s">
        <v>86</v>
      </c>
      <c r="H638" s="12" t="s">
        <v>1335</v>
      </c>
      <c r="I638" s="12" t="s">
        <v>1349</v>
      </c>
      <c r="J638" s="12" t="str">
        <f t="shared" si="9"/>
        <v>和歌山県田辺市稲成町</v>
      </c>
    </row>
    <row r="639" spans="1:10">
      <c r="A639" s="12">
        <v>30206</v>
      </c>
      <c r="B639" s="12">
        <v>646</v>
      </c>
      <c r="C639" s="14">
        <v>6460043</v>
      </c>
      <c r="D639" s="12" t="s">
        <v>83</v>
      </c>
      <c r="E639" s="12" t="s">
        <v>1334</v>
      </c>
      <c r="F639" s="12" t="s">
        <v>1350</v>
      </c>
      <c r="G639" s="12" t="s">
        <v>86</v>
      </c>
      <c r="H639" s="12" t="s">
        <v>1335</v>
      </c>
      <c r="I639" s="12" t="s">
        <v>1351</v>
      </c>
      <c r="J639" s="12" t="str">
        <f t="shared" si="9"/>
        <v>和歌山県田辺市今福町</v>
      </c>
    </row>
    <row r="640" spans="1:10">
      <c r="A640" s="12">
        <v>30206</v>
      </c>
      <c r="B640" s="12">
        <v>64613</v>
      </c>
      <c r="C640" s="14">
        <v>6461321</v>
      </c>
      <c r="D640" s="12" t="s">
        <v>83</v>
      </c>
      <c r="E640" s="12" t="s">
        <v>1334</v>
      </c>
      <c r="F640" s="12" t="s">
        <v>1296</v>
      </c>
      <c r="G640" s="12" t="s">
        <v>86</v>
      </c>
      <c r="H640" s="12" t="s">
        <v>1335</v>
      </c>
      <c r="I640" s="12" t="s">
        <v>1297</v>
      </c>
      <c r="J640" s="12" t="str">
        <f t="shared" si="9"/>
        <v>和歌山県田辺市熊野</v>
      </c>
    </row>
    <row r="641" spans="1:10">
      <c r="A641" s="12">
        <v>30206</v>
      </c>
      <c r="B641" s="12">
        <v>64602</v>
      </c>
      <c r="C641" s="14">
        <v>6460212</v>
      </c>
      <c r="D641" s="12" t="s">
        <v>83</v>
      </c>
      <c r="E641" s="12" t="s">
        <v>1334</v>
      </c>
      <c r="F641" s="12" t="s">
        <v>141</v>
      </c>
      <c r="G641" s="12" t="s">
        <v>86</v>
      </c>
      <c r="H641" s="12" t="s">
        <v>1335</v>
      </c>
      <c r="I641" s="12" t="s">
        <v>142</v>
      </c>
      <c r="J641" s="12" t="str">
        <f t="shared" si="9"/>
        <v>和歌山県田辺市上野</v>
      </c>
    </row>
    <row r="642" spans="1:10">
      <c r="A642" s="12">
        <v>30206</v>
      </c>
      <c r="B642" s="12">
        <v>646</v>
      </c>
      <c r="C642" s="14">
        <v>6460061</v>
      </c>
      <c r="D642" s="12" t="s">
        <v>83</v>
      </c>
      <c r="E642" s="12" t="s">
        <v>1334</v>
      </c>
      <c r="F642" s="12" t="s">
        <v>1352</v>
      </c>
      <c r="G642" s="12" t="s">
        <v>86</v>
      </c>
      <c r="H642" s="12" t="s">
        <v>1335</v>
      </c>
      <c r="I642" s="12" t="s">
        <v>1353</v>
      </c>
      <c r="J642" s="12" t="str">
        <f t="shared" ref="J642:J705" si="10">CONCATENATE(G642,H642,I642)</f>
        <v>和歌山県田辺市上の山</v>
      </c>
    </row>
    <row r="643" spans="1:10">
      <c r="A643" s="12">
        <v>30206</v>
      </c>
      <c r="B643" s="12">
        <v>646</v>
      </c>
      <c r="C643" s="14">
        <v>6460054</v>
      </c>
      <c r="D643" s="12" t="s">
        <v>83</v>
      </c>
      <c r="E643" s="12" t="s">
        <v>1334</v>
      </c>
      <c r="F643" s="12" t="s">
        <v>1354</v>
      </c>
      <c r="G643" s="12" t="s">
        <v>86</v>
      </c>
      <c r="H643" s="12" t="s">
        <v>1335</v>
      </c>
      <c r="I643" s="12" t="s">
        <v>1355</v>
      </c>
      <c r="J643" s="12" t="str">
        <f t="shared" si="10"/>
        <v>和歌山県田辺市江川</v>
      </c>
    </row>
    <row r="644" spans="1:10">
      <c r="A644" s="12">
        <v>30206</v>
      </c>
      <c r="B644" s="12">
        <v>646</v>
      </c>
      <c r="C644" s="14">
        <v>6460034</v>
      </c>
      <c r="D644" s="12" t="s">
        <v>83</v>
      </c>
      <c r="E644" s="12" t="s">
        <v>1334</v>
      </c>
      <c r="F644" s="12" t="s">
        <v>1356</v>
      </c>
      <c r="G644" s="12" t="s">
        <v>86</v>
      </c>
      <c r="H644" s="12" t="s">
        <v>1335</v>
      </c>
      <c r="I644" s="12" t="s">
        <v>1357</v>
      </c>
      <c r="J644" s="12" t="str">
        <f t="shared" si="10"/>
        <v>和歌山県田辺市扇ケ浜</v>
      </c>
    </row>
    <row r="645" spans="1:10">
      <c r="A645" s="12">
        <v>30206</v>
      </c>
      <c r="B645" s="12">
        <v>646</v>
      </c>
      <c r="C645" s="14">
        <v>6460024</v>
      </c>
      <c r="D645" s="12" t="s">
        <v>83</v>
      </c>
      <c r="E645" s="12" t="s">
        <v>1334</v>
      </c>
      <c r="F645" s="12" t="s">
        <v>1358</v>
      </c>
      <c r="G645" s="12" t="s">
        <v>86</v>
      </c>
      <c r="H645" s="12" t="s">
        <v>1335</v>
      </c>
      <c r="I645" s="12" t="s">
        <v>1359</v>
      </c>
      <c r="J645" s="12" t="str">
        <f t="shared" si="10"/>
        <v>和歌山県田辺市学園</v>
      </c>
    </row>
    <row r="646" spans="1:10">
      <c r="A646" s="12">
        <v>30206</v>
      </c>
      <c r="B646" s="12">
        <v>646</v>
      </c>
      <c r="C646" s="14">
        <v>6460012</v>
      </c>
      <c r="D646" s="12" t="s">
        <v>83</v>
      </c>
      <c r="E646" s="12" t="s">
        <v>1334</v>
      </c>
      <c r="F646" s="12" t="s">
        <v>1360</v>
      </c>
      <c r="G646" s="12" t="s">
        <v>86</v>
      </c>
      <c r="H646" s="12" t="s">
        <v>1335</v>
      </c>
      <c r="I646" s="12" t="s">
        <v>1361</v>
      </c>
      <c r="J646" s="12" t="str">
        <f t="shared" si="10"/>
        <v>和歌山県田辺市神島台</v>
      </c>
    </row>
    <row r="647" spans="1:10">
      <c r="A647" s="12">
        <v>30206</v>
      </c>
      <c r="B647" s="12">
        <v>646</v>
      </c>
      <c r="C647" s="14">
        <v>6460045</v>
      </c>
      <c r="D647" s="12" t="s">
        <v>83</v>
      </c>
      <c r="E647" s="12" t="s">
        <v>1334</v>
      </c>
      <c r="F647" s="12" t="s">
        <v>1362</v>
      </c>
      <c r="G647" s="12" t="s">
        <v>86</v>
      </c>
      <c r="H647" s="12" t="s">
        <v>1335</v>
      </c>
      <c r="I647" s="12" t="s">
        <v>1363</v>
      </c>
      <c r="J647" s="12" t="str">
        <f t="shared" si="10"/>
        <v>和歌山県田辺市片町</v>
      </c>
    </row>
    <row r="648" spans="1:10">
      <c r="A648" s="12">
        <v>30206</v>
      </c>
      <c r="B648" s="12">
        <v>646</v>
      </c>
      <c r="C648" s="14">
        <v>6460001</v>
      </c>
      <c r="D648" s="12" t="s">
        <v>83</v>
      </c>
      <c r="E648" s="12" t="s">
        <v>1334</v>
      </c>
      <c r="F648" s="12" t="s">
        <v>1364</v>
      </c>
      <c r="G648" s="12" t="s">
        <v>86</v>
      </c>
      <c r="H648" s="12" t="s">
        <v>1335</v>
      </c>
      <c r="I648" s="12" t="s">
        <v>1365</v>
      </c>
      <c r="J648" s="12" t="str">
        <f t="shared" si="10"/>
        <v>和歌山県田辺市上秋津</v>
      </c>
    </row>
    <row r="649" spans="1:10">
      <c r="A649" s="12">
        <v>30206</v>
      </c>
      <c r="B649" s="12">
        <v>64601</v>
      </c>
      <c r="C649" s="14">
        <v>6460101</v>
      </c>
      <c r="D649" s="12" t="s">
        <v>83</v>
      </c>
      <c r="E649" s="12" t="s">
        <v>1334</v>
      </c>
      <c r="F649" s="12" t="s">
        <v>1366</v>
      </c>
      <c r="G649" s="12" t="s">
        <v>86</v>
      </c>
      <c r="H649" s="12" t="s">
        <v>1335</v>
      </c>
      <c r="I649" s="12" t="s">
        <v>1367</v>
      </c>
      <c r="J649" s="12" t="str">
        <f t="shared" si="10"/>
        <v>和歌山県田辺市上芳養</v>
      </c>
    </row>
    <row r="650" spans="1:10">
      <c r="A650" s="12">
        <v>30206</v>
      </c>
      <c r="B650" s="12">
        <v>646</v>
      </c>
      <c r="C650" s="14">
        <v>6460002</v>
      </c>
      <c r="D650" s="12" t="s">
        <v>83</v>
      </c>
      <c r="E650" s="12" t="s">
        <v>1334</v>
      </c>
      <c r="F650" s="12" t="s">
        <v>1368</v>
      </c>
      <c r="G650" s="12" t="s">
        <v>86</v>
      </c>
      <c r="H650" s="12" t="s">
        <v>1335</v>
      </c>
      <c r="I650" s="12" t="s">
        <v>1369</v>
      </c>
      <c r="J650" s="12" t="str">
        <f t="shared" si="10"/>
        <v>和歌山県田辺市上万呂</v>
      </c>
    </row>
    <row r="651" spans="1:10">
      <c r="A651" s="12">
        <v>30206</v>
      </c>
      <c r="B651" s="12">
        <v>64602</v>
      </c>
      <c r="C651" s="14">
        <v>6460214</v>
      </c>
      <c r="D651" s="12" t="s">
        <v>83</v>
      </c>
      <c r="E651" s="12" t="s">
        <v>1334</v>
      </c>
      <c r="F651" s="12" t="s">
        <v>1370</v>
      </c>
      <c r="G651" s="12" t="s">
        <v>86</v>
      </c>
      <c r="H651" s="12" t="s">
        <v>1335</v>
      </c>
      <c r="I651" s="12" t="s">
        <v>1371</v>
      </c>
      <c r="J651" s="12" t="str">
        <f t="shared" si="10"/>
        <v>和歌山県田辺市上三栖</v>
      </c>
    </row>
    <row r="652" spans="1:10">
      <c r="A652" s="12">
        <v>30206</v>
      </c>
      <c r="B652" s="12">
        <v>646</v>
      </c>
      <c r="C652" s="14">
        <v>6460036</v>
      </c>
      <c r="D652" s="12" t="s">
        <v>83</v>
      </c>
      <c r="E652" s="12" t="s">
        <v>1334</v>
      </c>
      <c r="F652" s="12" t="s">
        <v>1372</v>
      </c>
      <c r="G652" s="12" t="s">
        <v>86</v>
      </c>
      <c r="H652" s="12" t="s">
        <v>1335</v>
      </c>
      <c r="I652" s="12" t="s">
        <v>1373</v>
      </c>
      <c r="J652" s="12" t="str">
        <f t="shared" si="10"/>
        <v>和歌山県田辺市上屋敷</v>
      </c>
    </row>
    <row r="653" spans="1:10">
      <c r="A653" s="12">
        <v>30206</v>
      </c>
      <c r="B653" s="12">
        <v>646</v>
      </c>
      <c r="C653" s="14">
        <v>6460041</v>
      </c>
      <c r="D653" s="12" t="s">
        <v>83</v>
      </c>
      <c r="E653" s="12" t="s">
        <v>1334</v>
      </c>
      <c r="F653" s="12" t="s">
        <v>1374</v>
      </c>
      <c r="G653" s="12" t="s">
        <v>86</v>
      </c>
      <c r="H653" s="12" t="s">
        <v>1335</v>
      </c>
      <c r="I653" s="12" t="s">
        <v>1375</v>
      </c>
      <c r="J653" s="12" t="str">
        <f t="shared" si="10"/>
        <v>和歌山県田辺市北新町</v>
      </c>
    </row>
    <row r="654" spans="1:10">
      <c r="A654" s="12">
        <v>30206</v>
      </c>
      <c r="B654" s="12">
        <v>64613</v>
      </c>
      <c r="C654" s="14">
        <v>6461334</v>
      </c>
      <c r="D654" s="12" t="s">
        <v>83</v>
      </c>
      <c r="E654" s="12" t="s">
        <v>1334</v>
      </c>
      <c r="F654" s="12" t="s">
        <v>1376</v>
      </c>
      <c r="G654" s="12" t="s">
        <v>86</v>
      </c>
      <c r="H654" s="12" t="s">
        <v>1335</v>
      </c>
      <c r="I654" s="12" t="s">
        <v>1377</v>
      </c>
      <c r="J654" s="12" t="str">
        <f t="shared" si="10"/>
        <v>和歌山県田辺市九川</v>
      </c>
    </row>
    <row r="655" spans="1:10">
      <c r="A655" s="12">
        <v>30206</v>
      </c>
      <c r="B655" s="12">
        <v>64613</v>
      </c>
      <c r="C655" s="14">
        <v>6461335</v>
      </c>
      <c r="D655" s="12" t="s">
        <v>83</v>
      </c>
      <c r="E655" s="12" t="s">
        <v>1334</v>
      </c>
      <c r="F655" s="12" t="s">
        <v>1378</v>
      </c>
      <c r="G655" s="12" t="s">
        <v>86</v>
      </c>
      <c r="H655" s="12" t="s">
        <v>1335</v>
      </c>
      <c r="I655" s="12" t="s">
        <v>1379</v>
      </c>
      <c r="J655" s="12" t="str">
        <f t="shared" si="10"/>
        <v>和歌山県田辺市串</v>
      </c>
    </row>
    <row r="656" spans="1:10">
      <c r="A656" s="12">
        <v>30206</v>
      </c>
      <c r="B656" s="12">
        <v>64613</v>
      </c>
      <c r="C656" s="14">
        <v>6461338</v>
      </c>
      <c r="D656" s="12" t="s">
        <v>83</v>
      </c>
      <c r="E656" s="12" t="s">
        <v>1334</v>
      </c>
      <c r="F656" s="12" t="s">
        <v>1380</v>
      </c>
      <c r="G656" s="12" t="s">
        <v>86</v>
      </c>
      <c r="H656" s="12" t="s">
        <v>1335</v>
      </c>
      <c r="I656" s="12" t="s">
        <v>1381</v>
      </c>
      <c r="J656" s="12" t="str">
        <f t="shared" si="10"/>
        <v>和歌山県田辺市合川</v>
      </c>
    </row>
    <row r="657" spans="1:10">
      <c r="A657" s="12">
        <v>30206</v>
      </c>
      <c r="B657" s="12">
        <v>64613</v>
      </c>
      <c r="C657" s="14">
        <v>6461325</v>
      </c>
      <c r="D657" s="12" t="s">
        <v>83</v>
      </c>
      <c r="E657" s="12" t="s">
        <v>1334</v>
      </c>
      <c r="F657" s="12" t="s">
        <v>1382</v>
      </c>
      <c r="G657" s="12" t="s">
        <v>86</v>
      </c>
      <c r="H657" s="12" t="s">
        <v>1335</v>
      </c>
      <c r="I657" s="12" t="s">
        <v>1383</v>
      </c>
      <c r="J657" s="12" t="str">
        <f t="shared" si="10"/>
        <v>和歌山県田辺市小谷</v>
      </c>
    </row>
    <row r="658" spans="1:10">
      <c r="A658" s="12">
        <v>30206</v>
      </c>
      <c r="B658" s="12">
        <v>64613</v>
      </c>
      <c r="C658" s="14">
        <v>6461332</v>
      </c>
      <c r="D658" s="12" t="s">
        <v>83</v>
      </c>
      <c r="E658" s="12" t="s">
        <v>1334</v>
      </c>
      <c r="F658" s="12" t="s">
        <v>1384</v>
      </c>
      <c r="G658" s="12" t="s">
        <v>86</v>
      </c>
      <c r="H658" s="12" t="s">
        <v>1335</v>
      </c>
      <c r="I658" s="12" t="s">
        <v>1385</v>
      </c>
      <c r="J658" s="12" t="str">
        <f t="shared" si="10"/>
        <v>和歌山県田辺市五味</v>
      </c>
    </row>
    <row r="659" spans="1:10">
      <c r="A659" s="12">
        <v>30206</v>
      </c>
      <c r="B659" s="12">
        <v>64613</v>
      </c>
      <c r="C659" s="14">
        <v>6461331</v>
      </c>
      <c r="D659" s="12" t="s">
        <v>83</v>
      </c>
      <c r="E659" s="12" t="s">
        <v>1334</v>
      </c>
      <c r="F659" s="12" t="s">
        <v>1386</v>
      </c>
      <c r="G659" s="12" t="s">
        <v>86</v>
      </c>
      <c r="H659" s="12" t="s">
        <v>1335</v>
      </c>
      <c r="I659" s="12" t="s">
        <v>1387</v>
      </c>
      <c r="J659" s="12" t="str">
        <f t="shared" si="10"/>
        <v>和歌山県田辺市木守</v>
      </c>
    </row>
    <row r="660" spans="1:10">
      <c r="A660" s="12">
        <v>30206</v>
      </c>
      <c r="B660" s="12">
        <v>646</v>
      </c>
      <c r="C660" s="14">
        <v>6460047</v>
      </c>
      <c r="D660" s="12" t="s">
        <v>83</v>
      </c>
      <c r="E660" s="12" t="s">
        <v>1334</v>
      </c>
      <c r="F660" s="12" t="s">
        <v>1388</v>
      </c>
      <c r="G660" s="12" t="s">
        <v>86</v>
      </c>
      <c r="H660" s="12" t="s">
        <v>1335</v>
      </c>
      <c r="I660" s="12" t="s">
        <v>1389</v>
      </c>
      <c r="J660" s="12" t="str">
        <f t="shared" si="10"/>
        <v>和歌山県田辺市紺屋町</v>
      </c>
    </row>
    <row r="661" spans="1:10">
      <c r="A661" s="12">
        <v>30206</v>
      </c>
      <c r="B661" s="12">
        <v>646</v>
      </c>
      <c r="C661" s="14">
        <v>6460048</v>
      </c>
      <c r="D661" s="12" t="s">
        <v>83</v>
      </c>
      <c r="E661" s="12" t="s">
        <v>1334</v>
      </c>
      <c r="F661" s="12" t="s">
        <v>1390</v>
      </c>
      <c r="G661" s="12" t="s">
        <v>86</v>
      </c>
      <c r="H661" s="12" t="s">
        <v>1335</v>
      </c>
      <c r="I661" s="12" t="s">
        <v>1391</v>
      </c>
      <c r="J661" s="12" t="str">
        <f t="shared" si="10"/>
        <v>和歌山県田辺市栄町</v>
      </c>
    </row>
    <row r="662" spans="1:10">
      <c r="A662" s="12">
        <v>30206</v>
      </c>
      <c r="B662" s="12">
        <v>64612</v>
      </c>
      <c r="C662" s="14">
        <v>6461212</v>
      </c>
      <c r="D662" s="12" t="s">
        <v>83</v>
      </c>
      <c r="E662" s="12" t="s">
        <v>1334</v>
      </c>
      <c r="F662" s="12" t="s">
        <v>1392</v>
      </c>
      <c r="G662" s="12" t="s">
        <v>86</v>
      </c>
      <c r="H662" s="12" t="s">
        <v>1335</v>
      </c>
      <c r="I662" s="12" t="s">
        <v>1393</v>
      </c>
      <c r="J662" s="12" t="str">
        <f t="shared" si="10"/>
        <v>和歌山県田辺市下川上</v>
      </c>
    </row>
    <row r="663" spans="1:10">
      <c r="A663" s="12">
        <v>30206</v>
      </c>
      <c r="B663" s="12">
        <v>64612</v>
      </c>
      <c r="C663" s="14">
        <v>6461213</v>
      </c>
      <c r="D663" s="12" t="s">
        <v>83</v>
      </c>
      <c r="E663" s="12" t="s">
        <v>1334</v>
      </c>
      <c r="F663" s="12" t="s">
        <v>1394</v>
      </c>
      <c r="G663" s="12" t="s">
        <v>86</v>
      </c>
      <c r="H663" s="12" t="s">
        <v>1335</v>
      </c>
      <c r="I663" s="12" t="s">
        <v>1395</v>
      </c>
      <c r="J663" s="12" t="str">
        <f t="shared" si="10"/>
        <v>和歌山県田辺市下川下</v>
      </c>
    </row>
    <row r="664" spans="1:10">
      <c r="A664" s="12">
        <v>30206</v>
      </c>
      <c r="B664" s="12">
        <v>64613</v>
      </c>
      <c r="C664" s="14">
        <v>6461337</v>
      </c>
      <c r="D664" s="12" t="s">
        <v>83</v>
      </c>
      <c r="E664" s="12" t="s">
        <v>1334</v>
      </c>
      <c r="F664" s="12" t="s">
        <v>1396</v>
      </c>
      <c r="G664" s="12" t="s">
        <v>86</v>
      </c>
      <c r="H664" s="12" t="s">
        <v>1335</v>
      </c>
      <c r="I664" s="12" t="s">
        <v>1397</v>
      </c>
      <c r="J664" s="12" t="str">
        <f t="shared" si="10"/>
        <v>和歌山県田辺市下露</v>
      </c>
    </row>
    <row r="665" spans="1:10">
      <c r="A665" s="12">
        <v>30206</v>
      </c>
      <c r="B665" s="12">
        <v>646</v>
      </c>
      <c r="C665" s="14">
        <v>6460004</v>
      </c>
      <c r="D665" s="12" t="s">
        <v>83</v>
      </c>
      <c r="E665" s="12" t="s">
        <v>1334</v>
      </c>
      <c r="F665" s="12" t="s">
        <v>1398</v>
      </c>
      <c r="G665" s="12" t="s">
        <v>86</v>
      </c>
      <c r="H665" s="12" t="s">
        <v>1335</v>
      </c>
      <c r="I665" s="12" t="s">
        <v>1399</v>
      </c>
      <c r="J665" s="12" t="str">
        <f t="shared" si="10"/>
        <v>和歌山県田辺市下万呂</v>
      </c>
    </row>
    <row r="666" spans="1:10">
      <c r="A666" s="12">
        <v>30206</v>
      </c>
      <c r="B666" s="12">
        <v>64602</v>
      </c>
      <c r="C666" s="14">
        <v>6460216</v>
      </c>
      <c r="D666" s="12" t="s">
        <v>83</v>
      </c>
      <c r="E666" s="12" t="s">
        <v>1334</v>
      </c>
      <c r="F666" s="12" t="s">
        <v>1400</v>
      </c>
      <c r="G666" s="12" t="s">
        <v>86</v>
      </c>
      <c r="H666" s="12" t="s">
        <v>1335</v>
      </c>
      <c r="I666" s="12" t="s">
        <v>1401</v>
      </c>
      <c r="J666" s="12" t="str">
        <f t="shared" si="10"/>
        <v>和歌山県田辺市下三栖</v>
      </c>
    </row>
    <row r="667" spans="1:10">
      <c r="A667" s="12">
        <v>30206</v>
      </c>
      <c r="B667" s="12">
        <v>646</v>
      </c>
      <c r="C667" s="14">
        <v>6460032</v>
      </c>
      <c r="D667" s="12" t="s">
        <v>83</v>
      </c>
      <c r="E667" s="12" t="s">
        <v>1334</v>
      </c>
      <c r="F667" s="12" t="s">
        <v>1402</v>
      </c>
      <c r="G667" s="12" t="s">
        <v>86</v>
      </c>
      <c r="H667" s="12" t="s">
        <v>1335</v>
      </c>
      <c r="I667" s="12" t="s">
        <v>1403</v>
      </c>
      <c r="J667" s="12" t="str">
        <f t="shared" si="10"/>
        <v>和歌山県田辺市下屋敷町</v>
      </c>
    </row>
    <row r="668" spans="1:10">
      <c r="A668" s="12">
        <v>30206</v>
      </c>
      <c r="B668" s="12">
        <v>64602</v>
      </c>
      <c r="C668" s="14">
        <v>6460217</v>
      </c>
      <c r="D668" s="12" t="s">
        <v>83</v>
      </c>
      <c r="E668" s="12" t="s">
        <v>1334</v>
      </c>
      <c r="F668" s="12" t="s">
        <v>1175</v>
      </c>
      <c r="G668" s="12" t="s">
        <v>86</v>
      </c>
      <c r="H668" s="12" t="s">
        <v>1335</v>
      </c>
      <c r="I668" s="12" t="s">
        <v>1176</v>
      </c>
      <c r="J668" s="12" t="str">
        <f t="shared" si="10"/>
        <v>和歌山県田辺市城山台</v>
      </c>
    </row>
    <row r="669" spans="1:10">
      <c r="A669" s="12">
        <v>30206</v>
      </c>
      <c r="B669" s="12">
        <v>646</v>
      </c>
      <c r="C669" s="14">
        <v>6460011</v>
      </c>
      <c r="D669" s="12" t="s">
        <v>83</v>
      </c>
      <c r="E669" s="12" t="s">
        <v>1334</v>
      </c>
      <c r="F669" s="12" t="s">
        <v>1404</v>
      </c>
      <c r="G669" s="12" t="s">
        <v>86</v>
      </c>
      <c r="H669" s="12" t="s">
        <v>1335</v>
      </c>
      <c r="I669" s="12" t="s">
        <v>1405</v>
      </c>
      <c r="J669" s="12" t="str">
        <f t="shared" si="10"/>
        <v>和歌山県田辺市新庄町</v>
      </c>
    </row>
    <row r="670" spans="1:10">
      <c r="A670" s="12">
        <v>30206</v>
      </c>
      <c r="B670" s="12">
        <v>646</v>
      </c>
      <c r="C670" s="14">
        <v>6460014</v>
      </c>
      <c r="D670" s="12" t="s">
        <v>83</v>
      </c>
      <c r="E670" s="12" t="s">
        <v>1334</v>
      </c>
      <c r="F670" s="12" t="s">
        <v>1406</v>
      </c>
      <c r="G670" s="12" t="s">
        <v>86</v>
      </c>
      <c r="H670" s="12" t="s">
        <v>1335</v>
      </c>
      <c r="I670" s="12" t="s">
        <v>1407</v>
      </c>
      <c r="J670" s="12" t="str">
        <f t="shared" si="10"/>
        <v>和歌山県田辺市新万</v>
      </c>
    </row>
    <row r="671" spans="1:10">
      <c r="A671" s="12">
        <v>30206</v>
      </c>
      <c r="B671" s="12">
        <v>646</v>
      </c>
      <c r="C671" s="14">
        <v>6460033</v>
      </c>
      <c r="D671" s="12" t="s">
        <v>83</v>
      </c>
      <c r="E671" s="12" t="s">
        <v>1334</v>
      </c>
      <c r="F671" s="12" t="s">
        <v>1408</v>
      </c>
      <c r="G671" s="12" t="s">
        <v>86</v>
      </c>
      <c r="H671" s="12" t="s">
        <v>1335</v>
      </c>
      <c r="I671" s="12" t="s">
        <v>1409</v>
      </c>
      <c r="J671" s="12" t="str">
        <f t="shared" si="10"/>
        <v>和歌山県田辺市新屋敷町</v>
      </c>
    </row>
    <row r="672" spans="1:10">
      <c r="A672" s="12">
        <v>30206</v>
      </c>
      <c r="B672" s="12">
        <v>646</v>
      </c>
      <c r="C672" s="14">
        <v>6460038</v>
      </c>
      <c r="D672" s="12" t="s">
        <v>83</v>
      </c>
      <c r="E672" s="12" t="s">
        <v>1334</v>
      </c>
      <c r="F672" s="12" t="s">
        <v>1410</v>
      </c>
      <c r="G672" s="12" t="s">
        <v>86</v>
      </c>
      <c r="H672" s="12" t="s">
        <v>1335</v>
      </c>
      <c r="I672" s="12" t="s">
        <v>1411</v>
      </c>
      <c r="J672" s="12" t="str">
        <f t="shared" si="10"/>
        <v>和歌山県田辺市末広町</v>
      </c>
    </row>
    <row r="673" spans="1:10">
      <c r="A673" s="12">
        <v>30206</v>
      </c>
      <c r="B673" s="12">
        <v>646</v>
      </c>
      <c r="C673" s="14">
        <v>6460028</v>
      </c>
      <c r="D673" s="12" t="s">
        <v>83</v>
      </c>
      <c r="E673" s="12" t="s">
        <v>1334</v>
      </c>
      <c r="F673" s="12" t="s">
        <v>1412</v>
      </c>
      <c r="G673" s="12" t="s">
        <v>86</v>
      </c>
      <c r="H673" s="12" t="s">
        <v>1335</v>
      </c>
      <c r="I673" s="12" t="s">
        <v>1413</v>
      </c>
      <c r="J673" s="12" t="str">
        <f t="shared" si="10"/>
        <v>和歌山県田辺市高雄</v>
      </c>
    </row>
    <row r="674" spans="1:10">
      <c r="A674" s="12">
        <v>30206</v>
      </c>
      <c r="B674" s="12">
        <v>646</v>
      </c>
      <c r="C674" s="14">
        <v>6460015</v>
      </c>
      <c r="D674" s="12" t="s">
        <v>83</v>
      </c>
      <c r="E674" s="12" t="s">
        <v>1334</v>
      </c>
      <c r="F674" s="12" t="s">
        <v>1414</v>
      </c>
      <c r="G674" s="12" t="s">
        <v>86</v>
      </c>
      <c r="H674" s="12" t="s">
        <v>1335</v>
      </c>
      <c r="I674" s="12" t="s">
        <v>1415</v>
      </c>
      <c r="J674" s="12" t="str">
        <f t="shared" si="10"/>
        <v>和歌山県田辺市たきない町</v>
      </c>
    </row>
    <row r="675" spans="1:10">
      <c r="A675" s="12">
        <v>30206</v>
      </c>
      <c r="B675" s="12">
        <v>64613</v>
      </c>
      <c r="C675" s="14">
        <v>6461324</v>
      </c>
      <c r="D675" s="12" t="s">
        <v>83</v>
      </c>
      <c r="E675" s="12" t="s">
        <v>1334</v>
      </c>
      <c r="F675" s="12" t="s">
        <v>1416</v>
      </c>
      <c r="G675" s="12" t="s">
        <v>86</v>
      </c>
      <c r="H675" s="12" t="s">
        <v>1335</v>
      </c>
      <c r="I675" s="12" t="s">
        <v>1417</v>
      </c>
      <c r="J675" s="12" t="str">
        <f t="shared" si="10"/>
        <v>和歌山県田辺市竹ノ平</v>
      </c>
    </row>
    <row r="676" spans="1:10">
      <c r="A676" s="12">
        <v>30206</v>
      </c>
      <c r="B676" s="12">
        <v>64613</v>
      </c>
      <c r="C676" s="14">
        <v>6461336</v>
      </c>
      <c r="D676" s="12" t="s">
        <v>83</v>
      </c>
      <c r="E676" s="12" t="s">
        <v>1334</v>
      </c>
      <c r="F676" s="12" t="s">
        <v>1418</v>
      </c>
      <c r="G676" s="12" t="s">
        <v>86</v>
      </c>
      <c r="H676" s="12" t="s">
        <v>1335</v>
      </c>
      <c r="I676" s="12" t="s">
        <v>1419</v>
      </c>
      <c r="J676" s="12" t="str">
        <f t="shared" si="10"/>
        <v>和歌山県田辺市谷野口</v>
      </c>
    </row>
    <row r="677" spans="1:10">
      <c r="A677" s="12">
        <v>30206</v>
      </c>
      <c r="B677" s="12">
        <v>646</v>
      </c>
      <c r="C677" s="14">
        <v>6460050</v>
      </c>
      <c r="D677" s="12" t="s">
        <v>83</v>
      </c>
      <c r="E677" s="12" t="s">
        <v>1334</v>
      </c>
      <c r="F677" s="12" t="s">
        <v>1420</v>
      </c>
      <c r="G677" s="12" t="s">
        <v>86</v>
      </c>
      <c r="H677" s="12" t="s">
        <v>1335</v>
      </c>
      <c r="I677" s="12" t="s">
        <v>1421</v>
      </c>
      <c r="J677" s="12" t="str">
        <f t="shared" si="10"/>
        <v>和歌山県田辺市天神崎</v>
      </c>
    </row>
    <row r="678" spans="1:10">
      <c r="A678" s="12">
        <v>30206</v>
      </c>
      <c r="B678" s="12">
        <v>646</v>
      </c>
      <c r="C678" s="14">
        <v>6460029</v>
      </c>
      <c r="D678" s="12" t="s">
        <v>83</v>
      </c>
      <c r="E678" s="12" t="s">
        <v>1334</v>
      </c>
      <c r="F678" s="12" t="s">
        <v>1422</v>
      </c>
      <c r="G678" s="12" t="s">
        <v>86</v>
      </c>
      <c r="H678" s="12" t="s">
        <v>1335</v>
      </c>
      <c r="I678" s="12" t="s">
        <v>1423</v>
      </c>
      <c r="J678" s="12" t="str">
        <f t="shared" si="10"/>
        <v>和歌山県田辺市東陽</v>
      </c>
    </row>
    <row r="679" spans="1:10">
      <c r="A679" s="12">
        <v>30206</v>
      </c>
      <c r="B679" s="12">
        <v>64613</v>
      </c>
      <c r="C679" s="14">
        <v>6461339</v>
      </c>
      <c r="D679" s="12" t="s">
        <v>83</v>
      </c>
      <c r="E679" s="12" t="s">
        <v>1334</v>
      </c>
      <c r="F679" s="12" t="s">
        <v>1424</v>
      </c>
      <c r="G679" s="12" t="s">
        <v>86</v>
      </c>
      <c r="H679" s="12" t="s">
        <v>1335</v>
      </c>
      <c r="I679" s="12" t="s">
        <v>1425</v>
      </c>
      <c r="J679" s="12" t="str">
        <f t="shared" si="10"/>
        <v>和歌山県田辺市長瀬</v>
      </c>
    </row>
    <row r="680" spans="1:10">
      <c r="A680" s="12">
        <v>30206</v>
      </c>
      <c r="B680" s="12">
        <v>646</v>
      </c>
      <c r="C680" s="14">
        <v>6460057</v>
      </c>
      <c r="D680" s="12" t="s">
        <v>83</v>
      </c>
      <c r="E680" s="12" t="s">
        <v>1334</v>
      </c>
      <c r="F680" s="12" t="s">
        <v>1426</v>
      </c>
      <c r="G680" s="12" t="s">
        <v>86</v>
      </c>
      <c r="H680" s="12" t="s">
        <v>1335</v>
      </c>
      <c r="I680" s="12" t="s">
        <v>1427</v>
      </c>
      <c r="J680" s="12" t="str">
        <f t="shared" si="10"/>
        <v>和歌山県田辺市中芳養</v>
      </c>
    </row>
    <row r="681" spans="1:10">
      <c r="A681" s="12">
        <v>30206</v>
      </c>
      <c r="B681" s="12">
        <v>64614</v>
      </c>
      <c r="C681" s="14">
        <v>6461412</v>
      </c>
      <c r="D681" s="12" t="s">
        <v>83</v>
      </c>
      <c r="E681" s="12" t="s">
        <v>1334</v>
      </c>
      <c r="F681" s="12" t="s">
        <v>1428</v>
      </c>
      <c r="G681" s="12" t="s">
        <v>86</v>
      </c>
      <c r="H681" s="12" t="s">
        <v>1335</v>
      </c>
      <c r="I681" s="12" t="s">
        <v>1429</v>
      </c>
      <c r="J681" s="12" t="str">
        <f t="shared" si="10"/>
        <v>和歌山県田辺市中辺路町石船</v>
      </c>
    </row>
    <row r="682" spans="1:10">
      <c r="A682" s="12">
        <v>30206</v>
      </c>
      <c r="B682" s="12">
        <v>64614</v>
      </c>
      <c r="C682" s="14">
        <v>6461439</v>
      </c>
      <c r="D682" s="12" t="s">
        <v>83</v>
      </c>
      <c r="E682" s="12" t="s">
        <v>1334</v>
      </c>
      <c r="F682" s="12" t="s">
        <v>1430</v>
      </c>
      <c r="G682" s="12" t="s">
        <v>86</v>
      </c>
      <c r="H682" s="12" t="s">
        <v>1335</v>
      </c>
      <c r="I682" s="12" t="s">
        <v>1431</v>
      </c>
      <c r="J682" s="12" t="str">
        <f t="shared" si="10"/>
        <v>和歌山県田辺市中辺路町内井川</v>
      </c>
    </row>
    <row r="683" spans="1:10">
      <c r="A683" s="12">
        <v>30206</v>
      </c>
      <c r="B683" s="12">
        <v>64614</v>
      </c>
      <c r="C683" s="14">
        <v>6461411</v>
      </c>
      <c r="D683" s="12" t="s">
        <v>83</v>
      </c>
      <c r="E683" s="12" t="s">
        <v>1334</v>
      </c>
      <c r="F683" s="12" t="s">
        <v>1432</v>
      </c>
      <c r="G683" s="12" t="s">
        <v>86</v>
      </c>
      <c r="H683" s="12" t="s">
        <v>1335</v>
      </c>
      <c r="I683" s="12" t="s">
        <v>1433</v>
      </c>
      <c r="J683" s="12" t="str">
        <f t="shared" si="10"/>
        <v>和歌山県田辺市中辺路町大内川</v>
      </c>
    </row>
    <row r="684" spans="1:10">
      <c r="A684" s="12">
        <v>30206</v>
      </c>
      <c r="B684" s="12">
        <v>64614</v>
      </c>
      <c r="C684" s="14">
        <v>6461433</v>
      </c>
      <c r="D684" s="12" t="s">
        <v>83</v>
      </c>
      <c r="E684" s="12" t="s">
        <v>1334</v>
      </c>
      <c r="F684" s="12" t="s">
        <v>1434</v>
      </c>
      <c r="G684" s="12" t="s">
        <v>86</v>
      </c>
      <c r="H684" s="12" t="s">
        <v>1335</v>
      </c>
      <c r="I684" s="12" t="s">
        <v>1435</v>
      </c>
      <c r="J684" s="12" t="str">
        <f t="shared" si="10"/>
        <v>和歌山県田辺市中辺路町大川</v>
      </c>
    </row>
    <row r="685" spans="1:10">
      <c r="A685" s="12">
        <v>30206</v>
      </c>
      <c r="B685" s="12">
        <v>64614</v>
      </c>
      <c r="C685" s="14">
        <v>6461417</v>
      </c>
      <c r="D685" s="12" t="s">
        <v>83</v>
      </c>
      <c r="E685" s="12" t="s">
        <v>1334</v>
      </c>
      <c r="F685" s="12" t="s">
        <v>1436</v>
      </c>
      <c r="G685" s="12" t="s">
        <v>86</v>
      </c>
      <c r="H685" s="12" t="s">
        <v>1335</v>
      </c>
      <c r="I685" s="12" t="s">
        <v>1437</v>
      </c>
      <c r="J685" s="12" t="str">
        <f t="shared" si="10"/>
        <v>和歌山県田辺市中辺路町川合</v>
      </c>
    </row>
    <row r="686" spans="1:10">
      <c r="A686" s="12">
        <v>30206</v>
      </c>
      <c r="B686" s="12">
        <v>64614</v>
      </c>
      <c r="C686" s="14">
        <v>6461436</v>
      </c>
      <c r="D686" s="12" t="s">
        <v>83</v>
      </c>
      <c r="E686" s="12" t="s">
        <v>1334</v>
      </c>
      <c r="F686" s="12" t="s">
        <v>1438</v>
      </c>
      <c r="G686" s="12" t="s">
        <v>86</v>
      </c>
      <c r="H686" s="12" t="s">
        <v>1335</v>
      </c>
      <c r="I686" s="12" t="s">
        <v>1439</v>
      </c>
      <c r="J686" s="12" t="str">
        <f t="shared" si="10"/>
        <v>和歌山県田辺市中辺路町熊野川</v>
      </c>
    </row>
    <row r="687" spans="1:10">
      <c r="A687" s="12">
        <v>30206</v>
      </c>
      <c r="B687" s="12">
        <v>64614</v>
      </c>
      <c r="C687" s="14">
        <v>6461421</v>
      </c>
      <c r="D687" s="12" t="s">
        <v>83</v>
      </c>
      <c r="E687" s="12" t="s">
        <v>1334</v>
      </c>
      <c r="F687" s="12" t="s">
        <v>1440</v>
      </c>
      <c r="G687" s="12" t="s">
        <v>86</v>
      </c>
      <c r="H687" s="12" t="s">
        <v>1335</v>
      </c>
      <c r="I687" s="12" t="s">
        <v>1441</v>
      </c>
      <c r="J687" s="12" t="str">
        <f t="shared" si="10"/>
        <v>和歌山県田辺市中辺路町栗栖川</v>
      </c>
    </row>
    <row r="688" spans="1:10">
      <c r="A688" s="12">
        <v>30206</v>
      </c>
      <c r="B688" s="12">
        <v>64614</v>
      </c>
      <c r="C688" s="14">
        <v>6461435</v>
      </c>
      <c r="D688" s="12" t="s">
        <v>83</v>
      </c>
      <c r="E688" s="12" t="s">
        <v>1334</v>
      </c>
      <c r="F688" s="12" t="s">
        <v>1442</v>
      </c>
      <c r="G688" s="12" t="s">
        <v>86</v>
      </c>
      <c r="H688" s="12" t="s">
        <v>1335</v>
      </c>
      <c r="I688" s="12" t="s">
        <v>1443</v>
      </c>
      <c r="J688" s="12" t="str">
        <f t="shared" si="10"/>
        <v>和歌山県田辺市中辺路町小皆</v>
      </c>
    </row>
    <row r="689" spans="1:10">
      <c r="A689" s="12">
        <v>30206</v>
      </c>
      <c r="B689" s="12">
        <v>64614</v>
      </c>
      <c r="C689" s="14">
        <v>6461431</v>
      </c>
      <c r="D689" s="12" t="s">
        <v>83</v>
      </c>
      <c r="E689" s="12" t="s">
        <v>1334</v>
      </c>
      <c r="F689" s="12" t="s">
        <v>1444</v>
      </c>
      <c r="G689" s="12" t="s">
        <v>86</v>
      </c>
      <c r="H689" s="12" t="s">
        <v>1335</v>
      </c>
      <c r="I689" s="12" t="s">
        <v>1445</v>
      </c>
      <c r="J689" s="12" t="str">
        <f t="shared" si="10"/>
        <v>和歌山県田辺市中辺路町小松原</v>
      </c>
    </row>
    <row r="690" spans="1:10">
      <c r="A690" s="12">
        <v>30206</v>
      </c>
      <c r="B690" s="12">
        <v>64614</v>
      </c>
      <c r="C690" s="14">
        <v>6461437</v>
      </c>
      <c r="D690" s="12" t="s">
        <v>83</v>
      </c>
      <c r="E690" s="12" t="s">
        <v>1334</v>
      </c>
      <c r="F690" s="12" t="s">
        <v>1446</v>
      </c>
      <c r="G690" s="12" t="s">
        <v>86</v>
      </c>
      <c r="H690" s="12" t="s">
        <v>1335</v>
      </c>
      <c r="I690" s="12" t="s">
        <v>1447</v>
      </c>
      <c r="J690" s="12" t="str">
        <f t="shared" si="10"/>
        <v>和歌山県田辺市中辺路町沢</v>
      </c>
    </row>
    <row r="691" spans="1:10">
      <c r="A691" s="12">
        <v>30206</v>
      </c>
      <c r="B691" s="12">
        <v>64614</v>
      </c>
      <c r="C691" s="14">
        <v>6461416</v>
      </c>
      <c r="D691" s="12" t="s">
        <v>83</v>
      </c>
      <c r="E691" s="12" t="s">
        <v>1334</v>
      </c>
      <c r="F691" s="12" t="s">
        <v>1448</v>
      </c>
      <c r="G691" s="12" t="s">
        <v>86</v>
      </c>
      <c r="H691" s="12" t="s">
        <v>1335</v>
      </c>
      <c r="I691" s="12" t="s">
        <v>1449</v>
      </c>
      <c r="J691" s="12" t="str">
        <f t="shared" si="10"/>
        <v>和歌山県田辺市中辺路町高原</v>
      </c>
    </row>
    <row r="692" spans="1:10">
      <c r="A692" s="12">
        <v>30206</v>
      </c>
      <c r="B692" s="12">
        <v>64614</v>
      </c>
      <c r="C692" s="14">
        <v>6461402</v>
      </c>
      <c r="D692" s="12" t="s">
        <v>83</v>
      </c>
      <c r="E692" s="12" t="s">
        <v>1334</v>
      </c>
      <c r="F692" s="12" t="s">
        <v>1450</v>
      </c>
      <c r="G692" s="12" t="s">
        <v>86</v>
      </c>
      <c r="H692" s="12" t="s">
        <v>1335</v>
      </c>
      <c r="I692" s="12" t="s">
        <v>1451</v>
      </c>
      <c r="J692" s="12" t="str">
        <f t="shared" si="10"/>
        <v>和歌山県田辺市中辺路町近露</v>
      </c>
    </row>
    <row r="693" spans="1:10">
      <c r="A693" s="12">
        <v>30206</v>
      </c>
      <c r="B693" s="12">
        <v>64614</v>
      </c>
      <c r="C693" s="14">
        <v>6461414</v>
      </c>
      <c r="D693" s="12" t="s">
        <v>83</v>
      </c>
      <c r="E693" s="12" t="s">
        <v>1334</v>
      </c>
      <c r="F693" s="12" t="s">
        <v>1452</v>
      </c>
      <c r="G693" s="12" t="s">
        <v>86</v>
      </c>
      <c r="H693" s="12" t="s">
        <v>1335</v>
      </c>
      <c r="I693" s="12" t="s">
        <v>1453</v>
      </c>
      <c r="J693" s="12" t="str">
        <f t="shared" si="10"/>
        <v>和歌山県田辺市中辺路町西谷</v>
      </c>
    </row>
    <row r="694" spans="1:10">
      <c r="A694" s="12">
        <v>30206</v>
      </c>
      <c r="B694" s="12">
        <v>64614</v>
      </c>
      <c r="C694" s="14">
        <v>6461434</v>
      </c>
      <c r="D694" s="12" t="s">
        <v>83</v>
      </c>
      <c r="E694" s="12" t="s">
        <v>1334</v>
      </c>
      <c r="F694" s="12" t="s">
        <v>1454</v>
      </c>
      <c r="G694" s="12" t="s">
        <v>86</v>
      </c>
      <c r="H694" s="12" t="s">
        <v>1335</v>
      </c>
      <c r="I694" s="12" t="s">
        <v>1455</v>
      </c>
      <c r="J694" s="12" t="str">
        <f t="shared" si="10"/>
        <v>和歌山県田辺市中辺路町温川</v>
      </c>
    </row>
    <row r="695" spans="1:10">
      <c r="A695" s="12">
        <v>30206</v>
      </c>
      <c r="B695" s="12">
        <v>64614</v>
      </c>
      <c r="C695" s="14">
        <v>6461401</v>
      </c>
      <c r="D695" s="12" t="s">
        <v>83</v>
      </c>
      <c r="E695" s="12" t="s">
        <v>1334</v>
      </c>
      <c r="F695" s="12" t="s">
        <v>1456</v>
      </c>
      <c r="G695" s="12" t="s">
        <v>86</v>
      </c>
      <c r="H695" s="12" t="s">
        <v>1335</v>
      </c>
      <c r="I695" s="12" t="s">
        <v>1457</v>
      </c>
      <c r="J695" s="12" t="str">
        <f t="shared" si="10"/>
        <v>和歌山県田辺市中辺路町野中</v>
      </c>
    </row>
    <row r="696" spans="1:10">
      <c r="A696" s="12">
        <v>30206</v>
      </c>
      <c r="B696" s="12">
        <v>64614</v>
      </c>
      <c r="C696" s="14">
        <v>6461432</v>
      </c>
      <c r="D696" s="12" t="s">
        <v>83</v>
      </c>
      <c r="E696" s="12" t="s">
        <v>1334</v>
      </c>
      <c r="F696" s="12" t="s">
        <v>1458</v>
      </c>
      <c r="G696" s="12" t="s">
        <v>86</v>
      </c>
      <c r="H696" s="12" t="s">
        <v>1335</v>
      </c>
      <c r="I696" s="12" t="s">
        <v>1459</v>
      </c>
      <c r="J696" s="12" t="str">
        <f t="shared" si="10"/>
        <v>和歌山県田辺市中辺路町福定</v>
      </c>
    </row>
    <row r="697" spans="1:10">
      <c r="A697" s="12">
        <v>30206</v>
      </c>
      <c r="B697" s="12">
        <v>64614</v>
      </c>
      <c r="C697" s="14">
        <v>6461413</v>
      </c>
      <c r="D697" s="12" t="s">
        <v>83</v>
      </c>
      <c r="E697" s="12" t="s">
        <v>1334</v>
      </c>
      <c r="F697" s="12" t="s">
        <v>1460</v>
      </c>
      <c r="G697" s="12" t="s">
        <v>86</v>
      </c>
      <c r="H697" s="12" t="s">
        <v>1335</v>
      </c>
      <c r="I697" s="12" t="s">
        <v>1461</v>
      </c>
      <c r="J697" s="12" t="str">
        <f t="shared" si="10"/>
        <v>和歌山県田辺市中辺路町北郡</v>
      </c>
    </row>
    <row r="698" spans="1:10">
      <c r="A698" s="12">
        <v>30206</v>
      </c>
      <c r="B698" s="12">
        <v>64614</v>
      </c>
      <c r="C698" s="14">
        <v>6461415</v>
      </c>
      <c r="D698" s="12" t="s">
        <v>83</v>
      </c>
      <c r="E698" s="12" t="s">
        <v>1334</v>
      </c>
      <c r="F698" s="12" t="s">
        <v>1462</v>
      </c>
      <c r="G698" s="12" t="s">
        <v>86</v>
      </c>
      <c r="H698" s="12" t="s">
        <v>1335</v>
      </c>
      <c r="I698" s="12" t="s">
        <v>1463</v>
      </c>
      <c r="J698" s="12" t="str">
        <f t="shared" si="10"/>
        <v>和歌山県田辺市中辺路町真砂</v>
      </c>
    </row>
    <row r="699" spans="1:10">
      <c r="A699" s="12">
        <v>30206</v>
      </c>
      <c r="B699" s="12">
        <v>64614</v>
      </c>
      <c r="C699" s="14">
        <v>6461438</v>
      </c>
      <c r="D699" s="12" t="s">
        <v>83</v>
      </c>
      <c r="E699" s="12" t="s">
        <v>1334</v>
      </c>
      <c r="F699" s="12" t="s">
        <v>1464</v>
      </c>
      <c r="G699" s="12" t="s">
        <v>86</v>
      </c>
      <c r="H699" s="12" t="s">
        <v>1335</v>
      </c>
      <c r="I699" s="12" t="s">
        <v>1465</v>
      </c>
      <c r="J699" s="12" t="str">
        <f t="shared" si="10"/>
        <v>和歌山県田辺市中辺路町水上</v>
      </c>
    </row>
    <row r="700" spans="1:10">
      <c r="A700" s="12">
        <v>30206</v>
      </c>
      <c r="B700" s="12">
        <v>646</v>
      </c>
      <c r="C700" s="14">
        <v>6460003</v>
      </c>
      <c r="D700" s="12" t="s">
        <v>83</v>
      </c>
      <c r="E700" s="12" t="s">
        <v>1334</v>
      </c>
      <c r="F700" s="12" t="s">
        <v>1466</v>
      </c>
      <c r="G700" s="12" t="s">
        <v>86</v>
      </c>
      <c r="H700" s="12" t="s">
        <v>1335</v>
      </c>
      <c r="I700" s="12" t="s">
        <v>1467</v>
      </c>
      <c r="J700" s="12" t="str">
        <f t="shared" si="10"/>
        <v>和歌山県田辺市中万呂</v>
      </c>
    </row>
    <row r="701" spans="1:10">
      <c r="A701" s="12">
        <v>30206</v>
      </c>
      <c r="B701" s="12">
        <v>64602</v>
      </c>
      <c r="C701" s="14">
        <v>6460215</v>
      </c>
      <c r="D701" s="12" t="s">
        <v>83</v>
      </c>
      <c r="E701" s="12" t="s">
        <v>1334</v>
      </c>
      <c r="F701" s="12" t="s">
        <v>1468</v>
      </c>
      <c r="G701" s="12" t="s">
        <v>86</v>
      </c>
      <c r="H701" s="12" t="s">
        <v>1335</v>
      </c>
      <c r="I701" s="12" t="s">
        <v>1469</v>
      </c>
      <c r="J701" s="12" t="str">
        <f t="shared" si="10"/>
        <v>和歌山県田辺市中三栖</v>
      </c>
    </row>
    <row r="702" spans="1:10">
      <c r="A702" s="12">
        <v>30206</v>
      </c>
      <c r="B702" s="12">
        <v>646</v>
      </c>
      <c r="C702" s="14">
        <v>6460035</v>
      </c>
      <c r="D702" s="12" t="s">
        <v>83</v>
      </c>
      <c r="E702" s="12" t="s">
        <v>1334</v>
      </c>
      <c r="F702" s="12" t="s">
        <v>1470</v>
      </c>
      <c r="G702" s="12" t="s">
        <v>86</v>
      </c>
      <c r="H702" s="12" t="s">
        <v>1335</v>
      </c>
      <c r="I702" s="12" t="s">
        <v>1471</v>
      </c>
      <c r="J702" s="12" t="str">
        <f t="shared" si="10"/>
        <v>和歌山県田辺市中屋敷町</v>
      </c>
    </row>
    <row r="703" spans="1:10">
      <c r="A703" s="12">
        <v>30206</v>
      </c>
      <c r="B703" s="12">
        <v>64602</v>
      </c>
      <c r="C703" s="14">
        <v>6460213</v>
      </c>
      <c r="D703" s="12" t="s">
        <v>83</v>
      </c>
      <c r="E703" s="12" t="s">
        <v>1334</v>
      </c>
      <c r="F703" s="12" t="s">
        <v>1472</v>
      </c>
      <c r="G703" s="12" t="s">
        <v>86</v>
      </c>
      <c r="H703" s="12" t="s">
        <v>1335</v>
      </c>
      <c r="I703" s="12" t="s">
        <v>1473</v>
      </c>
      <c r="J703" s="12" t="str">
        <f t="shared" si="10"/>
        <v>和歌山県田辺市長野</v>
      </c>
    </row>
    <row r="704" spans="1:10">
      <c r="A704" s="12">
        <v>30206</v>
      </c>
      <c r="B704" s="12">
        <v>646</v>
      </c>
      <c r="C704" s="14">
        <v>6460056</v>
      </c>
      <c r="D704" s="12" t="s">
        <v>83</v>
      </c>
      <c r="E704" s="12" t="s">
        <v>1334</v>
      </c>
      <c r="F704" s="12" t="s">
        <v>1474</v>
      </c>
      <c r="G704" s="12" t="s">
        <v>86</v>
      </c>
      <c r="H704" s="12" t="s">
        <v>1335</v>
      </c>
      <c r="I704" s="12" t="s">
        <v>1475</v>
      </c>
      <c r="J704" s="12" t="str">
        <f t="shared" si="10"/>
        <v>和歌山県田辺市芳養町</v>
      </c>
    </row>
    <row r="705" spans="1:10">
      <c r="A705" s="12">
        <v>30206</v>
      </c>
      <c r="B705" s="12">
        <v>646</v>
      </c>
      <c r="C705" s="14">
        <v>6460063</v>
      </c>
      <c r="D705" s="12" t="s">
        <v>83</v>
      </c>
      <c r="E705" s="12" t="s">
        <v>1334</v>
      </c>
      <c r="F705" s="12" t="s">
        <v>1476</v>
      </c>
      <c r="G705" s="12" t="s">
        <v>86</v>
      </c>
      <c r="H705" s="12" t="s">
        <v>1335</v>
      </c>
      <c r="I705" s="12" t="s">
        <v>1477</v>
      </c>
      <c r="J705" s="12" t="str">
        <f t="shared" si="10"/>
        <v>和歌山県田辺市芳養松原</v>
      </c>
    </row>
    <row r="706" spans="1:10">
      <c r="A706" s="12">
        <v>30206</v>
      </c>
      <c r="B706" s="12">
        <v>64613</v>
      </c>
      <c r="C706" s="14">
        <v>6461333</v>
      </c>
      <c r="D706" s="12" t="s">
        <v>83</v>
      </c>
      <c r="E706" s="12" t="s">
        <v>1334</v>
      </c>
      <c r="F706" s="12" t="s">
        <v>1478</v>
      </c>
      <c r="G706" s="12" t="s">
        <v>86</v>
      </c>
      <c r="H706" s="12" t="s">
        <v>1335</v>
      </c>
      <c r="I706" s="12" t="s">
        <v>1479</v>
      </c>
      <c r="J706" s="12" t="str">
        <f t="shared" ref="J706:J769" si="11">CONCATENATE(G706,H706,I706)</f>
        <v>和歌山県田辺市東伏菟野</v>
      </c>
    </row>
    <row r="707" spans="1:10">
      <c r="A707" s="12">
        <v>30206</v>
      </c>
      <c r="B707" s="12">
        <v>646</v>
      </c>
      <c r="C707" s="14">
        <v>6460022</v>
      </c>
      <c r="D707" s="12" t="s">
        <v>83</v>
      </c>
      <c r="E707" s="12" t="s">
        <v>1334</v>
      </c>
      <c r="F707" s="12" t="s">
        <v>1480</v>
      </c>
      <c r="G707" s="12" t="s">
        <v>86</v>
      </c>
      <c r="H707" s="12" t="s">
        <v>1335</v>
      </c>
      <c r="I707" s="12" t="s">
        <v>1481</v>
      </c>
      <c r="J707" s="12" t="str">
        <f t="shared" si="11"/>
        <v>和歌山県田辺市東山</v>
      </c>
    </row>
    <row r="708" spans="1:10">
      <c r="A708" s="12">
        <v>30206</v>
      </c>
      <c r="B708" s="12">
        <v>64612</v>
      </c>
      <c r="C708" s="14">
        <v>6461214</v>
      </c>
      <c r="D708" s="12" t="s">
        <v>83</v>
      </c>
      <c r="E708" s="12" t="s">
        <v>1334</v>
      </c>
      <c r="F708" s="12" t="s">
        <v>1482</v>
      </c>
      <c r="G708" s="12" t="s">
        <v>86</v>
      </c>
      <c r="H708" s="12" t="s">
        <v>1335</v>
      </c>
      <c r="I708" s="12" t="s">
        <v>1483</v>
      </c>
      <c r="J708" s="12" t="str">
        <f t="shared" si="11"/>
        <v>和歌山県田辺市平瀬</v>
      </c>
    </row>
    <row r="709" spans="1:10">
      <c r="A709" s="12">
        <v>30206</v>
      </c>
      <c r="B709" s="12">
        <v>64613</v>
      </c>
      <c r="C709" s="14">
        <v>6461326</v>
      </c>
      <c r="D709" s="12" t="s">
        <v>83</v>
      </c>
      <c r="E709" s="12" t="s">
        <v>1334</v>
      </c>
      <c r="F709" s="12" t="s">
        <v>1484</v>
      </c>
      <c r="G709" s="12" t="s">
        <v>86</v>
      </c>
      <c r="H709" s="12" t="s">
        <v>1335</v>
      </c>
      <c r="I709" s="12" t="s">
        <v>1485</v>
      </c>
      <c r="J709" s="12" t="str">
        <f t="shared" si="11"/>
        <v>和歌山県田辺市深谷</v>
      </c>
    </row>
    <row r="710" spans="1:10">
      <c r="A710" s="12">
        <v>30206</v>
      </c>
      <c r="B710" s="12">
        <v>646</v>
      </c>
      <c r="C710" s="14">
        <v>6460044</v>
      </c>
      <c r="D710" s="12" t="s">
        <v>83</v>
      </c>
      <c r="E710" s="12" t="s">
        <v>1334</v>
      </c>
      <c r="F710" s="12" t="s">
        <v>1486</v>
      </c>
      <c r="G710" s="12" t="s">
        <v>86</v>
      </c>
      <c r="H710" s="12" t="s">
        <v>1335</v>
      </c>
      <c r="I710" s="12" t="s">
        <v>1487</v>
      </c>
      <c r="J710" s="12" t="str">
        <f t="shared" si="11"/>
        <v>和歌山県田辺市福路町</v>
      </c>
    </row>
    <row r="711" spans="1:10">
      <c r="A711" s="12">
        <v>30206</v>
      </c>
      <c r="B711" s="12">
        <v>64602</v>
      </c>
      <c r="C711" s="14">
        <v>6460211</v>
      </c>
      <c r="D711" s="12" t="s">
        <v>83</v>
      </c>
      <c r="E711" s="12" t="s">
        <v>1334</v>
      </c>
      <c r="F711" s="12" t="s">
        <v>1488</v>
      </c>
      <c r="G711" s="12" t="s">
        <v>86</v>
      </c>
      <c r="H711" s="12" t="s">
        <v>1335</v>
      </c>
      <c r="I711" s="12" t="s">
        <v>1489</v>
      </c>
      <c r="J711" s="12" t="str">
        <f t="shared" si="11"/>
        <v>和歌山県田辺市伏菟野</v>
      </c>
    </row>
    <row r="712" spans="1:10">
      <c r="A712" s="12">
        <v>30206</v>
      </c>
      <c r="B712" s="12">
        <v>646</v>
      </c>
      <c r="C712" s="14">
        <v>6460059</v>
      </c>
      <c r="D712" s="12" t="s">
        <v>83</v>
      </c>
      <c r="E712" s="12" t="s">
        <v>1334</v>
      </c>
      <c r="F712" s="12" t="s">
        <v>1490</v>
      </c>
      <c r="G712" s="12" t="s">
        <v>86</v>
      </c>
      <c r="H712" s="12" t="s">
        <v>1335</v>
      </c>
      <c r="I712" s="12" t="s">
        <v>1491</v>
      </c>
      <c r="J712" s="12" t="str">
        <f t="shared" si="11"/>
        <v>和歌山県田辺市古尾</v>
      </c>
    </row>
    <row r="713" spans="1:10">
      <c r="A713" s="12">
        <v>30206</v>
      </c>
      <c r="B713" s="12">
        <v>646</v>
      </c>
      <c r="C713" s="14">
        <v>6460026</v>
      </c>
      <c r="D713" s="12" t="s">
        <v>83</v>
      </c>
      <c r="E713" s="12" t="s">
        <v>1334</v>
      </c>
      <c r="F713" s="12" t="s">
        <v>1492</v>
      </c>
      <c r="G713" s="12" t="s">
        <v>86</v>
      </c>
      <c r="H713" s="12" t="s">
        <v>1335</v>
      </c>
      <c r="I713" s="12" t="s">
        <v>1493</v>
      </c>
      <c r="J713" s="12" t="str">
        <f t="shared" si="11"/>
        <v>和歌山県田辺市宝来町</v>
      </c>
    </row>
    <row r="714" spans="1:10">
      <c r="A714" s="12">
        <v>30206</v>
      </c>
      <c r="B714" s="12">
        <v>64717</v>
      </c>
      <c r="C714" s="14">
        <v>6471742</v>
      </c>
      <c r="D714" s="12" t="s">
        <v>83</v>
      </c>
      <c r="E714" s="12" t="s">
        <v>1334</v>
      </c>
      <c r="F714" s="12" t="s">
        <v>1494</v>
      </c>
      <c r="G714" s="12" t="s">
        <v>86</v>
      </c>
      <c r="H714" s="12" t="s">
        <v>1335</v>
      </c>
      <c r="I714" s="12" t="s">
        <v>1495</v>
      </c>
      <c r="J714" s="12" t="str">
        <f t="shared" si="11"/>
        <v>和歌山県田辺市本宮町一本松</v>
      </c>
    </row>
    <row r="715" spans="1:10">
      <c r="A715" s="12">
        <v>30206</v>
      </c>
      <c r="B715" s="12">
        <v>64717</v>
      </c>
      <c r="C715" s="14">
        <v>6471703</v>
      </c>
      <c r="D715" s="12" t="s">
        <v>83</v>
      </c>
      <c r="E715" s="12" t="s">
        <v>1334</v>
      </c>
      <c r="F715" s="12" t="s">
        <v>1496</v>
      </c>
      <c r="G715" s="12" t="s">
        <v>86</v>
      </c>
      <c r="H715" s="12" t="s">
        <v>1335</v>
      </c>
      <c r="I715" s="12" t="s">
        <v>1497</v>
      </c>
      <c r="J715" s="12" t="str">
        <f t="shared" si="11"/>
        <v>和歌山県田辺市本宮町請川</v>
      </c>
    </row>
    <row r="716" spans="1:10">
      <c r="A716" s="12">
        <v>30206</v>
      </c>
      <c r="B716" s="12">
        <v>64717</v>
      </c>
      <c r="C716" s="14">
        <v>6471741</v>
      </c>
      <c r="D716" s="12" t="s">
        <v>83</v>
      </c>
      <c r="E716" s="12" t="s">
        <v>1334</v>
      </c>
      <c r="F716" s="12" t="s">
        <v>1498</v>
      </c>
      <c r="G716" s="12" t="s">
        <v>86</v>
      </c>
      <c r="H716" s="12" t="s">
        <v>1335</v>
      </c>
      <c r="I716" s="12" t="s">
        <v>1499</v>
      </c>
      <c r="J716" s="12" t="str">
        <f t="shared" si="11"/>
        <v>和歌山県田辺市本宮町大居</v>
      </c>
    </row>
    <row r="717" spans="1:10">
      <c r="A717" s="12">
        <v>30206</v>
      </c>
      <c r="B717" s="12">
        <v>64717</v>
      </c>
      <c r="C717" s="14">
        <v>6471725</v>
      </c>
      <c r="D717" s="12" t="s">
        <v>83</v>
      </c>
      <c r="E717" s="12" t="s">
        <v>1334</v>
      </c>
      <c r="F717" s="12" t="s">
        <v>1500</v>
      </c>
      <c r="G717" s="12" t="s">
        <v>86</v>
      </c>
      <c r="H717" s="12" t="s">
        <v>1335</v>
      </c>
      <c r="I717" s="12" t="s">
        <v>1501</v>
      </c>
      <c r="J717" s="12" t="str">
        <f t="shared" si="11"/>
        <v>和歌山県田辺市本宮町大瀬</v>
      </c>
    </row>
    <row r="718" spans="1:10">
      <c r="A718" s="12">
        <v>30206</v>
      </c>
      <c r="B718" s="12">
        <v>64717</v>
      </c>
      <c r="C718" s="14">
        <v>6471702</v>
      </c>
      <c r="D718" s="12" t="s">
        <v>83</v>
      </c>
      <c r="E718" s="12" t="s">
        <v>1334</v>
      </c>
      <c r="F718" s="12" t="s">
        <v>1502</v>
      </c>
      <c r="G718" s="12" t="s">
        <v>86</v>
      </c>
      <c r="H718" s="12" t="s">
        <v>1335</v>
      </c>
      <c r="I718" s="12" t="s">
        <v>1503</v>
      </c>
      <c r="J718" s="12" t="str">
        <f t="shared" si="11"/>
        <v>和歌山県田辺市本宮町大津荷</v>
      </c>
    </row>
    <row r="719" spans="1:10">
      <c r="A719" s="12">
        <v>30206</v>
      </c>
      <c r="B719" s="12">
        <v>64717</v>
      </c>
      <c r="C719" s="14">
        <v>6471716</v>
      </c>
      <c r="D719" s="12" t="s">
        <v>83</v>
      </c>
      <c r="E719" s="12" t="s">
        <v>1334</v>
      </c>
      <c r="F719" s="12" t="s">
        <v>1504</v>
      </c>
      <c r="G719" s="12" t="s">
        <v>86</v>
      </c>
      <c r="H719" s="12" t="s">
        <v>1335</v>
      </c>
      <c r="I719" s="12" t="s">
        <v>1505</v>
      </c>
      <c r="J719" s="12" t="str">
        <f t="shared" si="11"/>
        <v>和歌山県田辺市本宮町上大野</v>
      </c>
    </row>
    <row r="720" spans="1:10">
      <c r="A720" s="12">
        <v>30206</v>
      </c>
      <c r="B720" s="12">
        <v>64717</v>
      </c>
      <c r="C720" s="14">
        <v>6471751</v>
      </c>
      <c r="D720" s="12" t="s">
        <v>83</v>
      </c>
      <c r="E720" s="12" t="s">
        <v>1334</v>
      </c>
      <c r="F720" s="12" t="s">
        <v>1506</v>
      </c>
      <c r="G720" s="12" t="s">
        <v>86</v>
      </c>
      <c r="H720" s="12" t="s">
        <v>1335</v>
      </c>
      <c r="I720" s="12" t="s">
        <v>1507</v>
      </c>
      <c r="J720" s="12" t="str">
        <f t="shared" si="11"/>
        <v>和歌山県田辺市本宮町上切原</v>
      </c>
    </row>
    <row r="721" spans="1:10">
      <c r="A721" s="12">
        <v>30206</v>
      </c>
      <c r="B721" s="12">
        <v>64717</v>
      </c>
      <c r="C721" s="14">
        <v>6471717</v>
      </c>
      <c r="D721" s="12" t="s">
        <v>83</v>
      </c>
      <c r="E721" s="12" t="s">
        <v>1334</v>
      </c>
      <c r="F721" s="12" t="s">
        <v>1508</v>
      </c>
      <c r="G721" s="12" t="s">
        <v>86</v>
      </c>
      <c r="H721" s="12" t="s">
        <v>1335</v>
      </c>
      <c r="I721" s="12" t="s">
        <v>1509</v>
      </c>
      <c r="J721" s="12" t="str">
        <f t="shared" si="11"/>
        <v>和歌山県田辺市本宮町川湯</v>
      </c>
    </row>
    <row r="722" spans="1:10">
      <c r="A722" s="12">
        <v>30206</v>
      </c>
      <c r="B722" s="12">
        <v>64717</v>
      </c>
      <c r="C722" s="14">
        <v>6471752</v>
      </c>
      <c r="D722" s="12" t="s">
        <v>83</v>
      </c>
      <c r="E722" s="12" t="s">
        <v>1334</v>
      </c>
      <c r="F722" s="12" t="s">
        <v>1510</v>
      </c>
      <c r="G722" s="12" t="s">
        <v>86</v>
      </c>
      <c r="H722" s="12" t="s">
        <v>1335</v>
      </c>
      <c r="I722" s="12" t="s">
        <v>1511</v>
      </c>
      <c r="J722" s="12" t="str">
        <f t="shared" si="11"/>
        <v>和歌山県田辺市本宮町切畑</v>
      </c>
    </row>
    <row r="723" spans="1:10">
      <c r="A723" s="12">
        <v>30206</v>
      </c>
      <c r="B723" s="12">
        <v>64717</v>
      </c>
      <c r="C723" s="14">
        <v>6471736</v>
      </c>
      <c r="D723" s="12" t="s">
        <v>83</v>
      </c>
      <c r="E723" s="12" t="s">
        <v>1334</v>
      </c>
      <c r="F723" s="12" t="s">
        <v>1512</v>
      </c>
      <c r="G723" s="12" t="s">
        <v>86</v>
      </c>
      <c r="H723" s="12" t="s">
        <v>1335</v>
      </c>
      <c r="I723" s="12" t="s">
        <v>1513</v>
      </c>
      <c r="J723" s="12" t="str">
        <f t="shared" si="11"/>
        <v>和歌山県田辺市本宮町久保野</v>
      </c>
    </row>
    <row r="724" spans="1:10">
      <c r="A724" s="12">
        <v>30206</v>
      </c>
      <c r="B724" s="12">
        <v>64717</v>
      </c>
      <c r="C724" s="14">
        <v>6471722</v>
      </c>
      <c r="D724" s="12" t="s">
        <v>83</v>
      </c>
      <c r="E724" s="12" t="s">
        <v>1334</v>
      </c>
      <c r="F724" s="12" t="s">
        <v>1514</v>
      </c>
      <c r="G724" s="12" t="s">
        <v>86</v>
      </c>
      <c r="H724" s="12" t="s">
        <v>1335</v>
      </c>
      <c r="I724" s="12" t="s">
        <v>1515</v>
      </c>
      <c r="J724" s="12" t="str">
        <f t="shared" si="11"/>
        <v>和歌山県田辺市本宮町小々森</v>
      </c>
    </row>
    <row r="725" spans="1:10">
      <c r="A725" s="12">
        <v>30206</v>
      </c>
      <c r="B725" s="12">
        <v>64717</v>
      </c>
      <c r="C725" s="14">
        <v>6471701</v>
      </c>
      <c r="D725" s="12" t="s">
        <v>83</v>
      </c>
      <c r="E725" s="12" t="s">
        <v>1334</v>
      </c>
      <c r="F725" s="12" t="s">
        <v>1516</v>
      </c>
      <c r="G725" s="12" t="s">
        <v>86</v>
      </c>
      <c r="H725" s="12" t="s">
        <v>1335</v>
      </c>
      <c r="I725" s="12" t="s">
        <v>1517</v>
      </c>
      <c r="J725" s="12" t="str">
        <f t="shared" si="11"/>
        <v>和歌山県田辺市本宮町小津荷</v>
      </c>
    </row>
    <row r="726" spans="1:10">
      <c r="A726" s="12">
        <v>30206</v>
      </c>
      <c r="B726" s="12">
        <v>64717</v>
      </c>
      <c r="C726" s="14">
        <v>6471714</v>
      </c>
      <c r="D726" s="12" t="s">
        <v>83</v>
      </c>
      <c r="E726" s="12" t="s">
        <v>1334</v>
      </c>
      <c r="F726" s="12" t="s">
        <v>1518</v>
      </c>
      <c r="G726" s="12" t="s">
        <v>86</v>
      </c>
      <c r="H726" s="12" t="s">
        <v>1335</v>
      </c>
      <c r="I726" s="12" t="s">
        <v>1519</v>
      </c>
      <c r="J726" s="12" t="str">
        <f t="shared" si="11"/>
        <v>和歌山県田辺市本宮町静川</v>
      </c>
    </row>
    <row r="727" spans="1:10">
      <c r="A727" s="12">
        <v>30206</v>
      </c>
      <c r="B727" s="12">
        <v>64717</v>
      </c>
      <c r="C727" s="14">
        <v>6471734</v>
      </c>
      <c r="D727" s="12" t="s">
        <v>83</v>
      </c>
      <c r="E727" s="12" t="s">
        <v>1334</v>
      </c>
      <c r="F727" s="12" t="s">
        <v>1520</v>
      </c>
      <c r="G727" s="12" t="s">
        <v>86</v>
      </c>
      <c r="H727" s="12" t="s">
        <v>1335</v>
      </c>
      <c r="I727" s="12" t="s">
        <v>1521</v>
      </c>
      <c r="J727" s="12" t="str">
        <f t="shared" si="11"/>
        <v>和歌山県田辺市本宮町下湯川</v>
      </c>
    </row>
    <row r="728" spans="1:10">
      <c r="A728" s="12">
        <v>30206</v>
      </c>
      <c r="B728" s="12">
        <v>64717</v>
      </c>
      <c r="C728" s="14">
        <v>6471705</v>
      </c>
      <c r="D728" s="12" t="s">
        <v>83</v>
      </c>
      <c r="E728" s="12" t="s">
        <v>1334</v>
      </c>
      <c r="F728" s="12" t="s">
        <v>1522</v>
      </c>
      <c r="G728" s="12" t="s">
        <v>86</v>
      </c>
      <c r="H728" s="12" t="s">
        <v>1335</v>
      </c>
      <c r="I728" s="12" t="s">
        <v>1523</v>
      </c>
      <c r="J728" s="12" t="str">
        <f t="shared" si="11"/>
        <v>和歌山県田辺市本宮町高山</v>
      </c>
    </row>
    <row r="729" spans="1:10">
      <c r="A729" s="12">
        <v>30206</v>
      </c>
      <c r="B729" s="12">
        <v>64717</v>
      </c>
      <c r="C729" s="14">
        <v>6471712</v>
      </c>
      <c r="D729" s="12" t="s">
        <v>83</v>
      </c>
      <c r="E729" s="12" t="s">
        <v>1334</v>
      </c>
      <c r="F729" s="12" t="s">
        <v>1524</v>
      </c>
      <c r="G729" s="12" t="s">
        <v>86</v>
      </c>
      <c r="H729" s="12" t="s">
        <v>1335</v>
      </c>
      <c r="I729" s="12" t="s">
        <v>1525</v>
      </c>
      <c r="J729" s="12" t="str">
        <f t="shared" si="11"/>
        <v>和歌山県田辺市本宮町田代</v>
      </c>
    </row>
    <row r="730" spans="1:10">
      <c r="A730" s="12">
        <v>30206</v>
      </c>
      <c r="B730" s="12">
        <v>64717</v>
      </c>
      <c r="C730" s="14">
        <v>6471753</v>
      </c>
      <c r="D730" s="12" t="s">
        <v>83</v>
      </c>
      <c r="E730" s="12" t="s">
        <v>1334</v>
      </c>
      <c r="F730" s="12" t="s">
        <v>1526</v>
      </c>
      <c r="G730" s="12" t="s">
        <v>86</v>
      </c>
      <c r="H730" s="12" t="s">
        <v>1335</v>
      </c>
      <c r="I730" s="12" t="s">
        <v>1527</v>
      </c>
      <c r="J730" s="12" t="str">
        <f t="shared" si="11"/>
        <v>和歌山県田辺市本宮町土河屋</v>
      </c>
    </row>
    <row r="731" spans="1:10">
      <c r="A731" s="12">
        <v>30206</v>
      </c>
      <c r="B731" s="12">
        <v>64717</v>
      </c>
      <c r="C731" s="14">
        <v>6471724</v>
      </c>
      <c r="D731" s="12" t="s">
        <v>83</v>
      </c>
      <c r="E731" s="12" t="s">
        <v>1334</v>
      </c>
      <c r="F731" s="12" t="s">
        <v>1528</v>
      </c>
      <c r="G731" s="12" t="s">
        <v>86</v>
      </c>
      <c r="H731" s="12" t="s">
        <v>1335</v>
      </c>
      <c r="I731" s="12" t="s">
        <v>1529</v>
      </c>
      <c r="J731" s="12" t="str">
        <f t="shared" si="11"/>
        <v>和歌山県田辺市本宮町野竹</v>
      </c>
    </row>
    <row r="732" spans="1:10">
      <c r="A732" s="12">
        <v>30206</v>
      </c>
      <c r="B732" s="12">
        <v>64717</v>
      </c>
      <c r="C732" s="14">
        <v>6471715</v>
      </c>
      <c r="D732" s="12" t="s">
        <v>83</v>
      </c>
      <c r="E732" s="12" t="s">
        <v>1334</v>
      </c>
      <c r="F732" s="12" t="s">
        <v>1530</v>
      </c>
      <c r="G732" s="12" t="s">
        <v>86</v>
      </c>
      <c r="H732" s="12" t="s">
        <v>1335</v>
      </c>
      <c r="I732" s="12" t="s">
        <v>1531</v>
      </c>
      <c r="J732" s="12" t="str">
        <f t="shared" si="11"/>
        <v>和歌山県田辺市本宮町東和田</v>
      </c>
    </row>
    <row r="733" spans="1:10">
      <c r="A733" s="12">
        <v>30206</v>
      </c>
      <c r="B733" s="12">
        <v>64717</v>
      </c>
      <c r="C733" s="14">
        <v>6471721</v>
      </c>
      <c r="D733" s="12" t="s">
        <v>83</v>
      </c>
      <c r="E733" s="12" t="s">
        <v>1334</v>
      </c>
      <c r="F733" s="12" t="s">
        <v>1532</v>
      </c>
      <c r="G733" s="12" t="s">
        <v>86</v>
      </c>
      <c r="H733" s="12" t="s">
        <v>1335</v>
      </c>
      <c r="I733" s="12" t="s">
        <v>1533</v>
      </c>
      <c r="J733" s="12" t="str">
        <f t="shared" si="11"/>
        <v>和歌山県田辺市本宮町檜葉</v>
      </c>
    </row>
    <row r="734" spans="1:10">
      <c r="A734" s="12">
        <v>30206</v>
      </c>
      <c r="B734" s="12">
        <v>64717</v>
      </c>
      <c r="C734" s="14">
        <v>6471743</v>
      </c>
      <c r="D734" s="12" t="s">
        <v>83</v>
      </c>
      <c r="E734" s="12" t="s">
        <v>1334</v>
      </c>
      <c r="F734" s="12" t="s">
        <v>1534</v>
      </c>
      <c r="G734" s="12" t="s">
        <v>86</v>
      </c>
      <c r="H734" s="12" t="s">
        <v>1335</v>
      </c>
      <c r="I734" s="12" t="s">
        <v>1535</v>
      </c>
      <c r="J734" s="12" t="str">
        <f t="shared" si="11"/>
        <v>和歌山県田辺市本宮町伏拝</v>
      </c>
    </row>
    <row r="735" spans="1:10">
      <c r="A735" s="12">
        <v>30206</v>
      </c>
      <c r="B735" s="12">
        <v>64717</v>
      </c>
      <c r="C735" s="14">
        <v>6471726</v>
      </c>
      <c r="D735" s="12" t="s">
        <v>83</v>
      </c>
      <c r="E735" s="12" t="s">
        <v>1334</v>
      </c>
      <c r="F735" s="12" t="s">
        <v>1536</v>
      </c>
      <c r="G735" s="12" t="s">
        <v>86</v>
      </c>
      <c r="H735" s="12" t="s">
        <v>1335</v>
      </c>
      <c r="I735" s="12" t="s">
        <v>1537</v>
      </c>
      <c r="J735" s="12" t="str">
        <f t="shared" si="11"/>
        <v>和歌山県田辺市本宮町武住</v>
      </c>
    </row>
    <row r="736" spans="1:10">
      <c r="A736" s="12">
        <v>30206</v>
      </c>
      <c r="B736" s="12">
        <v>64717</v>
      </c>
      <c r="C736" s="14">
        <v>6471731</v>
      </c>
      <c r="D736" s="12" t="s">
        <v>83</v>
      </c>
      <c r="E736" s="12" t="s">
        <v>1334</v>
      </c>
      <c r="F736" s="12" t="s">
        <v>1538</v>
      </c>
      <c r="G736" s="12" t="s">
        <v>86</v>
      </c>
      <c r="H736" s="12" t="s">
        <v>1335</v>
      </c>
      <c r="I736" s="12" t="s">
        <v>1539</v>
      </c>
      <c r="J736" s="12" t="str">
        <f t="shared" si="11"/>
        <v>和歌山県田辺市本宮町本宮</v>
      </c>
    </row>
    <row r="737" spans="1:10">
      <c r="A737" s="12">
        <v>30206</v>
      </c>
      <c r="B737" s="12">
        <v>64717</v>
      </c>
      <c r="C737" s="14">
        <v>6471735</v>
      </c>
      <c r="D737" s="12" t="s">
        <v>83</v>
      </c>
      <c r="E737" s="12" t="s">
        <v>1334</v>
      </c>
      <c r="F737" s="12" t="s">
        <v>1540</v>
      </c>
      <c r="G737" s="12" t="s">
        <v>86</v>
      </c>
      <c r="H737" s="12" t="s">
        <v>1335</v>
      </c>
      <c r="I737" s="12" t="s">
        <v>1541</v>
      </c>
      <c r="J737" s="12" t="str">
        <f t="shared" si="11"/>
        <v>和歌山県田辺市本宮町曲川</v>
      </c>
    </row>
    <row r="738" spans="1:10">
      <c r="A738" s="12">
        <v>30206</v>
      </c>
      <c r="B738" s="12">
        <v>64717</v>
      </c>
      <c r="C738" s="14">
        <v>6471744</v>
      </c>
      <c r="D738" s="12" t="s">
        <v>83</v>
      </c>
      <c r="E738" s="12" t="s">
        <v>1334</v>
      </c>
      <c r="F738" s="12" t="s">
        <v>1542</v>
      </c>
      <c r="G738" s="12" t="s">
        <v>86</v>
      </c>
      <c r="H738" s="12" t="s">
        <v>1335</v>
      </c>
      <c r="I738" s="12" t="s">
        <v>1543</v>
      </c>
      <c r="J738" s="12" t="str">
        <f t="shared" si="11"/>
        <v>和歌山県田辺市本宮町三越</v>
      </c>
    </row>
    <row r="739" spans="1:10">
      <c r="A739" s="12">
        <v>30206</v>
      </c>
      <c r="B739" s="12">
        <v>64717</v>
      </c>
      <c r="C739" s="14">
        <v>6471711</v>
      </c>
      <c r="D739" s="12" t="s">
        <v>83</v>
      </c>
      <c r="E739" s="12" t="s">
        <v>1334</v>
      </c>
      <c r="F739" s="12" t="s">
        <v>1544</v>
      </c>
      <c r="G739" s="12" t="s">
        <v>86</v>
      </c>
      <c r="H739" s="12" t="s">
        <v>1335</v>
      </c>
      <c r="I739" s="12" t="s">
        <v>1545</v>
      </c>
      <c r="J739" s="12" t="str">
        <f t="shared" si="11"/>
        <v>和歌山県田辺市本宮町皆瀬川</v>
      </c>
    </row>
    <row r="740" spans="1:10">
      <c r="A740" s="12">
        <v>30206</v>
      </c>
      <c r="B740" s="12">
        <v>64717</v>
      </c>
      <c r="C740" s="14">
        <v>6471723</v>
      </c>
      <c r="D740" s="12" t="s">
        <v>83</v>
      </c>
      <c r="E740" s="12" t="s">
        <v>1334</v>
      </c>
      <c r="F740" s="12" t="s">
        <v>1546</v>
      </c>
      <c r="G740" s="12" t="s">
        <v>86</v>
      </c>
      <c r="H740" s="12" t="s">
        <v>1335</v>
      </c>
      <c r="I740" s="12" t="s">
        <v>1547</v>
      </c>
      <c r="J740" s="12" t="str">
        <f t="shared" si="11"/>
        <v>和歌山県田辺市本宮町皆地</v>
      </c>
    </row>
    <row r="741" spans="1:10">
      <c r="A741" s="12">
        <v>30206</v>
      </c>
      <c r="B741" s="12">
        <v>64717</v>
      </c>
      <c r="C741" s="14">
        <v>6471713</v>
      </c>
      <c r="D741" s="12" t="s">
        <v>83</v>
      </c>
      <c r="E741" s="12" t="s">
        <v>1334</v>
      </c>
      <c r="F741" s="12" t="s">
        <v>1548</v>
      </c>
      <c r="G741" s="12" t="s">
        <v>86</v>
      </c>
      <c r="H741" s="12" t="s">
        <v>1335</v>
      </c>
      <c r="I741" s="12" t="s">
        <v>1549</v>
      </c>
      <c r="J741" s="12" t="str">
        <f t="shared" si="11"/>
        <v>和歌山県田辺市本宮町簑尾谷</v>
      </c>
    </row>
    <row r="742" spans="1:10">
      <c r="A742" s="12">
        <v>30206</v>
      </c>
      <c r="B742" s="12">
        <v>64717</v>
      </c>
      <c r="C742" s="14">
        <v>6471704</v>
      </c>
      <c r="D742" s="12" t="s">
        <v>83</v>
      </c>
      <c r="E742" s="12" t="s">
        <v>1334</v>
      </c>
      <c r="F742" s="12" t="s">
        <v>1550</v>
      </c>
      <c r="G742" s="12" t="s">
        <v>86</v>
      </c>
      <c r="H742" s="12" t="s">
        <v>1335</v>
      </c>
      <c r="I742" s="12" t="s">
        <v>1551</v>
      </c>
      <c r="J742" s="12" t="str">
        <f t="shared" si="11"/>
        <v>和歌山県田辺市本宮町耳打</v>
      </c>
    </row>
    <row r="743" spans="1:10">
      <c r="A743" s="12">
        <v>30206</v>
      </c>
      <c r="B743" s="12">
        <v>64717</v>
      </c>
      <c r="C743" s="14">
        <v>6471732</v>
      </c>
      <c r="D743" s="12" t="s">
        <v>83</v>
      </c>
      <c r="E743" s="12" t="s">
        <v>1334</v>
      </c>
      <c r="F743" s="12" t="s">
        <v>1552</v>
      </c>
      <c r="G743" s="12" t="s">
        <v>86</v>
      </c>
      <c r="H743" s="12" t="s">
        <v>1335</v>
      </c>
      <c r="I743" s="12" t="s">
        <v>1553</v>
      </c>
      <c r="J743" s="12" t="str">
        <f t="shared" si="11"/>
        <v>和歌山県田辺市本宮町湯峯</v>
      </c>
    </row>
    <row r="744" spans="1:10">
      <c r="A744" s="12">
        <v>30206</v>
      </c>
      <c r="B744" s="12">
        <v>64717</v>
      </c>
      <c r="C744" s="14">
        <v>6471733</v>
      </c>
      <c r="D744" s="12" t="s">
        <v>83</v>
      </c>
      <c r="E744" s="12" t="s">
        <v>1334</v>
      </c>
      <c r="F744" s="12" t="s">
        <v>1554</v>
      </c>
      <c r="G744" s="12" t="s">
        <v>86</v>
      </c>
      <c r="H744" s="12" t="s">
        <v>1335</v>
      </c>
      <c r="I744" s="12" t="s">
        <v>1555</v>
      </c>
      <c r="J744" s="12" t="str">
        <f t="shared" si="11"/>
        <v>和歌山県田辺市本宮町渡瀬</v>
      </c>
    </row>
    <row r="745" spans="1:10">
      <c r="A745" s="12">
        <v>30206</v>
      </c>
      <c r="B745" s="12">
        <v>646</v>
      </c>
      <c r="C745" s="14">
        <v>6460046</v>
      </c>
      <c r="D745" s="12" t="s">
        <v>83</v>
      </c>
      <c r="E745" s="12" t="s">
        <v>1334</v>
      </c>
      <c r="F745" s="12" t="s">
        <v>783</v>
      </c>
      <c r="G745" s="12" t="s">
        <v>86</v>
      </c>
      <c r="H745" s="12" t="s">
        <v>1335</v>
      </c>
      <c r="I745" s="12" t="s">
        <v>784</v>
      </c>
      <c r="J745" s="12" t="str">
        <f t="shared" si="11"/>
        <v>和歌山県田辺市本町</v>
      </c>
    </row>
    <row r="746" spans="1:10">
      <c r="A746" s="12">
        <v>30206</v>
      </c>
      <c r="B746" s="12">
        <v>646</v>
      </c>
      <c r="C746" s="14">
        <v>6460025</v>
      </c>
      <c r="D746" s="12" t="s">
        <v>83</v>
      </c>
      <c r="E746" s="12" t="s">
        <v>1334</v>
      </c>
      <c r="F746" s="12" t="s">
        <v>1556</v>
      </c>
      <c r="G746" s="12" t="s">
        <v>86</v>
      </c>
      <c r="H746" s="12" t="s">
        <v>1335</v>
      </c>
      <c r="I746" s="12" t="s">
        <v>1557</v>
      </c>
      <c r="J746" s="12" t="str">
        <f t="shared" si="11"/>
        <v>和歌山県田辺市神子浜</v>
      </c>
    </row>
    <row r="747" spans="1:10">
      <c r="A747" s="12">
        <v>30206</v>
      </c>
      <c r="B747" s="12">
        <v>646</v>
      </c>
      <c r="C747" s="14">
        <v>6460031</v>
      </c>
      <c r="D747" s="12" t="s">
        <v>83</v>
      </c>
      <c r="E747" s="12" t="s">
        <v>1334</v>
      </c>
      <c r="F747" s="12" t="s">
        <v>821</v>
      </c>
      <c r="G747" s="12" t="s">
        <v>86</v>
      </c>
      <c r="H747" s="12" t="s">
        <v>1335</v>
      </c>
      <c r="I747" s="12" t="s">
        <v>822</v>
      </c>
      <c r="J747" s="12" t="str">
        <f t="shared" si="11"/>
        <v>和歌山県田辺市湊</v>
      </c>
    </row>
    <row r="748" spans="1:10">
      <c r="A748" s="12">
        <v>30206</v>
      </c>
      <c r="B748" s="12">
        <v>646</v>
      </c>
      <c r="C748" s="14">
        <v>6460042</v>
      </c>
      <c r="D748" s="12" t="s">
        <v>83</v>
      </c>
      <c r="E748" s="12" t="s">
        <v>1334</v>
      </c>
      <c r="F748" s="12" t="s">
        <v>1558</v>
      </c>
      <c r="G748" s="12" t="s">
        <v>86</v>
      </c>
      <c r="H748" s="12" t="s">
        <v>1335</v>
      </c>
      <c r="I748" s="12" t="s">
        <v>1559</v>
      </c>
      <c r="J748" s="12" t="str">
        <f t="shared" si="11"/>
        <v>和歌山県田辺市南新町</v>
      </c>
    </row>
    <row r="749" spans="1:10">
      <c r="A749" s="12">
        <v>30206</v>
      </c>
      <c r="B749" s="12">
        <v>646</v>
      </c>
      <c r="C749" s="14">
        <v>6460013</v>
      </c>
      <c r="D749" s="12" t="s">
        <v>83</v>
      </c>
      <c r="E749" s="12" t="s">
        <v>1334</v>
      </c>
      <c r="F749" s="12" t="s">
        <v>1560</v>
      </c>
      <c r="G749" s="12" t="s">
        <v>86</v>
      </c>
      <c r="H749" s="12" t="s">
        <v>1335</v>
      </c>
      <c r="I749" s="12" t="s">
        <v>1561</v>
      </c>
      <c r="J749" s="12" t="str">
        <f t="shared" si="11"/>
        <v>和歌山県田辺市南新万</v>
      </c>
    </row>
    <row r="750" spans="1:10">
      <c r="A750" s="12">
        <v>30206</v>
      </c>
      <c r="B750" s="12">
        <v>64613</v>
      </c>
      <c r="C750" s="14">
        <v>6461323</v>
      </c>
      <c r="D750" s="12" t="s">
        <v>83</v>
      </c>
      <c r="E750" s="12" t="s">
        <v>1334</v>
      </c>
      <c r="F750" s="12" t="s">
        <v>1562</v>
      </c>
      <c r="G750" s="12" t="s">
        <v>86</v>
      </c>
      <c r="H750" s="12" t="s">
        <v>1335</v>
      </c>
      <c r="I750" s="12" t="s">
        <v>1563</v>
      </c>
      <c r="J750" s="12" t="str">
        <f t="shared" si="11"/>
        <v>和歌山県田辺市向山</v>
      </c>
    </row>
    <row r="751" spans="1:10">
      <c r="A751" s="12">
        <v>30206</v>
      </c>
      <c r="B751" s="12">
        <v>646</v>
      </c>
      <c r="C751" s="14">
        <v>6460052</v>
      </c>
      <c r="D751" s="12" t="s">
        <v>83</v>
      </c>
      <c r="E751" s="12" t="s">
        <v>1334</v>
      </c>
      <c r="F751" s="12" t="s">
        <v>1564</v>
      </c>
      <c r="G751" s="12" t="s">
        <v>86</v>
      </c>
      <c r="H751" s="12" t="s">
        <v>1335</v>
      </c>
      <c r="I751" s="12" t="s">
        <v>1565</v>
      </c>
      <c r="J751" s="12" t="str">
        <f t="shared" si="11"/>
        <v>和歌山県田辺市むつみ</v>
      </c>
    </row>
    <row r="752" spans="1:10">
      <c r="A752" s="12">
        <v>30206</v>
      </c>
      <c r="B752" s="12">
        <v>646</v>
      </c>
      <c r="C752" s="14">
        <v>6460062</v>
      </c>
      <c r="D752" s="12" t="s">
        <v>83</v>
      </c>
      <c r="E752" s="12" t="s">
        <v>1334</v>
      </c>
      <c r="F752" s="12" t="s">
        <v>1566</v>
      </c>
      <c r="G752" s="12" t="s">
        <v>86</v>
      </c>
      <c r="H752" s="12" t="s">
        <v>1335</v>
      </c>
      <c r="I752" s="12" t="s">
        <v>1567</v>
      </c>
      <c r="J752" s="12" t="str">
        <f t="shared" si="11"/>
        <v>和歌山県田辺市明洋</v>
      </c>
    </row>
    <row r="753" spans="1:10">
      <c r="A753" s="12">
        <v>30206</v>
      </c>
      <c r="B753" s="12">
        <v>646</v>
      </c>
      <c r="C753" s="14">
        <v>6460058</v>
      </c>
      <c r="D753" s="12" t="s">
        <v>83</v>
      </c>
      <c r="E753" s="12" t="s">
        <v>1334</v>
      </c>
      <c r="F753" s="12" t="s">
        <v>1568</v>
      </c>
      <c r="G753" s="12" t="s">
        <v>86</v>
      </c>
      <c r="H753" s="12" t="s">
        <v>1335</v>
      </c>
      <c r="I753" s="12" t="s">
        <v>1569</v>
      </c>
      <c r="J753" s="12" t="str">
        <f t="shared" si="11"/>
        <v>和歌山県田辺市目良</v>
      </c>
    </row>
    <row r="754" spans="1:10">
      <c r="A754" s="12">
        <v>30206</v>
      </c>
      <c r="B754" s="12">
        <v>64613</v>
      </c>
      <c r="C754" s="14">
        <v>6461322</v>
      </c>
      <c r="D754" s="12" t="s">
        <v>83</v>
      </c>
      <c r="E754" s="12" t="s">
        <v>1334</v>
      </c>
      <c r="F754" s="12" t="s">
        <v>1570</v>
      </c>
      <c r="G754" s="12" t="s">
        <v>86</v>
      </c>
      <c r="H754" s="12" t="s">
        <v>1335</v>
      </c>
      <c r="I754" s="12" t="s">
        <v>1571</v>
      </c>
      <c r="J754" s="12" t="str">
        <f t="shared" si="11"/>
        <v>和歌山県田辺市面川</v>
      </c>
    </row>
    <row r="755" spans="1:10">
      <c r="A755" s="12">
        <v>30206</v>
      </c>
      <c r="B755" s="12">
        <v>646</v>
      </c>
      <c r="C755" s="14">
        <v>6460053</v>
      </c>
      <c r="D755" s="12" t="s">
        <v>83</v>
      </c>
      <c r="E755" s="12" t="s">
        <v>1334</v>
      </c>
      <c r="F755" s="12" t="s">
        <v>1572</v>
      </c>
      <c r="G755" s="12" t="s">
        <v>86</v>
      </c>
      <c r="H755" s="12" t="s">
        <v>1335</v>
      </c>
      <c r="I755" s="12" t="s">
        <v>1573</v>
      </c>
      <c r="J755" s="12" t="str">
        <f t="shared" si="11"/>
        <v>和歌山県田辺市元町</v>
      </c>
    </row>
    <row r="756" spans="1:10">
      <c r="A756" s="12">
        <v>30206</v>
      </c>
      <c r="B756" s="12">
        <v>646</v>
      </c>
      <c r="C756" s="14">
        <v>6460023</v>
      </c>
      <c r="D756" s="12" t="s">
        <v>83</v>
      </c>
      <c r="E756" s="12" t="s">
        <v>1334</v>
      </c>
      <c r="F756" s="12" t="s">
        <v>1574</v>
      </c>
      <c r="G756" s="12" t="s">
        <v>86</v>
      </c>
      <c r="H756" s="12" t="s">
        <v>1335</v>
      </c>
      <c r="I756" s="12" t="s">
        <v>1575</v>
      </c>
      <c r="J756" s="12" t="str">
        <f t="shared" si="11"/>
        <v>和歌山県田辺市文里</v>
      </c>
    </row>
    <row r="757" spans="1:10">
      <c r="A757" s="12">
        <v>30206</v>
      </c>
      <c r="B757" s="12">
        <v>64503</v>
      </c>
      <c r="C757" s="14">
        <v>6450303</v>
      </c>
      <c r="D757" s="12" t="s">
        <v>83</v>
      </c>
      <c r="E757" s="12" t="s">
        <v>1334</v>
      </c>
      <c r="F757" s="12" t="s">
        <v>1576</v>
      </c>
      <c r="G757" s="12" t="s">
        <v>86</v>
      </c>
      <c r="H757" s="12" t="s">
        <v>1335</v>
      </c>
      <c r="I757" s="12" t="s">
        <v>1577</v>
      </c>
      <c r="J757" s="12" t="str">
        <f t="shared" si="11"/>
        <v>和歌山県田辺市龍神村小家</v>
      </c>
    </row>
    <row r="758" spans="1:10">
      <c r="A758" s="12">
        <v>30206</v>
      </c>
      <c r="B758" s="12">
        <v>64503</v>
      </c>
      <c r="C758" s="14">
        <v>6450302</v>
      </c>
      <c r="D758" s="12" t="s">
        <v>83</v>
      </c>
      <c r="E758" s="12" t="s">
        <v>1334</v>
      </c>
      <c r="F758" s="12" t="s">
        <v>1578</v>
      </c>
      <c r="G758" s="12" t="s">
        <v>86</v>
      </c>
      <c r="H758" s="12" t="s">
        <v>1335</v>
      </c>
      <c r="I758" s="12" t="s">
        <v>1579</v>
      </c>
      <c r="J758" s="12" t="str">
        <f t="shared" si="11"/>
        <v>和歌山県田辺市龍神村甲斐ノ川</v>
      </c>
    </row>
    <row r="759" spans="1:10">
      <c r="A759" s="12">
        <v>30206</v>
      </c>
      <c r="B759" s="12">
        <v>64505</v>
      </c>
      <c r="C759" s="14">
        <v>6450521</v>
      </c>
      <c r="D759" s="12" t="s">
        <v>83</v>
      </c>
      <c r="E759" s="12" t="s">
        <v>1334</v>
      </c>
      <c r="F759" s="12" t="s">
        <v>1580</v>
      </c>
      <c r="G759" s="12" t="s">
        <v>86</v>
      </c>
      <c r="H759" s="12" t="s">
        <v>1335</v>
      </c>
      <c r="I759" s="12" t="s">
        <v>1581</v>
      </c>
      <c r="J759" s="12" t="str">
        <f t="shared" si="11"/>
        <v>和歌山県田辺市龍神村小又川</v>
      </c>
    </row>
    <row r="760" spans="1:10">
      <c r="A760" s="12">
        <v>30206</v>
      </c>
      <c r="B760" s="12">
        <v>64504</v>
      </c>
      <c r="C760" s="14">
        <v>6450413</v>
      </c>
      <c r="D760" s="12" t="s">
        <v>83</v>
      </c>
      <c r="E760" s="12" t="s">
        <v>1334</v>
      </c>
      <c r="F760" s="12" t="s">
        <v>1582</v>
      </c>
      <c r="G760" s="12" t="s">
        <v>86</v>
      </c>
      <c r="H760" s="12" t="s">
        <v>1335</v>
      </c>
      <c r="I760" s="12" t="s">
        <v>1583</v>
      </c>
      <c r="J760" s="12" t="str">
        <f t="shared" si="11"/>
        <v>和歌山県田辺市龍神村殿原</v>
      </c>
    </row>
    <row r="761" spans="1:10">
      <c r="A761" s="12">
        <v>30206</v>
      </c>
      <c r="B761" s="12">
        <v>64504</v>
      </c>
      <c r="C761" s="14">
        <v>6450415</v>
      </c>
      <c r="D761" s="12" t="s">
        <v>83</v>
      </c>
      <c r="E761" s="12" t="s">
        <v>1334</v>
      </c>
      <c r="F761" s="12" t="s">
        <v>1584</v>
      </c>
      <c r="G761" s="12" t="s">
        <v>86</v>
      </c>
      <c r="H761" s="12" t="s">
        <v>1335</v>
      </c>
      <c r="I761" s="12" t="s">
        <v>1585</v>
      </c>
      <c r="J761" s="12" t="str">
        <f t="shared" si="11"/>
        <v>和歌山県田辺市龍神村西</v>
      </c>
    </row>
    <row r="762" spans="1:10">
      <c r="A762" s="12">
        <v>30206</v>
      </c>
      <c r="B762" s="12">
        <v>64504</v>
      </c>
      <c r="C762" s="14">
        <v>6450412</v>
      </c>
      <c r="D762" s="12" t="s">
        <v>83</v>
      </c>
      <c r="E762" s="12" t="s">
        <v>1334</v>
      </c>
      <c r="F762" s="12" t="s">
        <v>1586</v>
      </c>
      <c r="G762" s="12" t="s">
        <v>86</v>
      </c>
      <c r="H762" s="12" t="s">
        <v>1335</v>
      </c>
      <c r="I762" s="12" t="s">
        <v>1587</v>
      </c>
      <c r="J762" s="12" t="str">
        <f t="shared" si="11"/>
        <v>和歌山県田辺市龍神村丹生ノ川</v>
      </c>
    </row>
    <row r="763" spans="1:10">
      <c r="A763" s="12">
        <v>30206</v>
      </c>
      <c r="B763" s="12">
        <v>64504</v>
      </c>
      <c r="C763" s="14">
        <v>6450414</v>
      </c>
      <c r="D763" s="12" t="s">
        <v>83</v>
      </c>
      <c r="E763" s="12" t="s">
        <v>1334</v>
      </c>
      <c r="F763" s="12" t="s">
        <v>1588</v>
      </c>
      <c r="G763" s="12" t="s">
        <v>86</v>
      </c>
      <c r="H763" s="12" t="s">
        <v>1335</v>
      </c>
      <c r="I763" s="12" t="s">
        <v>1589</v>
      </c>
      <c r="J763" s="12" t="str">
        <f t="shared" si="11"/>
        <v>和歌山県田辺市龍神村東</v>
      </c>
    </row>
    <row r="764" spans="1:10">
      <c r="A764" s="12">
        <v>30206</v>
      </c>
      <c r="B764" s="12">
        <v>64505</v>
      </c>
      <c r="C764" s="14">
        <v>6450523</v>
      </c>
      <c r="D764" s="12" t="s">
        <v>83</v>
      </c>
      <c r="E764" s="12" t="s">
        <v>1334</v>
      </c>
      <c r="F764" s="12" t="s">
        <v>1590</v>
      </c>
      <c r="G764" s="12" t="s">
        <v>86</v>
      </c>
      <c r="H764" s="12" t="s">
        <v>1335</v>
      </c>
      <c r="I764" s="12" t="s">
        <v>1591</v>
      </c>
      <c r="J764" s="12" t="str">
        <f t="shared" si="11"/>
        <v>和歌山県田辺市龍神村広井原</v>
      </c>
    </row>
    <row r="765" spans="1:10">
      <c r="A765" s="12">
        <v>30206</v>
      </c>
      <c r="B765" s="12">
        <v>64503</v>
      </c>
      <c r="C765" s="14">
        <v>6450301</v>
      </c>
      <c r="D765" s="12" t="s">
        <v>83</v>
      </c>
      <c r="E765" s="12" t="s">
        <v>1334</v>
      </c>
      <c r="F765" s="12" t="s">
        <v>1592</v>
      </c>
      <c r="G765" s="12" t="s">
        <v>86</v>
      </c>
      <c r="H765" s="12" t="s">
        <v>1335</v>
      </c>
      <c r="I765" s="12" t="s">
        <v>1593</v>
      </c>
      <c r="J765" s="12" t="str">
        <f t="shared" si="11"/>
        <v>和歌山県田辺市龍神村福井</v>
      </c>
    </row>
    <row r="766" spans="1:10">
      <c r="A766" s="12">
        <v>30206</v>
      </c>
      <c r="B766" s="12">
        <v>64505</v>
      </c>
      <c r="C766" s="14">
        <v>6450522</v>
      </c>
      <c r="D766" s="12" t="s">
        <v>83</v>
      </c>
      <c r="E766" s="12" t="s">
        <v>1334</v>
      </c>
      <c r="F766" s="12" t="s">
        <v>1594</v>
      </c>
      <c r="G766" s="12" t="s">
        <v>86</v>
      </c>
      <c r="H766" s="12" t="s">
        <v>1335</v>
      </c>
      <c r="I766" s="12" t="s">
        <v>1595</v>
      </c>
      <c r="J766" s="12" t="str">
        <f t="shared" si="11"/>
        <v>和歌山県田辺市龍神村三ツ又</v>
      </c>
    </row>
    <row r="767" spans="1:10">
      <c r="A767" s="12">
        <v>30206</v>
      </c>
      <c r="B767" s="12">
        <v>64504</v>
      </c>
      <c r="C767" s="14">
        <v>6450411</v>
      </c>
      <c r="D767" s="12" t="s">
        <v>83</v>
      </c>
      <c r="E767" s="12" t="s">
        <v>1334</v>
      </c>
      <c r="F767" s="12" t="s">
        <v>1596</v>
      </c>
      <c r="G767" s="12" t="s">
        <v>86</v>
      </c>
      <c r="H767" s="12" t="s">
        <v>1335</v>
      </c>
      <c r="I767" s="12" t="s">
        <v>1597</v>
      </c>
      <c r="J767" s="12" t="str">
        <f t="shared" si="11"/>
        <v>和歌山県田辺市龍神村宮代</v>
      </c>
    </row>
    <row r="768" spans="1:10">
      <c r="A768" s="12">
        <v>30206</v>
      </c>
      <c r="B768" s="12">
        <v>64504</v>
      </c>
      <c r="C768" s="14">
        <v>6450416</v>
      </c>
      <c r="D768" s="12" t="s">
        <v>83</v>
      </c>
      <c r="E768" s="12" t="s">
        <v>1334</v>
      </c>
      <c r="F768" s="12" t="s">
        <v>1598</v>
      </c>
      <c r="G768" s="12" t="s">
        <v>86</v>
      </c>
      <c r="H768" s="12" t="s">
        <v>1335</v>
      </c>
      <c r="I768" s="12" t="s">
        <v>1599</v>
      </c>
      <c r="J768" s="12" t="str">
        <f t="shared" si="11"/>
        <v>和歌山県田辺市龍神村安井</v>
      </c>
    </row>
    <row r="769" spans="1:10">
      <c r="A769" s="12">
        <v>30206</v>
      </c>
      <c r="B769" s="12">
        <v>64504</v>
      </c>
      <c r="C769" s="14">
        <v>6450417</v>
      </c>
      <c r="D769" s="12" t="s">
        <v>83</v>
      </c>
      <c r="E769" s="12" t="s">
        <v>1334</v>
      </c>
      <c r="F769" s="12" t="s">
        <v>1600</v>
      </c>
      <c r="G769" s="12" t="s">
        <v>86</v>
      </c>
      <c r="H769" s="12" t="s">
        <v>1335</v>
      </c>
      <c r="I769" s="12" t="s">
        <v>1601</v>
      </c>
      <c r="J769" s="12" t="str">
        <f t="shared" si="11"/>
        <v>和歌山県田辺市龍神村柳瀬</v>
      </c>
    </row>
    <row r="770" spans="1:10">
      <c r="A770" s="12">
        <v>30206</v>
      </c>
      <c r="B770" s="12">
        <v>64505</v>
      </c>
      <c r="C770" s="14">
        <v>6450524</v>
      </c>
      <c r="D770" s="12" t="s">
        <v>83</v>
      </c>
      <c r="E770" s="12" t="s">
        <v>1334</v>
      </c>
      <c r="F770" s="12" t="s">
        <v>1602</v>
      </c>
      <c r="G770" s="12" t="s">
        <v>86</v>
      </c>
      <c r="H770" s="12" t="s">
        <v>1335</v>
      </c>
      <c r="I770" s="12" t="s">
        <v>1603</v>
      </c>
      <c r="J770" s="12" t="str">
        <f t="shared" ref="J770:J833" si="12">CONCATENATE(G770,H770,I770)</f>
        <v>和歌山県田辺市龍神村湯ノ又</v>
      </c>
    </row>
    <row r="771" spans="1:10">
      <c r="A771" s="12">
        <v>30206</v>
      </c>
      <c r="B771" s="12">
        <v>64505</v>
      </c>
      <c r="C771" s="14">
        <v>6450525</v>
      </c>
      <c r="D771" s="12" t="s">
        <v>83</v>
      </c>
      <c r="E771" s="12" t="s">
        <v>1334</v>
      </c>
      <c r="F771" s="12" t="s">
        <v>1604</v>
      </c>
      <c r="G771" s="12" t="s">
        <v>86</v>
      </c>
      <c r="H771" s="12" t="s">
        <v>1335</v>
      </c>
      <c r="I771" s="12" t="s">
        <v>1605</v>
      </c>
      <c r="J771" s="12" t="str">
        <f t="shared" si="12"/>
        <v>和歌山県田辺市龍神村龍神</v>
      </c>
    </row>
    <row r="772" spans="1:10">
      <c r="A772" s="12">
        <v>30206</v>
      </c>
      <c r="B772" s="12">
        <v>64612</v>
      </c>
      <c r="C772" s="14">
        <v>6461211</v>
      </c>
      <c r="D772" s="12" t="s">
        <v>83</v>
      </c>
      <c r="E772" s="12" t="s">
        <v>1334</v>
      </c>
      <c r="F772" s="12" t="s">
        <v>947</v>
      </c>
      <c r="G772" s="12" t="s">
        <v>86</v>
      </c>
      <c r="H772" s="12" t="s">
        <v>1335</v>
      </c>
      <c r="I772" s="12" t="s">
        <v>948</v>
      </c>
      <c r="J772" s="12" t="str">
        <f t="shared" si="12"/>
        <v>和歌山県田辺市和田</v>
      </c>
    </row>
    <row r="773" spans="1:10">
      <c r="A773" s="12">
        <v>30207</v>
      </c>
      <c r="B773" s="12">
        <v>647</v>
      </c>
      <c r="C773" s="14">
        <v>6470000</v>
      </c>
      <c r="D773" s="12" t="s">
        <v>83</v>
      </c>
      <c r="E773" s="12" t="s">
        <v>1606</v>
      </c>
      <c r="F773" s="12" t="s">
        <v>85</v>
      </c>
      <c r="G773" s="12" t="s">
        <v>86</v>
      </c>
      <c r="H773" s="12" t="s">
        <v>1607</v>
      </c>
      <c r="I773" s="12" t="s">
        <v>88</v>
      </c>
      <c r="J773" s="12" t="str">
        <f t="shared" si="12"/>
        <v>和歌山県新宮市以下に掲載がない場合</v>
      </c>
    </row>
    <row r="774" spans="1:10">
      <c r="A774" s="12">
        <v>30207</v>
      </c>
      <c r="B774" s="12">
        <v>647</v>
      </c>
      <c r="C774" s="14">
        <v>6470001</v>
      </c>
      <c r="D774" s="12" t="s">
        <v>83</v>
      </c>
      <c r="E774" s="12" t="s">
        <v>1606</v>
      </c>
      <c r="F774" s="12" t="s">
        <v>1608</v>
      </c>
      <c r="G774" s="12" t="s">
        <v>86</v>
      </c>
      <c r="H774" s="12" t="s">
        <v>1607</v>
      </c>
      <c r="I774" s="12" t="s">
        <v>1609</v>
      </c>
      <c r="J774" s="12" t="str">
        <f t="shared" si="12"/>
        <v>和歌山県新宮市相筋</v>
      </c>
    </row>
    <row r="775" spans="1:10">
      <c r="A775" s="12">
        <v>30207</v>
      </c>
      <c r="B775" s="12">
        <v>647</v>
      </c>
      <c r="C775" s="14">
        <v>6470025</v>
      </c>
      <c r="D775" s="12" t="s">
        <v>83</v>
      </c>
      <c r="E775" s="12" t="s">
        <v>1606</v>
      </c>
      <c r="F775" s="12" t="s">
        <v>1340</v>
      </c>
      <c r="G775" s="12" t="s">
        <v>86</v>
      </c>
      <c r="H775" s="12" t="s">
        <v>1607</v>
      </c>
      <c r="I775" s="12" t="s">
        <v>1341</v>
      </c>
      <c r="J775" s="12" t="str">
        <f t="shared" si="12"/>
        <v>和歌山県新宮市あけぼの</v>
      </c>
    </row>
    <row r="776" spans="1:10">
      <c r="A776" s="12">
        <v>30207</v>
      </c>
      <c r="B776" s="12">
        <v>647</v>
      </c>
      <c r="C776" s="14">
        <v>6470022</v>
      </c>
      <c r="D776" s="12" t="s">
        <v>83</v>
      </c>
      <c r="E776" s="12" t="s">
        <v>1606</v>
      </c>
      <c r="F776" s="12" t="s">
        <v>1610</v>
      </c>
      <c r="G776" s="12" t="s">
        <v>86</v>
      </c>
      <c r="H776" s="12" t="s">
        <v>1607</v>
      </c>
      <c r="I776" s="12" t="s">
        <v>1611</v>
      </c>
      <c r="J776" s="12" t="str">
        <f t="shared" si="12"/>
        <v>和歌山県新宮市阿須賀</v>
      </c>
    </row>
    <row r="777" spans="1:10">
      <c r="A777" s="12">
        <v>30207</v>
      </c>
      <c r="B777" s="12">
        <v>647</v>
      </c>
      <c r="C777" s="14">
        <v>6470021</v>
      </c>
      <c r="D777" s="12" t="s">
        <v>83</v>
      </c>
      <c r="E777" s="12" t="s">
        <v>1606</v>
      </c>
      <c r="F777" s="12" t="s">
        <v>1612</v>
      </c>
      <c r="G777" s="12" t="s">
        <v>86</v>
      </c>
      <c r="H777" s="12" t="s">
        <v>1607</v>
      </c>
      <c r="I777" s="12" t="s">
        <v>1613</v>
      </c>
      <c r="J777" s="12" t="str">
        <f t="shared" si="12"/>
        <v>和歌山県新宮市池田</v>
      </c>
    </row>
    <row r="778" spans="1:10">
      <c r="A778" s="12">
        <v>30207</v>
      </c>
      <c r="B778" s="12">
        <v>647</v>
      </c>
      <c r="C778" s="14">
        <v>6470012</v>
      </c>
      <c r="D778" s="12" t="s">
        <v>83</v>
      </c>
      <c r="E778" s="12" t="s">
        <v>1606</v>
      </c>
      <c r="F778" s="12" t="s">
        <v>1614</v>
      </c>
      <c r="G778" s="12" t="s">
        <v>86</v>
      </c>
      <c r="H778" s="12" t="s">
        <v>1607</v>
      </c>
      <c r="I778" s="12" t="s">
        <v>1615</v>
      </c>
      <c r="J778" s="12" t="str">
        <f t="shared" si="12"/>
        <v>和歌山県新宮市伊佐田町</v>
      </c>
    </row>
    <row r="779" spans="1:10">
      <c r="A779" s="12">
        <v>30207</v>
      </c>
      <c r="B779" s="12">
        <v>647</v>
      </c>
      <c r="C779" s="14">
        <v>6470045</v>
      </c>
      <c r="D779" s="12" t="s">
        <v>83</v>
      </c>
      <c r="E779" s="12" t="s">
        <v>1606</v>
      </c>
      <c r="F779" s="12" t="s">
        <v>1616</v>
      </c>
      <c r="G779" s="12" t="s">
        <v>86</v>
      </c>
      <c r="H779" s="12" t="s">
        <v>1607</v>
      </c>
      <c r="I779" s="12" t="s">
        <v>1617</v>
      </c>
      <c r="J779" s="12" t="str">
        <f t="shared" si="12"/>
        <v>和歌山県新宮市井の沢</v>
      </c>
    </row>
    <row r="780" spans="1:10">
      <c r="A780" s="12">
        <v>30207</v>
      </c>
      <c r="B780" s="12">
        <v>647</v>
      </c>
      <c r="C780" s="14">
        <v>6470051</v>
      </c>
      <c r="D780" s="12" t="s">
        <v>83</v>
      </c>
      <c r="E780" s="12" t="s">
        <v>1606</v>
      </c>
      <c r="F780" s="12" t="s">
        <v>1618</v>
      </c>
      <c r="G780" s="12" t="s">
        <v>86</v>
      </c>
      <c r="H780" s="12" t="s">
        <v>1607</v>
      </c>
      <c r="I780" s="12" t="s">
        <v>1619</v>
      </c>
      <c r="J780" s="12" t="str">
        <f t="shared" si="12"/>
        <v>和歌山県新宮市磐盾</v>
      </c>
    </row>
    <row r="781" spans="1:10">
      <c r="A781" s="12">
        <v>30207</v>
      </c>
      <c r="B781" s="12">
        <v>647</v>
      </c>
      <c r="C781" s="14">
        <v>6470014</v>
      </c>
      <c r="D781" s="12" t="s">
        <v>83</v>
      </c>
      <c r="E781" s="12" t="s">
        <v>1606</v>
      </c>
      <c r="F781" s="12" t="s">
        <v>1620</v>
      </c>
      <c r="G781" s="12" t="s">
        <v>86</v>
      </c>
      <c r="H781" s="12" t="s">
        <v>1607</v>
      </c>
      <c r="I781" s="12" t="s">
        <v>1621</v>
      </c>
      <c r="J781" s="12" t="str">
        <f t="shared" si="12"/>
        <v>和歌山県新宮市浮島</v>
      </c>
    </row>
    <row r="782" spans="1:10">
      <c r="A782" s="12">
        <v>30207</v>
      </c>
      <c r="B782" s="12">
        <v>647</v>
      </c>
      <c r="C782" s="14">
        <v>6470008</v>
      </c>
      <c r="D782" s="12" t="s">
        <v>83</v>
      </c>
      <c r="E782" s="12" t="s">
        <v>1606</v>
      </c>
      <c r="F782" s="12" t="s">
        <v>1622</v>
      </c>
      <c r="G782" s="12" t="s">
        <v>86</v>
      </c>
      <c r="H782" s="12" t="s">
        <v>1607</v>
      </c>
      <c r="I782" s="12" t="s">
        <v>1623</v>
      </c>
      <c r="J782" s="12" t="str">
        <f t="shared" si="12"/>
        <v>和歌山県新宮市馬町</v>
      </c>
    </row>
    <row r="783" spans="1:10">
      <c r="A783" s="12">
        <v>30207</v>
      </c>
      <c r="B783" s="12">
        <v>64711</v>
      </c>
      <c r="C783" s="14">
        <v>6471102</v>
      </c>
      <c r="D783" s="12" t="s">
        <v>83</v>
      </c>
      <c r="E783" s="12" t="s">
        <v>1606</v>
      </c>
      <c r="F783" s="12" t="s">
        <v>1624</v>
      </c>
      <c r="G783" s="12" t="s">
        <v>86</v>
      </c>
      <c r="H783" s="12" t="s">
        <v>1607</v>
      </c>
      <c r="I783" s="12" t="s">
        <v>1625</v>
      </c>
      <c r="J783" s="12" t="str">
        <f t="shared" si="12"/>
        <v>和歌山県新宮市相賀</v>
      </c>
    </row>
    <row r="784" spans="1:10">
      <c r="A784" s="12">
        <v>30207</v>
      </c>
      <c r="B784" s="12">
        <v>647</v>
      </c>
      <c r="C784" s="14">
        <v>6470032</v>
      </c>
      <c r="D784" s="12" t="s">
        <v>83</v>
      </c>
      <c r="E784" s="12" t="s">
        <v>1606</v>
      </c>
      <c r="F784" s="12" t="s">
        <v>1626</v>
      </c>
      <c r="G784" s="12" t="s">
        <v>86</v>
      </c>
      <c r="H784" s="12" t="s">
        <v>1607</v>
      </c>
      <c r="I784" s="12" t="s">
        <v>1627</v>
      </c>
      <c r="J784" s="12" t="str">
        <f t="shared" si="12"/>
        <v>和歌山県新宮市王子町</v>
      </c>
    </row>
    <row r="785" spans="1:10">
      <c r="A785" s="12">
        <v>30207</v>
      </c>
      <c r="B785" s="12">
        <v>647</v>
      </c>
      <c r="C785" s="14">
        <v>6470004</v>
      </c>
      <c r="D785" s="12" t="s">
        <v>83</v>
      </c>
      <c r="E785" s="12" t="s">
        <v>1606</v>
      </c>
      <c r="F785" s="12" t="s">
        <v>1628</v>
      </c>
      <c r="G785" s="12" t="s">
        <v>86</v>
      </c>
      <c r="H785" s="12" t="s">
        <v>1607</v>
      </c>
      <c r="I785" s="12" t="s">
        <v>1629</v>
      </c>
      <c r="J785" s="12" t="str">
        <f t="shared" si="12"/>
        <v>和歌山県新宮市大橋通</v>
      </c>
    </row>
    <row r="786" spans="1:10">
      <c r="A786" s="12">
        <v>30207</v>
      </c>
      <c r="B786" s="12">
        <v>647</v>
      </c>
      <c r="C786" s="14">
        <v>6470013</v>
      </c>
      <c r="D786" s="12" t="s">
        <v>83</v>
      </c>
      <c r="E786" s="12" t="s">
        <v>1606</v>
      </c>
      <c r="F786" s="12" t="s">
        <v>1630</v>
      </c>
      <c r="G786" s="12" t="s">
        <v>86</v>
      </c>
      <c r="H786" s="12" t="s">
        <v>1607</v>
      </c>
      <c r="I786" s="12" t="s">
        <v>1631</v>
      </c>
      <c r="J786" s="12" t="str">
        <f t="shared" si="12"/>
        <v>和歌山県新宮市春日</v>
      </c>
    </row>
    <row r="787" spans="1:10">
      <c r="A787" s="12">
        <v>30207</v>
      </c>
      <c r="B787" s="12">
        <v>647</v>
      </c>
      <c r="C787" s="14">
        <v>6470044</v>
      </c>
      <c r="D787" s="12" t="s">
        <v>83</v>
      </c>
      <c r="E787" s="12" t="s">
        <v>1606</v>
      </c>
      <c r="F787" s="12" t="s">
        <v>1632</v>
      </c>
      <c r="G787" s="12" t="s">
        <v>86</v>
      </c>
      <c r="H787" s="12" t="s">
        <v>1607</v>
      </c>
      <c r="I787" s="12" t="s">
        <v>1633</v>
      </c>
      <c r="J787" s="12" t="str">
        <f t="shared" si="12"/>
        <v>和歌山県新宮市神倉</v>
      </c>
    </row>
    <row r="788" spans="1:10">
      <c r="A788" s="12">
        <v>30207</v>
      </c>
      <c r="B788" s="12">
        <v>647</v>
      </c>
      <c r="C788" s="14">
        <v>6470003</v>
      </c>
      <c r="D788" s="12" t="s">
        <v>83</v>
      </c>
      <c r="E788" s="12" t="s">
        <v>1606</v>
      </c>
      <c r="F788" s="12" t="s">
        <v>1634</v>
      </c>
      <c r="G788" s="12" t="s">
        <v>86</v>
      </c>
      <c r="H788" s="12" t="s">
        <v>1607</v>
      </c>
      <c r="I788" s="12" t="s">
        <v>1635</v>
      </c>
      <c r="J788" s="12" t="str">
        <f t="shared" si="12"/>
        <v>和歌山県新宮市上本町</v>
      </c>
    </row>
    <row r="789" spans="1:10">
      <c r="A789" s="12">
        <v>30207</v>
      </c>
      <c r="B789" s="12">
        <v>647</v>
      </c>
      <c r="C789" s="14">
        <v>6470073</v>
      </c>
      <c r="D789" s="12" t="s">
        <v>83</v>
      </c>
      <c r="E789" s="12" t="s">
        <v>1606</v>
      </c>
      <c r="F789" s="12" t="s">
        <v>1636</v>
      </c>
      <c r="G789" s="12" t="s">
        <v>86</v>
      </c>
      <c r="H789" s="12" t="s">
        <v>1607</v>
      </c>
      <c r="I789" s="12" t="s">
        <v>1637</v>
      </c>
      <c r="J789" s="12" t="str">
        <f t="shared" si="12"/>
        <v>和歌山県新宮市木ノ川</v>
      </c>
    </row>
    <row r="790" spans="1:10">
      <c r="A790" s="12">
        <v>30207</v>
      </c>
      <c r="B790" s="12">
        <v>64712</v>
      </c>
      <c r="C790" s="14">
        <v>6471216</v>
      </c>
      <c r="D790" s="12" t="s">
        <v>83</v>
      </c>
      <c r="E790" s="12" t="s">
        <v>1606</v>
      </c>
      <c r="F790" s="12" t="s">
        <v>1638</v>
      </c>
      <c r="G790" s="12" t="s">
        <v>86</v>
      </c>
      <c r="H790" s="12" t="s">
        <v>1607</v>
      </c>
      <c r="I790" s="12" t="s">
        <v>1639</v>
      </c>
      <c r="J790" s="12" t="str">
        <f t="shared" si="12"/>
        <v>和歌山県新宮市熊野川町相須</v>
      </c>
    </row>
    <row r="791" spans="1:10">
      <c r="A791" s="12">
        <v>30207</v>
      </c>
      <c r="B791" s="12">
        <v>64712</v>
      </c>
      <c r="C791" s="14">
        <v>6471214</v>
      </c>
      <c r="D791" s="12" t="s">
        <v>83</v>
      </c>
      <c r="E791" s="12" t="s">
        <v>1606</v>
      </c>
      <c r="F791" s="12" t="s">
        <v>1640</v>
      </c>
      <c r="G791" s="12" t="s">
        <v>86</v>
      </c>
      <c r="H791" s="12" t="s">
        <v>1607</v>
      </c>
      <c r="I791" s="12" t="s">
        <v>1641</v>
      </c>
      <c r="J791" s="12" t="str">
        <f t="shared" si="12"/>
        <v>和歌山県新宮市熊野川町赤木</v>
      </c>
    </row>
    <row r="792" spans="1:10">
      <c r="A792" s="12">
        <v>30207</v>
      </c>
      <c r="B792" s="12">
        <v>64712</v>
      </c>
      <c r="C792" s="14">
        <v>6471207</v>
      </c>
      <c r="D792" s="12" t="s">
        <v>83</v>
      </c>
      <c r="E792" s="12" t="s">
        <v>1606</v>
      </c>
      <c r="F792" s="12" t="s">
        <v>1642</v>
      </c>
      <c r="G792" s="12" t="s">
        <v>86</v>
      </c>
      <c r="H792" s="12" t="s">
        <v>1607</v>
      </c>
      <c r="I792" s="12" t="s">
        <v>1643</v>
      </c>
      <c r="J792" s="12" t="str">
        <f t="shared" si="12"/>
        <v>和歌山県新宮市熊野川町畝畑</v>
      </c>
    </row>
    <row r="793" spans="1:10">
      <c r="A793" s="12">
        <v>30207</v>
      </c>
      <c r="B793" s="12">
        <v>64712</v>
      </c>
      <c r="C793" s="14">
        <v>6471203</v>
      </c>
      <c r="D793" s="12" t="s">
        <v>83</v>
      </c>
      <c r="E793" s="12" t="s">
        <v>1606</v>
      </c>
      <c r="F793" s="12" t="s">
        <v>1644</v>
      </c>
      <c r="G793" s="12" t="s">
        <v>86</v>
      </c>
      <c r="H793" s="12" t="s">
        <v>1607</v>
      </c>
      <c r="I793" s="12" t="s">
        <v>1645</v>
      </c>
      <c r="J793" s="12" t="str">
        <f t="shared" si="12"/>
        <v>和歌山県新宮市熊野川町大山</v>
      </c>
    </row>
    <row r="794" spans="1:10">
      <c r="A794" s="12">
        <v>30207</v>
      </c>
      <c r="B794" s="12">
        <v>64712</v>
      </c>
      <c r="C794" s="14">
        <v>6471204</v>
      </c>
      <c r="D794" s="12" t="s">
        <v>83</v>
      </c>
      <c r="E794" s="12" t="s">
        <v>1606</v>
      </c>
      <c r="F794" s="12" t="s">
        <v>1646</v>
      </c>
      <c r="G794" s="12" t="s">
        <v>86</v>
      </c>
      <c r="H794" s="12" t="s">
        <v>1607</v>
      </c>
      <c r="I794" s="12" t="s">
        <v>1647</v>
      </c>
      <c r="J794" s="12" t="str">
        <f t="shared" si="12"/>
        <v>和歌山県新宮市熊野川町鎌塚</v>
      </c>
    </row>
    <row r="795" spans="1:10">
      <c r="A795" s="12">
        <v>30207</v>
      </c>
      <c r="B795" s="12">
        <v>64712</v>
      </c>
      <c r="C795" s="14">
        <v>6471201</v>
      </c>
      <c r="D795" s="12" t="s">
        <v>83</v>
      </c>
      <c r="E795" s="12" t="s">
        <v>1606</v>
      </c>
      <c r="F795" s="12" t="s">
        <v>1648</v>
      </c>
      <c r="G795" s="12" t="s">
        <v>86</v>
      </c>
      <c r="H795" s="12" t="s">
        <v>1607</v>
      </c>
      <c r="I795" s="12" t="s">
        <v>1649</v>
      </c>
      <c r="J795" s="12" t="str">
        <f t="shared" si="12"/>
        <v>和歌山県新宮市熊野川町上長井</v>
      </c>
    </row>
    <row r="796" spans="1:10">
      <c r="A796" s="12">
        <v>30207</v>
      </c>
      <c r="B796" s="12">
        <v>64712</v>
      </c>
      <c r="C796" s="14">
        <v>6471233</v>
      </c>
      <c r="D796" s="12" t="s">
        <v>83</v>
      </c>
      <c r="E796" s="12" t="s">
        <v>1606</v>
      </c>
      <c r="F796" s="12" t="s">
        <v>1650</v>
      </c>
      <c r="G796" s="12" t="s">
        <v>86</v>
      </c>
      <c r="H796" s="12" t="s">
        <v>1607</v>
      </c>
      <c r="I796" s="12" t="s">
        <v>1651</v>
      </c>
      <c r="J796" s="12" t="str">
        <f t="shared" si="12"/>
        <v>和歌山県新宮市熊野川町九重</v>
      </c>
    </row>
    <row r="797" spans="1:10">
      <c r="A797" s="12">
        <v>30207</v>
      </c>
      <c r="B797" s="12">
        <v>64712</v>
      </c>
      <c r="C797" s="14">
        <v>6471223</v>
      </c>
      <c r="D797" s="12" t="s">
        <v>83</v>
      </c>
      <c r="E797" s="12" t="s">
        <v>1606</v>
      </c>
      <c r="F797" s="12" t="s">
        <v>1652</v>
      </c>
      <c r="G797" s="12" t="s">
        <v>86</v>
      </c>
      <c r="H797" s="12" t="s">
        <v>1607</v>
      </c>
      <c r="I797" s="12" t="s">
        <v>1653</v>
      </c>
      <c r="J797" s="12" t="str">
        <f t="shared" si="12"/>
        <v>和歌山県新宮市熊野川町篠尾</v>
      </c>
    </row>
    <row r="798" spans="1:10">
      <c r="A798" s="12">
        <v>30207</v>
      </c>
      <c r="B798" s="12">
        <v>64712</v>
      </c>
      <c r="C798" s="14">
        <v>6471234</v>
      </c>
      <c r="D798" s="12" t="s">
        <v>83</v>
      </c>
      <c r="E798" s="12" t="s">
        <v>1606</v>
      </c>
      <c r="F798" s="12" t="s">
        <v>1654</v>
      </c>
      <c r="G798" s="12" t="s">
        <v>86</v>
      </c>
      <c r="H798" s="12" t="s">
        <v>1607</v>
      </c>
      <c r="I798" s="12" t="s">
        <v>1655</v>
      </c>
      <c r="J798" s="12" t="str">
        <f t="shared" si="12"/>
        <v>和歌山県新宮市熊野川町四滝</v>
      </c>
    </row>
    <row r="799" spans="1:10">
      <c r="A799" s="12">
        <v>30207</v>
      </c>
      <c r="B799" s="12">
        <v>64712</v>
      </c>
      <c r="C799" s="14">
        <v>6471232</v>
      </c>
      <c r="D799" s="12" t="s">
        <v>83</v>
      </c>
      <c r="E799" s="12" t="s">
        <v>1606</v>
      </c>
      <c r="F799" s="12" t="s">
        <v>1656</v>
      </c>
      <c r="G799" s="12" t="s">
        <v>86</v>
      </c>
      <c r="H799" s="12" t="s">
        <v>1607</v>
      </c>
      <c r="I799" s="12" t="s">
        <v>1657</v>
      </c>
      <c r="J799" s="12" t="str">
        <f t="shared" si="12"/>
        <v>和歌山県新宮市熊野川町嶋津</v>
      </c>
    </row>
    <row r="800" spans="1:10">
      <c r="A800" s="12">
        <v>30207</v>
      </c>
      <c r="B800" s="12">
        <v>64712</v>
      </c>
      <c r="C800" s="14">
        <v>6471205</v>
      </c>
      <c r="D800" s="12" t="s">
        <v>83</v>
      </c>
      <c r="E800" s="12" t="s">
        <v>1606</v>
      </c>
      <c r="F800" s="12" t="s">
        <v>1658</v>
      </c>
      <c r="G800" s="12" t="s">
        <v>86</v>
      </c>
      <c r="H800" s="12" t="s">
        <v>1607</v>
      </c>
      <c r="I800" s="12" t="s">
        <v>1659</v>
      </c>
      <c r="J800" s="12" t="str">
        <f t="shared" si="12"/>
        <v>和歌山県新宮市熊野川町滝本</v>
      </c>
    </row>
    <row r="801" spans="1:10">
      <c r="A801" s="12">
        <v>30207</v>
      </c>
      <c r="B801" s="12">
        <v>64712</v>
      </c>
      <c r="C801" s="14">
        <v>6471212</v>
      </c>
      <c r="D801" s="12" t="s">
        <v>83</v>
      </c>
      <c r="E801" s="12" t="s">
        <v>1606</v>
      </c>
      <c r="F801" s="12" t="s">
        <v>1660</v>
      </c>
      <c r="G801" s="12" t="s">
        <v>86</v>
      </c>
      <c r="H801" s="12" t="s">
        <v>1607</v>
      </c>
      <c r="I801" s="12" t="s">
        <v>1661</v>
      </c>
      <c r="J801" s="12" t="str">
        <f t="shared" si="12"/>
        <v>和歌山県新宮市熊野川町田長</v>
      </c>
    </row>
    <row r="802" spans="1:10">
      <c r="A802" s="12">
        <v>30207</v>
      </c>
      <c r="B802" s="12">
        <v>64712</v>
      </c>
      <c r="C802" s="14">
        <v>6471231</v>
      </c>
      <c r="D802" s="12" t="s">
        <v>83</v>
      </c>
      <c r="E802" s="12" t="s">
        <v>1606</v>
      </c>
      <c r="F802" s="12" t="s">
        <v>1662</v>
      </c>
      <c r="G802" s="12" t="s">
        <v>86</v>
      </c>
      <c r="H802" s="12" t="s">
        <v>1607</v>
      </c>
      <c r="I802" s="12" t="s">
        <v>1663</v>
      </c>
      <c r="J802" s="12" t="str">
        <f t="shared" si="12"/>
        <v>和歌山県新宮市熊野川町玉置口</v>
      </c>
    </row>
    <row r="803" spans="1:10">
      <c r="A803" s="12">
        <v>30207</v>
      </c>
      <c r="B803" s="12">
        <v>64712</v>
      </c>
      <c r="C803" s="14">
        <v>6471206</v>
      </c>
      <c r="D803" s="12" t="s">
        <v>83</v>
      </c>
      <c r="E803" s="12" t="s">
        <v>1606</v>
      </c>
      <c r="F803" s="12" t="s">
        <v>1664</v>
      </c>
      <c r="G803" s="12" t="s">
        <v>86</v>
      </c>
      <c r="H803" s="12" t="s">
        <v>1607</v>
      </c>
      <c r="I803" s="12" t="s">
        <v>1665</v>
      </c>
      <c r="J803" s="12" t="str">
        <f t="shared" si="12"/>
        <v>和歌山県新宮市熊野川町西</v>
      </c>
    </row>
    <row r="804" spans="1:10">
      <c r="A804" s="12">
        <v>30207</v>
      </c>
      <c r="B804" s="12">
        <v>64712</v>
      </c>
      <c r="C804" s="14">
        <v>6471221</v>
      </c>
      <c r="D804" s="12" t="s">
        <v>83</v>
      </c>
      <c r="E804" s="12" t="s">
        <v>1606</v>
      </c>
      <c r="F804" s="12" t="s">
        <v>1666</v>
      </c>
      <c r="G804" s="12" t="s">
        <v>86</v>
      </c>
      <c r="H804" s="12" t="s">
        <v>1607</v>
      </c>
      <c r="I804" s="12" t="s">
        <v>1667</v>
      </c>
      <c r="J804" s="12" t="str">
        <f t="shared" si="12"/>
        <v>和歌山県新宮市熊野川町西敷屋</v>
      </c>
    </row>
    <row r="805" spans="1:10">
      <c r="A805" s="12">
        <v>30207</v>
      </c>
      <c r="B805" s="12">
        <v>64712</v>
      </c>
      <c r="C805" s="14">
        <v>6471213</v>
      </c>
      <c r="D805" s="12" t="s">
        <v>83</v>
      </c>
      <c r="E805" s="12" t="s">
        <v>1606</v>
      </c>
      <c r="F805" s="12" t="s">
        <v>1668</v>
      </c>
      <c r="G805" s="12" t="s">
        <v>86</v>
      </c>
      <c r="H805" s="12" t="s">
        <v>1607</v>
      </c>
      <c r="I805" s="12" t="s">
        <v>1669</v>
      </c>
      <c r="J805" s="12" t="str">
        <f t="shared" si="12"/>
        <v>和歌山県新宮市熊野川町能城山本</v>
      </c>
    </row>
    <row r="806" spans="1:10">
      <c r="A806" s="12">
        <v>30207</v>
      </c>
      <c r="B806" s="12">
        <v>64712</v>
      </c>
      <c r="C806" s="14">
        <v>6471202</v>
      </c>
      <c r="D806" s="12" t="s">
        <v>83</v>
      </c>
      <c r="E806" s="12" t="s">
        <v>1606</v>
      </c>
      <c r="F806" s="12" t="s">
        <v>1670</v>
      </c>
      <c r="G806" s="12" t="s">
        <v>86</v>
      </c>
      <c r="H806" s="12" t="s">
        <v>1607</v>
      </c>
      <c r="I806" s="12" t="s">
        <v>1671</v>
      </c>
      <c r="J806" s="12" t="str">
        <f t="shared" si="12"/>
        <v>和歌山県新宮市熊野川町東</v>
      </c>
    </row>
    <row r="807" spans="1:10">
      <c r="A807" s="12">
        <v>30207</v>
      </c>
      <c r="B807" s="12">
        <v>64712</v>
      </c>
      <c r="C807" s="14">
        <v>6471222</v>
      </c>
      <c r="D807" s="12" t="s">
        <v>83</v>
      </c>
      <c r="E807" s="12" t="s">
        <v>1606</v>
      </c>
      <c r="F807" s="12" t="s">
        <v>1672</v>
      </c>
      <c r="G807" s="12" t="s">
        <v>86</v>
      </c>
      <c r="H807" s="12" t="s">
        <v>1607</v>
      </c>
      <c r="I807" s="12" t="s">
        <v>1673</v>
      </c>
      <c r="J807" s="12" t="str">
        <f t="shared" si="12"/>
        <v>和歌山県新宮市熊野川町東敷屋</v>
      </c>
    </row>
    <row r="808" spans="1:10">
      <c r="A808" s="12">
        <v>30207</v>
      </c>
      <c r="B808" s="12">
        <v>64712</v>
      </c>
      <c r="C808" s="14">
        <v>6471211</v>
      </c>
      <c r="D808" s="12" t="s">
        <v>83</v>
      </c>
      <c r="E808" s="12" t="s">
        <v>1606</v>
      </c>
      <c r="F808" s="12" t="s">
        <v>1674</v>
      </c>
      <c r="G808" s="12" t="s">
        <v>86</v>
      </c>
      <c r="H808" s="12" t="s">
        <v>1607</v>
      </c>
      <c r="I808" s="12" t="s">
        <v>1675</v>
      </c>
      <c r="J808" s="12" t="str">
        <f t="shared" si="12"/>
        <v>和歌山県新宮市熊野川町日足</v>
      </c>
    </row>
    <row r="809" spans="1:10">
      <c r="A809" s="12">
        <v>30207</v>
      </c>
      <c r="B809" s="12">
        <v>64712</v>
      </c>
      <c r="C809" s="14">
        <v>6471235</v>
      </c>
      <c r="D809" s="12" t="s">
        <v>83</v>
      </c>
      <c r="E809" s="12" t="s">
        <v>1606</v>
      </c>
      <c r="F809" s="12" t="s">
        <v>1676</v>
      </c>
      <c r="G809" s="12" t="s">
        <v>86</v>
      </c>
      <c r="H809" s="12" t="s">
        <v>1607</v>
      </c>
      <c r="I809" s="12" t="s">
        <v>1677</v>
      </c>
      <c r="J809" s="12" t="str">
        <f t="shared" si="12"/>
        <v>和歌山県新宮市熊野川町宮井</v>
      </c>
    </row>
    <row r="810" spans="1:10">
      <c r="A810" s="12">
        <v>30207</v>
      </c>
      <c r="B810" s="12">
        <v>64712</v>
      </c>
      <c r="C810" s="14">
        <v>6471215</v>
      </c>
      <c r="D810" s="12" t="s">
        <v>83</v>
      </c>
      <c r="E810" s="12" t="s">
        <v>1606</v>
      </c>
      <c r="F810" s="12" t="s">
        <v>1678</v>
      </c>
      <c r="G810" s="12" t="s">
        <v>86</v>
      </c>
      <c r="H810" s="12" t="s">
        <v>1607</v>
      </c>
      <c r="I810" s="12" t="s">
        <v>1679</v>
      </c>
      <c r="J810" s="12" t="str">
        <f t="shared" si="12"/>
        <v>和歌山県新宮市熊野川町椋井</v>
      </c>
    </row>
    <row r="811" spans="1:10">
      <c r="A811" s="12">
        <v>30207</v>
      </c>
      <c r="B811" s="12">
        <v>647</v>
      </c>
      <c r="C811" s="14">
        <v>6470024</v>
      </c>
      <c r="D811" s="12" t="s">
        <v>83</v>
      </c>
      <c r="E811" s="12" t="s">
        <v>1606</v>
      </c>
      <c r="F811" s="12" t="s">
        <v>1680</v>
      </c>
      <c r="G811" s="12" t="s">
        <v>86</v>
      </c>
      <c r="H811" s="12" t="s">
        <v>1607</v>
      </c>
      <c r="I811" s="12" t="s">
        <v>1681</v>
      </c>
      <c r="J811" s="12" t="str">
        <f t="shared" si="12"/>
        <v>和歌山県新宮市熊野地</v>
      </c>
    </row>
    <row r="812" spans="1:10">
      <c r="A812" s="12">
        <v>30207</v>
      </c>
      <c r="B812" s="12">
        <v>647</v>
      </c>
      <c r="C812" s="14">
        <v>6470082</v>
      </c>
      <c r="D812" s="12" t="s">
        <v>83</v>
      </c>
      <c r="E812" s="12" t="s">
        <v>1606</v>
      </c>
      <c r="F812" s="12" t="s">
        <v>1682</v>
      </c>
      <c r="G812" s="12" t="s">
        <v>86</v>
      </c>
      <c r="H812" s="12" t="s">
        <v>1607</v>
      </c>
      <c r="I812" s="12" t="s">
        <v>1683</v>
      </c>
      <c r="J812" s="12" t="str">
        <f t="shared" si="12"/>
        <v>和歌山県新宮市鴻田</v>
      </c>
    </row>
    <row r="813" spans="1:10">
      <c r="A813" s="12">
        <v>30207</v>
      </c>
      <c r="B813" s="12">
        <v>647</v>
      </c>
      <c r="C813" s="14">
        <v>6470053</v>
      </c>
      <c r="D813" s="12" t="s">
        <v>83</v>
      </c>
      <c r="E813" s="12" t="s">
        <v>1606</v>
      </c>
      <c r="F813" s="12" t="s">
        <v>1684</v>
      </c>
      <c r="G813" s="12" t="s">
        <v>86</v>
      </c>
      <c r="H813" s="12" t="s">
        <v>1607</v>
      </c>
      <c r="I813" s="12" t="s">
        <v>1685</v>
      </c>
      <c r="J813" s="12" t="str">
        <f t="shared" si="12"/>
        <v>和歌山県新宮市五新</v>
      </c>
    </row>
    <row r="814" spans="1:10">
      <c r="A814" s="12">
        <v>30207</v>
      </c>
      <c r="B814" s="12">
        <v>647</v>
      </c>
      <c r="C814" s="14">
        <v>6470071</v>
      </c>
      <c r="D814" s="12" t="s">
        <v>83</v>
      </c>
      <c r="E814" s="12" t="s">
        <v>1606</v>
      </c>
      <c r="F814" s="12" t="s">
        <v>1686</v>
      </c>
      <c r="G814" s="12" t="s">
        <v>86</v>
      </c>
      <c r="H814" s="12" t="s">
        <v>1607</v>
      </c>
      <c r="I814" s="12" t="s">
        <v>1687</v>
      </c>
      <c r="J814" s="12" t="str">
        <f t="shared" si="12"/>
        <v>和歌山県新宮市佐野</v>
      </c>
    </row>
    <row r="815" spans="1:10">
      <c r="A815" s="12">
        <v>30207</v>
      </c>
      <c r="B815" s="12">
        <v>647</v>
      </c>
      <c r="C815" s="14">
        <v>6470033</v>
      </c>
      <c r="D815" s="12" t="s">
        <v>83</v>
      </c>
      <c r="E815" s="12" t="s">
        <v>1606</v>
      </c>
      <c r="F815" s="12" t="s">
        <v>1688</v>
      </c>
      <c r="G815" s="12" t="s">
        <v>86</v>
      </c>
      <c r="H815" s="12" t="s">
        <v>1607</v>
      </c>
      <c r="I815" s="12" t="s">
        <v>1689</v>
      </c>
      <c r="J815" s="12" t="str">
        <f t="shared" si="12"/>
        <v>和歌山県新宮市清水元</v>
      </c>
    </row>
    <row r="816" spans="1:10">
      <c r="A816" s="12">
        <v>30207</v>
      </c>
      <c r="B816" s="12">
        <v>647</v>
      </c>
      <c r="C816" s="14">
        <v>6470042</v>
      </c>
      <c r="D816" s="12" t="s">
        <v>83</v>
      </c>
      <c r="E816" s="12" t="s">
        <v>1606</v>
      </c>
      <c r="F816" s="12" t="s">
        <v>1690</v>
      </c>
      <c r="G816" s="12" t="s">
        <v>86</v>
      </c>
      <c r="H816" s="12" t="s">
        <v>1607</v>
      </c>
      <c r="I816" s="12" t="s">
        <v>1691</v>
      </c>
      <c r="J816" s="12" t="str">
        <f t="shared" si="12"/>
        <v>和歌山県新宮市下田</v>
      </c>
    </row>
    <row r="817" spans="1:10">
      <c r="A817" s="12">
        <v>30207</v>
      </c>
      <c r="B817" s="12">
        <v>647</v>
      </c>
      <c r="C817" s="14">
        <v>6470011</v>
      </c>
      <c r="D817" s="12" t="s">
        <v>83</v>
      </c>
      <c r="E817" s="12" t="s">
        <v>1606</v>
      </c>
      <c r="F817" s="12" t="s">
        <v>1692</v>
      </c>
      <c r="G817" s="12" t="s">
        <v>86</v>
      </c>
      <c r="H817" s="12" t="s">
        <v>1607</v>
      </c>
      <c r="I817" s="12" t="s">
        <v>1693</v>
      </c>
      <c r="J817" s="12" t="str">
        <f t="shared" si="12"/>
        <v>和歌山県新宮市下本町</v>
      </c>
    </row>
    <row r="818" spans="1:10">
      <c r="A818" s="12">
        <v>30207</v>
      </c>
      <c r="B818" s="12">
        <v>647</v>
      </c>
      <c r="C818" s="14">
        <v>6470020</v>
      </c>
      <c r="D818" s="12" t="s">
        <v>83</v>
      </c>
      <c r="E818" s="12" t="s">
        <v>1606</v>
      </c>
      <c r="F818" s="12" t="s">
        <v>1694</v>
      </c>
      <c r="G818" s="12" t="s">
        <v>86</v>
      </c>
      <c r="H818" s="12" t="s">
        <v>1607</v>
      </c>
      <c r="I818" s="12" t="s">
        <v>1695</v>
      </c>
      <c r="J818" s="12" t="str">
        <f t="shared" si="12"/>
        <v>和歌山県新宮市徐福</v>
      </c>
    </row>
    <row r="819" spans="1:10">
      <c r="A819" s="12">
        <v>30207</v>
      </c>
      <c r="B819" s="12">
        <v>647</v>
      </c>
      <c r="C819" s="14">
        <v>6470081</v>
      </c>
      <c r="D819" s="12" t="s">
        <v>83</v>
      </c>
      <c r="E819" s="12" t="s">
        <v>1606</v>
      </c>
      <c r="F819" s="12" t="s">
        <v>1696</v>
      </c>
      <c r="G819" s="12" t="s">
        <v>86</v>
      </c>
      <c r="H819" s="12" t="s">
        <v>1607</v>
      </c>
      <c r="I819" s="12" t="s">
        <v>1697</v>
      </c>
      <c r="J819" s="12" t="str">
        <f t="shared" si="12"/>
        <v>和歌山県新宮市新宮</v>
      </c>
    </row>
    <row r="820" spans="1:10">
      <c r="A820" s="12">
        <v>30207</v>
      </c>
      <c r="B820" s="12">
        <v>647</v>
      </c>
      <c r="C820" s="14">
        <v>6470019</v>
      </c>
      <c r="D820" s="12" t="s">
        <v>83</v>
      </c>
      <c r="E820" s="12" t="s">
        <v>1606</v>
      </c>
      <c r="F820" s="12" t="s">
        <v>1698</v>
      </c>
      <c r="G820" s="12" t="s">
        <v>86</v>
      </c>
      <c r="H820" s="12" t="s">
        <v>1607</v>
      </c>
      <c r="I820" s="12" t="s">
        <v>1699</v>
      </c>
      <c r="J820" s="12" t="str">
        <f t="shared" si="12"/>
        <v>和歌山県新宮市新町</v>
      </c>
    </row>
    <row r="821" spans="1:10">
      <c r="A821" s="12">
        <v>30207</v>
      </c>
      <c r="B821" s="12">
        <v>64711</v>
      </c>
      <c r="C821" s="14">
        <v>6471101</v>
      </c>
      <c r="D821" s="12" t="s">
        <v>83</v>
      </c>
      <c r="E821" s="12" t="s">
        <v>1606</v>
      </c>
      <c r="F821" s="12" t="s">
        <v>1700</v>
      </c>
      <c r="G821" s="12" t="s">
        <v>86</v>
      </c>
      <c r="H821" s="12" t="s">
        <v>1607</v>
      </c>
      <c r="I821" s="12" t="s">
        <v>1701</v>
      </c>
      <c r="J821" s="12" t="str">
        <f t="shared" si="12"/>
        <v>和歌山県新宮市高田</v>
      </c>
    </row>
    <row r="822" spans="1:10">
      <c r="A822" s="12">
        <v>30207</v>
      </c>
      <c r="B822" s="12">
        <v>647</v>
      </c>
      <c r="C822" s="14">
        <v>6470031</v>
      </c>
      <c r="D822" s="12" t="s">
        <v>83</v>
      </c>
      <c r="E822" s="12" t="s">
        <v>1606</v>
      </c>
      <c r="F822" s="12" t="s">
        <v>1702</v>
      </c>
      <c r="G822" s="12" t="s">
        <v>86</v>
      </c>
      <c r="H822" s="12" t="s">
        <v>1607</v>
      </c>
      <c r="I822" s="12" t="s">
        <v>1703</v>
      </c>
      <c r="J822" s="12" t="str">
        <f t="shared" si="12"/>
        <v>和歌山県新宮市田鶴原町</v>
      </c>
    </row>
    <row r="823" spans="1:10">
      <c r="A823" s="12">
        <v>30207</v>
      </c>
      <c r="B823" s="12">
        <v>647</v>
      </c>
      <c r="C823" s="14">
        <v>6470016</v>
      </c>
      <c r="D823" s="12" t="s">
        <v>83</v>
      </c>
      <c r="E823" s="12" t="s">
        <v>1606</v>
      </c>
      <c r="F823" s="12" t="s">
        <v>1704</v>
      </c>
      <c r="G823" s="12" t="s">
        <v>86</v>
      </c>
      <c r="H823" s="12" t="s">
        <v>1607</v>
      </c>
      <c r="I823" s="12" t="s">
        <v>1705</v>
      </c>
      <c r="J823" s="12" t="str">
        <f t="shared" si="12"/>
        <v>和歌山県新宮市谷王子町</v>
      </c>
    </row>
    <row r="824" spans="1:10">
      <c r="A824" s="12">
        <v>30207</v>
      </c>
      <c r="B824" s="12">
        <v>647</v>
      </c>
      <c r="C824" s="14">
        <v>6470010</v>
      </c>
      <c r="D824" s="12" t="s">
        <v>83</v>
      </c>
      <c r="E824" s="12" t="s">
        <v>1606</v>
      </c>
      <c r="F824" s="12" t="s">
        <v>1706</v>
      </c>
      <c r="G824" s="12" t="s">
        <v>86</v>
      </c>
      <c r="H824" s="12" t="s">
        <v>1607</v>
      </c>
      <c r="I824" s="12" t="s">
        <v>1707</v>
      </c>
      <c r="J824" s="12" t="str">
        <f t="shared" si="12"/>
        <v>和歌山県新宮市丹鶴</v>
      </c>
    </row>
    <row r="825" spans="1:10">
      <c r="A825" s="12">
        <v>30207</v>
      </c>
      <c r="B825" s="12">
        <v>647</v>
      </c>
      <c r="C825" s="14">
        <v>6470015</v>
      </c>
      <c r="D825" s="12" t="s">
        <v>83</v>
      </c>
      <c r="E825" s="12" t="s">
        <v>1606</v>
      </c>
      <c r="F825" s="12" t="s">
        <v>1708</v>
      </c>
      <c r="G825" s="12" t="s">
        <v>86</v>
      </c>
      <c r="H825" s="12" t="s">
        <v>1607</v>
      </c>
      <c r="I825" s="12" t="s">
        <v>1709</v>
      </c>
      <c r="J825" s="12" t="str">
        <f t="shared" si="12"/>
        <v>和歌山県新宮市千穂</v>
      </c>
    </row>
    <row r="826" spans="1:10">
      <c r="A826" s="12">
        <v>30207</v>
      </c>
      <c r="B826" s="12">
        <v>647</v>
      </c>
      <c r="C826" s="14">
        <v>6470018</v>
      </c>
      <c r="D826" s="12" t="s">
        <v>83</v>
      </c>
      <c r="E826" s="12" t="s">
        <v>1606</v>
      </c>
      <c r="F826" s="12" t="s">
        <v>1710</v>
      </c>
      <c r="G826" s="12" t="s">
        <v>86</v>
      </c>
      <c r="H826" s="12" t="s">
        <v>1607</v>
      </c>
      <c r="I826" s="12" t="s">
        <v>1711</v>
      </c>
      <c r="J826" s="12" t="str">
        <f t="shared" si="12"/>
        <v>和歌山県新宮市仲之町</v>
      </c>
    </row>
    <row r="827" spans="1:10">
      <c r="A827" s="12">
        <v>30207</v>
      </c>
      <c r="B827" s="12">
        <v>647</v>
      </c>
      <c r="C827" s="14">
        <v>6470041</v>
      </c>
      <c r="D827" s="12" t="s">
        <v>83</v>
      </c>
      <c r="E827" s="12" t="s">
        <v>1606</v>
      </c>
      <c r="F827" s="12" t="s">
        <v>1712</v>
      </c>
      <c r="G827" s="12" t="s">
        <v>86</v>
      </c>
      <c r="H827" s="12" t="s">
        <v>1607</v>
      </c>
      <c r="I827" s="12" t="s">
        <v>1713</v>
      </c>
      <c r="J827" s="12" t="str">
        <f t="shared" si="12"/>
        <v>和歌山県新宮市野田</v>
      </c>
    </row>
    <row r="828" spans="1:10">
      <c r="A828" s="12">
        <v>30207</v>
      </c>
      <c r="B828" s="12">
        <v>647</v>
      </c>
      <c r="C828" s="14">
        <v>6470052</v>
      </c>
      <c r="D828" s="12" t="s">
        <v>83</v>
      </c>
      <c r="E828" s="12" t="s">
        <v>1606</v>
      </c>
      <c r="F828" s="12" t="s">
        <v>1220</v>
      </c>
      <c r="G828" s="12" t="s">
        <v>86</v>
      </c>
      <c r="H828" s="12" t="s">
        <v>1607</v>
      </c>
      <c r="I828" s="12" t="s">
        <v>1221</v>
      </c>
      <c r="J828" s="12" t="str">
        <f t="shared" si="12"/>
        <v>和歌山県新宮市橋本</v>
      </c>
    </row>
    <row r="829" spans="1:10">
      <c r="A829" s="12">
        <v>30207</v>
      </c>
      <c r="B829" s="12">
        <v>647</v>
      </c>
      <c r="C829" s="14">
        <v>6470072</v>
      </c>
      <c r="D829" s="12" t="s">
        <v>83</v>
      </c>
      <c r="E829" s="12" t="s">
        <v>1606</v>
      </c>
      <c r="F829" s="12" t="s">
        <v>1714</v>
      </c>
      <c r="G829" s="12" t="s">
        <v>86</v>
      </c>
      <c r="H829" s="12" t="s">
        <v>1607</v>
      </c>
      <c r="I829" s="12" t="s">
        <v>1715</v>
      </c>
      <c r="J829" s="12" t="str">
        <f t="shared" si="12"/>
        <v>和歌山県新宮市蜂伏</v>
      </c>
    </row>
    <row r="830" spans="1:10">
      <c r="A830" s="12">
        <v>30207</v>
      </c>
      <c r="B830" s="12">
        <v>647</v>
      </c>
      <c r="C830" s="14">
        <v>6470002</v>
      </c>
      <c r="D830" s="12" t="s">
        <v>83</v>
      </c>
      <c r="E830" s="12" t="s">
        <v>1606</v>
      </c>
      <c r="F830" s="12" t="s">
        <v>1716</v>
      </c>
      <c r="G830" s="12" t="s">
        <v>86</v>
      </c>
      <c r="H830" s="12" t="s">
        <v>1607</v>
      </c>
      <c r="I830" s="12" t="s">
        <v>1717</v>
      </c>
      <c r="J830" s="12" t="str">
        <f t="shared" si="12"/>
        <v>和歌山県新宮市船町</v>
      </c>
    </row>
    <row r="831" spans="1:10">
      <c r="A831" s="12">
        <v>30207</v>
      </c>
      <c r="B831" s="12">
        <v>647</v>
      </c>
      <c r="C831" s="14">
        <v>6470007</v>
      </c>
      <c r="D831" s="12" t="s">
        <v>83</v>
      </c>
      <c r="E831" s="12" t="s">
        <v>1606</v>
      </c>
      <c r="F831" s="12" t="s">
        <v>1718</v>
      </c>
      <c r="G831" s="12" t="s">
        <v>86</v>
      </c>
      <c r="H831" s="12" t="s">
        <v>1607</v>
      </c>
      <c r="I831" s="12" t="s">
        <v>1719</v>
      </c>
      <c r="J831" s="12" t="str">
        <f t="shared" si="12"/>
        <v>和歌山県新宮市別当屋敷町</v>
      </c>
    </row>
    <row r="832" spans="1:10">
      <c r="A832" s="12">
        <v>30207</v>
      </c>
      <c r="B832" s="12">
        <v>647</v>
      </c>
      <c r="C832" s="14">
        <v>6470023</v>
      </c>
      <c r="D832" s="12" t="s">
        <v>83</v>
      </c>
      <c r="E832" s="12" t="s">
        <v>1606</v>
      </c>
      <c r="F832" s="12" t="s">
        <v>1720</v>
      </c>
      <c r="G832" s="12" t="s">
        <v>86</v>
      </c>
      <c r="H832" s="12" t="s">
        <v>1607</v>
      </c>
      <c r="I832" s="12" t="s">
        <v>1721</v>
      </c>
      <c r="J832" s="12" t="str">
        <f t="shared" si="12"/>
        <v>和歌山県新宮市蓬莱</v>
      </c>
    </row>
    <row r="833" spans="1:10">
      <c r="A833" s="12">
        <v>30207</v>
      </c>
      <c r="B833" s="12">
        <v>647</v>
      </c>
      <c r="C833" s="14">
        <v>6470034</v>
      </c>
      <c r="D833" s="12" t="s">
        <v>83</v>
      </c>
      <c r="E833" s="12" t="s">
        <v>1606</v>
      </c>
      <c r="F833" s="12" t="s">
        <v>1722</v>
      </c>
      <c r="G833" s="12" t="s">
        <v>86</v>
      </c>
      <c r="H833" s="12" t="s">
        <v>1607</v>
      </c>
      <c r="I833" s="12" t="s">
        <v>1723</v>
      </c>
      <c r="J833" s="12" t="str">
        <f t="shared" si="12"/>
        <v>和歌山県新宮市丸山</v>
      </c>
    </row>
    <row r="834" spans="1:10">
      <c r="A834" s="12">
        <v>30207</v>
      </c>
      <c r="B834" s="12">
        <v>647</v>
      </c>
      <c r="C834" s="14">
        <v>6470043</v>
      </c>
      <c r="D834" s="12" t="s">
        <v>83</v>
      </c>
      <c r="E834" s="12" t="s">
        <v>1606</v>
      </c>
      <c r="F834" s="12" t="s">
        <v>1724</v>
      </c>
      <c r="G834" s="12" t="s">
        <v>86</v>
      </c>
      <c r="H834" s="12" t="s">
        <v>1607</v>
      </c>
      <c r="I834" s="12" t="s">
        <v>1725</v>
      </c>
      <c r="J834" s="12" t="str">
        <f t="shared" ref="J834:J897" si="13">CONCATENATE(G834,H834,I834)</f>
        <v>和歌山県新宮市緑ケ丘</v>
      </c>
    </row>
    <row r="835" spans="1:10">
      <c r="A835" s="12">
        <v>30207</v>
      </c>
      <c r="B835" s="12">
        <v>647</v>
      </c>
      <c r="C835" s="14">
        <v>6470054</v>
      </c>
      <c r="D835" s="12" t="s">
        <v>83</v>
      </c>
      <c r="E835" s="12" t="s">
        <v>1606</v>
      </c>
      <c r="F835" s="12" t="s">
        <v>1726</v>
      </c>
      <c r="G835" s="12" t="s">
        <v>86</v>
      </c>
      <c r="H835" s="12" t="s">
        <v>1607</v>
      </c>
      <c r="I835" s="12" t="s">
        <v>1727</v>
      </c>
      <c r="J835" s="12" t="str">
        <f t="shared" si="13"/>
        <v>和歌山県新宮市南檜杖</v>
      </c>
    </row>
    <row r="836" spans="1:10">
      <c r="A836" s="12">
        <v>30207</v>
      </c>
      <c r="B836" s="12">
        <v>64711</v>
      </c>
      <c r="C836" s="14">
        <v>6471103</v>
      </c>
      <c r="D836" s="12" t="s">
        <v>83</v>
      </c>
      <c r="E836" s="12" t="s">
        <v>1606</v>
      </c>
      <c r="F836" s="12" t="s">
        <v>1728</v>
      </c>
      <c r="G836" s="12" t="s">
        <v>86</v>
      </c>
      <c r="H836" s="12" t="s">
        <v>1607</v>
      </c>
      <c r="I836" s="12" t="s">
        <v>1729</v>
      </c>
      <c r="J836" s="12" t="str">
        <f t="shared" si="13"/>
        <v>和歌山県新宮市南檜杖（土ノ河）</v>
      </c>
    </row>
    <row r="837" spans="1:10">
      <c r="A837" s="12">
        <v>30207</v>
      </c>
      <c r="B837" s="12">
        <v>647</v>
      </c>
      <c r="C837" s="14">
        <v>6470061</v>
      </c>
      <c r="D837" s="12" t="s">
        <v>83</v>
      </c>
      <c r="E837" s="12" t="s">
        <v>1606</v>
      </c>
      <c r="F837" s="12" t="s">
        <v>1730</v>
      </c>
      <c r="G837" s="12" t="s">
        <v>86</v>
      </c>
      <c r="H837" s="12" t="s">
        <v>1607</v>
      </c>
      <c r="I837" s="12" t="s">
        <v>1731</v>
      </c>
      <c r="J837" s="12" t="str">
        <f t="shared" si="13"/>
        <v>和歌山県新宮市三輪崎</v>
      </c>
    </row>
    <row r="838" spans="1:10">
      <c r="A838" s="12">
        <v>30207</v>
      </c>
      <c r="B838" s="12">
        <v>647</v>
      </c>
      <c r="C838" s="14">
        <v>6470005</v>
      </c>
      <c r="D838" s="12" t="s">
        <v>83</v>
      </c>
      <c r="E838" s="12" t="s">
        <v>1606</v>
      </c>
      <c r="F838" s="12" t="s">
        <v>1732</v>
      </c>
      <c r="G838" s="12" t="s">
        <v>86</v>
      </c>
      <c r="H838" s="12" t="s">
        <v>1607</v>
      </c>
      <c r="I838" s="12" t="s">
        <v>1733</v>
      </c>
      <c r="J838" s="12" t="str">
        <f t="shared" si="13"/>
        <v>和歌山県新宮市元鍛治町</v>
      </c>
    </row>
    <row r="839" spans="1:10">
      <c r="A839" s="12">
        <v>30207</v>
      </c>
      <c r="B839" s="12">
        <v>647</v>
      </c>
      <c r="C839" s="14">
        <v>6470006</v>
      </c>
      <c r="D839" s="12" t="s">
        <v>83</v>
      </c>
      <c r="E839" s="12" t="s">
        <v>1606</v>
      </c>
      <c r="F839" s="12" t="s">
        <v>1734</v>
      </c>
      <c r="G839" s="12" t="s">
        <v>86</v>
      </c>
      <c r="H839" s="12" t="s">
        <v>1607</v>
      </c>
      <c r="I839" s="12" t="s">
        <v>1735</v>
      </c>
      <c r="J839" s="12" t="str">
        <f t="shared" si="13"/>
        <v>和歌山県新宮市薬師町</v>
      </c>
    </row>
    <row r="840" spans="1:10">
      <c r="A840" s="12">
        <v>30207</v>
      </c>
      <c r="B840" s="12">
        <v>647</v>
      </c>
      <c r="C840" s="14">
        <v>6470017</v>
      </c>
      <c r="D840" s="12" t="s">
        <v>83</v>
      </c>
      <c r="E840" s="12" t="s">
        <v>1606</v>
      </c>
      <c r="F840" s="12" t="s">
        <v>1736</v>
      </c>
      <c r="G840" s="12" t="s">
        <v>86</v>
      </c>
      <c r="H840" s="12" t="s">
        <v>1607</v>
      </c>
      <c r="I840" s="12" t="s">
        <v>1737</v>
      </c>
      <c r="J840" s="12" t="str">
        <f t="shared" si="13"/>
        <v>和歌山県新宮市横町</v>
      </c>
    </row>
    <row r="841" spans="1:10">
      <c r="A841" s="12">
        <v>30208</v>
      </c>
      <c r="B841" s="12">
        <v>64964</v>
      </c>
      <c r="C841" s="14">
        <v>6496400</v>
      </c>
      <c r="D841" s="12" t="s">
        <v>83</v>
      </c>
      <c r="E841" s="12" t="s">
        <v>1738</v>
      </c>
      <c r="F841" s="12" t="s">
        <v>85</v>
      </c>
      <c r="G841" s="12" t="s">
        <v>86</v>
      </c>
      <c r="H841" s="12" t="s">
        <v>1739</v>
      </c>
      <c r="I841" s="12" t="s">
        <v>88</v>
      </c>
      <c r="J841" s="12" t="str">
        <f t="shared" si="13"/>
        <v>和歌山県紀の川市以下に掲載がない場合</v>
      </c>
    </row>
    <row r="842" spans="1:10">
      <c r="A842" s="12">
        <v>30208</v>
      </c>
      <c r="B842" s="12">
        <v>64964</v>
      </c>
      <c r="C842" s="14">
        <v>6496404</v>
      </c>
      <c r="D842" s="12" t="s">
        <v>83</v>
      </c>
      <c r="E842" s="12" t="s">
        <v>1738</v>
      </c>
      <c r="F842" s="12" t="s">
        <v>1740</v>
      </c>
      <c r="G842" s="12" t="s">
        <v>86</v>
      </c>
      <c r="H842" s="12" t="s">
        <v>1739</v>
      </c>
      <c r="I842" s="12" t="s">
        <v>1741</v>
      </c>
      <c r="J842" s="12" t="str">
        <f t="shared" si="13"/>
        <v>和歌山県紀の川市赤尾</v>
      </c>
    </row>
    <row r="843" spans="1:10">
      <c r="A843" s="12">
        <v>30208</v>
      </c>
      <c r="B843" s="12">
        <v>64966</v>
      </c>
      <c r="C843" s="14">
        <v>6496614</v>
      </c>
      <c r="D843" s="12" t="s">
        <v>83</v>
      </c>
      <c r="E843" s="12" t="s">
        <v>1738</v>
      </c>
      <c r="F843" s="12" t="s">
        <v>1742</v>
      </c>
      <c r="G843" s="12" t="s">
        <v>86</v>
      </c>
      <c r="H843" s="12" t="s">
        <v>1739</v>
      </c>
      <c r="I843" s="12" t="s">
        <v>1743</v>
      </c>
      <c r="J843" s="12" t="str">
        <f t="shared" si="13"/>
        <v>和歌山県紀の川市赤沼田</v>
      </c>
    </row>
    <row r="844" spans="1:10">
      <c r="A844" s="12">
        <v>30208</v>
      </c>
      <c r="B844" s="12">
        <v>64966</v>
      </c>
      <c r="C844" s="14">
        <v>6496611</v>
      </c>
      <c r="D844" s="12" t="s">
        <v>83</v>
      </c>
      <c r="E844" s="12" t="s">
        <v>1738</v>
      </c>
      <c r="F844" s="12" t="s">
        <v>1744</v>
      </c>
      <c r="G844" s="12" t="s">
        <v>86</v>
      </c>
      <c r="H844" s="12" t="s">
        <v>1739</v>
      </c>
      <c r="I844" s="12" t="s">
        <v>1745</v>
      </c>
      <c r="J844" s="12" t="str">
        <f t="shared" si="13"/>
        <v>和歌山県紀の川市穴伏</v>
      </c>
    </row>
    <row r="845" spans="1:10">
      <c r="A845" s="12">
        <v>30208</v>
      </c>
      <c r="B845" s="12">
        <v>64965</v>
      </c>
      <c r="C845" s="14">
        <v>6496561</v>
      </c>
      <c r="D845" s="12" t="s">
        <v>83</v>
      </c>
      <c r="E845" s="12" t="s">
        <v>1738</v>
      </c>
      <c r="F845" s="12" t="s">
        <v>1746</v>
      </c>
      <c r="G845" s="12" t="s">
        <v>86</v>
      </c>
      <c r="H845" s="12" t="s">
        <v>1739</v>
      </c>
      <c r="I845" s="12" t="s">
        <v>1747</v>
      </c>
      <c r="J845" s="12" t="str">
        <f t="shared" si="13"/>
        <v>和歌山県紀の川市荒見</v>
      </c>
    </row>
    <row r="846" spans="1:10">
      <c r="A846" s="12">
        <v>30208</v>
      </c>
      <c r="B846" s="12">
        <v>64964</v>
      </c>
      <c r="C846" s="14">
        <v>6496407</v>
      </c>
      <c r="D846" s="12" t="s">
        <v>83</v>
      </c>
      <c r="E846" s="12" t="s">
        <v>1738</v>
      </c>
      <c r="F846" s="12" t="s">
        <v>1748</v>
      </c>
      <c r="G846" s="12" t="s">
        <v>86</v>
      </c>
      <c r="H846" s="12" t="s">
        <v>1739</v>
      </c>
      <c r="I846" s="12" t="s">
        <v>1749</v>
      </c>
      <c r="J846" s="12" t="str">
        <f t="shared" si="13"/>
        <v>和歌山県紀の川市池田新</v>
      </c>
    </row>
    <row r="847" spans="1:10">
      <c r="A847" s="12">
        <v>30208</v>
      </c>
      <c r="B847" s="12">
        <v>64965</v>
      </c>
      <c r="C847" s="14">
        <v>6496541</v>
      </c>
      <c r="D847" s="12" t="s">
        <v>83</v>
      </c>
      <c r="E847" s="12" t="s">
        <v>1738</v>
      </c>
      <c r="F847" s="12" t="s">
        <v>955</v>
      </c>
      <c r="G847" s="12" t="s">
        <v>86</v>
      </c>
      <c r="H847" s="12" t="s">
        <v>1739</v>
      </c>
      <c r="I847" s="12" t="s">
        <v>956</v>
      </c>
      <c r="J847" s="12" t="str">
        <f t="shared" si="13"/>
        <v>和歌山県紀の川市井田</v>
      </c>
    </row>
    <row r="848" spans="1:10">
      <c r="A848" s="12">
        <v>30208</v>
      </c>
      <c r="B848" s="12">
        <v>64965</v>
      </c>
      <c r="C848" s="14">
        <v>6496511</v>
      </c>
      <c r="D848" s="12" t="s">
        <v>83</v>
      </c>
      <c r="E848" s="12" t="s">
        <v>1738</v>
      </c>
      <c r="F848" s="12" t="s">
        <v>1750</v>
      </c>
      <c r="G848" s="12" t="s">
        <v>86</v>
      </c>
      <c r="H848" s="12" t="s">
        <v>1739</v>
      </c>
      <c r="I848" s="12" t="s">
        <v>1751</v>
      </c>
      <c r="J848" s="12" t="str">
        <f t="shared" si="13"/>
        <v>和歌山県紀の川市猪垣</v>
      </c>
    </row>
    <row r="849" spans="1:10">
      <c r="A849" s="12">
        <v>30208</v>
      </c>
      <c r="B849" s="12">
        <v>64964</v>
      </c>
      <c r="C849" s="14">
        <v>6496416</v>
      </c>
      <c r="D849" s="12" t="s">
        <v>83</v>
      </c>
      <c r="E849" s="12" t="s">
        <v>1738</v>
      </c>
      <c r="F849" s="12" t="s">
        <v>141</v>
      </c>
      <c r="G849" s="12" t="s">
        <v>86</v>
      </c>
      <c r="H849" s="12" t="s">
        <v>1739</v>
      </c>
      <c r="I849" s="12" t="s">
        <v>142</v>
      </c>
      <c r="J849" s="12" t="str">
        <f t="shared" si="13"/>
        <v>和歌山県紀の川市上野</v>
      </c>
    </row>
    <row r="850" spans="1:10">
      <c r="A850" s="12">
        <v>30208</v>
      </c>
      <c r="B850" s="12">
        <v>64964</v>
      </c>
      <c r="C850" s="14">
        <v>6496414</v>
      </c>
      <c r="D850" s="12" t="s">
        <v>83</v>
      </c>
      <c r="E850" s="12" t="s">
        <v>1738</v>
      </c>
      <c r="F850" s="12" t="s">
        <v>1752</v>
      </c>
      <c r="G850" s="12" t="s">
        <v>86</v>
      </c>
      <c r="H850" s="12" t="s">
        <v>1739</v>
      </c>
      <c r="I850" s="12" t="s">
        <v>1753</v>
      </c>
      <c r="J850" s="12" t="str">
        <f t="shared" si="13"/>
        <v>和歌山県紀の川市打田</v>
      </c>
    </row>
    <row r="851" spans="1:10">
      <c r="A851" s="12">
        <v>30208</v>
      </c>
      <c r="B851" s="12">
        <v>64965</v>
      </c>
      <c r="C851" s="14">
        <v>6496521</v>
      </c>
      <c r="D851" s="12" t="s">
        <v>83</v>
      </c>
      <c r="E851" s="12" t="s">
        <v>1738</v>
      </c>
      <c r="F851" s="12" t="s">
        <v>1754</v>
      </c>
      <c r="G851" s="12" t="s">
        <v>86</v>
      </c>
      <c r="H851" s="12" t="s">
        <v>1739</v>
      </c>
      <c r="I851" s="12" t="s">
        <v>1755</v>
      </c>
      <c r="J851" s="12" t="str">
        <f t="shared" si="13"/>
        <v>和歌山県紀の川市馬宿</v>
      </c>
    </row>
    <row r="852" spans="1:10">
      <c r="A852" s="12">
        <v>30208</v>
      </c>
      <c r="B852" s="12">
        <v>64966</v>
      </c>
      <c r="C852" s="14">
        <v>6496605</v>
      </c>
      <c r="D852" s="12" t="s">
        <v>83</v>
      </c>
      <c r="E852" s="12" t="s">
        <v>1738</v>
      </c>
      <c r="F852" s="12" t="s">
        <v>1756</v>
      </c>
      <c r="G852" s="12" t="s">
        <v>86</v>
      </c>
      <c r="H852" s="12" t="s">
        <v>1739</v>
      </c>
      <c r="I852" s="12" t="s">
        <v>1757</v>
      </c>
      <c r="J852" s="12" t="str">
        <f t="shared" si="13"/>
        <v>和歌山県紀の川市江川中</v>
      </c>
    </row>
    <row r="853" spans="1:10">
      <c r="A853" s="12">
        <v>30208</v>
      </c>
      <c r="B853" s="12">
        <v>64966</v>
      </c>
      <c r="C853" s="14">
        <v>6496624</v>
      </c>
      <c r="D853" s="12" t="s">
        <v>83</v>
      </c>
      <c r="E853" s="12" t="s">
        <v>1738</v>
      </c>
      <c r="F853" s="12" t="s">
        <v>1758</v>
      </c>
      <c r="G853" s="12" t="s">
        <v>86</v>
      </c>
      <c r="H853" s="12" t="s">
        <v>1739</v>
      </c>
      <c r="I853" s="12" t="s">
        <v>1759</v>
      </c>
      <c r="J853" s="12" t="str">
        <f t="shared" si="13"/>
        <v>和歌山県紀の川市王子</v>
      </c>
    </row>
    <row r="854" spans="1:10">
      <c r="A854" s="12">
        <v>30208</v>
      </c>
      <c r="B854" s="12">
        <v>64966</v>
      </c>
      <c r="C854" s="14">
        <v>6496615</v>
      </c>
      <c r="D854" s="12" t="s">
        <v>83</v>
      </c>
      <c r="E854" s="12" t="s">
        <v>1738</v>
      </c>
      <c r="F854" s="12" t="s">
        <v>1760</v>
      </c>
      <c r="G854" s="12" t="s">
        <v>86</v>
      </c>
      <c r="H854" s="12" t="s">
        <v>1739</v>
      </c>
      <c r="I854" s="12" t="s">
        <v>1761</v>
      </c>
      <c r="J854" s="12" t="str">
        <f t="shared" si="13"/>
        <v>和歌山県紀の川市麻生津中</v>
      </c>
    </row>
    <row r="855" spans="1:10">
      <c r="A855" s="12">
        <v>30208</v>
      </c>
      <c r="B855" s="12">
        <v>64964</v>
      </c>
      <c r="C855" s="14">
        <v>6496423</v>
      </c>
      <c r="D855" s="12" t="s">
        <v>83</v>
      </c>
      <c r="E855" s="12" t="s">
        <v>1738</v>
      </c>
      <c r="F855" s="12" t="s">
        <v>1762</v>
      </c>
      <c r="G855" s="12" t="s">
        <v>86</v>
      </c>
      <c r="H855" s="12" t="s">
        <v>1739</v>
      </c>
      <c r="I855" s="12" t="s">
        <v>1763</v>
      </c>
      <c r="J855" s="12" t="str">
        <f t="shared" si="13"/>
        <v>和歌山県紀の川市尾崎</v>
      </c>
    </row>
    <row r="856" spans="1:10">
      <c r="A856" s="12">
        <v>30208</v>
      </c>
      <c r="B856" s="12">
        <v>64965</v>
      </c>
      <c r="C856" s="14">
        <v>6496562</v>
      </c>
      <c r="D856" s="12" t="s">
        <v>83</v>
      </c>
      <c r="E856" s="12" t="s">
        <v>1738</v>
      </c>
      <c r="F856" s="12" t="s">
        <v>1764</v>
      </c>
      <c r="G856" s="12" t="s">
        <v>86</v>
      </c>
      <c r="H856" s="12" t="s">
        <v>1739</v>
      </c>
      <c r="I856" s="12" t="s">
        <v>1765</v>
      </c>
      <c r="J856" s="12" t="str">
        <f t="shared" si="13"/>
        <v>和歌山県紀の川市遠方</v>
      </c>
    </row>
    <row r="857" spans="1:10">
      <c r="A857" s="12">
        <v>30208</v>
      </c>
      <c r="B857" s="12">
        <v>64965</v>
      </c>
      <c r="C857" s="14">
        <v>6496563</v>
      </c>
      <c r="D857" s="12" t="s">
        <v>83</v>
      </c>
      <c r="E857" s="12" t="s">
        <v>1738</v>
      </c>
      <c r="F857" s="12" t="s">
        <v>1766</v>
      </c>
      <c r="G857" s="12" t="s">
        <v>86</v>
      </c>
      <c r="H857" s="12" t="s">
        <v>1739</v>
      </c>
      <c r="I857" s="12" t="s">
        <v>1767</v>
      </c>
      <c r="J857" s="12" t="str">
        <f t="shared" si="13"/>
        <v>和歌山県紀の川市風市</v>
      </c>
    </row>
    <row r="858" spans="1:10">
      <c r="A858" s="12">
        <v>30208</v>
      </c>
      <c r="B858" s="12">
        <v>64965</v>
      </c>
      <c r="C858" s="14">
        <v>6496564</v>
      </c>
      <c r="D858" s="12" t="s">
        <v>83</v>
      </c>
      <c r="E858" s="12" t="s">
        <v>1738</v>
      </c>
      <c r="F858" s="12" t="s">
        <v>1768</v>
      </c>
      <c r="G858" s="12" t="s">
        <v>86</v>
      </c>
      <c r="H858" s="12" t="s">
        <v>1739</v>
      </c>
      <c r="I858" s="12" t="s">
        <v>1769</v>
      </c>
      <c r="J858" s="12" t="str">
        <f t="shared" si="13"/>
        <v>和歌山県紀の川市勝神</v>
      </c>
    </row>
    <row r="859" spans="1:10">
      <c r="A859" s="12">
        <v>30208</v>
      </c>
      <c r="B859" s="12">
        <v>64965</v>
      </c>
      <c r="C859" s="14">
        <v>6496571</v>
      </c>
      <c r="D859" s="12" t="s">
        <v>83</v>
      </c>
      <c r="E859" s="12" t="s">
        <v>1738</v>
      </c>
      <c r="F859" s="12" t="s">
        <v>1770</v>
      </c>
      <c r="G859" s="12" t="s">
        <v>86</v>
      </c>
      <c r="H859" s="12" t="s">
        <v>1739</v>
      </c>
      <c r="I859" s="12" t="s">
        <v>1771</v>
      </c>
      <c r="J859" s="12" t="str">
        <f t="shared" si="13"/>
        <v>和歌山県紀の川市上鞆渕</v>
      </c>
    </row>
    <row r="860" spans="1:10">
      <c r="A860" s="12">
        <v>30208</v>
      </c>
      <c r="B860" s="12">
        <v>64965</v>
      </c>
      <c r="C860" s="14">
        <v>6496522</v>
      </c>
      <c r="D860" s="12" t="s">
        <v>83</v>
      </c>
      <c r="E860" s="12" t="s">
        <v>1738</v>
      </c>
      <c r="F860" s="12" t="s">
        <v>1772</v>
      </c>
      <c r="G860" s="12" t="s">
        <v>86</v>
      </c>
      <c r="H860" s="12" t="s">
        <v>1739</v>
      </c>
      <c r="I860" s="12" t="s">
        <v>1773</v>
      </c>
      <c r="J860" s="12" t="str">
        <f t="shared" si="13"/>
        <v>和歌山県紀の川市上丹生谷</v>
      </c>
    </row>
    <row r="861" spans="1:10">
      <c r="A861" s="12">
        <v>30208</v>
      </c>
      <c r="B861" s="12">
        <v>64004</v>
      </c>
      <c r="C861" s="14">
        <v>6400403</v>
      </c>
      <c r="D861" s="12" t="s">
        <v>83</v>
      </c>
      <c r="E861" s="12" t="s">
        <v>1738</v>
      </c>
      <c r="F861" s="12" t="s">
        <v>1774</v>
      </c>
      <c r="G861" s="12" t="s">
        <v>86</v>
      </c>
      <c r="H861" s="12" t="s">
        <v>1739</v>
      </c>
      <c r="I861" s="12" t="s">
        <v>1775</v>
      </c>
      <c r="J861" s="12" t="str">
        <f t="shared" si="13"/>
        <v>和歌山県紀の川市貴志川町尼寺</v>
      </c>
    </row>
    <row r="862" spans="1:10">
      <c r="A862" s="12">
        <v>30208</v>
      </c>
      <c r="B862" s="12">
        <v>64004</v>
      </c>
      <c r="C862" s="14">
        <v>6400424</v>
      </c>
      <c r="D862" s="12" t="s">
        <v>83</v>
      </c>
      <c r="E862" s="12" t="s">
        <v>1738</v>
      </c>
      <c r="F862" s="12" t="s">
        <v>1776</v>
      </c>
      <c r="G862" s="12" t="s">
        <v>86</v>
      </c>
      <c r="H862" s="12" t="s">
        <v>1739</v>
      </c>
      <c r="I862" s="12" t="s">
        <v>1777</v>
      </c>
      <c r="J862" s="12" t="str">
        <f t="shared" si="13"/>
        <v>和歌山県紀の川市貴志川町井ノ口</v>
      </c>
    </row>
    <row r="863" spans="1:10">
      <c r="A863" s="12">
        <v>30208</v>
      </c>
      <c r="B863" s="12">
        <v>64004</v>
      </c>
      <c r="C863" s="14">
        <v>6400412</v>
      </c>
      <c r="D863" s="12" t="s">
        <v>83</v>
      </c>
      <c r="E863" s="12" t="s">
        <v>1738</v>
      </c>
      <c r="F863" s="12" t="s">
        <v>1778</v>
      </c>
      <c r="G863" s="12" t="s">
        <v>86</v>
      </c>
      <c r="H863" s="12" t="s">
        <v>1739</v>
      </c>
      <c r="I863" s="12" t="s">
        <v>1779</v>
      </c>
      <c r="J863" s="12" t="str">
        <f t="shared" si="13"/>
        <v>和歌山県紀の川市貴志川町上野山</v>
      </c>
    </row>
    <row r="864" spans="1:10">
      <c r="A864" s="12">
        <v>30208</v>
      </c>
      <c r="B864" s="12">
        <v>64004</v>
      </c>
      <c r="C864" s="14">
        <v>6400422</v>
      </c>
      <c r="D864" s="12" t="s">
        <v>83</v>
      </c>
      <c r="E864" s="12" t="s">
        <v>1738</v>
      </c>
      <c r="F864" s="12" t="s">
        <v>1780</v>
      </c>
      <c r="G864" s="12" t="s">
        <v>86</v>
      </c>
      <c r="H864" s="12" t="s">
        <v>1739</v>
      </c>
      <c r="I864" s="12" t="s">
        <v>1781</v>
      </c>
      <c r="J864" s="12" t="str">
        <f t="shared" si="13"/>
        <v>和歌山県紀の川市貴志川町岸小野</v>
      </c>
    </row>
    <row r="865" spans="1:10">
      <c r="A865" s="12">
        <v>30208</v>
      </c>
      <c r="B865" s="12">
        <v>64004</v>
      </c>
      <c r="C865" s="14">
        <v>6400405</v>
      </c>
      <c r="D865" s="12" t="s">
        <v>83</v>
      </c>
      <c r="E865" s="12" t="s">
        <v>1738</v>
      </c>
      <c r="F865" s="12" t="s">
        <v>1782</v>
      </c>
      <c r="G865" s="12" t="s">
        <v>86</v>
      </c>
      <c r="H865" s="12" t="s">
        <v>1739</v>
      </c>
      <c r="I865" s="12" t="s">
        <v>1783</v>
      </c>
      <c r="J865" s="12" t="str">
        <f t="shared" si="13"/>
        <v>和歌山県紀の川市貴志川町岸宮</v>
      </c>
    </row>
    <row r="866" spans="1:10">
      <c r="A866" s="12">
        <v>30208</v>
      </c>
      <c r="B866" s="12">
        <v>64004</v>
      </c>
      <c r="C866" s="14">
        <v>6400421</v>
      </c>
      <c r="D866" s="12" t="s">
        <v>83</v>
      </c>
      <c r="E866" s="12" t="s">
        <v>1738</v>
      </c>
      <c r="F866" s="12" t="s">
        <v>1784</v>
      </c>
      <c r="G866" s="12" t="s">
        <v>86</v>
      </c>
      <c r="H866" s="12" t="s">
        <v>1739</v>
      </c>
      <c r="I866" s="12" t="s">
        <v>1785</v>
      </c>
      <c r="J866" s="12" t="str">
        <f t="shared" si="13"/>
        <v>和歌山県紀の川市貴志川町北</v>
      </c>
    </row>
    <row r="867" spans="1:10">
      <c r="A867" s="12">
        <v>30208</v>
      </c>
      <c r="B867" s="12">
        <v>64004</v>
      </c>
      <c r="C867" s="14">
        <v>6400402</v>
      </c>
      <c r="D867" s="12" t="s">
        <v>83</v>
      </c>
      <c r="E867" s="12" t="s">
        <v>1738</v>
      </c>
      <c r="F867" s="12" t="s">
        <v>1786</v>
      </c>
      <c r="G867" s="12" t="s">
        <v>86</v>
      </c>
      <c r="H867" s="12" t="s">
        <v>1739</v>
      </c>
      <c r="I867" s="12" t="s">
        <v>1787</v>
      </c>
      <c r="J867" s="12" t="str">
        <f t="shared" si="13"/>
        <v>和歌山県紀の川市貴志川町北山</v>
      </c>
    </row>
    <row r="868" spans="1:10">
      <c r="A868" s="12">
        <v>30208</v>
      </c>
      <c r="B868" s="12">
        <v>64004</v>
      </c>
      <c r="C868" s="14">
        <v>6400414</v>
      </c>
      <c r="D868" s="12" t="s">
        <v>83</v>
      </c>
      <c r="E868" s="12" t="s">
        <v>1738</v>
      </c>
      <c r="F868" s="12" t="s">
        <v>1788</v>
      </c>
      <c r="G868" s="12" t="s">
        <v>86</v>
      </c>
      <c r="H868" s="12" t="s">
        <v>1739</v>
      </c>
      <c r="I868" s="12" t="s">
        <v>1789</v>
      </c>
      <c r="J868" s="12" t="str">
        <f t="shared" si="13"/>
        <v>和歌山県紀の川市貴志川町国主</v>
      </c>
    </row>
    <row r="869" spans="1:10">
      <c r="A869" s="12">
        <v>30208</v>
      </c>
      <c r="B869" s="12">
        <v>64004</v>
      </c>
      <c r="C869" s="14">
        <v>6400413</v>
      </c>
      <c r="D869" s="12" t="s">
        <v>83</v>
      </c>
      <c r="E869" s="12" t="s">
        <v>1738</v>
      </c>
      <c r="F869" s="12" t="s">
        <v>1790</v>
      </c>
      <c r="G869" s="12" t="s">
        <v>86</v>
      </c>
      <c r="H869" s="12" t="s">
        <v>1739</v>
      </c>
      <c r="I869" s="12" t="s">
        <v>1791</v>
      </c>
      <c r="J869" s="12" t="str">
        <f t="shared" si="13"/>
        <v>和歌山県紀の川市貴志川町神戸</v>
      </c>
    </row>
    <row r="870" spans="1:10">
      <c r="A870" s="12">
        <v>30208</v>
      </c>
      <c r="B870" s="12">
        <v>64004</v>
      </c>
      <c r="C870" s="14">
        <v>6400423</v>
      </c>
      <c r="D870" s="12" t="s">
        <v>83</v>
      </c>
      <c r="E870" s="12" t="s">
        <v>1738</v>
      </c>
      <c r="F870" s="12" t="s">
        <v>1792</v>
      </c>
      <c r="G870" s="12" t="s">
        <v>86</v>
      </c>
      <c r="H870" s="12" t="s">
        <v>1739</v>
      </c>
      <c r="I870" s="12" t="s">
        <v>1793</v>
      </c>
      <c r="J870" s="12" t="str">
        <f t="shared" si="13"/>
        <v>和歌山県紀の川市貴志川町高尾</v>
      </c>
    </row>
    <row r="871" spans="1:10">
      <c r="A871" s="12">
        <v>30208</v>
      </c>
      <c r="B871" s="12">
        <v>64004</v>
      </c>
      <c r="C871" s="14">
        <v>6400404</v>
      </c>
      <c r="D871" s="12" t="s">
        <v>83</v>
      </c>
      <c r="E871" s="12" t="s">
        <v>1738</v>
      </c>
      <c r="F871" s="12" t="s">
        <v>1794</v>
      </c>
      <c r="G871" s="12" t="s">
        <v>86</v>
      </c>
      <c r="H871" s="12" t="s">
        <v>1739</v>
      </c>
      <c r="I871" s="12" t="s">
        <v>1795</v>
      </c>
      <c r="J871" s="12" t="str">
        <f t="shared" si="13"/>
        <v>和歌山県紀の川市貴志川町鳥居</v>
      </c>
    </row>
    <row r="872" spans="1:10">
      <c r="A872" s="12">
        <v>30208</v>
      </c>
      <c r="B872" s="12">
        <v>64004</v>
      </c>
      <c r="C872" s="14">
        <v>6400415</v>
      </c>
      <c r="D872" s="12" t="s">
        <v>83</v>
      </c>
      <c r="E872" s="12" t="s">
        <v>1738</v>
      </c>
      <c r="F872" s="12" t="s">
        <v>1796</v>
      </c>
      <c r="G872" s="12" t="s">
        <v>86</v>
      </c>
      <c r="H872" s="12" t="s">
        <v>1739</v>
      </c>
      <c r="I872" s="12" t="s">
        <v>1797</v>
      </c>
      <c r="J872" s="12" t="str">
        <f t="shared" si="13"/>
        <v>和歌山県紀の川市貴志川町長原</v>
      </c>
    </row>
    <row r="873" spans="1:10">
      <c r="A873" s="12">
        <v>30208</v>
      </c>
      <c r="B873" s="12">
        <v>64004</v>
      </c>
      <c r="C873" s="14">
        <v>6400416</v>
      </c>
      <c r="D873" s="12" t="s">
        <v>83</v>
      </c>
      <c r="E873" s="12" t="s">
        <v>1738</v>
      </c>
      <c r="F873" s="12" t="s">
        <v>1798</v>
      </c>
      <c r="G873" s="12" t="s">
        <v>86</v>
      </c>
      <c r="H873" s="12" t="s">
        <v>1739</v>
      </c>
      <c r="I873" s="12" t="s">
        <v>1799</v>
      </c>
      <c r="J873" s="12" t="str">
        <f t="shared" si="13"/>
        <v>和歌山県紀の川市貴志川町長山</v>
      </c>
    </row>
    <row r="874" spans="1:10">
      <c r="A874" s="12">
        <v>30208</v>
      </c>
      <c r="B874" s="12">
        <v>64004</v>
      </c>
      <c r="C874" s="14">
        <v>6400406</v>
      </c>
      <c r="D874" s="12" t="s">
        <v>83</v>
      </c>
      <c r="E874" s="12" t="s">
        <v>1738</v>
      </c>
      <c r="F874" s="12" t="s">
        <v>1800</v>
      </c>
      <c r="G874" s="12" t="s">
        <v>86</v>
      </c>
      <c r="H874" s="12" t="s">
        <v>1739</v>
      </c>
      <c r="I874" s="12" t="s">
        <v>1801</v>
      </c>
      <c r="J874" s="12" t="str">
        <f t="shared" si="13"/>
        <v>和歌山県紀の川市貴志川町西山</v>
      </c>
    </row>
    <row r="875" spans="1:10">
      <c r="A875" s="12">
        <v>30208</v>
      </c>
      <c r="B875" s="12">
        <v>64004</v>
      </c>
      <c r="C875" s="14">
        <v>6400411</v>
      </c>
      <c r="D875" s="12" t="s">
        <v>83</v>
      </c>
      <c r="E875" s="12" t="s">
        <v>1738</v>
      </c>
      <c r="F875" s="12" t="s">
        <v>1802</v>
      </c>
      <c r="G875" s="12" t="s">
        <v>86</v>
      </c>
      <c r="H875" s="12" t="s">
        <v>1739</v>
      </c>
      <c r="I875" s="12" t="s">
        <v>1803</v>
      </c>
      <c r="J875" s="12" t="str">
        <f t="shared" si="13"/>
        <v>和歌山県紀の川市貴志川町前田</v>
      </c>
    </row>
    <row r="876" spans="1:10">
      <c r="A876" s="12">
        <v>30208</v>
      </c>
      <c r="B876" s="12">
        <v>64004</v>
      </c>
      <c r="C876" s="14">
        <v>6400401</v>
      </c>
      <c r="D876" s="12" t="s">
        <v>83</v>
      </c>
      <c r="E876" s="12" t="s">
        <v>1738</v>
      </c>
      <c r="F876" s="12" t="s">
        <v>1804</v>
      </c>
      <c r="G876" s="12" t="s">
        <v>86</v>
      </c>
      <c r="H876" s="12" t="s">
        <v>1739</v>
      </c>
      <c r="I876" s="12" t="s">
        <v>1805</v>
      </c>
      <c r="J876" s="12" t="str">
        <f t="shared" si="13"/>
        <v>和歌山県紀の川市貴志川町丸栖</v>
      </c>
    </row>
    <row r="877" spans="1:10">
      <c r="A877" s="12">
        <v>30208</v>
      </c>
      <c r="B877" s="12">
        <v>64964</v>
      </c>
      <c r="C877" s="14">
        <v>6496406</v>
      </c>
      <c r="D877" s="12" t="s">
        <v>83</v>
      </c>
      <c r="E877" s="12" t="s">
        <v>1738</v>
      </c>
      <c r="F877" s="12" t="s">
        <v>1806</v>
      </c>
      <c r="G877" s="12" t="s">
        <v>86</v>
      </c>
      <c r="H877" s="12" t="s">
        <v>1739</v>
      </c>
      <c r="I877" s="12" t="s">
        <v>1807</v>
      </c>
      <c r="J877" s="12" t="str">
        <f t="shared" si="13"/>
        <v>和歌山県紀の川市北大井</v>
      </c>
    </row>
    <row r="878" spans="1:10">
      <c r="A878" s="12">
        <v>30208</v>
      </c>
      <c r="B878" s="12">
        <v>64965</v>
      </c>
      <c r="C878" s="14">
        <v>6496501</v>
      </c>
      <c r="D878" s="12" t="s">
        <v>83</v>
      </c>
      <c r="E878" s="12" t="s">
        <v>1738</v>
      </c>
      <c r="F878" s="12" t="s">
        <v>1808</v>
      </c>
      <c r="G878" s="12" t="s">
        <v>86</v>
      </c>
      <c r="H878" s="12" t="s">
        <v>1739</v>
      </c>
      <c r="I878" s="12" t="s">
        <v>1809</v>
      </c>
      <c r="J878" s="12" t="str">
        <f t="shared" si="13"/>
        <v>和歌山県紀の川市北志野</v>
      </c>
    </row>
    <row r="879" spans="1:10">
      <c r="A879" s="12">
        <v>30208</v>
      </c>
      <c r="B879" s="12">
        <v>64964</v>
      </c>
      <c r="C879" s="14">
        <v>6496402</v>
      </c>
      <c r="D879" s="12" t="s">
        <v>83</v>
      </c>
      <c r="E879" s="12" t="s">
        <v>1738</v>
      </c>
      <c r="F879" s="12" t="s">
        <v>1810</v>
      </c>
      <c r="G879" s="12" t="s">
        <v>86</v>
      </c>
      <c r="H879" s="12" t="s">
        <v>1739</v>
      </c>
      <c r="I879" s="12" t="s">
        <v>1811</v>
      </c>
      <c r="J879" s="12" t="str">
        <f t="shared" si="13"/>
        <v>和歌山県紀の川市北勢田</v>
      </c>
    </row>
    <row r="880" spans="1:10">
      <c r="A880" s="12">
        <v>30208</v>
      </c>
      <c r="B880" s="12">
        <v>64964</v>
      </c>
      <c r="C880" s="14">
        <v>6496443</v>
      </c>
      <c r="D880" s="12" t="s">
        <v>83</v>
      </c>
      <c r="E880" s="12" t="s">
        <v>1738</v>
      </c>
      <c r="F880" s="12" t="s">
        <v>1812</v>
      </c>
      <c r="G880" s="12" t="s">
        <v>86</v>
      </c>
      <c r="H880" s="12" t="s">
        <v>1739</v>
      </c>
      <c r="I880" s="12" t="s">
        <v>1813</v>
      </c>
      <c r="J880" s="12" t="str">
        <f t="shared" si="13"/>
        <v>和歌山県紀の川市北中</v>
      </c>
    </row>
    <row r="881" spans="1:10">
      <c r="A881" s="12">
        <v>30208</v>
      </c>
      <c r="B881" s="12">
        <v>64965</v>
      </c>
      <c r="C881" s="14">
        <v>6496502</v>
      </c>
      <c r="D881" s="12" t="s">
        <v>83</v>
      </c>
      <c r="E881" s="12" t="s">
        <v>1738</v>
      </c>
      <c r="F881" s="12" t="s">
        <v>1814</v>
      </c>
      <c r="G881" s="12" t="s">
        <v>86</v>
      </c>
      <c r="H881" s="12" t="s">
        <v>1739</v>
      </c>
      <c r="I881" s="12" t="s">
        <v>1815</v>
      </c>
      <c r="J881" s="12" t="str">
        <f t="shared" si="13"/>
        <v>和歌山県紀の川市北長田</v>
      </c>
    </row>
    <row r="882" spans="1:10">
      <c r="A882" s="12">
        <v>30208</v>
      </c>
      <c r="B882" s="12">
        <v>64966</v>
      </c>
      <c r="C882" s="14">
        <v>6496612</v>
      </c>
      <c r="D882" s="12" t="s">
        <v>83</v>
      </c>
      <c r="E882" s="12" t="s">
        <v>1738</v>
      </c>
      <c r="F882" s="12" t="s">
        <v>1816</v>
      </c>
      <c r="G882" s="12" t="s">
        <v>86</v>
      </c>
      <c r="H882" s="12" t="s">
        <v>1739</v>
      </c>
      <c r="I882" s="12" t="s">
        <v>1817</v>
      </c>
      <c r="J882" s="12" t="str">
        <f t="shared" si="13"/>
        <v>和歌山県紀の川市北涌</v>
      </c>
    </row>
    <row r="883" spans="1:10">
      <c r="A883" s="12">
        <v>30208</v>
      </c>
      <c r="B883" s="12">
        <v>64966</v>
      </c>
      <c r="C883" s="14">
        <v>6496606</v>
      </c>
      <c r="D883" s="12" t="s">
        <v>83</v>
      </c>
      <c r="E883" s="12" t="s">
        <v>1738</v>
      </c>
      <c r="F883" s="12" t="s">
        <v>1818</v>
      </c>
      <c r="G883" s="12" t="s">
        <v>86</v>
      </c>
      <c r="H883" s="12" t="s">
        <v>1739</v>
      </c>
      <c r="I883" s="12" t="s">
        <v>1819</v>
      </c>
      <c r="J883" s="12" t="str">
        <f t="shared" si="13"/>
        <v>和歌山県紀の川市切畑</v>
      </c>
    </row>
    <row r="884" spans="1:10">
      <c r="A884" s="12">
        <v>30208</v>
      </c>
      <c r="B884" s="12">
        <v>64964</v>
      </c>
      <c r="C884" s="14">
        <v>6496415</v>
      </c>
      <c r="D884" s="12" t="s">
        <v>83</v>
      </c>
      <c r="E884" s="12" t="s">
        <v>1738</v>
      </c>
      <c r="F884" s="12" t="s">
        <v>1820</v>
      </c>
      <c r="G884" s="12" t="s">
        <v>86</v>
      </c>
      <c r="H884" s="12" t="s">
        <v>1739</v>
      </c>
      <c r="I884" s="12" t="s">
        <v>1821</v>
      </c>
      <c r="J884" s="12" t="str">
        <f t="shared" si="13"/>
        <v>和歌山県紀の川市窪</v>
      </c>
    </row>
    <row r="885" spans="1:10">
      <c r="A885" s="12">
        <v>30208</v>
      </c>
      <c r="B885" s="12">
        <v>64964</v>
      </c>
      <c r="C885" s="14">
        <v>6496418</v>
      </c>
      <c r="D885" s="12" t="s">
        <v>83</v>
      </c>
      <c r="E885" s="12" t="s">
        <v>1738</v>
      </c>
      <c r="F885" s="12" t="s">
        <v>1822</v>
      </c>
      <c r="G885" s="12" t="s">
        <v>86</v>
      </c>
      <c r="H885" s="12" t="s">
        <v>1739</v>
      </c>
      <c r="I885" s="12" t="s">
        <v>1823</v>
      </c>
      <c r="J885" s="12" t="str">
        <f t="shared" si="13"/>
        <v>和歌山県紀の川市久留壁</v>
      </c>
    </row>
    <row r="886" spans="1:10">
      <c r="A886" s="12">
        <v>30208</v>
      </c>
      <c r="B886" s="12">
        <v>64964</v>
      </c>
      <c r="C886" s="14">
        <v>6496412</v>
      </c>
      <c r="D886" s="12" t="s">
        <v>83</v>
      </c>
      <c r="E886" s="12" t="s">
        <v>1738</v>
      </c>
      <c r="F886" s="12" t="s">
        <v>1824</v>
      </c>
      <c r="G886" s="12" t="s">
        <v>86</v>
      </c>
      <c r="H886" s="12" t="s">
        <v>1739</v>
      </c>
      <c r="I886" s="12" t="s">
        <v>1825</v>
      </c>
      <c r="J886" s="12" t="str">
        <f t="shared" si="13"/>
        <v>和歌山県紀の川市黒土</v>
      </c>
    </row>
    <row r="887" spans="1:10">
      <c r="A887" s="12">
        <v>30208</v>
      </c>
      <c r="B887" s="12">
        <v>64964</v>
      </c>
      <c r="C887" s="14">
        <v>6496422</v>
      </c>
      <c r="D887" s="12" t="s">
        <v>83</v>
      </c>
      <c r="E887" s="12" t="s">
        <v>1738</v>
      </c>
      <c r="F887" s="12" t="s">
        <v>1826</v>
      </c>
      <c r="G887" s="12" t="s">
        <v>86</v>
      </c>
      <c r="H887" s="12" t="s">
        <v>1739</v>
      </c>
      <c r="I887" s="12" t="s">
        <v>1827</v>
      </c>
      <c r="J887" s="12" t="str">
        <f t="shared" si="13"/>
        <v>和歌山県紀の川市花野</v>
      </c>
    </row>
    <row r="888" spans="1:10">
      <c r="A888" s="12">
        <v>30208</v>
      </c>
      <c r="B888" s="12">
        <v>64965</v>
      </c>
      <c r="C888" s="14">
        <v>6496551</v>
      </c>
      <c r="D888" s="12" t="s">
        <v>83</v>
      </c>
      <c r="E888" s="12" t="s">
        <v>1738</v>
      </c>
      <c r="F888" s="12" t="s">
        <v>1828</v>
      </c>
      <c r="G888" s="12" t="s">
        <v>86</v>
      </c>
      <c r="H888" s="12" t="s">
        <v>1739</v>
      </c>
      <c r="I888" s="12" t="s">
        <v>1829</v>
      </c>
      <c r="J888" s="12" t="str">
        <f t="shared" si="13"/>
        <v>和歌山県紀の川市上田井</v>
      </c>
    </row>
    <row r="889" spans="1:10">
      <c r="A889" s="12">
        <v>30208</v>
      </c>
      <c r="B889" s="12">
        <v>64965</v>
      </c>
      <c r="C889" s="14">
        <v>6496531</v>
      </c>
      <c r="D889" s="12" t="s">
        <v>83</v>
      </c>
      <c r="E889" s="12" t="s">
        <v>1738</v>
      </c>
      <c r="F889" s="12" t="s">
        <v>1830</v>
      </c>
      <c r="G889" s="12" t="s">
        <v>86</v>
      </c>
      <c r="H889" s="12" t="s">
        <v>1739</v>
      </c>
      <c r="I889" s="12" t="s">
        <v>1831</v>
      </c>
      <c r="J889" s="12" t="str">
        <f t="shared" si="13"/>
        <v>和歌山県紀の川市粉河</v>
      </c>
    </row>
    <row r="890" spans="1:10">
      <c r="A890" s="12">
        <v>30208</v>
      </c>
      <c r="B890" s="12">
        <v>64964</v>
      </c>
      <c r="C890" s="14">
        <v>6496401</v>
      </c>
      <c r="D890" s="12" t="s">
        <v>83</v>
      </c>
      <c r="E890" s="12" t="s">
        <v>1738</v>
      </c>
      <c r="F890" s="12" t="s">
        <v>1832</v>
      </c>
      <c r="G890" s="12" t="s">
        <v>86</v>
      </c>
      <c r="H890" s="12" t="s">
        <v>1739</v>
      </c>
      <c r="I890" s="12" t="s">
        <v>1833</v>
      </c>
      <c r="J890" s="12" t="str">
        <f t="shared" si="13"/>
        <v>和歌山県紀の川市重行</v>
      </c>
    </row>
    <row r="891" spans="1:10">
      <c r="A891" s="12">
        <v>30208</v>
      </c>
      <c r="B891" s="12">
        <v>64965</v>
      </c>
      <c r="C891" s="14">
        <v>6496552</v>
      </c>
      <c r="D891" s="12" t="s">
        <v>83</v>
      </c>
      <c r="E891" s="12" t="s">
        <v>1738</v>
      </c>
      <c r="F891" s="12" t="s">
        <v>437</v>
      </c>
      <c r="G891" s="12" t="s">
        <v>86</v>
      </c>
      <c r="H891" s="12" t="s">
        <v>1739</v>
      </c>
      <c r="I891" s="12" t="s">
        <v>1834</v>
      </c>
      <c r="J891" s="12" t="str">
        <f t="shared" si="13"/>
        <v>和歌山県紀の川市嶋</v>
      </c>
    </row>
    <row r="892" spans="1:10">
      <c r="A892" s="12">
        <v>30208</v>
      </c>
      <c r="B892" s="12">
        <v>64964</v>
      </c>
      <c r="C892" s="14">
        <v>6496426</v>
      </c>
      <c r="D892" s="12" t="s">
        <v>83</v>
      </c>
      <c r="E892" s="12" t="s">
        <v>1738</v>
      </c>
      <c r="F892" s="12" t="s">
        <v>1835</v>
      </c>
      <c r="G892" s="12" t="s">
        <v>86</v>
      </c>
      <c r="H892" s="12" t="s">
        <v>1739</v>
      </c>
      <c r="I892" s="12" t="s">
        <v>1836</v>
      </c>
      <c r="J892" s="12" t="str">
        <f t="shared" si="13"/>
        <v>和歌山県紀の川市下井阪</v>
      </c>
    </row>
    <row r="893" spans="1:10">
      <c r="A893" s="12">
        <v>30208</v>
      </c>
      <c r="B893" s="12">
        <v>64965</v>
      </c>
      <c r="C893" s="14">
        <v>6496572</v>
      </c>
      <c r="D893" s="12" t="s">
        <v>83</v>
      </c>
      <c r="E893" s="12" t="s">
        <v>1738</v>
      </c>
      <c r="F893" s="12" t="s">
        <v>1837</v>
      </c>
      <c r="G893" s="12" t="s">
        <v>86</v>
      </c>
      <c r="H893" s="12" t="s">
        <v>1739</v>
      </c>
      <c r="I893" s="12" t="s">
        <v>1838</v>
      </c>
      <c r="J893" s="12" t="str">
        <f t="shared" si="13"/>
        <v>和歌山県紀の川市下鞆渕</v>
      </c>
    </row>
    <row r="894" spans="1:10">
      <c r="A894" s="12">
        <v>30208</v>
      </c>
      <c r="B894" s="12">
        <v>64965</v>
      </c>
      <c r="C894" s="14">
        <v>6496523</v>
      </c>
      <c r="D894" s="12" t="s">
        <v>83</v>
      </c>
      <c r="E894" s="12" t="s">
        <v>1738</v>
      </c>
      <c r="F894" s="12" t="s">
        <v>1839</v>
      </c>
      <c r="G894" s="12" t="s">
        <v>86</v>
      </c>
      <c r="H894" s="12" t="s">
        <v>1739</v>
      </c>
      <c r="I894" s="12" t="s">
        <v>1840</v>
      </c>
      <c r="J894" s="12" t="str">
        <f t="shared" si="13"/>
        <v>和歌山県紀の川市下丹生谷</v>
      </c>
    </row>
    <row r="895" spans="1:10">
      <c r="A895" s="12">
        <v>30208</v>
      </c>
      <c r="B895" s="12">
        <v>64966</v>
      </c>
      <c r="C895" s="14">
        <v>6496622</v>
      </c>
      <c r="D895" s="12" t="s">
        <v>83</v>
      </c>
      <c r="E895" s="12" t="s">
        <v>1738</v>
      </c>
      <c r="F895" s="12" t="s">
        <v>1841</v>
      </c>
      <c r="G895" s="12" t="s">
        <v>86</v>
      </c>
      <c r="H895" s="12" t="s">
        <v>1739</v>
      </c>
      <c r="I895" s="12" t="s">
        <v>1842</v>
      </c>
      <c r="J895" s="12" t="str">
        <f t="shared" si="13"/>
        <v>和歌山県紀の川市後田</v>
      </c>
    </row>
    <row r="896" spans="1:10">
      <c r="A896" s="12">
        <v>30208</v>
      </c>
      <c r="B896" s="12">
        <v>64964</v>
      </c>
      <c r="C896" s="14">
        <v>6496451</v>
      </c>
      <c r="D896" s="12" t="s">
        <v>83</v>
      </c>
      <c r="E896" s="12" t="s">
        <v>1738</v>
      </c>
      <c r="F896" s="12" t="s">
        <v>1843</v>
      </c>
      <c r="G896" s="12" t="s">
        <v>86</v>
      </c>
      <c r="H896" s="12" t="s">
        <v>1739</v>
      </c>
      <c r="I896" s="12" t="s">
        <v>1844</v>
      </c>
      <c r="J896" s="12" t="str">
        <f t="shared" si="13"/>
        <v>和歌山県紀の川市神通</v>
      </c>
    </row>
    <row r="897" spans="1:10">
      <c r="A897" s="12">
        <v>30208</v>
      </c>
      <c r="B897" s="12">
        <v>64964</v>
      </c>
      <c r="C897" s="14">
        <v>6496442</v>
      </c>
      <c r="D897" s="12" t="s">
        <v>83</v>
      </c>
      <c r="E897" s="12" t="s">
        <v>1738</v>
      </c>
      <c r="F897" s="12" t="s">
        <v>1845</v>
      </c>
      <c r="G897" s="12" t="s">
        <v>86</v>
      </c>
      <c r="H897" s="12" t="s">
        <v>1739</v>
      </c>
      <c r="I897" s="12" t="s">
        <v>1846</v>
      </c>
      <c r="J897" s="12" t="str">
        <f t="shared" si="13"/>
        <v>和歌山県紀の川市神領</v>
      </c>
    </row>
    <row r="898" spans="1:10">
      <c r="A898" s="12">
        <v>30208</v>
      </c>
      <c r="B898" s="12">
        <v>64965</v>
      </c>
      <c r="C898" s="14">
        <v>6496565</v>
      </c>
      <c r="D898" s="12" t="s">
        <v>83</v>
      </c>
      <c r="E898" s="12" t="s">
        <v>1738</v>
      </c>
      <c r="F898" s="12" t="s">
        <v>1847</v>
      </c>
      <c r="G898" s="12" t="s">
        <v>86</v>
      </c>
      <c r="H898" s="12" t="s">
        <v>1739</v>
      </c>
      <c r="I898" s="12" t="s">
        <v>1848</v>
      </c>
      <c r="J898" s="12" t="str">
        <f t="shared" ref="J898:J961" si="14">CONCATENATE(G898,H898,I898)</f>
        <v>和歌山県紀の川市杉原</v>
      </c>
    </row>
    <row r="899" spans="1:10">
      <c r="A899" s="12">
        <v>30208</v>
      </c>
      <c r="B899" s="12">
        <v>64961</v>
      </c>
      <c r="C899" s="14">
        <v>6496161</v>
      </c>
      <c r="D899" s="12" t="s">
        <v>83</v>
      </c>
      <c r="E899" s="12" t="s">
        <v>1738</v>
      </c>
      <c r="F899" s="12" t="s">
        <v>1849</v>
      </c>
      <c r="G899" s="12" t="s">
        <v>86</v>
      </c>
      <c r="H899" s="12" t="s">
        <v>1739</v>
      </c>
      <c r="I899" s="12" t="s">
        <v>1850</v>
      </c>
      <c r="J899" s="12" t="str">
        <f t="shared" si="14"/>
        <v>和歌山県紀の川市高野</v>
      </c>
    </row>
    <row r="900" spans="1:10">
      <c r="A900" s="12">
        <v>30208</v>
      </c>
      <c r="B900" s="12">
        <v>64964</v>
      </c>
      <c r="C900" s="14">
        <v>6496413</v>
      </c>
      <c r="D900" s="12" t="s">
        <v>83</v>
      </c>
      <c r="E900" s="12" t="s">
        <v>1738</v>
      </c>
      <c r="F900" s="12" t="s">
        <v>1851</v>
      </c>
      <c r="G900" s="12" t="s">
        <v>86</v>
      </c>
      <c r="H900" s="12" t="s">
        <v>1739</v>
      </c>
      <c r="I900" s="12" t="s">
        <v>1852</v>
      </c>
      <c r="J900" s="12" t="str">
        <f t="shared" si="14"/>
        <v>和歌山県紀の川市竹房（４５０番地以下）</v>
      </c>
    </row>
    <row r="901" spans="1:10">
      <c r="A901" s="12">
        <v>30208</v>
      </c>
      <c r="B901" s="12">
        <v>64961</v>
      </c>
      <c r="C901" s="14">
        <v>6496162</v>
      </c>
      <c r="D901" s="12" t="s">
        <v>83</v>
      </c>
      <c r="E901" s="12" t="s">
        <v>1738</v>
      </c>
      <c r="F901" s="12" t="s">
        <v>1853</v>
      </c>
      <c r="G901" s="12" t="s">
        <v>86</v>
      </c>
      <c r="H901" s="12" t="s">
        <v>1739</v>
      </c>
      <c r="I901" s="12" t="s">
        <v>1854</v>
      </c>
      <c r="J901" s="12" t="str">
        <f t="shared" si="14"/>
        <v>和歌山県紀の川市竹房（４５１番地以上）</v>
      </c>
    </row>
    <row r="902" spans="1:10">
      <c r="A902" s="12">
        <v>30208</v>
      </c>
      <c r="B902" s="12">
        <v>64964</v>
      </c>
      <c r="C902" s="14">
        <v>6496421</v>
      </c>
      <c r="D902" s="12" t="s">
        <v>83</v>
      </c>
      <c r="E902" s="12" t="s">
        <v>1738</v>
      </c>
      <c r="F902" s="12" t="s">
        <v>1855</v>
      </c>
      <c r="G902" s="12" t="s">
        <v>86</v>
      </c>
      <c r="H902" s="12" t="s">
        <v>1739</v>
      </c>
      <c r="I902" s="12" t="s">
        <v>1856</v>
      </c>
      <c r="J902" s="12" t="str">
        <f t="shared" si="14"/>
        <v>和歌山県紀の川市田中馬場</v>
      </c>
    </row>
    <row r="903" spans="1:10">
      <c r="A903" s="12">
        <v>30208</v>
      </c>
      <c r="B903" s="12">
        <v>64965</v>
      </c>
      <c r="C903" s="14">
        <v>6496512</v>
      </c>
      <c r="D903" s="12" t="s">
        <v>83</v>
      </c>
      <c r="E903" s="12" t="s">
        <v>1738</v>
      </c>
      <c r="F903" s="12" t="s">
        <v>1210</v>
      </c>
      <c r="G903" s="12" t="s">
        <v>86</v>
      </c>
      <c r="H903" s="12" t="s">
        <v>1739</v>
      </c>
      <c r="I903" s="12" t="s">
        <v>1857</v>
      </c>
      <c r="J903" s="12" t="str">
        <f t="shared" si="14"/>
        <v>和歌山県紀の川市東毛</v>
      </c>
    </row>
    <row r="904" spans="1:10">
      <c r="A904" s="12">
        <v>30208</v>
      </c>
      <c r="B904" s="12">
        <v>64964</v>
      </c>
      <c r="C904" s="14">
        <v>6496445</v>
      </c>
      <c r="D904" s="12" t="s">
        <v>83</v>
      </c>
      <c r="E904" s="12" t="s">
        <v>1738</v>
      </c>
      <c r="F904" s="12" t="s">
        <v>1858</v>
      </c>
      <c r="G904" s="12" t="s">
        <v>86</v>
      </c>
      <c r="H904" s="12" t="s">
        <v>1739</v>
      </c>
      <c r="I904" s="12" t="s">
        <v>1859</v>
      </c>
      <c r="J904" s="12" t="str">
        <f t="shared" si="14"/>
        <v>和歌山県紀の川市豊田</v>
      </c>
    </row>
    <row r="905" spans="1:10">
      <c r="A905" s="12">
        <v>30208</v>
      </c>
      <c r="B905" s="12">
        <v>64964</v>
      </c>
      <c r="C905" s="14">
        <v>6496425</v>
      </c>
      <c r="D905" s="12" t="s">
        <v>83</v>
      </c>
      <c r="E905" s="12" t="s">
        <v>1738</v>
      </c>
      <c r="F905" s="12" t="s">
        <v>1860</v>
      </c>
      <c r="G905" s="12" t="s">
        <v>86</v>
      </c>
      <c r="H905" s="12" t="s">
        <v>1739</v>
      </c>
      <c r="I905" s="12" t="s">
        <v>1861</v>
      </c>
      <c r="J905" s="12" t="str">
        <f t="shared" si="14"/>
        <v>和歌山県紀の川市中井阪</v>
      </c>
    </row>
    <row r="906" spans="1:10">
      <c r="A906" s="12">
        <v>30208</v>
      </c>
      <c r="B906" s="12">
        <v>64965</v>
      </c>
      <c r="C906" s="14">
        <v>6496503</v>
      </c>
      <c r="D906" s="12" t="s">
        <v>83</v>
      </c>
      <c r="E906" s="12" t="s">
        <v>1738</v>
      </c>
      <c r="F906" s="12" t="s">
        <v>1862</v>
      </c>
      <c r="G906" s="12" t="s">
        <v>86</v>
      </c>
      <c r="H906" s="12" t="s">
        <v>1739</v>
      </c>
      <c r="I906" s="12" t="s">
        <v>1863</v>
      </c>
      <c r="J906" s="12" t="str">
        <f t="shared" si="14"/>
        <v>和歌山県紀の川市長田中</v>
      </c>
    </row>
    <row r="907" spans="1:10">
      <c r="A907" s="12">
        <v>30208</v>
      </c>
      <c r="B907" s="12">
        <v>64965</v>
      </c>
      <c r="C907" s="14">
        <v>6496513</v>
      </c>
      <c r="D907" s="12" t="s">
        <v>83</v>
      </c>
      <c r="E907" s="12" t="s">
        <v>1738</v>
      </c>
      <c r="F907" s="12" t="s">
        <v>1864</v>
      </c>
      <c r="G907" s="12" t="s">
        <v>86</v>
      </c>
      <c r="H907" s="12" t="s">
        <v>1739</v>
      </c>
      <c r="I907" s="12" t="s">
        <v>1865</v>
      </c>
      <c r="J907" s="12" t="str">
        <f t="shared" si="14"/>
        <v>和歌山県紀の川市中津川</v>
      </c>
    </row>
    <row r="908" spans="1:10">
      <c r="A908" s="12">
        <v>30208</v>
      </c>
      <c r="B908" s="12">
        <v>64965</v>
      </c>
      <c r="C908" s="14">
        <v>6496573</v>
      </c>
      <c r="D908" s="12" t="s">
        <v>83</v>
      </c>
      <c r="E908" s="12" t="s">
        <v>1738</v>
      </c>
      <c r="F908" s="12" t="s">
        <v>1866</v>
      </c>
      <c r="G908" s="12" t="s">
        <v>86</v>
      </c>
      <c r="H908" s="12" t="s">
        <v>1739</v>
      </c>
      <c r="I908" s="12" t="s">
        <v>1867</v>
      </c>
      <c r="J908" s="12" t="str">
        <f t="shared" si="14"/>
        <v>和歌山県紀の川市中鞆渕</v>
      </c>
    </row>
    <row r="909" spans="1:10">
      <c r="A909" s="12">
        <v>30208</v>
      </c>
      <c r="B909" s="12">
        <v>64964</v>
      </c>
      <c r="C909" s="14">
        <v>6496452</v>
      </c>
      <c r="D909" s="12" t="s">
        <v>83</v>
      </c>
      <c r="E909" s="12" t="s">
        <v>1738</v>
      </c>
      <c r="F909" s="12" t="s">
        <v>1868</v>
      </c>
      <c r="G909" s="12" t="s">
        <v>86</v>
      </c>
      <c r="H909" s="12" t="s">
        <v>1739</v>
      </c>
      <c r="I909" s="12" t="s">
        <v>1869</v>
      </c>
      <c r="J909" s="12" t="str">
        <f t="shared" si="14"/>
        <v>和歌山県紀の川市中畑</v>
      </c>
    </row>
    <row r="910" spans="1:10">
      <c r="A910" s="12">
        <v>30208</v>
      </c>
      <c r="B910" s="12">
        <v>64964</v>
      </c>
      <c r="C910" s="14">
        <v>6496434</v>
      </c>
      <c r="D910" s="12" t="s">
        <v>83</v>
      </c>
      <c r="E910" s="12" t="s">
        <v>1738</v>
      </c>
      <c r="F910" s="12" t="s">
        <v>1870</v>
      </c>
      <c r="G910" s="12" t="s">
        <v>86</v>
      </c>
      <c r="H910" s="12" t="s">
        <v>1739</v>
      </c>
      <c r="I910" s="12" t="s">
        <v>1871</v>
      </c>
      <c r="J910" s="12" t="str">
        <f t="shared" si="14"/>
        <v>和歌山県紀の川市中三谷</v>
      </c>
    </row>
    <row r="911" spans="1:10">
      <c r="A911" s="12">
        <v>30208</v>
      </c>
      <c r="B911" s="12">
        <v>64965</v>
      </c>
      <c r="C911" s="14">
        <v>6496532</v>
      </c>
      <c r="D911" s="12" t="s">
        <v>83</v>
      </c>
      <c r="E911" s="12" t="s">
        <v>1738</v>
      </c>
      <c r="F911" s="12" t="s">
        <v>1872</v>
      </c>
      <c r="G911" s="12" t="s">
        <v>86</v>
      </c>
      <c r="H911" s="12" t="s">
        <v>1739</v>
      </c>
      <c r="I911" s="12" t="s">
        <v>1873</v>
      </c>
      <c r="J911" s="12" t="str">
        <f t="shared" si="14"/>
        <v>和歌山県紀の川市中山</v>
      </c>
    </row>
    <row r="912" spans="1:10">
      <c r="A912" s="12">
        <v>30208</v>
      </c>
      <c r="B912" s="12">
        <v>64966</v>
      </c>
      <c r="C912" s="14">
        <v>6496631</v>
      </c>
      <c r="D912" s="12" t="s">
        <v>83</v>
      </c>
      <c r="E912" s="12" t="s">
        <v>1738</v>
      </c>
      <c r="F912" s="12" t="s">
        <v>1874</v>
      </c>
      <c r="G912" s="12" t="s">
        <v>86</v>
      </c>
      <c r="H912" s="12" t="s">
        <v>1739</v>
      </c>
      <c r="I912" s="12" t="s">
        <v>1875</v>
      </c>
      <c r="J912" s="12" t="str">
        <f t="shared" si="14"/>
        <v>和歌山県紀の川市名手市場</v>
      </c>
    </row>
    <row r="913" spans="1:10">
      <c r="A913" s="12">
        <v>30208</v>
      </c>
      <c r="B913" s="12">
        <v>64966</v>
      </c>
      <c r="C913" s="14">
        <v>6496601</v>
      </c>
      <c r="D913" s="12" t="s">
        <v>83</v>
      </c>
      <c r="E913" s="12" t="s">
        <v>1738</v>
      </c>
      <c r="F913" s="12" t="s">
        <v>1876</v>
      </c>
      <c r="G913" s="12" t="s">
        <v>86</v>
      </c>
      <c r="H913" s="12" t="s">
        <v>1739</v>
      </c>
      <c r="I913" s="12" t="s">
        <v>1877</v>
      </c>
      <c r="J913" s="12" t="str">
        <f t="shared" si="14"/>
        <v>和歌山県紀の川市名手上</v>
      </c>
    </row>
    <row r="914" spans="1:10">
      <c r="A914" s="12">
        <v>30208</v>
      </c>
      <c r="B914" s="12">
        <v>64966</v>
      </c>
      <c r="C914" s="14">
        <v>6496603</v>
      </c>
      <c r="D914" s="12" t="s">
        <v>83</v>
      </c>
      <c r="E914" s="12" t="s">
        <v>1738</v>
      </c>
      <c r="F914" s="12" t="s">
        <v>1878</v>
      </c>
      <c r="G914" s="12" t="s">
        <v>86</v>
      </c>
      <c r="H914" s="12" t="s">
        <v>1739</v>
      </c>
      <c r="I914" s="12" t="s">
        <v>1879</v>
      </c>
      <c r="J914" s="12" t="str">
        <f t="shared" si="14"/>
        <v>和歌山県紀の川市名手下</v>
      </c>
    </row>
    <row r="915" spans="1:10">
      <c r="A915" s="12">
        <v>30208</v>
      </c>
      <c r="B915" s="12">
        <v>64966</v>
      </c>
      <c r="C915" s="14">
        <v>6496621</v>
      </c>
      <c r="D915" s="12" t="s">
        <v>83</v>
      </c>
      <c r="E915" s="12" t="s">
        <v>1738</v>
      </c>
      <c r="F915" s="12" t="s">
        <v>1880</v>
      </c>
      <c r="G915" s="12" t="s">
        <v>86</v>
      </c>
      <c r="H915" s="12" t="s">
        <v>1739</v>
      </c>
      <c r="I915" s="12" t="s">
        <v>1881</v>
      </c>
      <c r="J915" s="12" t="str">
        <f t="shared" si="14"/>
        <v>和歌山県紀の川市名手西野</v>
      </c>
    </row>
    <row r="916" spans="1:10">
      <c r="A916" s="12">
        <v>30208</v>
      </c>
      <c r="B916" s="12">
        <v>64964</v>
      </c>
      <c r="C916" s="14">
        <v>6496427</v>
      </c>
      <c r="D916" s="12" t="s">
        <v>83</v>
      </c>
      <c r="E916" s="12" t="s">
        <v>1738</v>
      </c>
      <c r="F916" s="12" t="s">
        <v>1882</v>
      </c>
      <c r="G916" s="12" t="s">
        <v>86</v>
      </c>
      <c r="H916" s="12" t="s">
        <v>1739</v>
      </c>
      <c r="I916" s="12" t="s">
        <v>1883</v>
      </c>
      <c r="J916" s="12" t="str">
        <f t="shared" si="14"/>
        <v>和歌山県紀の川市西井阪</v>
      </c>
    </row>
    <row r="917" spans="1:10">
      <c r="A917" s="12">
        <v>30208</v>
      </c>
      <c r="B917" s="12">
        <v>64964</v>
      </c>
      <c r="C917" s="14">
        <v>6496417</v>
      </c>
      <c r="D917" s="12" t="s">
        <v>83</v>
      </c>
      <c r="E917" s="12" t="s">
        <v>1738</v>
      </c>
      <c r="F917" s="12" t="s">
        <v>1884</v>
      </c>
      <c r="G917" s="12" t="s">
        <v>86</v>
      </c>
      <c r="H917" s="12" t="s">
        <v>1739</v>
      </c>
      <c r="I917" s="12" t="s">
        <v>1885</v>
      </c>
      <c r="J917" s="12" t="str">
        <f t="shared" si="14"/>
        <v>和歌山県紀の川市西大井</v>
      </c>
    </row>
    <row r="918" spans="1:10">
      <c r="A918" s="12">
        <v>30208</v>
      </c>
      <c r="B918" s="12">
        <v>64965</v>
      </c>
      <c r="C918" s="14">
        <v>6496524</v>
      </c>
      <c r="D918" s="12" t="s">
        <v>83</v>
      </c>
      <c r="E918" s="12" t="s">
        <v>1738</v>
      </c>
      <c r="F918" s="12" t="s">
        <v>1886</v>
      </c>
      <c r="G918" s="12" t="s">
        <v>86</v>
      </c>
      <c r="H918" s="12" t="s">
        <v>1739</v>
      </c>
      <c r="I918" s="12" t="s">
        <v>1887</v>
      </c>
      <c r="J918" s="12" t="str">
        <f t="shared" si="14"/>
        <v>和歌山県紀の川市西川原</v>
      </c>
    </row>
    <row r="919" spans="1:10">
      <c r="A919" s="12">
        <v>30208</v>
      </c>
      <c r="B919" s="12">
        <v>64966</v>
      </c>
      <c r="C919" s="14">
        <v>6496604</v>
      </c>
      <c r="D919" s="12" t="s">
        <v>83</v>
      </c>
      <c r="E919" s="12" t="s">
        <v>1738</v>
      </c>
      <c r="F919" s="12" t="s">
        <v>1888</v>
      </c>
      <c r="G919" s="12" t="s">
        <v>86</v>
      </c>
      <c r="H919" s="12" t="s">
        <v>1739</v>
      </c>
      <c r="I919" s="12" t="s">
        <v>1889</v>
      </c>
      <c r="J919" s="12" t="str">
        <f t="shared" si="14"/>
        <v>和歌山県紀の川市西野山</v>
      </c>
    </row>
    <row r="920" spans="1:10">
      <c r="A920" s="12">
        <v>30208</v>
      </c>
      <c r="B920" s="12">
        <v>64964</v>
      </c>
      <c r="C920" s="14">
        <v>6496433</v>
      </c>
      <c r="D920" s="12" t="s">
        <v>83</v>
      </c>
      <c r="E920" s="12" t="s">
        <v>1738</v>
      </c>
      <c r="F920" s="12" t="s">
        <v>1890</v>
      </c>
      <c r="G920" s="12" t="s">
        <v>86</v>
      </c>
      <c r="H920" s="12" t="s">
        <v>1739</v>
      </c>
      <c r="I920" s="12" t="s">
        <v>1891</v>
      </c>
      <c r="J920" s="12" t="str">
        <f t="shared" si="14"/>
        <v>和歌山県紀の川市西三谷</v>
      </c>
    </row>
    <row r="921" spans="1:10">
      <c r="A921" s="12">
        <v>30208</v>
      </c>
      <c r="B921" s="12">
        <v>64964</v>
      </c>
      <c r="C921" s="14">
        <v>6496447</v>
      </c>
      <c r="D921" s="12" t="s">
        <v>83</v>
      </c>
      <c r="E921" s="12" t="s">
        <v>1738</v>
      </c>
      <c r="F921" s="12" t="s">
        <v>1892</v>
      </c>
      <c r="G921" s="12" t="s">
        <v>86</v>
      </c>
      <c r="H921" s="12" t="s">
        <v>1739</v>
      </c>
      <c r="I921" s="12" t="s">
        <v>1893</v>
      </c>
      <c r="J921" s="12" t="str">
        <f t="shared" si="14"/>
        <v>和歌山県紀の川市西山田</v>
      </c>
    </row>
    <row r="922" spans="1:10">
      <c r="A922" s="12">
        <v>30208</v>
      </c>
      <c r="B922" s="12">
        <v>64966</v>
      </c>
      <c r="C922" s="14">
        <v>6496616</v>
      </c>
      <c r="D922" s="12" t="s">
        <v>83</v>
      </c>
      <c r="E922" s="12" t="s">
        <v>1738</v>
      </c>
      <c r="F922" s="12" t="s">
        <v>1894</v>
      </c>
      <c r="G922" s="12" t="s">
        <v>86</v>
      </c>
      <c r="H922" s="12" t="s">
        <v>1739</v>
      </c>
      <c r="I922" s="12" t="s">
        <v>1895</v>
      </c>
      <c r="J922" s="12" t="str">
        <f t="shared" si="14"/>
        <v>和歌山県紀の川市西脇</v>
      </c>
    </row>
    <row r="923" spans="1:10">
      <c r="A923" s="12">
        <v>30208</v>
      </c>
      <c r="B923" s="12">
        <v>64965</v>
      </c>
      <c r="C923" s="14">
        <v>6496525</v>
      </c>
      <c r="D923" s="12" t="s">
        <v>83</v>
      </c>
      <c r="E923" s="12" t="s">
        <v>1738</v>
      </c>
      <c r="F923" s="12" t="s">
        <v>1896</v>
      </c>
      <c r="G923" s="12" t="s">
        <v>86</v>
      </c>
      <c r="H923" s="12" t="s">
        <v>1739</v>
      </c>
      <c r="I923" s="12" t="s">
        <v>1897</v>
      </c>
      <c r="J923" s="12" t="str">
        <f t="shared" si="14"/>
        <v>和歌山県紀の川市野上</v>
      </c>
    </row>
    <row r="924" spans="1:10">
      <c r="A924" s="12">
        <v>30208</v>
      </c>
      <c r="B924" s="12">
        <v>64964</v>
      </c>
      <c r="C924" s="14">
        <v>6496444</v>
      </c>
      <c r="D924" s="12" t="s">
        <v>83</v>
      </c>
      <c r="E924" s="12" t="s">
        <v>1738</v>
      </c>
      <c r="F924" s="12" t="s">
        <v>1898</v>
      </c>
      <c r="G924" s="12" t="s">
        <v>86</v>
      </c>
      <c r="H924" s="12" t="s">
        <v>1739</v>
      </c>
      <c r="I924" s="12" t="s">
        <v>1899</v>
      </c>
      <c r="J924" s="12" t="str">
        <f t="shared" si="14"/>
        <v>和歌山県紀の川市登尾</v>
      </c>
    </row>
    <row r="925" spans="1:10">
      <c r="A925" s="12">
        <v>30208</v>
      </c>
      <c r="B925" s="12">
        <v>64964</v>
      </c>
      <c r="C925" s="14">
        <v>6496424</v>
      </c>
      <c r="D925" s="12" t="s">
        <v>83</v>
      </c>
      <c r="E925" s="12" t="s">
        <v>1738</v>
      </c>
      <c r="F925" s="12" t="s">
        <v>1900</v>
      </c>
      <c r="G925" s="12" t="s">
        <v>86</v>
      </c>
      <c r="H925" s="12" t="s">
        <v>1739</v>
      </c>
      <c r="I925" s="12" t="s">
        <v>1901</v>
      </c>
      <c r="J925" s="12" t="str">
        <f t="shared" si="14"/>
        <v>和歌山県紀の川市畑野上</v>
      </c>
    </row>
    <row r="926" spans="1:10">
      <c r="A926" s="12">
        <v>30208</v>
      </c>
      <c r="B926" s="12">
        <v>64964</v>
      </c>
      <c r="C926" s="14">
        <v>6496405</v>
      </c>
      <c r="D926" s="12" t="s">
        <v>83</v>
      </c>
      <c r="E926" s="12" t="s">
        <v>1738</v>
      </c>
      <c r="F926" s="12" t="s">
        <v>1902</v>
      </c>
      <c r="G926" s="12" t="s">
        <v>86</v>
      </c>
      <c r="H926" s="12" t="s">
        <v>1739</v>
      </c>
      <c r="I926" s="12" t="s">
        <v>1903</v>
      </c>
      <c r="J926" s="12" t="str">
        <f t="shared" si="14"/>
        <v>和歌山県紀の川市東大井</v>
      </c>
    </row>
    <row r="927" spans="1:10">
      <c r="A927" s="12">
        <v>30208</v>
      </c>
      <c r="B927" s="12">
        <v>64965</v>
      </c>
      <c r="C927" s="14">
        <v>6496526</v>
      </c>
      <c r="D927" s="12" t="s">
        <v>83</v>
      </c>
      <c r="E927" s="12" t="s">
        <v>1738</v>
      </c>
      <c r="F927" s="12" t="s">
        <v>1904</v>
      </c>
      <c r="G927" s="12" t="s">
        <v>86</v>
      </c>
      <c r="H927" s="12" t="s">
        <v>1739</v>
      </c>
      <c r="I927" s="12" t="s">
        <v>1905</v>
      </c>
      <c r="J927" s="12" t="str">
        <f t="shared" si="14"/>
        <v>和歌山県紀の川市東川原</v>
      </c>
    </row>
    <row r="928" spans="1:10">
      <c r="A928" s="12">
        <v>30208</v>
      </c>
      <c r="B928" s="12">
        <v>64964</v>
      </c>
      <c r="C928" s="14">
        <v>6496428</v>
      </c>
      <c r="D928" s="12" t="s">
        <v>83</v>
      </c>
      <c r="E928" s="12" t="s">
        <v>1738</v>
      </c>
      <c r="F928" s="12" t="s">
        <v>1906</v>
      </c>
      <c r="G928" s="12" t="s">
        <v>86</v>
      </c>
      <c r="H928" s="12" t="s">
        <v>1739</v>
      </c>
      <c r="I928" s="12" t="s">
        <v>1907</v>
      </c>
      <c r="J928" s="12" t="str">
        <f t="shared" si="14"/>
        <v>和歌山県紀の川市東国分</v>
      </c>
    </row>
    <row r="929" spans="1:10">
      <c r="A929" s="12">
        <v>30208</v>
      </c>
      <c r="B929" s="12">
        <v>64965</v>
      </c>
      <c r="C929" s="14">
        <v>6496542</v>
      </c>
      <c r="D929" s="12" t="s">
        <v>83</v>
      </c>
      <c r="E929" s="12" t="s">
        <v>1738</v>
      </c>
      <c r="F929" s="12" t="s">
        <v>1908</v>
      </c>
      <c r="G929" s="12" t="s">
        <v>86</v>
      </c>
      <c r="H929" s="12" t="s">
        <v>1739</v>
      </c>
      <c r="I929" s="12" t="s">
        <v>1909</v>
      </c>
      <c r="J929" s="12" t="str">
        <f t="shared" si="14"/>
        <v>和歌山県紀の川市東野</v>
      </c>
    </row>
    <row r="930" spans="1:10">
      <c r="A930" s="12">
        <v>30208</v>
      </c>
      <c r="B930" s="12">
        <v>64964</v>
      </c>
      <c r="C930" s="14">
        <v>6496435</v>
      </c>
      <c r="D930" s="12" t="s">
        <v>83</v>
      </c>
      <c r="E930" s="12" t="s">
        <v>1738</v>
      </c>
      <c r="F930" s="12" t="s">
        <v>1910</v>
      </c>
      <c r="G930" s="12" t="s">
        <v>86</v>
      </c>
      <c r="H930" s="12" t="s">
        <v>1739</v>
      </c>
      <c r="I930" s="12" t="s">
        <v>1911</v>
      </c>
      <c r="J930" s="12" t="str">
        <f t="shared" si="14"/>
        <v>和歌山県紀の川市東三谷</v>
      </c>
    </row>
    <row r="931" spans="1:10">
      <c r="A931" s="12">
        <v>30208</v>
      </c>
      <c r="B931" s="12">
        <v>64964</v>
      </c>
      <c r="C931" s="14">
        <v>6496441</v>
      </c>
      <c r="D931" s="12" t="s">
        <v>83</v>
      </c>
      <c r="E931" s="12" t="s">
        <v>1738</v>
      </c>
      <c r="F931" s="12" t="s">
        <v>1912</v>
      </c>
      <c r="G931" s="12" t="s">
        <v>86</v>
      </c>
      <c r="H931" s="12" t="s">
        <v>1739</v>
      </c>
      <c r="I931" s="12" t="s">
        <v>1913</v>
      </c>
      <c r="J931" s="12" t="str">
        <f t="shared" si="14"/>
        <v>和歌山県紀の川市東山田</v>
      </c>
    </row>
    <row r="932" spans="1:10">
      <c r="A932" s="12">
        <v>30208</v>
      </c>
      <c r="B932" s="12">
        <v>64966</v>
      </c>
      <c r="C932" s="14">
        <v>6496602</v>
      </c>
      <c r="D932" s="12" t="s">
        <v>83</v>
      </c>
      <c r="E932" s="12" t="s">
        <v>1738</v>
      </c>
      <c r="F932" s="12" t="s">
        <v>1914</v>
      </c>
      <c r="G932" s="12" t="s">
        <v>86</v>
      </c>
      <c r="H932" s="12" t="s">
        <v>1739</v>
      </c>
      <c r="I932" s="12" t="s">
        <v>1915</v>
      </c>
      <c r="J932" s="12" t="str">
        <f t="shared" si="14"/>
        <v>和歌山県紀の川市平野</v>
      </c>
    </row>
    <row r="933" spans="1:10">
      <c r="A933" s="12">
        <v>30208</v>
      </c>
      <c r="B933" s="12">
        <v>64964</v>
      </c>
      <c r="C933" s="14">
        <v>6496411</v>
      </c>
      <c r="D933" s="12" t="s">
        <v>83</v>
      </c>
      <c r="E933" s="12" t="s">
        <v>1738</v>
      </c>
      <c r="F933" s="12" t="s">
        <v>1916</v>
      </c>
      <c r="G933" s="12" t="s">
        <v>86</v>
      </c>
      <c r="H933" s="12" t="s">
        <v>1739</v>
      </c>
      <c r="I933" s="12" t="s">
        <v>1917</v>
      </c>
      <c r="J933" s="12" t="str">
        <f t="shared" si="14"/>
        <v>和歌山県紀の川市広野</v>
      </c>
    </row>
    <row r="934" spans="1:10">
      <c r="A934" s="12">
        <v>30208</v>
      </c>
      <c r="B934" s="12">
        <v>64964</v>
      </c>
      <c r="C934" s="14">
        <v>6496446</v>
      </c>
      <c r="D934" s="12" t="s">
        <v>83</v>
      </c>
      <c r="E934" s="12" t="s">
        <v>1738</v>
      </c>
      <c r="F934" s="12" t="s">
        <v>1918</v>
      </c>
      <c r="G934" s="12" t="s">
        <v>86</v>
      </c>
      <c r="H934" s="12" t="s">
        <v>1739</v>
      </c>
      <c r="I934" s="12" t="s">
        <v>1919</v>
      </c>
      <c r="J934" s="12" t="str">
        <f t="shared" si="14"/>
        <v>和歌山県紀の川市枇杷谷</v>
      </c>
    </row>
    <row r="935" spans="1:10">
      <c r="A935" s="12">
        <v>30208</v>
      </c>
      <c r="B935" s="12">
        <v>64965</v>
      </c>
      <c r="C935" s="14">
        <v>6496553</v>
      </c>
      <c r="D935" s="12" t="s">
        <v>83</v>
      </c>
      <c r="E935" s="12" t="s">
        <v>1738</v>
      </c>
      <c r="F935" s="12" t="s">
        <v>1920</v>
      </c>
      <c r="G935" s="12" t="s">
        <v>86</v>
      </c>
      <c r="H935" s="12" t="s">
        <v>1739</v>
      </c>
      <c r="I935" s="12" t="s">
        <v>1921</v>
      </c>
      <c r="J935" s="12" t="str">
        <f t="shared" si="14"/>
        <v>和歌山県紀の川市深田</v>
      </c>
    </row>
    <row r="936" spans="1:10">
      <c r="A936" s="12">
        <v>30208</v>
      </c>
      <c r="B936" s="12">
        <v>64965</v>
      </c>
      <c r="C936" s="14">
        <v>6496514</v>
      </c>
      <c r="D936" s="12" t="s">
        <v>83</v>
      </c>
      <c r="E936" s="12" t="s">
        <v>1738</v>
      </c>
      <c r="F936" s="12" t="s">
        <v>1922</v>
      </c>
      <c r="G936" s="12" t="s">
        <v>86</v>
      </c>
      <c r="H936" s="12" t="s">
        <v>1739</v>
      </c>
      <c r="I936" s="12" t="s">
        <v>1923</v>
      </c>
      <c r="J936" s="12" t="str">
        <f t="shared" si="14"/>
        <v>和歌山県紀の川市藤井</v>
      </c>
    </row>
    <row r="937" spans="1:10">
      <c r="A937" s="12">
        <v>30208</v>
      </c>
      <c r="B937" s="12">
        <v>64966</v>
      </c>
      <c r="C937" s="14">
        <v>6496623</v>
      </c>
      <c r="D937" s="12" t="s">
        <v>83</v>
      </c>
      <c r="E937" s="12" t="s">
        <v>1738</v>
      </c>
      <c r="F937" s="12" t="s">
        <v>1924</v>
      </c>
      <c r="G937" s="12" t="s">
        <v>86</v>
      </c>
      <c r="H937" s="12" t="s">
        <v>1739</v>
      </c>
      <c r="I937" s="12" t="s">
        <v>1925</v>
      </c>
      <c r="J937" s="12" t="str">
        <f t="shared" si="14"/>
        <v>和歌山県紀の川市藤崎</v>
      </c>
    </row>
    <row r="938" spans="1:10">
      <c r="A938" s="12">
        <v>30208</v>
      </c>
      <c r="B938" s="12">
        <v>64964</v>
      </c>
      <c r="C938" s="14">
        <v>6496432</v>
      </c>
      <c r="D938" s="12" t="s">
        <v>83</v>
      </c>
      <c r="E938" s="12" t="s">
        <v>1738</v>
      </c>
      <c r="F938" s="12" t="s">
        <v>1926</v>
      </c>
      <c r="G938" s="12" t="s">
        <v>86</v>
      </c>
      <c r="H938" s="12" t="s">
        <v>1739</v>
      </c>
      <c r="I938" s="12" t="s">
        <v>1927</v>
      </c>
      <c r="J938" s="12" t="str">
        <f t="shared" si="14"/>
        <v>和歌山県紀の川市古和田</v>
      </c>
    </row>
    <row r="939" spans="1:10">
      <c r="A939" s="12">
        <v>30208</v>
      </c>
      <c r="B939" s="12">
        <v>64965</v>
      </c>
      <c r="C939" s="14">
        <v>6496554</v>
      </c>
      <c r="D939" s="12" t="s">
        <v>83</v>
      </c>
      <c r="E939" s="12" t="s">
        <v>1738</v>
      </c>
      <c r="F939" s="12" t="s">
        <v>1081</v>
      </c>
      <c r="G939" s="12" t="s">
        <v>86</v>
      </c>
      <c r="H939" s="12" t="s">
        <v>1739</v>
      </c>
      <c r="I939" s="12" t="s">
        <v>1082</v>
      </c>
      <c r="J939" s="12" t="str">
        <f t="shared" si="14"/>
        <v>和歌山県紀の川市別所</v>
      </c>
    </row>
    <row r="940" spans="1:10">
      <c r="A940" s="12">
        <v>30208</v>
      </c>
      <c r="B940" s="12">
        <v>64965</v>
      </c>
      <c r="C940" s="14">
        <v>6496555</v>
      </c>
      <c r="D940" s="12" t="s">
        <v>83</v>
      </c>
      <c r="E940" s="12" t="s">
        <v>1738</v>
      </c>
      <c r="F940" s="12" t="s">
        <v>1928</v>
      </c>
      <c r="G940" s="12" t="s">
        <v>86</v>
      </c>
      <c r="H940" s="12" t="s">
        <v>1739</v>
      </c>
      <c r="I940" s="12" t="s">
        <v>1929</v>
      </c>
      <c r="J940" s="12" t="str">
        <f t="shared" si="14"/>
        <v>和歌山県紀の川市松井</v>
      </c>
    </row>
    <row r="941" spans="1:10">
      <c r="A941" s="12">
        <v>30208</v>
      </c>
      <c r="B941" s="12">
        <v>64965</v>
      </c>
      <c r="C941" s="14">
        <v>6496504</v>
      </c>
      <c r="D941" s="12" t="s">
        <v>83</v>
      </c>
      <c r="E941" s="12" t="s">
        <v>1738</v>
      </c>
      <c r="F941" s="12" t="s">
        <v>1930</v>
      </c>
      <c r="G941" s="12" t="s">
        <v>86</v>
      </c>
      <c r="H941" s="12" t="s">
        <v>1739</v>
      </c>
      <c r="I941" s="12" t="s">
        <v>1931</v>
      </c>
      <c r="J941" s="12" t="str">
        <f t="shared" si="14"/>
        <v>和歌山県紀の川市南志野</v>
      </c>
    </row>
    <row r="942" spans="1:10">
      <c r="A942" s="12">
        <v>30208</v>
      </c>
      <c r="B942" s="12">
        <v>64964</v>
      </c>
      <c r="C942" s="14">
        <v>6496403</v>
      </c>
      <c r="D942" s="12" t="s">
        <v>83</v>
      </c>
      <c r="E942" s="12" t="s">
        <v>1738</v>
      </c>
      <c r="F942" s="12" t="s">
        <v>1932</v>
      </c>
      <c r="G942" s="12" t="s">
        <v>86</v>
      </c>
      <c r="H942" s="12" t="s">
        <v>1739</v>
      </c>
      <c r="I942" s="12" t="s">
        <v>1933</v>
      </c>
      <c r="J942" s="12" t="str">
        <f t="shared" si="14"/>
        <v>和歌山県紀の川市南勢田</v>
      </c>
    </row>
    <row r="943" spans="1:10">
      <c r="A943" s="12">
        <v>30208</v>
      </c>
      <c r="B943" s="12">
        <v>64964</v>
      </c>
      <c r="C943" s="14">
        <v>6496431</v>
      </c>
      <c r="D943" s="12" t="s">
        <v>83</v>
      </c>
      <c r="E943" s="12" t="s">
        <v>1738</v>
      </c>
      <c r="F943" s="12" t="s">
        <v>1934</v>
      </c>
      <c r="G943" s="12" t="s">
        <v>86</v>
      </c>
      <c r="H943" s="12" t="s">
        <v>1739</v>
      </c>
      <c r="I943" s="12" t="s">
        <v>1935</v>
      </c>
      <c r="J943" s="12" t="str">
        <f t="shared" si="14"/>
        <v>和歌山県紀の川市南中</v>
      </c>
    </row>
    <row r="944" spans="1:10">
      <c r="A944" s="12">
        <v>30208</v>
      </c>
      <c r="B944" s="12">
        <v>64961</v>
      </c>
      <c r="C944" s="14">
        <v>6496124</v>
      </c>
      <c r="D944" s="12" t="s">
        <v>83</v>
      </c>
      <c r="E944" s="12" t="s">
        <v>1738</v>
      </c>
      <c r="F944" s="12" t="s">
        <v>1936</v>
      </c>
      <c r="G944" s="12" t="s">
        <v>86</v>
      </c>
      <c r="H944" s="12" t="s">
        <v>1739</v>
      </c>
      <c r="I944" s="12" t="s">
        <v>1937</v>
      </c>
      <c r="J944" s="12" t="str">
        <f t="shared" si="14"/>
        <v>和歌山県紀の川市桃山町市場</v>
      </c>
    </row>
    <row r="945" spans="1:10">
      <c r="A945" s="12">
        <v>30208</v>
      </c>
      <c r="B945" s="12">
        <v>64961</v>
      </c>
      <c r="C945" s="14">
        <v>6496105</v>
      </c>
      <c r="D945" s="12" t="s">
        <v>83</v>
      </c>
      <c r="E945" s="12" t="s">
        <v>1738</v>
      </c>
      <c r="F945" s="12" t="s">
        <v>1938</v>
      </c>
      <c r="G945" s="12" t="s">
        <v>86</v>
      </c>
      <c r="H945" s="12" t="s">
        <v>1739</v>
      </c>
      <c r="I945" s="12" t="s">
        <v>1939</v>
      </c>
      <c r="J945" s="12" t="str">
        <f t="shared" si="14"/>
        <v>和歌山県紀の川市桃山町大原</v>
      </c>
    </row>
    <row r="946" spans="1:10">
      <c r="A946" s="12">
        <v>30208</v>
      </c>
      <c r="B946" s="12">
        <v>64013</v>
      </c>
      <c r="C946" s="14">
        <v>6401333</v>
      </c>
      <c r="D946" s="12" t="s">
        <v>83</v>
      </c>
      <c r="E946" s="12" t="s">
        <v>1738</v>
      </c>
      <c r="F946" s="12" t="s">
        <v>1940</v>
      </c>
      <c r="G946" s="12" t="s">
        <v>86</v>
      </c>
      <c r="H946" s="12" t="s">
        <v>1739</v>
      </c>
      <c r="I946" s="12" t="s">
        <v>1941</v>
      </c>
      <c r="J946" s="12" t="str">
        <f t="shared" si="14"/>
        <v>和歌山県紀の川市桃山町垣内</v>
      </c>
    </row>
    <row r="947" spans="1:10">
      <c r="A947" s="12">
        <v>30208</v>
      </c>
      <c r="B947" s="12">
        <v>64961</v>
      </c>
      <c r="C947" s="14">
        <v>6496102</v>
      </c>
      <c r="D947" s="12" t="s">
        <v>83</v>
      </c>
      <c r="E947" s="12" t="s">
        <v>1738</v>
      </c>
      <c r="F947" s="12" t="s">
        <v>1942</v>
      </c>
      <c r="G947" s="12" t="s">
        <v>86</v>
      </c>
      <c r="H947" s="12" t="s">
        <v>1739</v>
      </c>
      <c r="I947" s="12" t="s">
        <v>1943</v>
      </c>
      <c r="J947" s="12" t="str">
        <f t="shared" si="14"/>
        <v>和歌山県紀の川市桃山町黒川</v>
      </c>
    </row>
    <row r="948" spans="1:10">
      <c r="A948" s="12">
        <v>30208</v>
      </c>
      <c r="B948" s="12">
        <v>64961</v>
      </c>
      <c r="C948" s="14">
        <v>6496123</v>
      </c>
      <c r="D948" s="12" t="s">
        <v>83</v>
      </c>
      <c r="E948" s="12" t="s">
        <v>1738</v>
      </c>
      <c r="F948" s="12" t="s">
        <v>1944</v>
      </c>
      <c r="G948" s="12" t="s">
        <v>86</v>
      </c>
      <c r="H948" s="12" t="s">
        <v>1739</v>
      </c>
      <c r="I948" s="12" t="s">
        <v>1945</v>
      </c>
      <c r="J948" s="12" t="str">
        <f t="shared" si="14"/>
        <v>和歌山県紀の川市桃山町神田</v>
      </c>
    </row>
    <row r="949" spans="1:10">
      <c r="A949" s="12">
        <v>30208</v>
      </c>
      <c r="B949" s="12">
        <v>64961</v>
      </c>
      <c r="C949" s="14">
        <v>6496101</v>
      </c>
      <c r="D949" s="12" t="s">
        <v>83</v>
      </c>
      <c r="E949" s="12" t="s">
        <v>1738</v>
      </c>
      <c r="F949" s="12" t="s">
        <v>1946</v>
      </c>
      <c r="G949" s="12" t="s">
        <v>86</v>
      </c>
      <c r="H949" s="12" t="s">
        <v>1739</v>
      </c>
      <c r="I949" s="12" t="s">
        <v>1947</v>
      </c>
      <c r="J949" s="12" t="str">
        <f t="shared" si="14"/>
        <v>和歌山県紀の川市桃山町善田</v>
      </c>
    </row>
    <row r="950" spans="1:10">
      <c r="A950" s="12">
        <v>30208</v>
      </c>
      <c r="B950" s="12">
        <v>64961</v>
      </c>
      <c r="C950" s="14">
        <v>6496125</v>
      </c>
      <c r="D950" s="12" t="s">
        <v>83</v>
      </c>
      <c r="E950" s="12" t="s">
        <v>1738</v>
      </c>
      <c r="F950" s="12" t="s">
        <v>1948</v>
      </c>
      <c r="G950" s="12" t="s">
        <v>86</v>
      </c>
      <c r="H950" s="12" t="s">
        <v>1739</v>
      </c>
      <c r="I950" s="12" t="s">
        <v>1949</v>
      </c>
      <c r="J950" s="12" t="str">
        <f t="shared" si="14"/>
        <v>和歌山県紀の川市桃山町段</v>
      </c>
    </row>
    <row r="951" spans="1:10">
      <c r="A951" s="12">
        <v>30208</v>
      </c>
      <c r="B951" s="12">
        <v>64961</v>
      </c>
      <c r="C951" s="14">
        <v>6496121</v>
      </c>
      <c r="D951" s="12" t="s">
        <v>83</v>
      </c>
      <c r="E951" s="12" t="s">
        <v>1738</v>
      </c>
      <c r="F951" s="12" t="s">
        <v>1950</v>
      </c>
      <c r="G951" s="12" t="s">
        <v>86</v>
      </c>
      <c r="H951" s="12" t="s">
        <v>1739</v>
      </c>
      <c r="I951" s="12" t="s">
        <v>1951</v>
      </c>
      <c r="J951" s="12" t="str">
        <f t="shared" si="14"/>
        <v>和歌山県紀の川市桃山町段新田</v>
      </c>
    </row>
    <row r="952" spans="1:10">
      <c r="A952" s="12">
        <v>30208</v>
      </c>
      <c r="B952" s="12">
        <v>64961</v>
      </c>
      <c r="C952" s="14">
        <v>6496112</v>
      </c>
      <c r="D952" s="12" t="s">
        <v>83</v>
      </c>
      <c r="E952" s="12" t="s">
        <v>1738</v>
      </c>
      <c r="F952" s="12" t="s">
        <v>1952</v>
      </c>
      <c r="G952" s="12" t="s">
        <v>86</v>
      </c>
      <c r="H952" s="12" t="s">
        <v>1739</v>
      </c>
      <c r="I952" s="12" t="s">
        <v>1953</v>
      </c>
      <c r="J952" s="12" t="str">
        <f t="shared" si="14"/>
        <v>和歌山県紀の川市桃山町調月</v>
      </c>
    </row>
    <row r="953" spans="1:10">
      <c r="A953" s="12">
        <v>30208</v>
      </c>
      <c r="B953" s="12">
        <v>64013</v>
      </c>
      <c r="C953" s="14">
        <v>6401332</v>
      </c>
      <c r="D953" s="12" t="s">
        <v>83</v>
      </c>
      <c r="E953" s="12" t="s">
        <v>1738</v>
      </c>
      <c r="F953" s="12" t="s">
        <v>1954</v>
      </c>
      <c r="G953" s="12" t="s">
        <v>86</v>
      </c>
      <c r="H953" s="12" t="s">
        <v>1739</v>
      </c>
      <c r="I953" s="12" t="s">
        <v>1955</v>
      </c>
      <c r="J953" s="12" t="str">
        <f t="shared" si="14"/>
        <v>和歌山県紀の川市桃山町中畑</v>
      </c>
    </row>
    <row r="954" spans="1:10">
      <c r="A954" s="12">
        <v>30208</v>
      </c>
      <c r="B954" s="12">
        <v>64961</v>
      </c>
      <c r="C954" s="14">
        <v>6496103</v>
      </c>
      <c r="D954" s="12" t="s">
        <v>83</v>
      </c>
      <c r="E954" s="12" t="s">
        <v>1738</v>
      </c>
      <c r="F954" s="12" t="s">
        <v>1956</v>
      </c>
      <c r="G954" s="12" t="s">
        <v>86</v>
      </c>
      <c r="H954" s="12" t="s">
        <v>1739</v>
      </c>
      <c r="I954" s="12" t="s">
        <v>1957</v>
      </c>
      <c r="J954" s="12" t="str">
        <f t="shared" si="14"/>
        <v>和歌山県紀の川市桃山町野田原</v>
      </c>
    </row>
    <row r="955" spans="1:10">
      <c r="A955" s="12">
        <v>30208</v>
      </c>
      <c r="B955" s="12">
        <v>64013</v>
      </c>
      <c r="C955" s="14">
        <v>6401331</v>
      </c>
      <c r="D955" s="12" t="s">
        <v>83</v>
      </c>
      <c r="E955" s="12" t="s">
        <v>1738</v>
      </c>
      <c r="F955" s="12" t="s">
        <v>1958</v>
      </c>
      <c r="G955" s="12" t="s">
        <v>86</v>
      </c>
      <c r="H955" s="12" t="s">
        <v>1739</v>
      </c>
      <c r="I955" s="12" t="s">
        <v>1959</v>
      </c>
      <c r="J955" s="12" t="str">
        <f t="shared" si="14"/>
        <v>和歌山県紀の川市桃山町峯</v>
      </c>
    </row>
    <row r="956" spans="1:10">
      <c r="A956" s="12">
        <v>30208</v>
      </c>
      <c r="B956" s="12">
        <v>64961</v>
      </c>
      <c r="C956" s="14">
        <v>6496111</v>
      </c>
      <c r="D956" s="12" t="s">
        <v>83</v>
      </c>
      <c r="E956" s="12" t="s">
        <v>1738</v>
      </c>
      <c r="F956" s="12" t="s">
        <v>1960</v>
      </c>
      <c r="G956" s="12" t="s">
        <v>86</v>
      </c>
      <c r="H956" s="12" t="s">
        <v>1739</v>
      </c>
      <c r="I956" s="12" t="s">
        <v>1961</v>
      </c>
      <c r="J956" s="12" t="str">
        <f t="shared" si="14"/>
        <v>和歌山県紀の川市桃山町最上</v>
      </c>
    </row>
    <row r="957" spans="1:10">
      <c r="A957" s="12">
        <v>30208</v>
      </c>
      <c r="B957" s="12">
        <v>64961</v>
      </c>
      <c r="C957" s="14">
        <v>6496122</v>
      </c>
      <c r="D957" s="12" t="s">
        <v>83</v>
      </c>
      <c r="E957" s="12" t="s">
        <v>1738</v>
      </c>
      <c r="F957" s="12" t="s">
        <v>1962</v>
      </c>
      <c r="G957" s="12" t="s">
        <v>86</v>
      </c>
      <c r="H957" s="12" t="s">
        <v>1739</v>
      </c>
      <c r="I957" s="12" t="s">
        <v>1963</v>
      </c>
      <c r="J957" s="12" t="str">
        <f t="shared" si="14"/>
        <v>和歌山県紀の川市桃山町元</v>
      </c>
    </row>
    <row r="958" spans="1:10">
      <c r="A958" s="12">
        <v>30208</v>
      </c>
      <c r="B958" s="12">
        <v>64961</v>
      </c>
      <c r="C958" s="14">
        <v>6496104</v>
      </c>
      <c r="D958" s="12" t="s">
        <v>83</v>
      </c>
      <c r="E958" s="12" t="s">
        <v>1738</v>
      </c>
      <c r="F958" s="12" t="s">
        <v>1964</v>
      </c>
      <c r="G958" s="12" t="s">
        <v>86</v>
      </c>
      <c r="H958" s="12" t="s">
        <v>1739</v>
      </c>
      <c r="I958" s="12" t="s">
        <v>1965</v>
      </c>
      <c r="J958" s="12" t="str">
        <f t="shared" si="14"/>
        <v>和歌山県紀の川市桃山町脇谷</v>
      </c>
    </row>
    <row r="959" spans="1:10">
      <c r="A959" s="12">
        <v>30208</v>
      </c>
      <c r="B959" s="12">
        <v>64966</v>
      </c>
      <c r="C959" s="14">
        <v>6496613</v>
      </c>
      <c r="D959" s="12" t="s">
        <v>83</v>
      </c>
      <c r="E959" s="12" t="s">
        <v>1738</v>
      </c>
      <c r="F959" s="12" t="s">
        <v>1966</v>
      </c>
      <c r="G959" s="12" t="s">
        <v>86</v>
      </c>
      <c r="H959" s="12" t="s">
        <v>1739</v>
      </c>
      <c r="I959" s="12" t="s">
        <v>1967</v>
      </c>
      <c r="J959" s="12" t="str">
        <f t="shared" si="14"/>
        <v>和歌山県紀の川市横谷</v>
      </c>
    </row>
    <row r="960" spans="1:10">
      <c r="A960" s="12">
        <v>30209</v>
      </c>
      <c r="B960" s="12">
        <v>64962</v>
      </c>
      <c r="C960" s="14">
        <v>6496200</v>
      </c>
      <c r="D960" s="12" t="s">
        <v>83</v>
      </c>
      <c r="E960" s="12" t="s">
        <v>1968</v>
      </c>
      <c r="F960" s="12" t="s">
        <v>85</v>
      </c>
      <c r="G960" s="12" t="s">
        <v>86</v>
      </c>
      <c r="H960" s="12" t="s">
        <v>1969</v>
      </c>
      <c r="I960" s="12" t="s">
        <v>88</v>
      </c>
      <c r="J960" s="12" t="str">
        <f t="shared" si="14"/>
        <v>和歌山県岩出市以下に掲載がない場合</v>
      </c>
    </row>
    <row r="961" spans="1:10">
      <c r="A961" s="12">
        <v>30209</v>
      </c>
      <c r="B961" s="12">
        <v>64962</v>
      </c>
      <c r="C961" s="14">
        <v>6496257</v>
      </c>
      <c r="D961" s="12" t="s">
        <v>83</v>
      </c>
      <c r="E961" s="12" t="s">
        <v>1968</v>
      </c>
      <c r="F961" s="12" t="s">
        <v>1970</v>
      </c>
      <c r="G961" s="12" t="s">
        <v>86</v>
      </c>
      <c r="H961" s="12" t="s">
        <v>1969</v>
      </c>
      <c r="I961" s="12" t="s">
        <v>1971</v>
      </c>
      <c r="J961" s="12" t="str">
        <f t="shared" si="14"/>
        <v>和歌山県岩出市相谷</v>
      </c>
    </row>
    <row r="962" spans="1:10">
      <c r="A962" s="12">
        <v>30209</v>
      </c>
      <c r="B962" s="12">
        <v>64962</v>
      </c>
      <c r="C962" s="14">
        <v>6496242</v>
      </c>
      <c r="D962" s="12" t="s">
        <v>83</v>
      </c>
      <c r="E962" s="12" t="s">
        <v>1968</v>
      </c>
      <c r="F962" s="12" t="s">
        <v>1972</v>
      </c>
      <c r="G962" s="12" t="s">
        <v>86</v>
      </c>
      <c r="H962" s="12" t="s">
        <v>1969</v>
      </c>
      <c r="I962" s="12" t="s">
        <v>1973</v>
      </c>
      <c r="J962" s="12" t="str">
        <f t="shared" ref="J962:J1025" si="15">CONCATENATE(G962,H962,I962)</f>
        <v>和歌山県岩出市赤垣内</v>
      </c>
    </row>
    <row r="963" spans="1:10">
      <c r="A963" s="12">
        <v>30209</v>
      </c>
      <c r="B963" s="12">
        <v>64962</v>
      </c>
      <c r="C963" s="14">
        <v>6496207</v>
      </c>
      <c r="D963" s="12" t="s">
        <v>83</v>
      </c>
      <c r="E963" s="12" t="s">
        <v>1968</v>
      </c>
      <c r="F963" s="12" t="s">
        <v>1974</v>
      </c>
      <c r="G963" s="12" t="s">
        <v>86</v>
      </c>
      <c r="H963" s="12" t="s">
        <v>1969</v>
      </c>
      <c r="I963" s="12" t="s">
        <v>1975</v>
      </c>
      <c r="J963" s="12" t="str">
        <f t="shared" si="15"/>
        <v>和歌山県岩出市尼ケ辻</v>
      </c>
    </row>
    <row r="964" spans="1:10">
      <c r="A964" s="12">
        <v>30209</v>
      </c>
      <c r="B964" s="12">
        <v>64962</v>
      </c>
      <c r="C964" s="14">
        <v>6496252</v>
      </c>
      <c r="D964" s="12" t="s">
        <v>83</v>
      </c>
      <c r="E964" s="12" t="s">
        <v>1968</v>
      </c>
      <c r="F964" s="12" t="s">
        <v>1976</v>
      </c>
      <c r="G964" s="12" t="s">
        <v>86</v>
      </c>
      <c r="H964" s="12" t="s">
        <v>1969</v>
      </c>
      <c r="I964" s="12" t="s">
        <v>1977</v>
      </c>
      <c r="J964" s="12" t="str">
        <f t="shared" si="15"/>
        <v>和歌山県岩出市安上</v>
      </c>
    </row>
    <row r="965" spans="1:10">
      <c r="A965" s="12">
        <v>30209</v>
      </c>
      <c r="B965" s="12">
        <v>64962</v>
      </c>
      <c r="C965" s="14">
        <v>6496232</v>
      </c>
      <c r="D965" s="12" t="s">
        <v>83</v>
      </c>
      <c r="E965" s="12" t="s">
        <v>1968</v>
      </c>
      <c r="F965" s="12" t="s">
        <v>1978</v>
      </c>
      <c r="G965" s="12" t="s">
        <v>86</v>
      </c>
      <c r="H965" s="12" t="s">
        <v>1969</v>
      </c>
      <c r="I965" s="12" t="s">
        <v>1979</v>
      </c>
      <c r="J965" s="12" t="str">
        <f t="shared" si="15"/>
        <v>和歌山県岩出市荊本</v>
      </c>
    </row>
    <row r="966" spans="1:10">
      <c r="A966" s="12">
        <v>30209</v>
      </c>
      <c r="B966" s="12">
        <v>64962</v>
      </c>
      <c r="C966" s="14">
        <v>6496204</v>
      </c>
      <c r="D966" s="12" t="s">
        <v>83</v>
      </c>
      <c r="E966" s="12" t="s">
        <v>1968</v>
      </c>
      <c r="F966" s="12" t="s">
        <v>1980</v>
      </c>
      <c r="G966" s="12" t="s">
        <v>86</v>
      </c>
      <c r="H966" s="12" t="s">
        <v>1969</v>
      </c>
      <c r="I966" s="12" t="s">
        <v>1981</v>
      </c>
      <c r="J966" s="12" t="str">
        <f t="shared" si="15"/>
        <v>和歌山県岩出市今中</v>
      </c>
    </row>
    <row r="967" spans="1:10">
      <c r="A967" s="12">
        <v>30209</v>
      </c>
      <c r="B967" s="12">
        <v>64962</v>
      </c>
      <c r="C967" s="14">
        <v>6496208</v>
      </c>
      <c r="D967" s="12" t="s">
        <v>83</v>
      </c>
      <c r="E967" s="12" t="s">
        <v>1968</v>
      </c>
      <c r="F967" s="12" t="s">
        <v>1982</v>
      </c>
      <c r="G967" s="12" t="s">
        <v>86</v>
      </c>
      <c r="H967" s="12" t="s">
        <v>1969</v>
      </c>
      <c r="I967" s="12" t="s">
        <v>1983</v>
      </c>
      <c r="J967" s="12" t="str">
        <f t="shared" si="15"/>
        <v>和歌山県岩出市今畑</v>
      </c>
    </row>
    <row r="968" spans="1:10">
      <c r="A968" s="12">
        <v>30209</v>
      </c>
      <c r="B968" s="12">
        <v>64962</v>
      </c>
      <c r="C968" s="14">
        <v>6496228</v>
      </c>
      <c r="D968" s="12" t="s">
        <v>83</v>
      </c>
      <c r="E968" s="12" t="s">
        <v>1968</v>
      </c>
      <c r="F968" s="12" t="s">
        <v>1984</v>
      </c>
      <c r="G968" s="12" t="s">
        <v>86</v>
      </c>
      <c r="H968" s="12" t="s">
        <v>1969</v>
      </c>
      <c r="I968" s="12" t="s">
        <v>1985</v>
      </c>
      <c r="J968" s="12" t="str">
        <f t="shared" si="15"/>
        <v>和歌山県岩出市大町</v>
      </c>
    </row>
    <row r="969" spans="1:10">
      <c r="A969" s="12">
        <v>30209</v>
      </c>
      <c r="B969" s="12">
        <v>64962</v>
      </c>
      <c r="C969" s="14">
        <v>6496222</v>
      </c>
      <c r="D969" s="12" t="s">
        <v>83</v>
      </c>
      <c r="E969" s="12" t="s">
        <v>1968</v>
      </c>
      <c r="F969" s="12" t="s">
        <v>963</v>
      </c>
      <c r="G969" s="12" t="s">
        <v>86</v>
      </c>
      <c r="H969" s="12" t="s">
        <v>1969</v>
      </c>
      <c r="I969" s="12" t="s">
        <v>964</v>
      </c>
      <c r="J969" s="12" t="str">
        <f t="shared" si="15"/>
        <v>和歌山県岩出市岡田</v>
      </c>
    </row>
    <row r="970" spans="1:10">
      <c r="A970" s="12">
        <v>30209</v>
      </c>
      <c r="B970" s="12">
        <v>64962</v>
      </c>
      <c r="C970" s="14">
        <v>6496201</v>
      </c>
      <c r="D970" s="12" t="s">
        <v>83</v>
      </c>
      <c r="E970" s="12" t="s">
        <v>1968</v>
      </c>
      <c r="F970" s="12" t="s">
        <v>1986</v>
      </c>
      <c r="G970" s="12" t="s">
        <v>86</v>
      </c>
      <c r="H970" s="12" t="s">
        <v>1969</v>
      </c>
      <c r="I970" s="12" t="s">
        <v>1987</v>
      </c>
      <c r="J970" s="12" t="str">
        <f t="shared" si="15"/>
        <v>和歌山県岩出市押川</v>
      </c>
    </row>
    <row r="971" spans="1:10">
      <c r="A971" s="12">
        <v>30209</v>
      </c>
      <c r="B971" s="12">
        <v>64962</v>
      </c>
      <c r="C971" s="14">
        <v>6496256</v>
      </c>
      <c r="D971" s="12" t="s">
        <v>83</v>
      </c>
      <c r="E971" s="12" t="s">
        <v>1968</v>
      </c>
      <c r="F971" s="12" t="s">
        <v>1988</v>
      </c>
      <c r="G971" s="12" t="s">
        <v>86</v>
      </c>
      <c r="H971" s="12" t="s">
        <v>1969</v>
      </c>
      <c r="I971" s="12" t="s">
        <v>1989</v>
      </c>
      <c r="J971" s="12" t="str">
        <f t="shared" si="15"/>
        <v>和歌山県岩出市金池</v>
      </c>
    </row>
    <row r="972" spans="1:10">
      <c r="A972" s="12">
        <v>30209</v>
      </c>
      <c r="B972" s="12">
        <v>64962</v>
      </c>
      <c r="C972" s="14">
        <v>6496243</v>
      </c>
      <c r="D972" s="12" t="s">
        <v>83</v>
      </c>
      <c r="E972" s="12" t="s">
        <v>1968</v>
      </c>
      <c r="F972" s="12" t="s">
        <v>219</v>
      </c>
      <c r="G972" s="12" t="s">
        <v>86</v>
      </c>
      <c r="H972" s="12" t="s">
        <v>1969</v>
      </c>
      <c r="I972" s="12" t="s">
        <v>1990</v>
      </c>
      <c r="J972" s="12" t="str">
        <f t="shared" si="15"/>
        <v>和歌山県岩出市金屋</v>
      </c>
    </row>
    <row r="973" spans="1:10">
      <c r="A973" s="12">
        <v>30209</v>
      </c>
      <c r="B973" s="12">
        <v>64962</v>
      </c>
      <c r="C973" s="14">
        <v>6496231</v>
      </c>
      <c r="D973" s="12" t="s">
        <v>83</v>
      </c>
      <c r="E973" s="12" t="s">
        <v>1968</v>
      </c>
      <c r="F973" s="12" t="s">
        <v>1991</v>
      </c>
      <c r="G973" s="12" t="s">
        <v>86</v>
      </c>
      <c r="H973" s="12" t="s">
        <v>1969</v>
      </c>
      <c r="I973" s="12" t="s">
        <v>1992</v>
      </c>
      <c r="J973" s="12" t="str">
        <f t="shared" si="15"/>
        <v>和歌山県岩出市川尻</v>
      </c>
    </row>
    <row r="974" spans="1:10">
      <c r="A974" s="12">
        <v>30209</v>
      </c>
      <c r="B974" s="12">
        <v>64962</v>
      </c>
      <c r="C974" s="14">
        <v>6496253</v>
      </c>
      <c r="D974" s="12" t="s">
        <v>83</v>
      </c>
      <c r="E974" s="12" t="s">
        <v>1968</v>
      </c>
      <c r="F974" s="12" t="s">
        <v>1993</v>
      </c>
      <c r="G974" s="12" t="s">
        <v>86</v>
      </c>
      <c r="H974" s="12" t="s">
        <v>1969</v>
      </c>
      <c r="I974" s="12" t="s">
        <v>1994</v>
      </c>
      <c r="J974" s="12" t="str">
        <f t="shared" si="15"/>
        <v>和歌山県岩出市紀泉台</v>
      </c>
    </row>
    <row r="975" spans="1:10">
      <c r="A975" s="12">
        <v>30209</v>
      </c>
      <c r="B975" s="12">
        <v>64962</v>
      </c>
      <c r="C975" s="14">
        <v>6496219</v>
      </c>
      <c r="D975" s="12" t="s">
        <v>83</v>
      </c>
      <c r="E975" s="12" t="s">
        <v>1968</v>
      </c>
      <c r="F975" s="12" t="s">
        <v>1995</v>
      </c>
      <c r="G975" s="12" t="s">
        <v>86</v>
      </c>
      <c r="H975" s="12" t="s">
        <v>1969</v>
      </c>
      <c r="I975" s="12" t="s">
        <v>1996</v>
      </c>
      <c r="J975" s="12" t="str">
        <f t="shared" si="15"/>
        <v>和歌山県岩出市北大池</v>
      </c>
    </row>
    <row r="976" spans="1:10">
      <c r="A976" s="12">
        <v>30209</v>
      </c>
      <c r="B976" s="12">
        <v>64962</v>
      </c>
      <c r="C976" s="14">
        <v>6496251</v>
      </c>
      <c r="D976" s="12" t="s">
        <v>83</v>
      </c>
      <c r="E976" s="12" t="s">
        <v>1968</v>
      </c>
      <c r="F976" s="12" t="s">
        <v>1997</v>
      </c>
      <c r="G976" s="12" t="s">
        <v>86</v>
      </c>
      <c r="H976" s="12" t="s">
        <v>1969</v>
      </c>
      <c r="I976" s="12" t="s">
        <v>1998</v>
      </c>
      <c r="J976" s="12" t="str">
        <f t="shared" si="15"/>
        <v>和歌山県岩出市境谷</v>
      </c>
    </row>
    <row r="977" spans="1:10">
      <c r="A977" s="12">
        <v>30209</v>
      </c>
      <c r="B977" s="12">
        <v>64962</v>
      </c>
      <c r="C977" s="14">
        <v>6496203</v>
      </c>
      <c r="D977" s="12" t="s">
        <v>83</v>
      </c>
      <c r="E977" s="12" t="s">
        <v>1968</v>
      </c>
      <c r="F977" s="12" t="s">
        <v>1999</v>
      </c>
      <c r="G977" s="12" t="s">
        <v>86</v>
      </c>
      <c r="H977" s="12" t="s">
        <v>1969</v>
      </c>
      <c r="I977" s="12" t="s">
        <v>2000</v>
      </c>
      <c r="J977" s="12" t="str">
        <f t="shared" si="15"/>
        <v>和歌山県岩出市桜台</v>
      </c>
    </row>
    <row r="978" spans="1:10">
      <c r="A978" s="12">
        <v>30209</v>
      </c>
      <c r="B978" s="12">
        <v>64962</v>
      </c>
      <c r="C978" s="14">
        <v>6496227</v>
      </c>
      <c r="D978" s="12" t="s">
        <v>83</v>
      </c>
      <c r="E978" s="12" t="s">
        <v>1968</v>
      </c>
      <c r="F978" s="12" t="s">
        <v>989</v>
      </c>
      <c r="G978" s="12" t="s">
        <v>86</v>
      </c>
      <c r="H978" s="12" t="s">
        <v>1969</v>
      </c>
      <c r="I978" s="12" t="s">
        <v>1170</v>
      </c>
      <c r="J978" s="12" t="str">
        <f t="shared" si="15"/>
        <v>和歌山県岩出市清水</v>
      </c>
    </row>
    <row r="979" spans="1:10">
      <c r="A979" s="12">
        <v>30209</v>
      </c>
      <c r="B979" s="12">
        <v>64962</v>
      </c>
      <c r="C979" s="14">
        <v>6496212</v>
      </c>
      <c r="D979" s="12" t="s">
        <v>83</v>
      </c>
      <c r="E979" s="12" t="s">
        <v>1968</v>
      </c>
      <c r="F979" s="12" t="s">
        <v>2001</v>
      </c>
      <c r="G979" s="12" t="s">
        <v>86</v>
      </c>
      <c r="H979" s="12" t="s">
        <v>1969</v>
      </c>
      <c r="I979" s="12" t="s">
        <v>2002</v>
      </c>
      <c r="J979" s="12" t="str">
        <f t="shared" si="15"/>
        <v>和歌山県岩出市新田広芝</v>
      </c>
    </row>
    <row r="980" spans="1:10">
      <c r="A980" s="12">
        <v>30209</v>
      </c>
      <c r="B980" s="12">
        <v>64962</v>
      </c>
      <c r="C980" s="14">
        <v>6496236</v>
      </c>
      <c r="D980" s="12" t="s">
        <v>83</v>
      </c>
      <c r="E980" s="12" t="s">
        <v>1968</v>
      </c>
      <c r="F980" s="12" t="s">
        <v>2003</v>
      </c>
      <c r="G980" s="12" t="s">
        <v>86</v>
      </c>
      <c r="H980" s="12" t="s">
        <v>1969</v>
      </c>
      <c r="I980" s="12" t="s">
        <v>2004</v>
      </c>
      <c r="J980" s="12" t="str">
        <f t="shared" si="15"/>
        <v>和歌山県岩出市曽屋</v>
      </c>
    </row>
    <row r="981" spans="1:10">
      <c r="A981" s="12">
        <v>30209</v>
      </c>
      <c r="B981" s="12">
        <v>64962</v>
      </c>
      <c r="C981" s="14">
        <v>6496234</v>
      </c>
      <c r="D981" s="12" t="s">
        <v>83</v>
      </c>
      <c r="E981" s="12" t="s">
        <v>1968</v>
      </c>
      <c r="F981" s="12" t="s">
        <v>2005</v>
      </c>
      <c r="G981" s="12" t="s">
        <v>86</v>
      </c>
      <c r="H981" s="12" t="s">
        <v>1969</v>
      </c>
      <c r="I981" s="12" t="s">
        <v>2006</v>
      </c>
      <c r="J981" s="12" t="str">
        <f t="shared" si="15"/>
        <v>和歌山県岩出市高瀬</v>
      </c>
    </row>
    <row r="982" spans="1:10">
      <c r="A982" s="12">
        <v>30209</v>
      </c>
      <c r="B982" s="12">
        <v>64962</v>
      </c>
      <c r="C982" s="14">
        <v>6496223</v>
      </c>
      <c r="D982" s="12" t="s">
        <v>83</v>
      </c>
      <c r="E982" s="12" t="s">
        <v>1968</v>
      </c>
      <c r="F982" s="12" t="s">
        <v>2007</v>
      </c>
      <c r="G982" s="12" t="s">
        <v>86</v>
      </c>
      <c r="H982" s="12" t="s">
        <v>1969</v>
      </c>
      <c r="I982" s="12" t="s">
        <v>2008</v>
      </c>
      <c r="J982" s="12" t="str">
        <f t="shared" si="15"/>
        <v>和歌山県岩出市高塚</v>
      </c>
    </row>
    <row r="983" spans="1:10">
      <c r="A983" s="12">
        <v>30209</v>
      </c>
      <c r="B983" s="12">
        <v>64962</v>
      </c>
      <c r="C983" s="14">
        <v>6496248</v>
      </c>
      <c r="D983" s="12" t="s">
        <v>83</v>
      </c>
      <c r="E983" s="12" t="s">
        <v>1968</v>
      </c>
      <c r="F983" s="12" t="s">
        <v>2009</v>
      </c>
      <c r="G983" s="12" t="s">
        <v>86</v>
      </c>
      <c r="H983" s="12" t="s">
        <v>1969</v>
      </c>
      <c r="I983" s="12" t="s">
        <v>2010</v>
      </c>
      <c r="J983" s="12" t="str">
        <f t="shared" si="15"/>
        <v>和歌山県岩出市中黒</v>
      </c>
    </row>
    <row r="984" spans="1:10">
      <c r="A984" s="12">
        <v>30209</v>
      </c>
      <c r="B984" s="12">
        <v>64962</v>
      </c>
      <c r="C984" s="14">
        <v>6496245</v>
      </c>
      <c r="D984" s="12" t="s">
        <v>83</v>
      </c>
      <c r="E984" s="12" t="s">
        <v>1968</v>
      </c>
      <c r="F984" s="12" t="s">
        <v>577</v>
      </c>
      <c r="G984" s="12" t="s">
        <v>86</v>
      </c>
      <c r="H984" s="12" t="s">
        <v>1969</v>
      </c>
      <c r="I984" s="12" t="s">
        <v>578</v>
      </c>
      <c r="J984" s="12" t="str">
        <f t="shared" si="15"/>
        <v>和歌山県岩出市中島</v>
      </c>
    </row>
    <row r="985" spans="1:10">
      <c r="A985" s="12">
        <v>30209</v>
      </c>
      <c r="B985" s="12">
        <v>64962</v>
      </c>
      <c r="C985" s="14">
        <v>6496215</v>
      </c>
      <c r="D985" s="12" t="s">
        <v>83</v>
      </c>
      <c r="E985" s="12" t="s">
        <v>1968</v>
      </c>
      <c r="F985" s="12" t="s">
        <v>2011</v>
      </c>
      <c r="G985" s="12" t="s">
        <v>86</v>
      </c>
      <c r="H985" s="12" t="s">
        <v>1969</v>
      </c>
      <c r="I985" s="12" t="s">
        <v>2012</v>
      </c>
      <c r="J985" s="12" t="str">
        <f t="shared" si="15"/>
        <v>和歌山県岩出市中迫</v>
      </c>
    </row>
    <row r="986" spans="1:10">
      <c r="A986" s="12">
        <v>30209</v>
      </c>
      <c r="B986" s="12">
        <v>64962</v>
      </c>
      <c r="C986" s="14">
        <v>6496255</v>
      </c>
      <c r="D986" s="12" t="s">
        <v>83</v>
      </c>
      <c r="E986" s="12" t="s">
        <v>1968</v>
      </c>
      <c r="F986" s="12" t="s">
        <v>2013</v>
      </c>
      <c r="G986" s="12" t="s">
        <v>86</v>
      </c>
      <c r="H986" s="12" t="s">
        <v>1969</v>
      </c>
      <c r="I986" s="12" t="s">
        <v>2014</v>
      </c>
      <c r="J986" s="12" t="str">
        <f t="shared" si="15"/>
        <v>和歌山県岩出市西安上</v>
      </c>
    </row>
    <row r="987" spans="1:10">
      <c r="A987" s="12">
        <v>30209</v>
      </c>
      <c r="B987" s="12">
        <v>64962</v>
      </c>
      <c r="C987" s="14">
        <v>6496213</v>
      </c>
      <c r="D987" s="12" t="s">
        <v>83</v>
      </c>
      <c r="E987" s="12" t="s">
        <v>1968</v>
      </c>
      <c r="F987" s="12" t="s">
        <v>2015</v>
      </c>
      <c r="G987" s="12" t="s">
        <v>86</v>
      </c>
      <c r="H987" s="12" t="s">
        <v>1969</v>
      </c>
      <c r="I987" s="12" t="s">
        <v>2016</v>
      </c>
      <c r="J987" s="12" t="str">
        <f t="shared" si="15"/>
        <v>和歌山県岩出市西国分</v>
      </c>
    </row>
    <row r="988" spans="1:10">
      <c r="A988" s="12">
        <v>30209</v>
      </c>
      <c r="B988" s="12">
        <v>64962</v>
      </c>
      <c r="C988" s="14">
        <v>6496235</v>
      </c>
      <c r="D988" s="12" t="s">
        <v>83</v>
      </c>
      <c r="E988" s="12" t="s">
        <v>1968</v>
      </c>
      <c r="F988" s="12" t="s">
        <v>2017</v>
      </c>
      <c r="G988" s="12" t="s">
        <v>86</v>
      </c>
      <c r="H988" s="12" t="s">
        <v>1969</v>
      </c>
      <c r="I988" s="12" t="s">
        <v>2018</v>
      </c>
      <c r="J988" s="12" t="str">
        <f t="shared" si="15"/>
        <v>和歌山県岩出市西野</v>
      </c>
    </row>
    <row r="989" spans="1:10">
      <c r="A989" s="12">
        <v>30209</v>
      </c>
      <c r="B989" s="12">
        <v>64962</v>
      </c>
      <c r="C989" s="14">
        <v>6496202</v>
      </c>
      <c r="D989" s="12" t="s">
        <v>83</v>
      </c>
      <c r="E989" s="12" t="s">
        <v>1968</v>
      </c>
      <c r="F989" s="12" t="s">
        <v>2019</v>
      </c>
      <c r="G989" s="12" t="s">
        <v>86</v>
      </c>
      <c r="H989" s="12" t="s">
        <v>1969</v>
      </c>
      <c r="I989" s="12" t="s">
        <v>2020</v>
      </c>
      <c r="J989" s="12" t="str">
        <f t="shared" si="15"/>
        <v>和歌山県岩出市根来</v>
      </c>
    </row>
    <row r="990" spans="1:10">
      <c r="A990" s="12">
        <v>30209</v>
      </c>
      <c r="B990" s="12">
        <v>64962</v>
      </c>
      <c r="C990" s="14">
        <v>6496216</v>
      </c>
      <c r="D990" s="12" t="s">
        <v>83</v>
      </c>
      <c r="E990" s="12" t="s">
        <v>1968</v>
      </c>
      <c r="F990" s="12" t="s">
        <v>2021</v>
      </c>
      <c r="G990" s="12" t="s">
        <v>86</v>
      </c>
      <c r="H990" s="12" t="s">
        <v>1969</v>
      </c>
      <c r="I990" s="12" t="s">
        <v>2022</v>
      </c>
      <c r="J990" s="12" t="str">
        <f t="shared" si="15"/>
        <v>和歌山県岩出市野上野</v>
      </c>
    </row>
    <row r="991" spans="1:10">
      <c r="A991" s="12">
        <v>30209</v>
      </c>
      <c r="B991" s="12">
        <v>64962</v>
      </c>
      <c r="C991" s="14">
        <v>6496244</v>
      </c>
      <c r="D991" s="12" t="s">
        <v>83</v>
      </c>
      <c r="E991" s="12" t="s">
        <v>1968</v>
      </c>
      <c r="F991" s="12" t="s">
        <v>2023</v>
      </c>
      <c r="G991" s="12" t="s">
        <v>86</v>
      </c>
      <c r="H991" s="12" t="s">
        <v>1969</v>
      </c>
      <c r="I991" s="12" t="s">
        <v>2024</v>
      </c>
      <c r="J991" s="12" t="str">
        <f t="shared" si="15"/>
        <v>和歌山県岩出市畑毛</v>
      </c>
    </row>
    <row r="992" spans="1:10">
      <c r="A992" s="12">
        <v>30209</v>
      </c>
      <c r="B992" s="12">
        <v>64962</v>
      </c>
      <c r="C992" s="14">
        <v>6496241</v>
      </c>
      <c r="D992" s="12" t="s">
        <v>83</v>
      </c>
      <c r="E992" s="12" t="s">
        <v>1968</v>
      </c>
      <c r="F992" s="12" t="s">
        <v>2025</v>
      </c>
      <c r="G992" s="12" t="s">
        <v>86</v>
      </c>
      <c r="H992" s="12" t="s">
        <v>1969</v>
      </c>
      <c r="I992" s="12" t="s">
        <v>2026</v>
      </c>
      <c r="J992" s="12" t="str">
        <f t="shared" si="15"/>
        <v>和歌山県岩出市波分</v>
      </c>
    </row>
    <row r="993" spans="1:10">
      <c r="A993" s="12">
        <v>30209</v>
      </c>
      <c r="B993" s="12">
        <v>64962</v>
      </c>
      <c r="C993" s="14">
        <v>6496254</v>
      </c>
      <c r="D993" s="12" t="s">
        <v>83</v>
      </c>
      <c r="E993" s="12" t="s">
        <v>1968</v>
      </c>
      <c r="F993" s="12" t="s">
        <v>2027</v>
      </c>
      <c r="G993" s="12" t="s">
        <v>86</v>
      </c>
      <c r="H993" s="12" t="s">
        <v>1969</v>
      </c>
      <c r="I993" s="12" t="s">
        <v>2028</v>
      </c>
      <c r="J993" s="12" t="str">
        <f t="shared" si="15"/>
        <v>和歌山県岩出市原</v>
      </c>
    </row>
    <row r="994" spans="1:10">
      <c r="A994" s="12">
        <v>30209</v>
      </c>
      <c r="B994" s="12">
        <v>64962</v>
      </c>
      <c r="C994" s="14">
        <v>6496211</v>
      </c>
      <c r="D994" s="12" t="s">
        <v>83</v>
      </c>
      <c r="E994" s="12" t="s">
        <v>1968</v>
      </c>
      <c r="F994" s="12" t="s">
        <v>2029</v>
      </c>
      <c r="G994" s="12" t="s">
        <v>86</v>
      </c>
      <c r="H994" s="12" t="s">
        <v>1969</v>
      </c>
      <c r="I994" s="12" t="s">
        <v>2030</v>
      </c>
      <c r="J994" s="12" t="str">
        <f t="shared" si="15"/>
        <v>和歌山県岩出市東坂本</v>
      </c>
    </row>
    <row r="995" spans="1:10">
      <c r="A995" s="12">
        <v>30209</v>
      </c>
      <c r="B995" s="12">
        <v>64962</v>
      </c>
      <c r="C995" s="14">
        <v>6496233</v>
      </c>
      <c r="D995" s="12" t="s">
        <v>83</v>
      </c>
      <c r="E995" s="12" t="s">
        <v>1968</v>
      </c>
      <c r="F995" s="12" t="s">
        <v>2031</v>
      </c>
      <c r="G995" s="12" t="s">
        <v>86</v>
      </c>
      <c r="H995" s="12" t="s">
        <v>1969</v>
      </c>
      <c r="I995" s="12" t="s">
        <v>2032</v>
      </c>
      <c r="J995" s="12" t="str">
        <f t="shared" si="15"/>
        <v>和歌山県岩出市備前</v>
      </c>
    </row>
    <row r="996" spans="1:10">
      <c r="A996" s="12">
        <v>30209</v>
      </c>
      <c r="B996" s="12">
        <v>64962</v>
      </c>
      <c r="C996" s="14">
        <v>6496225</v>
      </c>
      <c r="D996" s="12" t="s">
        <v>83</v>
      </c>
      <c r="E996" s="12" t="s">
        <v>1968</v>
      </c>
      <c r="F996" s="12" t="s">
        <v>2033</v>
      </c>
      <c r="G996" s="12" t="s">
        <v>86</v>
      </c>
      <c r="H996" s="12" t="s">
        <v>1969</v>
      </c>
      <c r="I996" s="12" t="s">
        <v>2034</v>
      </c>
      <c r="J996" s="12" t="str">
        <f t="shared" si="15"/>
        <v>和歌山県岩出市船戸</v>
      </c>
    </row>
    <row r="997" spans="1:10">
      <c r="A997" s="12">
        <v>30209</v>
      </c>
      <c r="B997" s="12">
        <v>64962</v>
      </c>
      <c r="C997" s="14">
        <v>6496206</v>
      </c>
      <c r="D997" s="12" t="s">
        <v>83</v>
      </c>
      <c r="E997" s="12" t="s">
        <v>1968</v>
      </c>
      <c r="F997" s="12" t="s">
        <v>2035</v>
      </c>
      <c r="G997" s="12" t="s">
        <v>86</v>
      </c>
      <c r="H997" s="12" t="s">
        <v>1969</v>
      </c>
      <c r="I997" s="12" t="s">
        <v>2036</v>
      </c>
      <c r="J997" s="12" t="str">
        <f t="shared" si="15"/>
        <v>和歌山県岩出市堀口</v>
      </c>
    </row>
    <row r="998" spans="1:10">
      <c r="A998" s="12">
        <v>30209</v>
      </c>
      <c r="B998" s="12">
        <v>64962</v>
      </c>
      <c r="C998" s="14">
        <v>6496214</v>
      </c>
      <c r="D998" s="12" t="s">
        <v>83</v>
      </c>
      <c r="E998" s="12" t="s">
        <v>1968</v>
      </c>
      <c r="F998" s="12" t="s">
        <v>2037</v>
      </c>
      <c r="G998" s="12" t="s">
        <v>86</v>
      </c>
      <c r="H998" s="12" t="s">
        <v>1969</v>
      </c>
      <c r="I998" s="12" t="s">
        <v>2038</v>
      </c>
      <c r="J998" s="12" t="str">
        <f t="shared" si="15"/>
        <v>和歌山県岩出市水栖</v>
      </c>
    </row>
    <row r="999" spans="1:10">
      <c r="A999" s="12">
        <v>30209</v>
      </c>
      <c r="B999" s="12">
        <v>64962</v>
      </c>
      <c r="C999" s="14">
        <v>6496221</v>
      </c>
      <c r="D999" s="12" t="s">
        <v>83</v>
      </c>
      <c r="E999" s="12" t="s">
        <v>1968</v>
      </c>
      <c r="F999" s="12" t="s">
        <v>2039</v>
      </c>
      <c r="G999" s="12" t="s">
        <v>86</v>
      </c>
      <c r="H999" s="12" t="s">
        <v>1969</v>
      </c>
      <c r="I999" s="12" t="s">
        <v>2040</v>
      </c>
      <c r="J999" s="12" t="str">
        <f t="shared" si="15"/>
        <v>和歌山県岩出市溝川</v>
      </c>
    </row>
    <row r="1000" spans="1:10">
      <c r="A1000" s="12">
        <v>30209</v>
      </c>
      <c r="B1000" s="12">
        <v>64962</v>
      </c>
      <c r="C1000" s="14">
        <v>6496218</v>
      </c>
      <c r="D1000" s="12" t="s">
        <v>83</v>
      </c>
      <c r="E1000" s="12" t="s">
        <v>1968</v>
      </c>
      <c r="F1000" s="12" t="s">
        <v>2041</v>
      </c>
      <c r="G1000" s="12" t="s">
        <v>86</v>
      </c>
      <c r="H1000" s="12" t="s">
        <v>1969</v>
      </c>
      <c r="I1000" s="12" t="s">
        <v>2042</v>
      </c>
      <c r="J1000" s="12" t="str">
        <f t="shared" si="15"/>
        <v>和歌山県岩出市南大池</v>
      </c>
    </row>
    <row r="1001" spans="1:10">
      <c r="A1001" s="12">
        <v>30209</v>
      </c>
      <c r="B1001" s="12">
        <v>64962</v>
      </c>
      <c r="C1001" s="14">
        <v>6496226</v>
      </c>
      <c r="D1001" s="12" t="s">
        <v>83</v>
      </c>
      <c r="E1001" s="12" t="s">
        <v>1968</v>
      </c>
      <c r="F1001" s="12" t="s">
        <v>2043</v>
      </c>
      <c r="G1001" s="12" t="s">
        <v>86</v>
      </c>
      <c r="H1001" s="12" t="s">
        <v>1969</v>
      </c>
      <c r="I1001" s="12" t="s">
        <v>2044</v>
      </c>
      <c r="J1001" s="12" t="str">
        <f t="shared" si="15"/>
        <v>和歌山県岩出市宮</v>
      </c>
    </row>
    <row r="1002" spans="1:10">
      <c r="A1002" s="12">
        <v>30209</v>
      </c>
      <c r="B1002" s="12">
        <v>64962</v>
      </c>
      <c r="C1002" s="14">
        <v>6496205</v>
      </c>
      <c r="D1002" s="12" t="s">
        <v>83</v>
      </c>
      <c r="E1002" s="12" t="s">
        <v>1968</v>
      </c>
      <c r="F1002" s="12" t="s">
        <v>1574</v>
      </c>
      <c r="G1002" s="12" t="s">
        <v>86</v>
      </c>
      <c r="H1002" s="12" t="s">
        <v>1969</v>
      </c>
      <c r="I1002" s="12" t="s">
        <v>2045</v>
      </c>
      <c r="J1002" s="12" t="str">
        <f t="shared" si="15"/>
        <v>和歌山県岩出市森</v>
      </c>
    </row>
    <row r="1003" spans="1:10">
      <c r="A1003" s="12">
        <v>30209</v>
      </c>
      <c r="B1003" s="12">
        <v>64962</v>
      </c>
      <c r="C1003" s="14">
        <v>6496258</v>
      </c>
      <c r="D1003" s="12" t="s">
        <v>83</v>
      </c>
      <c r="E1003" s="12" t="s">
        <v>1968</v>
      </c>
      <c r="F1003" s="12" t="s">
        <v>2046</v>
      </c>
      <c r="G1003" s="12" t="s">
        <v>86</v>
      </c>
      <c r="H1003" s="12" t="s">
        <v>1969</v>
      </c>
      <c r="I1003" s="12" t="s">
        <v>2047</v>
      </c>
      <c r="J1003" s="12" t="str">
        <f t="shared" si="15"/>
        <v>和歌山県岩出市山</v>
      </c>
    </row>
    <row r="1004" spans="1:10">
      <c r="A1004" s="12">
        <v>30209</v>
      </c>
      <c r="B1004" s="12">
        <v>64962</v>
      </c>
      <c r="C1004" s="14">
        <v>6496224</v>
      </c>
      <c r="D1004" s="12" t="s">
        <v>83</v>
      </c>
      <c r="E1004" s="12" t="s">
        <v>1968</v>
      </c>
      <c r="F1004" s="12" t="s">
        <v>2048</v>
      </c>
      <c r="G1004" s="12" t="s">
        <v>86</v>
      </c>
      <c r="H1004" s="12" t="s">
        <v>1969</v>
      </c>
      <c r="I1004" s="12" t="s">
        <v>2049</v>
      </c>
      <c r="J1004" s="12" t="str">
        <f t="shared" si="15"/>
        <v>和歌山県岩出市山崎</v>
      </c>
    </row>
    <row r="1005" spans="1:10">
      <c r="A1005" s="12">
        <v>30209</v>
      </c>
      <c r="B1005" s="12">
        <v>64962</v>
      </c>
      <c r="C1005" s="14">
        <v>6496217</v>
      </c>
      <c r="D1005" s="12" t="s">
        <v>83</v>
      </c>
      <c r="E1005" s="12" t="s">
        <v>1968</v>
      </c>
      <c r="F1005" s="12" t="s">
        <v>1093</v>
      </c>
      <c r="G1005" s="12" t="s">
        <v>86</v>
      </c>
      <c r="H1005" s="12" t="s">
        <v>1969</v>
      </c>
      <c r="I1005" s="12" t="s">
        <v>1094</v>
      </c>
      <c r="J1005" s="12" t="str">
        <f t="shared" si="15"/>
        <v>和歌山県岩出市山田</v>
      </c>
    </row>
    <row r="1006" spans="1:10">
      <c r="A1006" s="12">
        <v>30209</v>
      </c>
      <c r="B1006" s="12">
        <v>64962</v>
      </c>
      <c r="C1006" s="14">
        <v>6496248</v>
      </c>
      <c r="D1006" s="12" t="s">
        <v>83</v>
      </c>
      <c r="E1006" s="12" t="s">
        <v>1968</v>
      </c>
      <c r="F1006" s="12" t="s">
        <v>2050</v>
      </c>
      <c r="G1006" s="12" t="s">
        <v>86</v>
      </c>
      <c r="H1006" s="12" t="s">
        <v>1969</v>
      </c>
      <c r="I1006" s="12" t="s">
        <v>2051</v>
      </c>
      <c r="J1006" s="12" t="str">
        <f t="shared" si="15"/>
        <v>和歌山県岩出市湯窪</v>
      </c>
    </row>
    <row r="1007" spans="1:10">
      <c r="A1007" s="12">
        <v>30209</v>
      </c>
      <c r="B1007" s="12">
        <v>64962</v>
      </c>
      <c r="C1007" s="14">
        <v>6496246</v>
      </c>
      <c r="D1007" s="12" t="s">
        <v>83</v>
      </c>
      <c r="E1007" s="12" t="s">
        <v>1968</v>
      </c>
      <c r="F1007" s="12" t="s">
        <v>917</v>
      </c>
      <c r="G1007" s="12" t="s">
        <v>86</v>
      </c>
      <c r="H1007" s="12" t="s">
        <v>1969</v>
      </c>
      <c r="I1007" s="12" t="s">
        <v>918</v>
      </c>
      <c r="J1007" s="12" t="str">
        <f t="shared" si="15"/>
        <v>和歌山県岩出市吉田</v>
      </c>
    </row>
    <row r="1008" spans="1:10">
      <c r="A1008" s="12">
        <v>30304</v>
      </c>
      <c r="B1008" s="12">
        <v>64011</v>
      </c>
      <c r="C1008" s="14">
        <v>6401100</v>
      </c>
      <c r="D1008" s="12" t="s">
        <v>83</v>
      </c>
      <c r="E1008" s="12" t="s">
        <v>2052</v>
      </c>
      <c r="F1008" s="12" t="s">
        <v>85</v>
      </c>
      <c r="G1008" s="12" t="s">
        <v>86</v>
      </c>
      <c r="H1008" s="12" t="s">
        <v>2053</v>
      </c>
      <c r="I1008" s="12" t="s">
        <v>88</v>
      </c>
      <c r="J1008" s="12" t="str">
        <f t="shared" si="15"/>
        <v>和歌山県海草郡紀美野町以下に掲載がない場合</v>
      </c>
    </row>
    <row r="1009" spans="1:10">
      <c r="A1009" s="12">
        <v>30304</v>
      </c>
      <c r="B1009" s="12">
        <v>64012</v>
      </c>
      <c r="C1009" s="14">
        <v>6401213</v>
      </c>
      <c r="D1009" s="12" t="s">
        <v>83</v>
      </c>
      <c r="E1009" s="12" t="s">
        <v>2052</v>
      </c>
      <c r="F1009" s="12" t="s">
        <v>2054</v>
      </c>
      <c r="G1009" s="12" t="s">
        <v>86</v>
      </c>
      <c r="H1009" s="12" t="s">
        <v>2053</v>
      </c>
      <c r="I1009" s="12" t="s">
        <v>2055</v>
      </c>
      <c r="J1009" s="12" t="str">
        <f t="shared" si="15"/>
        <v>和歌山県海草郡紀美野町赤木</v>
      </c>
    </row>
    <row r="1010" spans="1:10">
      <c r="A1010" s="12">
        <v>30304</v>
      </c>
      <c r="B1010" s="12">
        <v>64012</v>
      </c>
      <c r="C1010" s="14">
        <v>6401231</v>
      </c>
      <c r="D1010" s="12" t="s">
        <v>83</v>
      </c>
      <c r="E1010" s="12" t="s">
        <v>2052</v>
      </c>
      <c r="F1010" s="12" t="s">
        <v>2056</v>
      </c>
      <c r="G1010" s="12" t="s">
        <v>86</v>
      </c>
      <c r="H1010" s="12" t="s">
        <v>2053</v>
      </c>
      <c r="I1010" s="12" t="s">
        <v>2057</v>
      </c>
      <c r="J1010" s="12" t="str">
        <f t="shared" si="15"/>
        <v>和歌山県海草郡紀美野町上ケ井</v>
      </c>
    </row>
    <row r="1011" spans="1:10">
      <c r="A1011" s="12">
        <v>30304</v>
      </c>
      <c r="B1011" s="12">
        <v>64012</v>
      </c>
      <c r="C1011" s="14">
        <v>6401207</v>
      </c>
      <c r="D1011" s="12" t="s">
        <v>83</v>
      </c>
      <c r="E1011" s="12" t="s">
        <v>2052</v>
      </c>
      <c r="F1011" s="12" t="s">
        <v>2058</v>
      </c>
      <c r="G1011" s="12" t="s">
        <v>86</v>
      </c>
      <c r="H1011" s="12" t="s">
        <v>2053</v>
      </c>
      <c r="I1011" s="12" t="s">
        <v>2059</v>
      </c>
      <c r="J1011" s="12" t="str">
        <f t="shared" si="15"/>
        <v>和歌山県海草郡紀美野町井堰</v>
      </c>
    </row>
    <row r="1012" spans="1:10">
      <c r="A1012" s="12">
        <v>30304</v>
      </c>
      <c r="B1012" s="12">
        <v>64013</v>
      </c>
      <c r="C1012" s="14">
        <v>6401365</v>
      </c>
      <c r="D1012" s="12" t="s">
        <v>83</v>
      </c>
      <c r="E1012" s="12" t="s">
        <v>2052</v>
      </c>
      <c r="F1012" s="12" t="s">
        <v>2060</v>
      </c>
      <c r="G1012" s="12" t="s">
        <v>86</v>
      </c>
      <c r="H1012" s="12" t="s">
        <v>2053</v>
      </c>
      <c r="I1012" s="12" t="s">
        <v>2061</v>
      </c>
      <c r="J1012" s="12" t="str">
        <f t="shared" si="15"/>
        <v>和歌山県海草郡紀美野町今西</v>
      </c>
    </row>
    <row r="1013" spans="1:10">
      <c r="A1013" s="12">
        <v>30304</v>
      </c>
      <c r="B1013" s="12">
        <v>64012</v>
      </c>
      <c r="C1013" s="14">
        <v>6401202</v>
      </c>
      <c r="D1013" s="12" t="s">
        <v>83</v>
      </c>
      <c r="E1013" s="12" t="s">
        <v>2052</v>
      </c>
      <c r="F1013" s="12" t="s">
        <v>2062</v>
      </c>
      <c r="G1013" s="12" t="s">
        <v>86</v>
      </c>
      <c r="H1013" s="12" t="s">
        <v>2053</v>
      </c>
      <c r="I1013" s="12" t="s">
        <v>2063</v>
      </c>
      <c r="J1013" s="12" t="str">
        <f t="shared" si="15"/>
        <v>和歌山県海草郡紀美野町初生谷</v>
      </c>
    </row>
    <row r="1014" spans="1:10">
      <c r="A1014" s="12">
        <v>30304</v>
      </c>
      <c r="B1014" s="12">
        <v>64011</v>
      </c>
      <c r="C1014" s="14">
        <v>6401113</v>
      </c>
      <c r="D1014" s="12" t="s">
        <v>83</v>
      </c>
      <c r="E1014" s="12" t="s">
        <v>2052</v>
      </c>
      <c r="F1014" s="12" t="s">
        <v>2064</v>
      </c>
      <c r="G1014" s="12" t="s">
        <v>86</v>
      </c>
      <c r="H1014" s="12" t="s">
        <v>2053</v>
      </c>
      <c r="I1014" s="12" t="s">
        <v>2065</v>
      </c>
      <c r="J1014" s="12" t="str">
        <f t="shared" si="15"/>
        <v>和歌山県海草郡紀美野町梅本</v>
      </c>
    </row>
    <row r="1015" spans="1:10">
      <c r="A1015" s="12">
        <v>30304</v>
      </c>
      <c r="B1015" s="12">
        <v>64013</v>
      </c>
      <c r="C1015" s="14">
        <v>6401353</v>
      </c>
      <c r="D1015" s="12" t="s">
        <v>83</v>
      </c>
      <c r="E1015" s="12" t="s">
        <v>2052</v>
      </c>
      <c r="F1015" s="12" t="s">
        <v>2066</v>
      </c>
      <c r="G1015" s="12" t="s">
        <v>86</v>
      </c>
      <c r="H1015" s="12" t="s">
        <v>2053</v>
      </c>
      <c r="I1015" s="12" t="s">
        <v>2067</v>
      </c>
      <c r="J1015" s="12" t="str">
        <f t="shared" si="15"/>
        <v>和歌山県海草郡紀美野町円明寺</v>
      </c>
    </row>
    <row r="1016" spans="1:10">
      <c r="A1016" s="12">
        <v>30304</v>
      </c>
      <c r="B1016" s="12">
        <v>64012</v>
      </c>
      <c r="C1016" s="14">
        <v>6401222</v>
      </c>
      <c r="D1016" s="12" t="s">
        <v>83</v>
      </c>
      <c r="E1016" s="12" t="s">
        <v>2052</v>
      </c>
      <c r="F1016" s="12" t="s">
        <v>2068</v>
      </c>
      <c r="G1016" s="12" t="s">
        <v>86</v>
      </c>
      <c r="H1016" s="12" t="s">
        <v>2053</v>
      </c>
      <c r="I1016" s="12" t="s">
        <v>2069</v>
      </c>
      <c r="J1016" s="12" t="str">
        <f t="shared" si="15"/>
        <v>和歌山県海草郡紀美野町大角</v>
      </c>
    </row>
    <row r="1017" spans="1:10">
      <c r="A1017" s="12">
        <v>30304</v>
      </c>
      <c r="B1017" s="12">
        <v>64011</v>
      </c>
      <c r="C1017" s="14">
        <v>6401115</v>
      </c>
      <c r="D1017" s="12" t="s">
        <v>83</v>
      </c>
      <c r="E1017" s="12" t="s">
        <v>2052</v>
      </c>
      <c r="F1017" s="12" t="s">
        <v>2070</v>
      </c>
      <c r="G1017" s="12" t="s">
        <v>86</v>
      </c>
      <c r="H1017" s="12" t="s">
        <v>2053</v>
      </c>
      <c r="I1017" s="12" t="s">
        <v>2071</v>
      </c>
      <c r="J1017" s="12" t="str">
        <f t="shared" si="15"/>
        <v>和歌山県海草郡紀美野町奥佐々</v>
      </c>
    </row>
    <row r="1018" spans="1:10">
      <c r="A1018" s="12">
        <v>30304</v>
      </c>
      <c r="B1018" s="12">
        <v>64013</v>
      </c>
      <c r="C1018" s="14">
        <v>6401351</v>
      </c>
      <c r="D1018" s="12" t="s">
        <v>83</v>
      </c>
      <c r="E1018" s="12" t="s">
        <v>2052</v>
      </c>
      <c r="F1018" s="12" t="s">
        <v>2072</v>
      </c>
      <c r="G1018" s="12" t="s">
        <v>86</v>
      </c>
      <c r="H1018" s="12" t="s">
        <v>2053</v>
      </c>
      <c r="I1018" s="12" t="s">
        <v>2073</v>
      </c>
      <c r="J1018" s="12" t="str">
        <f t="shared" si="15"/>
        <v>和歌山県海草郡紀美野町勝谷</v>
      </c>
    </row>
    <row r="1019" spans="1:10">
      <c r="A1019" s="12">
        <v>30304</v>
      </c>
      <c r="B1019" s="12">
        <v>64012</v>
      </c>
      <c r="C1019" s="14">
        <v>6401211</v>
      </c>
      <c r="D1019" s="12" t="s">
        <v>83</v>
      </c>
      <c r="E1019" s="12" t="s">
        <v>2052</v>
      </c>
      <c r="F1019" s="12" t="s">
        <v>2074</v>
      </c>
      <c r="G1019" s="12" t="s">
        <v>86</v>
      </c>
      <c r="H1019" s="12" t="s">
        <v>2053</v>
      </c>
      <c r="I1019" s="12" t="s">
        <v>2075</v>
      </c>
      <c r="J1019" s="12" t="str">
        <f t="shared" si="15"/>
        <v>和歌山県海草郡紀美野町桂瀬</v>
      </c>
    </row>
    <row r="1020" spans="1:10">
      <c r="A1020" s="12">
        <v>30304</v>
      </c>
      <c r="B1020" s="12">
        <v>64012</v>
      </c>
      <c r="C1020" s="14">
        <v>6401255</v>
      </c>
      <c r="D1020" s="12" t="s">
        <v>83</v>
      </c>
      <c r="E1020" s="12" t="s">
        <v>2052</v>
      </c>
      <c r="F1020" s="12" t="s">
        <v>2076</v>
      </c>
      <c r="G1020" s="12" t="s">
        <v>86</v>
      </c>
      <c r="H1020" s="12" t="s">
        <v>2053</v>
      </c>
      <c r="I1020" s="12" t="s">
        <v>2077</v>
      </c>
      <c r="J1020" s="12" t="str">
        <f t="shared" si="15"/>
        <v>和歌山県海草郡紀美野町釜滝</v>
      </c>
    </row>
    <row r="1021" spans="1:10">
      <c r="A1021" s="12">
        <v>30304</v>
      </c>
      <c r="B1021" s="12">
        <v>64012</v>
      </c>
      <c r="C1021" s="14">
        <v>6401215</v>
      </c>
      <c r="D1021" s="12" t="s">
        <v>83</v>
      </c>
      <c r="E1021" s="12" t="s">
        <v>2052</v>
      </c>
      <c r="F1021" s="12" t="s">
        <v>2076</v>
      </c>
      <c r="G1021" s="12" t="s">
        <v>86</v>
      </c>
      <c r="H1021" s="12" t="s">
        <v>2053</v>
      </c>
      <c r="I1021" s="12" t="s">
        <v>2078</v>
      </c>
      <c r="J1021" s="12" t="str">
        <f t="shared" si="15"/>
        <v>和歌山県海草郡紀美野町鎌滝</v>
      </c>
    </row>
    <row r="1022" spans="1:10">
      <c r="A1022" s="12">
        <v>30304</v>
      </c>
      <c r="B1022" s="12">
        <v>64012</v>
      </c>
      <c r="C1022" s="14">
        <v>6401201</v>
      </c>
      <c r="D1022" s="12" t="s">
        <v>83</v>
      </c>
      <c r="E1022" s="12" t="s">
        <v>2052</v>
      </c>
      <c r="F1022" s="12" t="s">
        <v>281</v>
      </c>
      <c r="G1022" s="12" t="s">
        <v>86</v>
      </c>
      <c r="H1022" s="12" t="s">
        <v>2053</v>
      </c>
      <c r="I1022" s="12" t="s">
        <v>282</v>
      </c>
      <c r="J1022" s="12" t="str">
        <f t="shared" si="15"/>
        <v>和歌山県海草郡紀美野町北野</v>
      </c>
    </row>
    <row r="1023" spans="1:10">
      <c r="A1023" s="12">
        <v>30304</v>
      </c>
      <c r="B1023" s="12">
        <v>64012</v>
      </c>
      <c r="C1023" s="14">
        <v>6401251</v>
      </c>
      <c r="D1023" s="12" t="s">
        <v>83</v>
      </c>
      <c r="E1023" s="12" t="s">
        <v>2052</v>
      </c>
      <c r="F1023" s="12" t="s">
        <v>2079</v>
      </c>
      <c r="G1023" s="12" t="s">
        <v>86</v>
      </c>
      <c r="H1023" s="12" t="s">
        <v>2053</v>
      </c>
      <c r="I1023" s="12" t="s">
        <v>2080</v>
      </c>
      <c r="J1023" s="12" t="str">
        <f t="shared" si="15"/>
        <v>和歌山県海草郡紀美野町国木原</v>
      </c>
    </row>
    <row r="1024" spans="1:10">
      <c r="A1024" s="12">
        <v>30304</v>
      </c>
      <c r="B1024" s="12">
        <v>64014</v>
      </c>
      <c r="C1024" s="14">
        <v>6401472</v>
      </c>
      <c r="D1024" s="12" t="s">
        <v>83</v>
      </c>
      <c r="E1024" s="12" t="s">
        <v>2052</v>
      </c>
      <c r="F1024" s="12" t="s">
        <v>2081</v>
      </c>
      <c r="G1024" s="12" t="s">
        <v>86</v>
      </c>
      <c r="H1024" s="12" t="s">
        <v>2053</v>
      </c>
      <c r="I1024" s="12" t="s">
        <v>2082</v>
      </c>
      <c r="J1024" s="12" t="str">
        <f t="shared" si="15"/>
        <v>和歌山県海草郡紀美野町毛原上</v>
      </c>
    </row>
    <row r="1025" spans="1:10">
      <c r="A1025" s="12">
        <v>30304</v>
      </c>
      <c r="B1025" s="12">
        <v>64014</v>
      </c>
      <c r="C1025" s="14">
        <v>6401476</v>
      </c>
      <c r="D1025" s="12" t="s">
        <v>83</v>
      </c>
      <c r="E1025" s="12" t="s">
        <v>2052</v>
      </c>
      <c r="F1025" s="12" t="s">
        <v>2083</v>
      </c>
      <c r="G1025" s="12" t="s">
        <v>86</v>
      </c>
      <c r="H1025" s="12" t="s">
        <v>2053</v>
      </c>
      <c r="I1025" s="12" t="s">
        <v>2084</v>
      </c>
      <c r="J1025" s="12" t="str">
        <f t="shared" si="15"/>
        <v>和歌山県海草郡紀美野町毛原下</v>
      </c>
    </row>
    <row r="1026" spans="1:10">
      <c r="A1026" s="12">
        <v>30304</v>
      </c>
      <c r="B1026" s="12">
        <v>64014</v>
      </c>
      <c r="C1026" s="14">
        <v>6401474</v>
      </c>
      <c r="D1026" s="12" t="s">
        <v>83</v>
      </c>
      <c r="E1026" s="12" t="s">
        <v>2052</v>
      </c>
      <c r="F1026" s="12" t="s">
        <v>2085</v>
      </c>
      <c r="G1026" s="12" t="s">
        <v>86</v>
      </c>
      <c r="H1026" s="12" t="s">
        <v>2053</v>
      </c>
      <c r="I1026" s="12" t="s">
        <v>2086</v>
      </c>
      <c r="J1026" s="12" t="str">
        <f t="shared" ref="J1026:J1089" si="16">CONCATENATE(G1026,H1026,I1026)</f>
        <v>和歌山県海草郡紀美野町毛原中</v>
      </c>
    </row>
    <row r="1027" spans="1:10">
      <c r="A1027" s="12">
        <v>30304</v>
      </c>
      <c r="B1027" s="12">
        <v>64014</v>
      </c>
      <c r="C1027" s="14">
        <v>6401473</v>
      </c>
      <c r="D1027" s="12" t="s">
        <v>83</v>
      </c>
      <c r="E1027" s="12" t="s">
        <v>2052</v>
      </c>
      <c r="F1027" s="12" t="s">
        <v>2087</v>
      </c>
      <c r="G1027" s="12" t="s">
        <v>86</v>
      </c>
      <c r="H1027" s="12" t="s">
        <v>2053</v>
      </c>
      <c r="I1027" s="12" t="s">
        <v>2088</v>
      </c>
      <c r="J1027" s="12" t="str">
        <f t="shared" si="16"/>
        <v>和歌山県海草郡紀美野町毛原宮</v>
      </c>
    </row>
    <row r="1028" spans="1:10">
      <c r="A1028" s="12">
        <v>30304</v>
      </c>
      <c r="B1028" s="12">
        <v>64012</v>
      </c>
      <c r="C1028" s="14">
        <v>6401243</v>
      </c>
      <c r="D1028" s="12" t="s">
        <v>83</v>
      </c>
      <c r="E1028" s="12" t="s">
        <v>2052</v>
      </c>
      <c r="F1028" s="12" t="s">
        <v>2089</v>
      </c>
      <c r="G1028" s="12" t="s">
        <v>86</v>
      </c>
      <c r="H1028" s="12" t="s">
        <v>2053</v>
      </c>
      <c r="I1028" s="12" t="s">
        <v>2090</v>
      </c>
      <c r="J1028" s="12" t="str">
        <f t="shared" si="16"/>
        <v>和歌山県海草郡紀美野町神野市場</v>
      </c>
    </row>
    <row r="1029" spans="1:10">
      <c r="A1029" s="12">
        <v>30304</v>
      </c>
      <c r="B1029" s="12">
        <v>64014</v>
      </c>
      <c r="C1029" s="14">
        <v>6401475</v>
      </c>
      <c r="D1029" s="12" t="s">
        <v>83</v>
      </c>
      <c r="E1029" s="12" t="s">
        <v>2052</v>
      </c>
      <c r="F1029" s="12" t="s">
        <v>2091</v>
      </c>
      <c r="G1029" s="12" t="s">
        <v>86</v>
      </c>
      <c r="H1029" s="12" t="s">
        <v>2053</v>
      </c>
      <c r="I1029" s="12" t="s">
        <v>2092</v>
      </c>
      <c r="J1029" s="12" t="str">
        <f t="shared" si="16"/>
        <v>和歌山県海草郡紀美野町小西</v>
      </c>
    </row>
    <row r="1030" spans="1:10">
      <c r="A1030" s="12">
        <v>30304</v>
      </c>
      <c r="B1030" s="12">
        <v>64011</v>
      </c>
      <c r="C1030" s="14">
        <v>6401112</v>
      </c>
      <c r="D1030" s="12" t="s">
        <v>83</v>
      </c>
      <c r="E1030" s="12" t="s">
        <v>2052</v>
      </c>
      <c r="F1030" s="12" t="s">
        <v>2093</v>
      </c>
      <c r="G1030" s="12" t="s">
        <v>86</v>
      </c>
      <c r="H1030" s="12" t="s">
        <v>2053</v>
      </c>
      <c r="I1030" s="12" t="s">
        <v>2094</v>
      </c>
      <c r="J1030" s="12" t="str">
        <f t="shared" si="16"/>
        <v>和歌山県海草郡紀美野町坂本</v>
      </c>
    </row>
    <row r="1031" spans="1:10">
      <c r="A1031" s="12">
        <v>30304</v>
      </c>
      <c r="B1031" s="12">
        <v>64011</v>
      </c>
      <c r="C1031" s="14">
        <v>6401102</v>
      </c>
      <c r="D1031" s="12" t="s">
        <v>83</v>
      </c>
      <c r="E1031" s="12" t="s">
        <v>2052</v>
      </c>
      <c r="F1031" s="12" t="s">
        <v>2095</v>
      </c>
      <c r="G1031" s="12" t="s">
        <v>86</v>
      </c>
      <c r="H1031" s="12" t="s">
        <v>2053</v>
      </c>
      <c r="I1031" s="12" t="s">
        <v>2096</v>
      </c>
      <c r="J1031" s="12" t="str">
        <f t="shared" si="16"/>
        <v>和歌山県海草郡紀美野町柴目</v>
      </c>
    </row>
    <row r="1032" spans="1:10">
      <c r="A1032" s="12">
        <v>30304</v>
      </c>
      <c r="B1032" s="12">
        <v>64011</v>
      </c>
      <c r="C1032" s="14">
        <v>6401121</v>
      </c>
      <c r="D1032" s="12" t="s">
        <v>83</v>
      </c>
      <c r="E1032" s="12" t="s">
        <v>2052</v>
      </c>
      <c r="F1032" s="12" t="s">
        <v>2097</v>
      </c>
      <c r="G1032" s="12" t="s">
        <v>86</v>
      </c>
      <c r="H1032" s="12" t="s">
        <v>2053</v>
      </c>
      <c r="I1032" s="12" t="s">
        <v>2098</v>
      </c>
      <c r="J1032" s="12" t="str">
        <f t="shared" si="16"/>
        <v>和歌山県海草郡紀美野町下佐々</v>
      </c>
    </row>
    <row r="1033" spans="1:10">
      <c r="A1033" s="12">
        <v>30304</v>
      </c>
      <c r="B1033" s="12">
        <v>64011</v>
      </c>
      <c r="C1033" s="14">
        <v>6401141</v>
      </c>
      <c r="D1033" s="12" t="s">
        <v>83</v>
      </c>
      <c r="E1033" s="12" t="s">
        <v>2052</v>
      </c>
      <c r="F1033" s="12" t="s">
        <v>2099</v>
      </c>
      <c r="G1033" s="12" t="s">
        <v>86</v>
      </c>
      <c r="H1033" s="12" t="s">
        <v>2053</v>
      </c>
      <c r="I1033" s="12" t="s">
        <v>2100</v>
      </c>
      <c r="J1033" s="12" t="str">
        <f t="shared" si="16"/>
        <v>和歌山県海草郡紀美野町小畑</v>
      </c>
    </row>
    <row r="1034" spans="1:10">
      <c r="A1034" s="12">
        <v>30304</v>
      </c>
      <c r="B1034" s="12">
        <v>64013</v>
      </c>
      <c r="C1034" s="14">
        <v>6401364</v>
      </c>
      <c r="D1034" s="12" t="s">
        <v>83</v>
      </c>
      <c r="E1034" s="12" t="s">
        <v>2052</v>
      </c>
      <c r="F1034" s="12" t="s">
        <v>2101</v>
      </c>
      <c r="G1034" s="12" t="s">
        <v>86</v>
      </c>
      <c r="H1034" s="12" t="s">
        <v>2053</v>
      </c>
      <c r="I1034" s="12" t="s">
        <v>2102</v>
      </c>
      <c r="J1034" s="12" t="str">
        <f t="shared" si="16"/>
        <v>和歌山県海草郡紀美野町菅沢</v>
      </c>
    </row>
    <row r="1035" spans="1:10">
      <c r="A1035" s="12">
        <v>30304</v>
      </c>
      <c r="B1035" s="12">
        <v>64013</v>
      </c>
      <c r="C1035" s="14">
        <v>6401363</v>
      </c>
      <c r="D1035" s="12" t="s">
        <v>83</v>
      </c>
      <c r="E1035" s="12" t="s">
        <v>2052</v>
      </c>
      <c r="F1035" s="12" t="s">
        <v>2103</v>
      </c>
      <c r="G1035" s="12" t="s">
        <v>86</v>
      </c>
      <c r="H1035" s="12" t="s">
        <v>2053</v>
      </c>
      <c r="I1035" s="12" t="s">
        <v>2104</v>
      </c>
      <c r="J1035" s="12" t="str">
        <f t="shared" si="16"/>
        <v>和歌山県海草郡紀美野町田</v>
      </c>
    </row>
    <row r="1036" spans="1:10">
      <c r="A1036" s="12">
        <v>30304</v>
      </c>
      <c r="B1036" s="12">
        <v>64012</v>
      </c>
      <c r="C1036" s="14">
        <v>6401212</v>
      </c>
      <c r="D1036" s="12" t="s">
        <v>83</v>
      </c>
      <c r="E1036" s="12" t="s">
        <v>2052</v>
      </c>
      <c r="F1036" s="12" t="s">
        <v>2105</v>
      </c>
      <c r="G1036" s="12" t="s">
        <v>86</v>
      </c>
      <c r="H1036" s="12" t="s">
        <v>2053</v>
      </c>
      <c r="I1036" s="12" t="s">
        <v>2106</v>
      </c>
      <c r="J1036" s="12" t="str">
        <f t="shared" si="16"/>
        <v>和歌山県海草郡紀美野町高畑</v>
      </c>
    </row>
    <row r="1037" spans="1:10">
      <c r="A1037" s="12">
        <v>30304</v>
      </c>
      <c r="B1037" s="12">
        <v>64013</v>
      </c>
      <c r="C1037" s="14">
        <v>6401362</v>
      </c>
      <c r="D1037" s="12" t="s">
        <v>83</v>
      </c>
      <c r="E1037" s="12" t="s">
        <v>2052</v>
      </c>
      <c r="F1037" s="12" t="s">
        <v>2107</v>
      </c>
      <c r="G1037" s="12" t="s">
        <v>86</v>
      </c>
      <c r="H1037" s="12" t="s">
        <v>2053</v>
      </c>
      <c r="I1037" s="12" t="s">
        <v>2108</v>
      </c>
      <c r="J1037" s="12" t="str">
        <f t="shared" si="16"/>
        <v>和歌山県海草郡紀美野町滝ノ川</v>
      </c>
    </row>
    <row r="1038" spans="1:10">
      <c r="A1038" s="12">
        <v>30304</v>
      </c>
      <c r="B1038" s="12">
        <v>64013</v>
      </c>
      <c r="C1038" s="14">
        <v>6401352</v>
      </c>
      <c r="D1038" s="12" t="s">
        <v>83</v>
      </c>
      <c r="E1038" s="12" t="s">
        <v>2052</v>
      </c>
      <c r="F1038" s="12" t="s">
        <v>527</v>
      </c>
      <c r="G1038" s="12" t="s">
        <v>86</v>
      </c>
      <c r="H1038" s="12" t="s">
        <v>2053</v>
      </c>
      <c r="I1038" s="12" t="s">
        <v>528</v>
      </c>
      <c r="J1038" s="12" t="str">
        <f t="shared" si="16"/>
        <v>和歌山県海草郡紀美野町谷</v>
      </c>
    </row>
    <row r="1039" spans="1:10">
      <c r="A1039" s="12">
        <v>30304</v>
      </c>
      <c r="B1039" s="12">
        <v>64012</v>
      </c>
      <c r="C1039" s="14">
        <v>6401223</v>
      </c>
      <c r="D1039" s="12" t="s">
        <v>83</v>
      </c>
      <c r="E1039" s="12" t="s">
        <v>2052</v>
      </c>
      <c r="F1039" s="12" t="s">
        <v>2109</v>
      </c>
      <c r="G1039" s="12" t="s">
        <v>86</v>
      </c>
      <c r="H1039" s="12" t="s">
        <v>2053</v>
      </c>
      <c r="I1039" s="12" t="s">
        <v>2110</v>
      </c>
      <c r="J1039" s="12" t="str">
        <f t="shared" si="16"/>
        <v>和歌山県海草郡紀美野町津川</v>
      </c>
    </row>
    <row r="1040" spans="1:10">
      <c r="A1040" s="12">
        <v>30304</v>
      </c>
      <c r="B1040" s="12">
        <v>64011</v>
      </c>
      <c r="C1040" s="14">
        <v>6401131</v>
      </c>
      <c r="D1040" s="12" t="s">
        <v>83</v>
      </c>
      <c r="E1040" s="12" t="s">
        <v>2052</v>
      </c>
      <c r="F1040" s="12" t="s">
        <v>2111</v>
      </c>
      <c r="G1040" s="12" t="s">
        <v>86</v>
      </c>
      <c r="H1040" s="12" t="s">
        <v>2053</v>
      </c>
      <c r="I1040" s="12" t="s">
        <v>2112</v>
      </c>
      <c r="J1040" s="12" t="str">
        <f t="shared" si="16"/>
        <v>和歌山県海草郡紀美野町動木</v>
      </c>
    </row>
    <row r="1041" spans="1:10">
      <c r="A1041" s="12">
        <v>30304</v>
      </c>
      <c r="B1041" s="12">
        <v>64013</v>
      </c>
      <c r="C1041" s="14">
        <v>6401361</v>
      </c>
      <c r="D1041" s="12" t="s">
        <v>83</v>
      </c>
      <c r="E1041" s="12" t="s">
        <v>2052</v>
      </c>
      <c r="F1041" s="12" t="s">
        <v>575</v>
      </c>
      <c r="G1041" s="12" t="s">
        <v>86</v>
      </c>
      <c r="H1041" s="12" t="s">
        <v>2053</v>
      </c>
      <c r="I1041" s="12" t="s">
        <v>576</v>
      </c>
      <c r="J1041" s="12" t="str">
        <f t="shared" si="16"/>
        <v>和歌山県海草郡紀美野町中</v>
      </c>
    </row>
    <row r="1042" spans="1:10">
      <c r="A1042" s="12">
        <v>30304</v>
      </c>
      <c r="B1042" s="12">
        <v>64011</v>
      </c>
      <c r="C1042" s="14">
        <v>6401114</v>
      </c>
      <c r="D1042" s="12" t="s">
        <v>83</v>
      </c>
      <c r="E1042" s="12" t="s">
        <v>2052</v>
      </c>
      <c r="F1042" s="12" t="s">
        <v>2113</v>
      </c>
      <c r="G1042" s="12" t="s">
        <v>86</v>
      </c>
      <c r="H1042" s="12" t="s">
        <v>2053</v>
      </c>
      <c r="I1042" s="12" t="s">
        <v>2114</v>
      </c>
      <c r="J1042" s="12" t="str">
        <f t="shared" si="16"/>
        <v>和歌山県海草郡紀美野町中田</v>
      </c>
    </row>
    <row r="1043" spans="1:10">
      <c r="A1043" s="12">
        <v>30304</v>
      </c>
      <c r="B1043" s="12">
        <v>64011</v>
      </c>
      <c r="C1043" s="14">
        <v>6401101</v>
      </c>
      <c r="D1043" s="12" t="s">
        <v>83</v>
      </c>
      <c r="E1043" s="12" t="s">
        <v>2052</v>
      </c>
      <c r="F1043" s="12" t="s">
        <v>2115</v>
      </c>
      <c r="G1043" s="12" t="s">
        <v>86</v>
      </c>
      <c r="H1043" s="12" t="s">
        <v>2053</v>
      </c>
      <c r="I1043" s="12" t="s">
        <v>2116</v>
      </c>
      <c r="J1043" s="12" t="str">
        <f t="shared" si="16"/>
        <v>和歌山県海草郡紀美野町長谷</v>
      </c>
    </row>
    <row r="1044" spans="1:10">
      <c r="A1044" s="12">
        <v>30304</v>
      </c>
      <c r="B1044" s="12">
        <v>64012</v>
      </c>
      <c r="C1044" s="14">
        <v>6401241</v>
      </c>
      <c r="D1044" s="12" t="s">
        <v>83</v>
      </c>
      <c r="E1044" s="12" t="s">
        <v>2052</v>
      </c>
      <c r="F1044" s="12" t="s">
        <v>2115</v>
      </c>
      <c r="G1044" s="12" t="s">
        <v>86</v>
      </c>
      <c r="H1044" s="12" t="s">
        <v>2053</v>
      </c>
      <c r="I1044" s="12" t="s">
        <v>2117</v>
      </c>
      <c r="J1044" s="12" t="str">
        <f t="shared" si="16"/>
        <v>和歌山県海草郡紀美野町永谷</v>
      </c>
    </row>
    <row r="1045" spans="1:10">
      <c r="A1045" s="12">
        <v>30304</v>
      </c>
      <c r="B1045" s="12">
        <v>64012</v>
      </c>
      <c r="C1045" s="14">
        <v>6401252</v>
      </c>
      <c r="D1045" s="12" t="s">
        <v>83</v>
      </c>
      <c r="E1045" s="12" t="s">
        <v>2052</v>
      </c>
      <c r="F1045" s="12" t="s">
        <v>2017</v>
      </c>
      <c r="G1045" s="12" t="s">
        <v>86</v>
      </c>
      <c r="H1045" s="12" t="s">
        <v>2053</v>
      </c>
      <c r="I1045" s="12" t="s">
        <v>2018</v>
      </c>
      <c r="J1045" s="12" t="str">
        <f t="shared" si="16"/>
        <v>和歌山県海草郡紀美野町西野</v>
      </c>
    </row>
    <row r="1046" spans="1:10">
      <c r="A1046" s="12">
        <v>30304</v>
      </c>
      <c r="B1046" s="12">
        <v>64012</v>
      </c>
      <c r="C1046" s="14">
        <v>6401235</v>
      </c>
      <c r="D1046" s="12" t="s">
        <v>83</v>
      </c>
      <c r="E1046" s="12" t="s">
        <v>2052</v>
      </c>
      <c r="F1046" s="12" t="s">
        <v>2118</v>
      </c>
      <c r="G1046" s="12" t="s">
        <v>86</v>
      </c>
      <c r="H1046" s="12" t="s">
        <v>2053</v>
      </c>
      <c r="I1046" s="12" t="s">
        <v>2119</v>
      </c>
      <c r="J1046" s="12" t="str">
        <f t="shared" si="16"/>
        <v>和歌山県海草郡紀美野町野中</v>
      </c>
    </row>
    <row r="1047" spans="1:10">
      <c r="A1047" s="12">
        <v>30304</v>
      </c>
      <c r="B1047" s="12">
        <v>64014</v>
      </c>
      <c r="C1047" s="14">
        <v>6401471</v>
      </c>
      <c r="D1047" s="12" t="s">
        <v>83</v>
      </c>
      <c r="E1047" s="12" t="s">
        <v>2052</v>
      </c>
      <c r="F1047" s="12" t="s">
        <v>2120</v>
      </c>
      <c r="G1047" s="12" t="s">
        <v>86</v>
      </c>
      <c r="H1047" s="12" t="s">
        <v>2053</v>
      </c>
      <c r="I1047" s="12" t="s">
        <v>2121</v>
      </c>
      <c r="J1047" s="12" t="str">
        <f t="shared" si="16"/>
        <v>和歌山県海草郡紀美野町長谷宮</v>
      </c>
    </row>
    <row r="1048" spans="1:10">
      <c r="A1048" s="12">
        <v>30304</v>
      </c>
      <c r="B1048" s="12">
        <v>64012</v>
      </c>
      <c r="C1048" s="14">
        <v>6401203</v>
      </c>
      <c r="D1048" s="12" t="s">
        <v>83</v>
      </c>
      <c r="E1048" s="12" t="s">
        <v>2052</v>
      </c>
      <c r="F1048" s="12" t="s">
        <v>2122</v>
      </c>
      <c r="G1048" s="12" t="s">
        <v>86</v>
      </c>
      <c r="H1048" s="12" t="s">
        <v>2053</v>
      </c>
      <c r="I1048" s="12" t="s">
        <v>2123</v>
      </c>
      <c r="J1048" s="12" t="str">
        <f t="shared" si="16"/>
        <v>和歌山県海草郡紀美野町花野原</v>
      </c>
    </row>
    <row r="1049" spans="1:10">
      <c r="A1049" s="12">
        <v>30304</v>
      </c>
      <c r="B1049" s="12">
        <v>64012</v>
      </c>
      <c r="C1049" s="14">
        <v>6401253</v>
      </c>
      <c r="D1049" s="12" t="s">
        <v>83</v>
      </c>
      <c r="E1049" s="12" t="s">
        <v>2052</v>
      </c>
      <c r="F1049" s="12" t="s">
        <v>1908</v>
      </c>
      <c r="G1049" s="12" t="s">
        <v>86</v>
      </c>
      <c r="H1049" s="12" t="s">
        <v>2053</v>
      </c>
      <c r="I1049" s="12" t="s">
        <v>1909</v>
      </c>
      <c r="J1049" s="12" t="str">
        <f t="shared" si="16"/>
        <v>和歌山県海草郡紀美野町東野</v>
      </c>
    </row>
    <row r="1050" spans="1:10">
      <c r="A1050" s="12">
        <v>30304</v>
      </c>
      <c r="B1050" s="12">
        <v>64012</v>
      </c>
      <c r="C1050" s="14">
        <v>6401242</v>
      </c>
      <c r="D1050" s="12" t="s">
        <v>83</v>
      </c>
      <c r="E1050" s="12" t="s">
        <v>2052</v>
      </c>
      <c r="F1050" s="12" t="s">
        <v>2124</v>
      </c>
      <c r="G1050" s="12" t="s">
        <v>86</v>
      </c>
      <c r="H1050" s="12" t="s">
        <v>2053</v>
      </c>
      <c r="I1050" s="12" t="s">
        <v>2125</v>
      </c>
      <c r="J1050" s="12" t="str">
        <f t="shared" si="16"/>
        <v>和歌山県海草郡紀美野町樋下</v>
      </c>
    </row>
    <row r="1051" spans="1:10">
      <c r="A1051" s="12">
        <v>30304</v>
      </c>
      <c r="B1051" s="12">
        <v>64011</v>
      </c>
      <c r="C1051" s="14">
        <v>6401111</v>
      </c>
      <c r="D1051" s="12" t="s">
        <v>83</v>
      </c>
      <c r="E1051" s="12" t="s">
        <v>2052</v>
      </c>
      <c r="F1051" s="12" t="s">
        <v>2126</v>
      </c>
      <c r="G1051" s="12" t="s">
        <v>86</v>
      </c>
      <c r="H1051" s="12" t="s">
        <v>2053</v>
      </c>
      <c r="I1051" s="12" t="s">
        <v>2127</v>
      </c>
      <c r="J1051" s="12" t="str">
        <f t="shared" si="16"/>
        <v>和歌山県海草郡紀美野町福井</v>
      </c>
    </row>
    <row r="1052" spans="1:10">
      <c r="A1052" s="12">
        <v>30304</v>
      </c>
      <c r="B1052" s="12">
        <v>64012</v>
      </c>
      <c r="C1052" s="14">
        <v>6401244</v>
      </c>
      <c r="D1052" s="12" t="s">
        <v>83</v>
      </c>
      <c r="E1052" s="12" t="s">
        <v>2052</v>
      </c>
      <c r="F1052" s="12" t="s">
        <v>2128</v>
      </c>
      <c r="G1052" s="12" t="s">
        <v>86</v>
      </c>
      <c r="H1052" s="12" t="s">
        <v>2053</v>
      </c>
      <c r="I1052" s="12" t="s">
        <v>2129</v>
      </c>
      <c r="J1052" s="12" t="str">
        <f t="shared" si="16"/>
        <v>和歌山県海草郡紀美野町福田</v>
      </c>
    </row>
    <row r="1053" spans="1:10">
      <c r="A1053" s="12">
        <v>30304</v>
      </c>
      <c r="B1053" s="12">
        <v>64012</v>
      </c>
      <c r="C1053" s="14">
        <v>6401205</v>
      </c>
      <c r="D1053" s="12" t="s">
        <v>83</v>
      </c>
      <c r="E1053" s="12" t="s">
        <v>2052</v>
      </c>
      <c r="F1053" s="12" t="s">
        <v>2130</v>
      </c>
      <c r="G1053" s="12" t="s">
        <v>86</v>
      </c>
      <c r="H1053" s="12" t="s">
        <v>2053</v>
      </c>
      <c r="I1053" s="12" t="s">
        <v>2131</v>
      </c>
      <c r="J1053" s="12" t="str">
        <f t="shared" si="16"/>
        <v>和歌山県海草郡紀美野町真国宮</v>
      </c>
    </row>
    <row r="1054" spans="1:10">
      <c r="A1054" s="12">
        <v>30304</v>
      </c>
      <c r="B1054" s="12">
        <v>64013</v>
      </c>
      <c r="C1054" s="14">
        <v>6401366</v>
      </c>
      <c r="D1054" s="12" t="s">
        <v>83</v>
      </c>
      <c r="E1054" s="12" t="s">
        <v>2052</v>
      </c>
      <c r="F1054" s="12" t="s">
        <v>2132</v>
      </c>
      <c r="G1054" s="12" t="s">
        <v>86</v>
      </c>
      <c r="H1054" s="12" t="s">
        <v>2053</v>
      </c>
      <c r="I1054" s="12" t="s">
        <v>2133</v>
      </c>
      <c r="J1054" s="12" t="str">
        <f t="shared" si="16"/>
        <v>和歌山県海草郡紀美野町松ケ峯</v>
      </c>
    </row>
    <row r="1055" spans="1:10">
      <c r="A1055" s="12">
        <v>30304</v>
      </c>
      <c r="B1055" s="12">
        <v>64012</v>
      </c>
      <c r="C1055" s="14">
        <v>6401254</v>
      </c>
      <c r="D1055" s="12" t="s">
        <v>83</v>
      </c>
      <c r="E1055" s="12" t="s">
        <v>2052</v>
      </c>
      <c r="F1055" s="12" t="s">
        <v>2134</v>
      </c>
      <c r="G1055" s="12" t="s">
        <v>86</v>
      </c>
      <c r="H1055" s="12" t="s">
        <v>2053</v>
      </c>
      <c r="I1055" s="12" t="s">
        <v>2135</v>
      </c>
      <c r="J1055" s="12" t="str">
        <f t="shared" si="16"/>
        <v>和歌山県海草郡紀美野町松瀬</v>
      </c>
    </row>
    <row r="1056" spans="1:10">
      <c r="A1056" s="12">
        <v>30304</v>
      </c>
      <c r="B1056" s="12">
        <v>64012</v>
      </c>
      <c r="C1056" s="14">
        <v>6401221</v>
      </c>
      <c r="D1056" s="12" t="s">
        <v>83</v>
      </c>
      <c r="E1056" s="12" t="s">
        <v>2052</v>
      </c>
      <c r="F1056" s="12" t="s">
        <v>2136</v>
      </c>
      <c r="G1056" s="12" t="s">
        <v>86</v>
      </c>
      <c r="H1056" s="12" t="s">
        <v>2053</v>
      </c>
      <c r="I1056" s="12" t="s">
        <v>2137</v>
      </c>
      <c r="J1056" s="12" t="str">
        <f t="shared" si="16"/>
        <v>和歌山県海草郡紀美野町三尾川</v>
      </c>
    </row>
    <row r="1057" spans="1:10">
      <c r="A1057" s="12">
        <v>30304</v>
      </c>
      <c r="B1057" s="12">
        <v>64012</v>
      </c>
      <c r="C1057" s="14">
        <v>6401233</v>
      </c>
      <c r="D1057" s="12" t="s">
        <v>83</v>
      </c>
      <c r="E1057" s="12" t="s">
        <v>2052</v>
      </c>
      <c r="F1057" s="12" t="s">
        <v>2138</v>
      </c>
      <c r="G1057" s="12" t="s">
        <v>86</v>
      </c>
      <c r="H1057" s="12" t="s">
        <v>2053</v>
      </c>
      <c r="I1057" s="12" t="s">
        <v>864</v>
      </c>
      <c r="J1057" s="12" t="str">
        <f t="shared" si="16"/>
        <v>和歌山県海草郡紀美野町南畑</v>
      </c>
    </row>
    <row r="1058" spans="1:10">
      <c r="A1058" s="12">
        <v>30304</v>
      </c>
      <c r="B1058" s="12">
        <v>64012</v>
      </c>
      <c r="C1058" s="14">
        <v>6401206</v>
      </c>
      <c r="D1058" s="12" t="s">
        <v>83</v>
      </c>
      <c r="E1058" s="12" t="s">
        <v>2052</v>
      </c>
      <c r="F1058" s="12" t="s">
        <v>2139</v>
      </c>
      <c r="G1058" s="12" t="s">
        <v>86</v>
      </c>
      <c r="H1058" s="12" t="s">
        <v>2053</v>
      </c>
      <c r="I1058" s="12" t="s">
        <v>2140</v>
      </c>
      <c r="J1058" s="12" t="str">
        <f t="shared" si="16"/>
        <v>和歌山県海草郡紀美野町蓑垣内</v>
      </c>
    </row>
    <row r="1059" spans="1:10">
      <c r="A1059" s="12">
        <v>30304</v>
      </c>
      <c r="B1059" s="12">
        <v>64012</v>
      </c>
      <c r="C1059" s="14">
        <v>6401204</v>
      </c>
      <c r="D1059" s="12" t="s">
        <v>83</v>
      </c>
      <c r="E1059" s="12" t="s">
        <v>2052</v>
      </c>
      <c r="F1059" s="12" t="s">
        <v>2141</v>
      </c>
      <c r="G1059" s="12" t="s">
        <v>86</v>
      </c>
      <c r="H1059" s="12" t="s">
        <v>2053</v>
      </c>
      <c r="I1059" s="12" t="s">
        <v>2142</v>
      </c>
      <c r="J1059" s="12" t="str">
        <f t="shared" si="16"/>
        <v>和歌山県海草郡紀美野町蓑津呂</v>
      </c>
    </row>
    <row r="1060" spans="1:10">
      <c r="A1060" s="12">
        <v>30304</v>
      </c>
      <c r="B1060" s="12">
        <v>64012</v>
      </c>
      <c r="C1060" s="14">
        <v>6401214</v>
      </c>
      <c r="D1060" s="12" t="s">
        <v>83</v>
      </c>
      <c r="E1060" s="12" t="s">
        <v>2052</v>
      </c>
      <c r="F1060" s="12" t="s">
        <v>2143</v>
      </c>
      <c r="G1060" s="12" t="s">
        <v>86</v>
      </c>
      <c r="H1060" s="12" t="s">
        <v>2053</v>
      </c>
      <c r="I1060" s="12" t="s">
        <v>2144</v>
      </c>
      <c r="J1060" s="12" t="str">
        <f t="shared" si="16"/>
        <v>和歌山県海草郡紀美野町明添</v>
      </c>
    </row>
    <row r="1061" spans="1:10">
      <c r="A1061" s="12">
        <v>30304</v>
      </c>
      <c r="B1061" s="12">
        <v>64012</v>
      </c>
      <c r="C1061" s="14">
        <v>6401232</v>
      </c>
      <c r="D1061" s="12" t="s">
        <v>83</v>
      </c>
      <c r="E1061" s="12" t="s">
        <v>2052</v>
      </c>
      <c r="F1061" s="12" t="s">
        <v>2145</v>
      </c>
      <c r="G1061" s="12" t="s">
        <v>86</v>
      </c>
      <c r="H1061" s="12" t="s">
        <v>2053</v>
      </c>
      <c r="I1061" s="12" t="s">
        <v>2146</v>
      </c>
      <c r="J1061" s="12" t="str">
        <f t="shared" si="16"/>
        <v>和歌山県海草郡紀美野町箕六</v>
      </c>
    </row>
    <row r="1062" spans="1:10">
      <c r="A1062" s="12">
        <v>30304</v>
      </c>
      <c r="B1062" s="12">
        <v>64012</v>
      </c>
      <c r="C1062" s="14">
        <v>6401234</v>
      </c>
      <c r="D1062" s="12" t="s">
        <v>83</v>
      </c>
      <c r="E1062" s="12" t="s">
        <v>2052</v>
      </c>
      <c r="F1062" s="12" t="s">
        <v>2147</v>
      </c>
      <c r="G1062" s="12" t="s">
        <v>86</v>
      </c>
      <c r="H1062" s="12" t="s">
        <v>2053</v>
      </c>
      <c r="I1062" s="12" t="s">
        <v>2148</v>
      </c>
      <c r="J1062" s="12" t="str">
        <f t="shared" si="16"/>
        <v>和歌山県海草郡紀美野町安井</v>
      </c>
    </row>
    <row r="1063" spans="1:10">
      <c r="A1063" s="12">
        <v>30304</v>
      </c>
      <c r="B1063" s="12">
        <v>64013</v>
      </c>
      <c r="C1063" s="14">
        <v>6401354</v>
      </c>
      <c r="D1063" s="12" t="s">
        <v>83</v>
      </c>
      <c r="E1063" s="12" t="s">
        <v>2052</v>
      </c>
      <c r="F1063" s="12" t="s">
        <v>2149</v>
      </c>
      <c r="G1063" s="12" t="s">
        <v>86</v>
      </c>
      <c r="H1063" s="12" t="s">
        <v>2053</v>
      </c>
      <c r="I1063" s="12" t="s">
        <v>2150</v>
      </c>
      <c r="J1063" s="12" t="str">
        <f t="shared" si="16"/>
        <v>和歌山県海草郡紀美野町四郷</v>
      </c>
    </row>
    <row r="1064" spans="1:10">
      <c r="A1064" s="12">
        <v>30304</v>
      </c>
      <c r="B1064" s="12">
        <v>64011</v>
      </c>
      <c r="C1064" s="14">
        <v>6401103</v>
      </c>
      <c r="D1064" s="12" t="s">
        <v>83</v>
      </c>
      <c r="E1064" s="12" t="s">
        <v>2052</v>
      </c>
      <c r="F1064" s="12" t="s">
        <v>2151</v>
      </c>
      <c r="G1064" s="12" t="s">
        <v>86</v>
      </c>
      <c r="H1064" s="12" t="s">
        <v>2053</v>
      </c>
      <c r="I1064" s="12" t="s">
        <v>2152</v>
      </c>
      <c r="J1064" s="12" t="str">
        <f t="shared" si="16"/>
        <v>和歌山県海草郡紀美野町吉野</v>
      </c>
    </row>
    <row r="1065" spans="1:10">
      <c r="A1065" s="12">
        <v>30341</v>
      </c>
      <c r="B1065" s="12">
        <v>64971</v>
      </c>
      <c r="C1065" s="14">
        <v>6497100</v>
      </c>
      <c r="D1065" s="12" t="s">
        <v>83</v>
      </c>
      <c r="E1065" s="12" t="s">
        <v>2153</v>
      </c>
      <c r="F1065" s="12" t="s">
        <v>85</v>
      </c>
      <c r="G1065" s="12" t="s">
        <v>86</v>
      </c>
      <c r="H1065" s="12" t="s">
        <v>2154</v>
      </c>
      <c r="I1065" s="12" t="s">
        <v>88</v>
      </c>
      <c r="J1065" s="12" t="str">
        <f t="shared" si="16"/>
        <v>和歌山県伊都郡かつらぎ町以下に掲載がない場合</v>
      </c>
    </row>
    <row r="1066" spans="1:10">
      <c r="A1066" s="12">
        <v>30341</v>
      </c>
      <c r="B1066" s="12">
        <v>64971</v>
      </c>
      <c r="C1066" s="14">
        <v>6497137</v>
      </c>
      <c r="D1066" s="12" t="s">
        <v>83</v>
      </c>
      <c r="E1066" s="12" t="s">
        <v>2153</v>
      </c>
      <c r="F1066" s="12" t="s">
        <v>2155</v>
      </c>
      <c r="G1066" s="12" t="s">
        <v>86</v>
      </c>
      <c r="H1066" s="12" t="s">
        <v>2154</v>
      </c>
      <c r="I1066" s="12" t="s">
        <v>2156</v>
      </c>
      <c r="J1066" s="12" t="str">
        <f t="shared" si="16"/>
        <v>和歌山県伊都郡かつらぎ町兄井</v>
      </c>
    </row>
    <row r="1067" spans="1:10">
      <c r="A1067" s="12">
        <v>30341</v>
      </c>
      <c r="B1067" s="12">
        <v>64971</v>
      </c>
      <c r="C1067" s="14">
        <v>6497167</v>
      </c>
      <c r="D1067" s="12" t="s">
        <v>83</v>
      </c>
      <c r="E1067" s="12" t="s">
        <v>2153</v>
      </c>
      <c r="F1067" s="12" t="s">
        <v>2157</v>
      </c>
      <c r="G1067" s="12" t="s">
        <v>86</v>
      </c>
      <c r="H1067" s="12" t="s">
        <v>2154</v>
      </c>
      <c r="I1067" s="12" t="s">
        <v>2158</v>
      </c>
      <c r="J1067" s="12" t="str">
        <f t="shared" si="16"/>
        <v>和歌山県伊都郡かつらぎ町移</v>
      </c>
    </row>
    <row r="1068" spans="1:10">
      <c r="A1068" s="12">
        <v>30341</v>
      </c>
      <c r="B1068" s="12">
        <v>64971</v>
      </c>
      <c r="C1068" s="14">
        <v>6497172</v>
      </c>
      <c r="D1068" s="12" t="s">
        <v>83</v>
      </c>
      <c r="E1068" s="12" t="s">
        <v>2153</v>
      </c>
      <c r="F1068" s="12" t="s">
        <v>2159</v>
      </c>
      <c r="G1068" s="12" t="s">
        <v>86</v>
      </c>
      <c r="H1068" s="12" t="s">
        <v>2154</v>
      </c>
      <c r="I1068" s="12" t="s">
        <v>2160</v>
      </c>
      <c r="J1068" s="12" t="str">
        <f t="shared" si="16"/>
        <v>和歌山県伊都郡かつらぎ町蛭子</v>
      </c>
    </row>
    <row r="1069" spans="1:10">
      <c r="A1069" s="12">
        <v>30341</v>
      </c>
      <c r="B1069" s="12">
        <v>64971</v>
      </c>
      <c r="C1069" s="14">
        <v>6497173</v>
      </c>
      <c r="D1069" s="12" t="s">
        <v>83</v>
      </c>
      <c r="E1069" s="12" t="s">
        <v>2153</v>
      </c>
      <c r="F1069" s="12" t="s">
        <v>179</v>
      </c>
      <c r="G1069" s="12" t="s">
        <v>86</v>
      </c>
      <c r="H1069" s="12" t="s">
        <v>2154</v>
      </c>
      <c r="I1069" s="12" t="s">
        <v>180</v>
      </c>
      <c r="J1069" s="12" t="str">
        <f t="shared" si="16"/>
        <v>和歌山県伊都郡かつらぎ町大谷</v>
      </c>
    </row>
    <row r="1070" spans="1:10">
      <c r="A1070" s="12">
        <v>30341</v>
      </c>
      <c r="B1070" s="12">
        <v>64971</v>
      </c>
      <c r="C1070" s="14">
        <v>6497111</v>
      </c>
      <c r="D1070" s="12" t="s">
        <v>83</v>
      </c>
      <c r="E1070" s="12" t="s">
        <v>2153</v>
      </c>
      <c r="F1070" s="12" t="s">
        <v>2161</v>
      </c>
      <c r="G1070" s="12" t="s">
        <v>86</v>
      </c>
      <c r="H1070" s="12" t="s">
        <v>2154</v>
      </c>
      <c r="I1070" s="12" t="s">
        <v>2162</v>
      </c>
      <c r="J1070" s="12" t="str">
        <f t="shared" si="16"/>
        <v>和歌山県伊都郡かつらぎ町大畑</v>
      </c>
    </row>
    <row r="1071" spans="1:10">
      <c r="A1071" s="12">
        <v>30341</v>
      </c>
      <c r="B1071" s="12">
        <v>64971</v>
      </c>
      <c r="C1071" s="14">
        <v>6497171</v>
      </c>
      <c r="D1071" s="12" t="s">
        <v>83</v>
      </c>
      <c r="E1071" s="12" t="s">
        <v>2153</v>
      </c>
      <c r="F1071" s="12" t="s">
        <v>2163</v>
      </c>
      <c r="G1071" s="12" t="s">
        <v>86</v>
      </c>
      <c r="H1071" s="12" t="s">
        <v>2154</v>
      </c>
      <c r="I1071" s="12" t="s">
        <v>2164</v>
      </c>
      <c r="J1071" s="12" t="str">
        <f t="shared" si="16"/>
        <v>和歌山県伊都郡かつらぎ町大薮</v>
      </c>
    </row>
    <row r="1072" spans="1:10">
      <c r="A1072" s="12">
        <v>30341</v>
      </c>
      <c r="B1072" s="12">
        <v>64971</v>
      </c>
      <c r="C1072" s="14">
        <v>6497123</v>
      </c>
      <c r="D1072" s="12" t="s">
        <v>83</v>
      </c>
      <c r="E1072" s="12" t="s">
        <v>2153</v>
      </c>
      <c r="F1072" s="12" t="s">
        <v>2165</v>
      </c>
      <c r="G1072" s="12" t="s">
        <v>86</v>
      </c>
      <c r="H1072" s="12" t="s">
        <v>2154</v>
      </c>
      <c r="I1072" s="12" t="s">
        <v>2166</v>
      </c>
      <c r="J1072" s="12" t="str">
        <f t="shared" si="16"/>
        <v>和歌山県伊都郡かつらぎ町柏木</v>
      </c>
    </row>
    <row r="1073" spans="1:10">
      <c r="A1073" s="12">
        <v>30341</v>
      </c>
      <c r="B1073" s="12">
        <v>64971</v>
      </c>
      <c r="C1073" s="14">
        <v>6497162</v>
      </c>
      <c r="D1073" s="12" t="s">
        <v>83</v>
      </c>
      <c r="E1073" s="12" t="s">
        <v>2153</v>
      </c>
      <c r="F1073" s="12" t="s">
        <v>2167</v>
      </c>
      <c r="G1073" s="12" t="s">
        <v>86</v>
      </c>
      <c r="H1073" s="12" t="s">
        <v>2154</v>
      </c>
      <c r="I1073" s="12" t="s">
        <v>2168</v>
      </c>
      <c r="J1073" s="12" t="str">
        <f t="shared" si="16"/>
        <v>和歌山県伊都郡かつらぎ町笠田中</v>
      </c>
    </row>
    <row r="1074" spans="1:10">
      <c r="A1074" s="12">
        <v>30341</v>
      </c>
      <c r="B1074" s="12">
        <v>64971</v>
      </c>
      <c r="C1074" s="14">
        <v>6497161</v>
      </c>
      <c r="D1074" s="12" t="s">
        <v>83</v>
      </c>
      <c r="E1074" s="12" t="s">
        <v>2153</v>
      </c>
      <c r="F1074" s="12" t="s">
        <v>2169</v>
      </c>
      <c r="G1074" s="12" t="s">
        <v>86</v>
      </c>
      <c r="H1074" s="12" t="s">
        <v>2154</v>
      </c>
      <c r="I1074" s="12" t="s">
        <v>2170</v>
      </c>
      <c r="J1074" s="12" t="str">
        <f t="shared" si="16"/>
        <v>和歌山県伊都郡かつらぎ町笠田東</v>
      </c>
    </row>
    <row r="1075" spans="1:10">
      <c r="A1075" s="12">
        <v>30341</v>
      </c>
      <c r="B1075" s="12">
        <v>64971</v>
      </c>
      <c r="C1075" s="14">
        <v>6497141</v>
      </c>
      <c r="D1075" s="12" t="s">
        <v>83</v>
      </c>
      <c r="E1075" s="12" t="s">
        <v>2153</v>
      </c>
      <c r="F1075" s="12" t="s">
        <v>2171</v>
      </c>
      <c r="G1075" s="12" t="s">
        <v>86</v>
      </c>
      <c r="H1075" s="12" t="s">
        <v>2154</v>
      </c>
      <c r="I1075" s="12" t="s">
        <v>2172</v>
      </c>
      <c r="J1075" s="12" t="str">
        <f t="shared" si="16"/>
        <v>和歌山県伊都郡かつらぎ町上天野</v>
      </c>
    </row>
    <row r="1076" spans="1:10">
      <c r="A1076" s="12">
        <v>30341</v>
      </c>
      <c r="B1076" s="12">
        <v>64971</v>
      </c>
      <c r="C1076" s="14">
        <v>6497132</v>
      </c>
      <c r="D1076" s="12" t="s">
        <v>83</v>
      </c>
      <c r="E1076" s="12" t="s">
        <v>2153</v>
      </c>
      <c r="F1076" s="12" t="s">
        <v>2173</v>
      </c>
      <c r="G1076" s="12" t="s">
        <v>86</v>
      </c>
      <c r="H1076" s="12" t="s">
        <v>2154</v>
      </c>
      <c r="I1076" s="12" t="s">
        <v>2174</v>
      </c>
      <c r="J1076" s="12" t="str">
        <f t="shared" si="16"/>
        <v>和歌山県伊都郡かつらぎ町教良寺</v>
      </c>
    </row>
    <row r="1077" spans="1:10">
      <c r="A1077" s="12">
        <v>30341</v>
      </c>
      <c r="B1077" s="12">
        <v>64971</v>
      </c>
      <c r="C1077" s="14">
        <v>6497164</v>
      </c>
      <c r="D1077" s="12" t="s">
        <v>83</v>
      </c>
      <c r="E1077" s="12" t="s">
        <v>2153</v>
      </c>
      <c r="F1077" s="12" t="s">
        <v>1820</v>
      </c>
      <c r="G1077" s="12" t="s">
        <v>86</v>
      </c>
      <c r="H1077" s="12" t="s">
        <v>2154</v>
      </c>
      <c r="I1077" s="12" t="s">
        <v>1821</v>
      </c>
      <c r="J1077" s="12" t="str">
        <f t="shared" si="16"/>
        <v>和歌山県伊都郡かつらぎ町窪</v>
      </c>
    </row>
    <row r="1078" spans="1:10">
      <c r="A1078" s="12">
        <v>30341</v>
      </c>
      <c r="B1078" s="12">
        <v>64971</v>
      </c>
      <c r="C1078" s="14">
        <v>6497143</v>
      </c>
      <c r="D1078" s="12" t="s">
        <v>83</v>
      </c>
      <c r="E1078" s="12" t="s">
        <v>2153</v>
      </c>
      <c r="F1078" s="12" t="s">
        <v>1682</v>
      </c>
      <c r="G1078" s="12" t="s">
        <v>86</v>
      </c>
      <c r="H1078" s="12" t="s">
        <v>2154</v>
      </c>
      <c r="I1078" s="12" t="s">
        <v>2175</v>
      </c>
      <c r="J1078" s="12" t="str">
        <f t="shared" si="16"/>
        <v>和歌山県伊都郡かつらぎ町神田</v>
      </c>
    </row>
    <row r="1079" spans="1:10">
      <c r="A1079" s="12">
        <v>30341</v>
      </c>
      <c r="B1079" s="12">
        <v>64971</v>
      </c>
      <c r="C1079" s="14">
        <v>6497153</v>
      </c>
      <c r="D1079" s="12" t="s">
        <v>83</v>
      </c>
      <c r="E1079" s="12" t="s">
        <v>2153</v>
      </c>
      <c r="F1079" s="12" t="s">
        <v>2176</v>
      </c>
      <c r="G1079" s="12" t="s">
        <v>86</v>
      </c>
      <c r="H1079" s="12" t="s">
        <v>2154</v>
      </c>
      <c r="I1079" s="12" t="s">
        <v>2177</v>
      </c>
      <c r="J1079" s="12" t="str">
        <f t="shared" si="16"/>
        <v>和歌山県伊都郡かつらぎ町御所</v>
      </c>
    </row>
    <row r="1080" spans="1:10">
      <c r="A1080" s="12">
        <v>30341</v>
      </c>
      <c r="B1080" s="12">
        <v>64971</v>
      </c>
      <c r="C1080" s="14">
        <v>6497174</v>
      </c>
      <c r="D1080" s="12" t="s">
        <v>83</v>
      </c>
      <c r="E1080" s="12" t="s">
        <v>2153</v>
      </c>
      <c r="F1080" s="12" t="s">
        <v>2178</v>
      </c>
      <c r="G1080" s="12" t="s">
        <v>86</v>
      </c>
      <c r="H1080" s="12" t="s">
        <v>2154</v>
      </c>
      <c r="I1080" s="12" t="s">
        <v>1687</v>
      </c>
      <c r="J1080" s="12" t="str">
        <f t="shared" si="16"/>
        <v>和歌山県伊都郡かつらぎ町佐野</v>
      </c>
    </row>
    <row r="1081" spans="1:10">
      <c r="A1081" s="12">
        <v>30341</v>
      </c>
      <c r="B1081" s="12">
        <v>64971</v>
      </c>
      <c r="C1081" s="14">
        <v>6497144</v>
      </c>
      <c r="D1081" s="12" t="s">
        <v>83</v>
      </c>
      <c r="E1081" s="12" t="s">
        <v>2153</v>
      </c>
      <c r="F1081" s="12" t="s">
        <v>2179</v>
      </c>
      <c r="G1081" s="12" t="s">
        <v>86</v>
      </c>
      <c r="H1081" s="12" t="s">
        <v>2154</v>
      </c>
      <c r="I1081" s="12" t="s">
        <v>2180</v>
      </c>
      <c r="J1081" s="12" t="str">
        <f t="shared" si="16"/>
        <v>和歌山県伊都郡かつらぎ町志賀</v>
      </c>
    </row>
    <row r="1082" spans="1:10">
      <c r="A1082" s="12">
        <v>30341</v>
      </c>
      <c r="B1082" s="12">
        <v>64971</v>
      </c>
      <c r="C1082" s="14">
        <v>6497155</v>
      </c>
      <c r="D1082" s="12" t="s">
        <v>83</v>
      </c>
      <c r="E1082" s="12" t="s">
        <v>2153</v>
      </c>
      <c r="F1082" s="12" t="s">
        <v>437</v>
      </c>
      <c r="G1082" s="12" t="s">
        <v>86</v>
      </c>
      <c r="H1082" s="12" t="s">
        <v>2154</v>
      </c>
      <c r="I1082" s="12" t="s">
        <v>438</v>
      </c>
      <c r="J1082" s="12" t="str">
        <f t="shared" si="16"/>
        <v>和歌山県伊都郡かつらぎ町島</v>
      </c>
    </row>
    <row r="1083" spans="1:10">
      <c r="A1083" s="12">
        <v>30341</v>
      </c>
      <c r="B1083" s="12">
        <v>64971</v>
      </c>
      <c r="C1083" s="14">
        <v>6497142</v>
      </c>
      <c r="D1083" s="12" t="s">
        <v>83</v>
      </c>
      <c r="E1083" s="12" t="s">
        <v>2153</v>
      </c>
      <c r="F1083" s="12" t="s">
        <v>2181</v>
      </c>
      <c r="G1083" s="12" t="s">
        <v>86</v>
      </c>
      <c r="H1083" s="12" t="s">
        <v>2154</v>
      </c>
      <c r="I1083" s="12" t="s">
        <v>2182</v>
      </c>
      <c r="J1083" s="12" t="str">
        <f t="shared" si="16"/>
        <v>和歌山県伊都郡かつらぎ町下天野</v>
      </c>
    </row>
    <row r="1084" spans="1:10">
      <c r="A1084" s="12">
        <v>30341</v>
      </c>
      <c r="B1084" s="12">
        <v>64014</v>
      </c>
      <c r="C1084" s="14">
        <v>6401481</v>
      </c>
      <c r="D1084" s="12" t="s">
        <v>83</v>
      </c>
      <c r="E1084" s="12" t="s">
        <v>2153</v>
      </c>
      <c r="F1084" s="12" t="s">
        <v>461</v>
      </c>
      <c r="G1084" s="12" t="s">
        <v>86</v>
      </c>
      <c r="H1084" s="12" t="s">
        <v>2154</v>
      </c>
      <c r="I1084" s="12" t="s">
        <v>2183</v>
      </c>
      <c r="J1084" s="12" t="str">
        <f t="shared" si="16"/>
        <v>和歌山県伊都郡かつらぎ町新城</v>
      </c>
    </row>
    <row r="1085" spans="1:10">
      <c r="A1085" s="12">
        <v>30341</v>
      </c>
      <c r="B1085" s="12">
        <v>64971</v>
      </c>
      <c r="C1085" s="14">
        <v>6497122</v>
      </c>
      <c r="D1085" s="12" t="s">
        <v>83</v>
      </c>
      <c r="E1085" s="12" t="s">
        <v>2153</v>
      </c>
      <c r="F1085" s="12" t="s">
        <v>2184</v>
      </c>
      <c r="G1085" s="12" t="s">
        <v>86</v>
      </c>
      <c r="H1085" s="12" t="s">
        <v>2154</v>
      </c>
      <c r="I1085" s="12" t="s">
        <v>2185</v>
      </c>
      <c r="J1085" s="12" t="str">
        <f t="shared" si="16"/>
        <v>和歌山県伊都郡かつらぎ町新田</v>
      </c>
    </row>
    <row r="1086" spans="1:10">
      <c r="A1086" s="12">
        <v>30341</v>
      </c>
      <c r="B1086" s="12">
        <v>64971</v>
      </c>
      <c r="C1086" s="14">
        <v>6497165</v>
      </c>
      <c r="D1086" s="12" t="s">
        <v>83</v>
      </c>
      <c r="E1086" s="12" t="s">
        <v>2153</v>
      </c>
      <c r="F1086" s="12" t="s">
        <v>2186</v>
      </c>
      <c r="G1086" s="12" t="s">
        <v>86</v>
      </c>
      <c r="H1086" s="12" t="s">
        <v>2154</v>
      </c>
      <c r="I1086" s="12" t="s">
        <v>2187</v>
      </c>
      <c r="J1086" s="12" t="str">
        <f t="shared" si="16"/>
        <v>和歌山県伊都郡かつらぎ町背ノ山</v>
      </c>
    </row>
    <row r="1087" spans="1:10">
      <c r="A1087" s="12">
        <v>30341</v>
      </c>
      <c r="B1087" s="12">
        <v>64971</v>
      </c>
      <c r="C1087" s="14">
        <v>6497104</v>
      </c>
      <c r="D1087" s="12" t="s">
        <v>83</v>
      </c>
      <c r="E1087" s="12" t="s">
        <v>2153</v>
      </c>
      <c r="F1087" s="12" t="s">
        <v>2188</v>
      </c>
      <c r="G1087" s="12" t="s">
        <v>86</v>
      </c>
      <c r="H1087" s="12" t="s">
        <v>2154</v>
      </c>
      <c r="I1087" s="12" t="s">
        <v>2189</v>
      </c>
      <c r="J1087" s="12" t="str">
        <f t="shared" si="16"/>
        <v>和歌山県伊都郡かつらぎ町平</v>
      </c>
    </row>
    <row r="1088" spans="1:10">
      <c r="A1088" s="12">
        <v>30341</v>
      </c>
      <c r="B1088" s="12">
        <v>64971</v>
      </c>
      <c r="C1088" s="14">
        <v>6497166</v>
      </c>
      <c r="D1088" s="12" t="s">
        <v>83</v>
      </c>
      <c r="E1088" s="12" t="s">
        <v>2153</v>
      </c>
      <c r="F1088" s="12" t="s">
        <v>2190</v>
      </c>
      <c r="G1088" s="12" t="s">
        <v>86</v>
      </c>
      <c r="H1088" s="12" t="s">
        <v>2154</v>
      </c>
      <c r="I1088" s="12" t="s">
        <v>1701</v>
      </c>
      <c r="J1088" s="12" t="str">
        <f t="shared" si="16"/>
        <v>和歌山県伊都郡かつらぎ町高田</v>
      </c>
    </row>
    <row r="1089" spans="1:10">
      <c r="A1089" s="12">
        <v>30341</v>
      </c>
      <c r="B1089" s="12">
        <v>64971</v>
      </c>
      <c r="C1089" s="14">
        <v>6497102</v>
      </c>
      <c r="D1089" s="12" t="s">
        <v>83</v>
      </c>
      <c r="E1089" s="12" t="s">
        <v>2153</v>
      </c>
      <c r="F1089" s="12" t="s">
        <v>2191</v>
      </c>
      <c r="G1089" s="12" t="s">
        <v>86</v>
      </c>
      <c r="H1089" s="12" t="s">
        <v>2154</v>
      </c>
      <c r="I1089" s="12" t="s">
        <v>2192</v>
      </c>
      <c r="J1089" s="12" t="str">
        <f t="shared" si="16"/>
        <v>和歌山県伊都郡かつらぎ町滝</v>
      </c>
    </row>
    <row r="1090" spans="1:10">
      <c r="A1090" s="12">
        <v>30341</v>
      </c>
      <c r="B1090" s="12">
        <v>64971</v>
      </c>
      <c r="C1090" s="14">
        <v>6497121</v>
      </c>
      <c r="D1090" s="12" t="s">
        <v>83</v>
      </c>
      <c r="E1090" s="12" t="s">
        <v>2153</v>
      </c>
      <c r="F1090" s="12" t="s">
        <v>2193</v>
      </c>
      <c r="G1090" s="12" t="s">
        <v>86</v>
      </c>
      <c r="H1090" s="12" t="s">
        <v>2154</v>
      </c>
      <c r="I1090" s="12" t="s">
        <v>2194</v>
      </c>
      <c r="J1090" s="12" t="str">
        <f t="shared" ref="J1090:J1153" si="17">CONCATENATE(G1090,H1090,I1090)</f>
        <v>和歌山県伊都郡かつらぎ町丁ノ町</v>
      </c>
    </row>
    <row r="1091" spans="1:10">
      <c r="A1091" s="12">
        <v>30341</v>
      </c>
      <c r="B1091" s="12">
        <v>64971</v>
      </c>
      <c r="C1091" s="14">
        <v>6497136</v>
      </c>
      <c r="D1091" s="12" t="s">
        <v>83</v>
      </c>
      <c r="E1091" s="12" t="s">
        <v>2153</v>
      </c>
      <c r="F1091" s="12" t="s">
        <v>2195</v>
      </c>
      <c r="G1091" s="12" t="s">
        <v>86</v>
      </c>
      <c r="H1091" s="12" t="s">
        <v>2154</v>
      </c>
      <c r="I1091" s="12" t="s">
        <v>2196</v>
      </c>
      <c r="J1091" s="12" t="str">
        <f t="shared" si="17"/>
        <v>和歌山県伊都郡かつらぎ町寺尾</v>
      </c>
    </row>
    <row r="1092" spans="1:10">
      <c r="A1092" s="12">
        <v>30341</v>
      </c>
      <c r="B1092" s="12">
        <v>64971</v>
      </c>
      <c r="C1092" s="14">
        <v>6497112</v>
      </c>
      <c r="D1092" s="12" t="s">
        <v>83</v>
      </c>
      <c r="E1092" s="12" t="s">
        <v>2153</v>
      </c>
      <c r="F1092" s="12" t="s">
        <v>2197</v>
      </c>
      <c r="G1092" s="12" t="s">
        <v>86</v>
      </c>
      <c r="H1092" s="12" t="s">
        <v>2154</v>
      </c>
      <c r="I1092" s="12" t="s">
        <v>2198</v>
      </c>
      <c r="J1092" s="12" t="str">
        <f t="shared" si="17"/>
        <v>和歌山県伊都郡かつらぎ町中飯降</v>
      </c>
    </row>
    <row r="1093" spans="1:10">
      <c r="A1093" s="12">
        <v>30341</v>
      </c>
      <c r="B1093" s="12">
        <v>64971</v>
      </c>
      <c r="C1093" s="14">
        <v>6497114</v>
      </c>
      <c r="D1093" s="12" t="s">
        <v>83</v>
      </c>
      <c r="E1093" s="12" t="s">
        <v>2153</v>
      </c>
      <c r="F1093" s="12" t="s">
        <v>2199</v>
      </c>
      <c r="G1093" s="12" t="s">
        <v>86</v>
      </c>
      <c r="H1093" s="12" t="s">
        <v>2154</v>
      </c>
      <c r="I1093" s="12" t="s">
        <v>2200</v>
      </c>
      <c r="J1093" s="12" t="str">
        <f t="shared" si="17"/>
        <v>和歌山県伊都郡かつらぎ町西飯降</v>
      </c>
    </row>
    <row r="1094" spans="1:10">
      <c r="A1094" s="12">
        <v>30341</v>
      </c>
      <c r="B1094" s="12">
        <v>64971</v>
      </c>
      <c r="C1094" s="14">
        <v>6497154</v>
      </c>
      <c r="D1094" s="12" t="s">
        <v>83</v>
      </c>
      <c r="E1094" s="12" t="s">
        <v>2153</v>
      </c>
      <c r="F1094" s="12" t="s">
        <v>2201</v>
      </c>
      <c r="G1094" s="12" t="s">
        <v>86</v>
      </c>
      <c r="H1094" s="12" t="s">
        <v>2154</v>
      </c>
      <c r="I1094" s="12" t="s">
        <v>2202</v>
      </c>
      <c r="J1094" s="12" t="str">
        <f t="shared" si="17"/>
        <v>和歌山県伊都郡かつらぎ町西渋田</v>
      </c>
    </row>
    <row r="1095" spans="1:10">
      <c r="A1095" s="12">
        <v>30341</v>
      </c>
      <c r="B1095" s="12">
        <v>64971</v>
      </c>
      <c r="C1095" s="14">
        <v>6497163</v>
      </c>
      <c r="D1095" s="12" t="s">
        <v>83</v>
      </c>
      <c r="E1095" s="12" t="s">
        <v>2153</v>
      </c>
      <c r="F1095" s="12" t="s">
        <v>2203</v>
      </c>
      <c r="G1095" s="12" t="s">
        <v>86</v>
      </c>
      <c r="H1095" s="12" t="s">
        <v>2154</v>
      </c>
      <c r="I1095" s="12" t="s">
        <v>2204</v>
      </c>
      <c r="J1095" s="12" t="str">
        <f t="shared" si="17"/>
        <v>和歌山県伊都郡かつらぎ町萩原</v>
      </c>
    </row>
    <row r="1096" spans="1:10">
      <c r="A1096" s="12">
        <v>30341</v>
      </c>
      <c r="B1096" s="12">
        <v>64306</v>
      </c>
      <c r="C1096" s="14">
        <v>6430614</v>
      </c>
      <c r="D1096" s="12" t="s">
        <v>83</v>
      </c>
      <c r="E1096" s="12" t="s">
        <v>2153</v>
      </c>
      <c r="F1096" s="12" t="s">
        <v>2205</v>
      </c>
      <c r="G1096" s="12" t="s">
        <v>86</v>
      </c>
      <c r="H1096" s="12" t="s">
        <v>2154</v>
      </c>
      <c r="I1096" s="12" t="s">
        <v>2206</v>
      </c>
      <c r="J1096" s="12" t="str">
        <f t="shared" si="17"/>
        <v>和歌山県伊都郡かつらぎ町花園新子</v>
      </c>
    </row>
    <row r="1097" spans="1:10">
      <c r="A1097" s="12">
        <v>30341</v>
      </c>
      <c r="B1097" s="12">
        <v>64306</v>
      </c>
      <c r="C1097" s="14">
        <v>6430613</v>
      </c>
      <c r="D1097" s="12" t="s">
        <v>83</v>
      </c>
      <c r="E1097" s="12" t="s">
        <v>2153</v>
      </c>
      <c r="F1097" s="12" t="s">
        <v>2207</v>
      </c>
      <c r="G1097" s="12" t="s">
        <v>86</v>
      </c>
      <c r="H1097" s="12" t="s">
        <v>2154</v>
      </c>
      <c r="I1097" s="12" t="s">
        <v>2208</v>
      </c>
      <c r="J1097" s="12" t="str">
        <f t="shared" si="17"/>
        <v>和歌山県伊都郡かつらぎ町花園池ノ窪</v>
      </c>
    </row>
    <row r="1098" spans="1:10">
      <c r="A1098" s="12">
        <v>30341</v>
      </c>
      <c r="B1098" s="12">
        <v>64306</v>
      </c>
      <c r="C1098" s="14">
        <v>6430612</v>
      </c>
      <c r="D1098" s="12" t="s">
        <v>83</v>
      </c>
      <c r="E1098" s="12" t="s">
        <v>2153</v>
      </c>
      <c r="F1098" s="12" t="s">
        <v>2209</v>
      </c>
      <c r="G1098" s="12" t="s">
        <v>86</v>
      </c>
      <c r="H1098" s="12" t="s">
        <v>2154</v>
      </c>
      <c r="I1098" s="12" t="s">
        <v>2210</v>
      </c>
      <c r="J1098" s="12" t="str">
        <f t="shared" si="17"/>
        <v>和歌山県伊都郡かつらぎ町花園北寺</v>
      </c>
    </row>
    <row r="1099" spans="1:10">
      <c r="A1099" s="12">
        <v>30341</v>
      </c>
      <c r="B1099" s="12">
        <v>64802</v>
      </c>
      <c r="C1099" s="14">
        <v>6480201</v>
      </c>
      <c r="D1099" s="12" t="s">
        <v>83</v>
      </c>
      <c r="E1099" s="12" t="s">
        <v>2153</v>
      </c>
      <c r="F1099" s="12" t="s">
        <v>2211</v>
      </c>
      <c r="G1099" s="12" t="s">
        <v>86</v>
      </c>
      <c r="H1099" s="12" t="s">
        <v>2154</v>
      </c>
      <c r="I1099" s="12" t="s">
        <v>2212</v>
      </c>
      <c r="J1099" s="12" t="str">
        <f t="shared" si="17"/>
        <v>和歌山県伊都郡かつらぎ町花園久木</v>
      </c>
    </row>
    <row r="1100" spans="1:10">
      <c r="A1100" s="12">
        <v>30341</v>
      </c>
      <c r="B1100" s="12">
        <v>64802</v>
      </c>
      <c r="C1100" s="14">
        <v>6480202</v>
      </c>
      <c r="D1100" s="12" t="s">
        <v>83</v>
      </c>
      <c r="E1100" s="12" t="s">
        <v>2153</v>
      </c>
      <c r="F1100" s="12" t="s">
        <v>2213</v>
      </c>
      <c r="G1100" s="12" t="s">
        <v>86</v>
      </c>
      <c r="H1100" s="12" t="s">
        <v>2154</v>
      </c>
      <c r="I1100" s="12" t="s">
        <v>2214</v>
      </c>
      <c r="J1100" s="12" t="str">
        <f t="shared" si="17"/>
        <v>和歌山県伊都郡かつらぎ町花園中南</v>
      </c>
    </row>
    <row r="1101" spans="1:10">
      <c r="A1101" s="12">
        <v>30341</v>
      </c>
      <c r="B1101" s="12">
        <v>64306</v>
      </c>
      <c r="C1101" s="14">
        <v>6430611</v>
      </c>
      <c r="D1101" s="12" t="s">
        <v>83</v>
      </c>
      <c r="E1101" s="12" t="s">
        <v>2153</v>
      </c>
      <c r="F1101" s="12" t="s">
        <v>2215</v>
      </c>
      <c r="G1101" s="12" t="s">
        <v>86</v>
      </c>
      <c r="H1101" s="12" t="s">
        <v>2154</v>
      </c>
      <c r="I1101" s="12" t="s">
        <v>2216</v>
      </c>
      <c r="J1101" s="12" t="str">
        <f t="shared" si="17"/>
        <v>和歌山県伊都郡かつらぎ町花園梁瀬</v>
      </c>
    </row>
    <row r="1102" spans="1:10">
      <c r="A1102" s="12">
        <v>30341</v>
      </c>
      <c r="B1102" s="12">
        <v>64971</v>
      </c>
      <c r="C1102" s="14">
        <v>6497151</v>
      </c>
      <c r="D1102" s="12" t="s">
        <v>83</v>
      </c>
      <c r="E1102" s="12" t="s">
        <v>2153</v>
      </c>
      <c r="F1102" s="12" t="s">
        <v>2217</v>
      </c>
      <c r="G1102" s="12" t="s">
        <v>86</v>
      </c>
      <c r="H1102" s="12" t="s">
        <v>2154</v>
      </c>
      <c r="I1102" s="12" t="s">
        <v>2218</v>
      </c>
      <c r="J1102" s="12" t="str">
        <f t="shared" si="17"/>
        <v>和歌山県伊都郡かつらぎ町東渋田</v>
      </c>
    </row>
    <row r="1103" spans="1:10">
      <c r="A1103" s="12">
        <v>30341</v>
      </c>
      <c r="B1103" s="12">
        <v>64971</v>
      </c>
      <c r="C1103" s="14">
        <v>6497101</v>
      </c>
      <c r="D1103" s="12" t="s">
        <v>83</v>
      </c>
      <c r="E1103" s="12" t="s">
        <v>2153</v>
      </c>
      <c r="F1103" s="12" t="s">
        <v>2219</v>
      </c>
      <c r="G1103" s="12" t="s">
        <v>86</v>
      </c>
      <c r="H1103" s="12" t="s">
        <v>2154</v>
      </c>
      <c r="I1103" s="12" t="s">
        <v>2220</v>
      </c>
      <c r="J1103" s="12" t="str">
        <f t="shared" si="17"/>
        <v>和歌山県伊都郡かつらぎ町東谷</v>
      </c>
    </row>
    <row r="1104" spans="1:10">
      <c r="A1104" s="12">
        <v>30341</v>
      </c>
      <c r="B1104" s="12">
        <v>64971</v>
      </c>
      <c r="C1104" s="14">
        <v>6497145</v>
      </c>
      <c r="D1104" s="12" t="s">
        <v>83</v>
      </c>
      <c r="E1104" s="12" t="s">
        <v>2153</v>
      </c>
      <c r="F1104" s="12" t="s">
        <v>2221</v>
      </c>
      <c r="G1104" s="12" t="s">
        <v>86</v>
      </c>
      <c r="H1104" s="12" t="s">
        <v>2154</v>
      </c>
      <c r="I1104" s="12" t="s">
        <v>2222</v>
      </c>
      <c r="J1104" s="12" t="str">
        <f t="shared" si="17"/>
        <v>和歌山県伊都郡かつらぎ町日高</v>
      </c>
    </row>
    <row r="1105" spans="1:10">
      <c r="A1105" s="12">
        <v>30341</v>
      </c>
      <c r="B1105" s="12">
        <v>64971</v>
      </c>
      <c r="C1105" s="14">
        <v>6497135</v>
      </c>
      <c r="D1105" s="12" t="s">
        <v>83</v>
      </c>
      <c r="E1105" s="12" t="s">
        <v>2153</v>
      </c>
      <c r="F1105" s="12" t="s">
        <v>2223</v>
      </c>
      <c r="G1105" s="12" t="s">
        <v>86</v>
      </c>
      <c r="H1105" s="12" t="s">
        <v>2154</v>
      </c>
      <c r="I1105" s="12" t="s">
        <v>2224</v>
      </c>
      <c r="J1105" s="12" t="str">
        <f t="shared" si="17"/>
        <v>和歌山県伊都郡かつらぎ町平沼田</v>
      </c>
    </row>
    <row r="1106" spans="1:10">
      <c r="A1106" s="12">
        <v>30341</v>
      </c>
      <c r="B1106" s="12">
        <v>64971</v>
      </c>
      <c r="C1106" s="14">
        <v>6497175</v>
      </c>
      <c r="D1106" s="12" t="s">
        <v>83</v>
      </c>
      <c r="E1106" s="12" t="s">
        <v>2153</v>
      </c>
      <c r="F1106" s="12" t="s">
        <v>2225</v>
      </c>
      <c r="G1106" s="12" t="s">
        <v>86</v>
      </c>
      <c r="H1106" s="12" t="s">
        <v>2154</v>
      </c>
      <c r="I1106" s="12" t="s">
        <v>2226</v>
      </c>
      <c r="J1106" s="12" t="str">
        <f t="shared" si="17"/>
        <v>和歌山県伊都郡かつらぎ町広浦</v>
      </c>
    </row>
    <row r="1107" spans="1:10">
      <c r="A1107" s="12">
        <v>30341</v>
      </c>
      <c r="B1107" s="12">
        <v>64971</v>
      </c>
      <c r="C1107" s="14">
        <v>6497103</v>
      </c>
      <c r="D1107" s="12" t="s">
        <v>83</v>
      </c>
      <c r="E1107" s="12" t="s">
        <v>2153</v>
      </c>
      <c r="F1107" s="12" t="s">
        <v>2227</v>
      </c>
      <c r="G1107" s="12" t="s">
        <v>86</v>
      </c>
      <c r="H1107" s="12" t="s">
        <v>2154</v>
      </c>
      <c r="I1107" s="12" t="s">
        <v>2228</v>
      </c>
      <c r="J1107" s="12" t="str">
        <f t="shared" si="17"/>
        <v>和歌山県伊都郡かつらぎ町広口</v>
      </c>
    </row>
    <row r="1108" spans="1:10">
      <c r="A1108" s="12">
        <v>30341</v>
      </c>
      <c r="B1108" s="12">
        <v>64971</v>
      </c>
      <c r="C1108" s="14">
        <v>6497152</v>
      </c>
      <c r="D1108" s="12" t="s">
        <v>83</v>
      </c>
      <c r="E1108" s="12" t="s">
        <v>2153</v>
      </c>
      <c r="F1108" s="12" t="s">
        <v>2229</v>
      </c>
      <c r="G1108" s="12" t="s">
        <v>86</v>
      </c>
      <c r="H1108" s="12" t="s">
        <v>2154</v>
      </c>
      <c r="I1108" s="12" t="s">
        <v>2230</v>
      </c>
      <c r="J1108" s="12" t="str">
        <f t="shared" si="17"/>
        <v>和歌山県伊都郡かつらぎ町星川</v>
      </c>
    </row>
    <row r="1109" spans="1:10">
      <c r="A1109" s="12">
        <v>30341</v>
      </c>
      <c r="B1109" s="12">
        <v>64971</v>
      </c>
      <c r="C1109" s="14">
        <v>6497146</v>
      </c>
      <c r="D1109" s="12" t="s">
        <v>83</v>
      </c>
      <c r="E1109" s="12" t="s">
        <v>2153</v>
      </c>
      <c r="F1109" s="12" t="s">
        <v>2231</v>
      </c>
      <c r="G1109" s="12" t="s">
        <v>86</v>
      </c>
      <c r="H1109" s="12" t="s">
        <v>2154</v>
      </c>
      <c r="I1109" s="12" t="s">
        <v>2232</v>
      </c>
      <c r="J1109" s="12" t="str">
        <f t="shared" si="17"/>
        <v>和歌山県伊都郡かつらぎ町星山</v>
      </c>
    </row>
    <row r="1110" spans="1:10">
      <c r="A1110" s="12">
        <v>30341</v>
      </c>
      <c r="B1110" s="12">
        <v>64971</v>
      </c>
      <c r="C1110" s="14">
        <v>6497115</v>
      </c>
      <c r="D1110" s="12" t="s">
        <v>83</v>
      </c>
      <c r="E1110" s="12" t="s">
        <v>2153</v>
      </c>
      <c r="F1110" s="12" t="s">
        <v>2233</v>
      </c>
      <c r="G1110" s="12" t="s">
        <v>86</v>
      </c>
      <c r="H1110" s="12" t="s">
        <v>2154</v>
      </c>
      <c r="I1110" s="12" t="s">
        <v>2234</v>
      </c>
      <c r="J1110" s="12" t="str">
        <f t="shared" si="17"/>
        <v>和歌山県伊都郡かつらぎ町短野</v>
      </c>
    </row>
    <row r="1111" spans="1:10">
      <c r="A1111" s="12">
        <v>30341</v>
      </c>
      <c r="B1111" s="12">
        <v>64971</v>
      </c>
      <c r="C1111" s="14">
        <v>6497133</v>
      </c>
      <c r="D1111" s="12" t="s">
        <v>83</v>
      </c>
      <c r="E1111" s="12" t="s">
        <v>2153</v>
      </c>
      <c r="F1111" s="12" t="s">
        <v>2235</v>
      </c>
      <c r="G1111" s="12" t="s">
        <v>86</v>
      </c>
      <c r="H1111" s="12" t="s">
        <v>2154</v>
      </c>
      <c r="I1111" s="12" t="s">
        <v>2236</v>
      </c>
      <c r="J1111" s="12" t="str">
        <f t="shared" si="17"/>
        <v>和歌山県伊都郡かつらぎ町三谷</v>
      </c>
    </row>
    <row r="1112" spans="1:10">
      <c r="A1112" s="12">
        <v>30341</v>
      </c>
      <c r="B1112" s="12">
        <v>64971</v>
      </c>
      <c r="C1112" s="14">
        <v>6497134</v>
      </c>
      <c r="D1112" s="12" t="s">
        <v>83</v>
      </c>
      <c r="E1112" s="12" t="s">
        <v>2153</v>
      </c>
      <c r="F1112" s="12" t="s">
        <v>2237</v>
      </c>
      <c r="G1112" s="12" t="s">
        <v>86</v>
      </c>
      <c r="H1112" s="12" t="s">
        <v>2154</v>
      </c>
      <c r="I1112" s="12" t="s">
        <v>2238</v>
      </c>
      <c r="J1112" s="12" t="str">
        <f t="shared" si="17"/>
        <v>和歌山県伊都郡かつらぎ町宮本</v>
      </c>
    </row>
    <row r="1113" spans="1:10">
      <c r="A1113" s="12">
        <v>30341</v>
      </c>
      <c r="B1113" s="12">
        <v>64971</v>
      </c>
      <c r="C1113" s="14">
        <v>6497113</v>
      </c>
      <c r="D1113" s="12" t="s">
        <v>83</v>
      </c>
      <c r="E1113" s="12" t="s">
        <v>2153</v>
      </c>
      <c r="F1113" s="12" t="s">
        <v>2239</v>
      </c>
      <c r="G1113" s="12" t="s">
        <v>86</v>
      </c>
      <c r="H1113" s="12" t="s">
        <v>2154</v>
      </c>
      <c r="I1113" s="12" t="s">
        <v>2240</v>
      </c>
      <c r="J1113" s="12" t="str">
        <f t="shared" si="17"/>
        <v>和歌山県伊都郡かつらぎ町妙寺</v>
      </c>
    </row>
    <row r="1114" spans="1:10">
      <c r="A1114" s="12">
        <v>30341</v>
      </c>
      <c r="B1114" s="12">
        <v>64971</v>
      </c>
      <c r="C1114" s="14">
        <v>6497131</v>
      </c>
      <c r="D1114" s="12" t="s">
        <v>83</v>
      </c>
      <c r="E1114" s="12" t="s">
        <v>2153</v>
      </c>
      <c r="F1114" s="12" t="s">
        <v>2048</v>
      </c>
      <c r="G1114" s="12" t="s">
        <v>86</v>
      </c>
      <c r="H1114" s="12" t="s">
        <v>2154</v>
      </c>
      <c r="I1114" s="12" t="s">
        <v>2049</v>
      </c>
      <c r="J1114" s="12" t="str">
        <f t="shared" si="17"/>
        <v>和歌山県伊都郡かつらぎ町山崎</v>
      </c>
    </row>
    <row r="1115" spans="1:10">
      <c r="A1115" s="12">
        <v>30343</v>
      </c>
      <c r="B1115" s="12">
        <v>64801</v>
      </c>
      <c r="C1115" s="14">
        <v>6480100</v>
      </c>
      <c r="D1115" s="12" t="s">
        <v>83</v>
      </c>
      <c r="E1115" s="12" t="s">
        <v>2241</v>
      </c>
      <c r="F1115" s="12" t="s">
        <v>85</v>
      </c>
      <c r="G1115" s="12" t="s">
        <v>86</v>
      </c>
      <c r="H1115" s="12" t="s">
        <v>2242</v>
      </c>
      <c r="I1115" s="12" t="s">
        <v>88</v>
      </c>
      <c r="J1115" s="12" t="str">
        <f t="shared" si="17"/>
        <v>和歌山県伊都郡九度山町以下に掲載がない場合</v>
      </c>
    </row>
    <row r="1116" spans="1:10">
      <c r="A1116" s="12">
        <v>30343</v>
      </c>
      <c r="B1116" s="12">
        <v>64801</v>
      </c>
      <c r="C1116" s="14">
        <v>6480131</v>
      </c>
      <c r="D1116" s="12" t="s">
        <v>83</v>
      </c>
      <c r="E1116" s="12" t="s">
        <v>2241</v>
      </c>
      <c r="F1116" s="12" t="s">
        <v>2243</v>
      </c>
      <c r="G1116" s="12" t="s">
        <v>86</v>
      </c>
      <c r="H1116" s="12" t="s">
        <v>2242</v>
      </c>
      <c r="I1116" s="12" t="s">
        <v>2244</v>
      </c>
      <c r="J1116" s="12" t="str">
        <f t="shared" si="17"/>
        <v>和歌山県伊都郡九度山町市平</v>
      </c>
    </row>
    <row r="1117" spans="1:10">
      <c r="A1117" s="12">
        <v>30343</v>
      </c>
      <c r="B1117" s="12">
        <v>64801</v>
      </c>
      <c r="C1117" s="14">
        <v>6480142</v>
      </c>
      <c r="D1117" s="12" t="s">
        <v>83</v>
      </c>
      <c r="E1117" s="12" t="s">
        <v>2241</v>
      </c>
      <c r="F1117" s="12" t="s">
        <v>2245</v>
      </c>
      <c r="G1117" s="12" t="s">
        <v>86</v>
      </c>
      <c r="H1117" s="12" t="s">
        <v>2242</v>
      </c>
      <c r="I1117" s="12" t="s">
        <v>2246</v>
      </c>
      <c r="J1117" s="12" t="str">
        <f t="shared" si="17"/>
        <v>和歌山県伊都郡九度山町笠木</v>
      </c>
    </row>
    <row r="1118" spans="1:10">
      <c r="A1118" s="12">
        <v>30343</v>
      </c>
      <c r="B1118" s="12">
        <v>64801</v>
      </c>
      <c r="C1118" s="14">
        <v>6480111</v>
      </c>
      <c r="D1118" s="12" t="s">
        <v>83</v>
      </c>
      <c r="E1118" s="12" t="s">
        <v>2241</v>
      </c>
      <c r="F1118" s="12" t="s">
        <v>2247</v>
      </c>
      <c r="G1118" s="12" t="s">
        <v>86</v>
      </c>
      <c r="H1118" s="12" t="s">
        <v>2242</v>
      </c>
      <c r="I1118" s="12" t="s">
        <v>2248</v>
      </c>
      <c r="J1118" s="12" t="str">
        <f t="shared" si="17"/>
        <v>和歌山県伊都郡九度山町河根</v>
      </c>
    </row>
    <row r="1119" spans="1:10">
      <c r="A1119" s="12">
        <v>30343</v>
      </c>
      <c r="B1119" s="12">
        <v>64801</v>
      </c>
      <c r="C1119" s="14">
        <v>6480143</v>
      </c>
      <c r="D1119" s="12" t="s">
        <v>83</v>
      </c>
      <c r="E1119" s="12" t="s">
        <v>2241</v>
      </c>
      <c r="F1119" s="12" t="s">
        <v>2249</v>
      </c>
      <c r="G1119" s="12" t="s">
        <v>86</v>
      </c>
      <c r="H1119" s="12" t="s">
        <v>2242</v>
      </c>
      <c r="I1119" s="12" t="s">
        <v>2250</v>
      </c>
      <c r="J1119" s="12" t="str">
        <f t="shared" si="17"/>
        <v>和歌山県伊都郡九度山町上古沢</v>
      </c>
    </row>
    <row r="1120" spans="1:10">
      <c r="A1120" s="12">
        <v>30343</v>
      </c>
      <c r="B1120" s="12">
        <v>64801</v>
      </c>
      <c r="C1120" s="14">
        <v>6480132</v>
      </c>
      <c r="D1120" s="12" t="s">
        <v>83</v>
      </c>
      <c r="E1120" s="12" t="s">
        <v>2241</v>
      </c>
      <c r="F1120" s="12" t="s">
        <v>2251</v>
      </c>
      <c r="G1120" s="12" t="s">
        <v>86</v>
      </c>
      <c r="H1120" s="12" t="s">
        <v>2242</v>
      </c>
      <c r="I1120" s="12" t="s">
        <v>2252</v>
      </c>
      <c r="J1120" s="12" t="str">
        <f t="shared" si="17"/>
        <v>和歌山県伊都郡九度山町北又</v>
      </c>
    </row>
    <row r="1121" spans="1:10">
      <c r="A1121" s="12">
        <v>30343</v>
      </c>
      <c r="B1121" s="12">
        <v>64801</v>
      </c>
      <c r="C1121" s="14">
        <v>6480101</v>
      </c>
      <c r="D1121" s="12" t="s">
        <v>83</v>
      </c>
      <c r="E1121" s="12" t="s">
        <v>2241</v>
      </c>
      <c r="F1121" s="12" t="s">
        <v>2253</v>
      </c>
      <c r="G1121" s="12" t="s">
        <v>86</v>
      </c>
      <c r="H1121" s="12" t="s">
        <v>2242</v>
      </c>
      <c r="I1121" s="12" t="s">
        <v>2254</v>
      </c>
      <c r="J1121" s="12" t="str">
        <f t="shared" si="17"/>
        <v>和歌山県伊都郡九度山町九度山</v>
      </c>
    </row>
    <row r="1122" spans="1:10">
      <c r="A1122" s="12">
        <v>30343</v>
      </c>
      <c r="B1122" s="12">
        <v>64801</v>
      </c>
      <c r="C1122" s="14">
        <v>6480141</v>
      </c>
      <c r="D1122" s="12" t="s">
        <v>83</v>
      </c>
      <c r="E1122" s="12" t="s">
        <v>2241</v>
      </c>
      <c r="F1122" s="12" t="s">
        <v>2255</v>
      </c>
      <c r="G1122" s="12" t="s">
        <v>86</v>
      </c>
      <c r="H1122" s="12" t="s">
        <v>2242</v>
      </c>
      <c r="I1122" s="12" t="s">
        <v>2256</v>
      </c>
      <c r="J1122" s="12" t="str">
        <f t="shared" si="17"/>
        <v>和歌山県伊都郡九度山町椎出</v>
      </c>
    </row>
    <row r="1123" spans="1:10">
      <c r="A1123" s="12">
        <v>30343</v>
      </c>
      <c r="B1123" s="12">
        <v>64801</v>
      </c>
      <c r="C1123" s="14">
        <v>6480151</v>
      </c>
      <c r="D1123" s="12" t="s">
        <v>83</v>
      </c>
      <c r="E1123" s="12" t="s">
        <v>2241</v>
      </c>
      <c r="F1123" s="12" t="s">
        <v>2257</v>
      </c>
      <c r="G1123" s="12" t="s">
        <v>86</v>
      </c>
      <c r="H1123" s="12" t="s">
        <v>2242</v>
      </c>
      <c r="I1123" s="12" t="s">
        <v>2258</v>
      </c>
      <c r="J1123" s="12" t="str">
        <f t="shared" si="17"/>
        <v>和歌山県伊都郡九度山町慈尊院</v>
      </c>
    </row>
    <row r="1124" spans="1:10">
      <c r="A1124" s="12">
        <v>30343</v>
      </c>
      <c r="B1124" s="12">
        <v>64801</v>
      </c>
      <c r="C1124" s="14">
        <v>6480145</v>
      </c>
      <c r="D1124" s="12" t="s">
        <v>83</v>
      </c>
      <c r="E1124" s="12" t="s">
        <v>2241</v>
      </c>
      <c r="F1124" s="12" t="s">
        <v>2259</v>
      </c>
      <c r="G1124" s="12" t="s">
        <v>86</v>
      </c>
      <c r="H1124" s="12" t="s">
        <v>2242</v>
      </c>
      <c r="I1124" s="12" t="s">
        <v>2260</v>
      </c>
      <c r="J1124" s="12" t="str">
        <f t="shared" si="17"/>
        <v>和歌山県伊都郡九度山町下古沢</v>
      </c>
    </row>
    <row r="1125" spans="1:10">
      <c r="A1125" s="12">
        <v>30343</v>
      </c>
      <c r="B1125" s="12">
        <v>64801</v>
      </c>
      <c r="C1125" s="14">
        <v>6480144</v>
      </c>
      <c r="D1125" s="12" t="s">
        <v>83</v>
      </c>
      <c r="E1125" s="12" t="s">
        <v>2241</v>
      </c>
      <c r="F1125" s="12" t="s">
        <v>2261</v>
      </c>
      <c r="G1125" s="12" t="s">
        <v>86</v>
      </c>
      <c r="H1125" s="12" t="s">
        <v>2242</v>
      </c>
      <c r="I1125" s="12" t="s">
        <v>2262</v>
      </c>
      <c r="J1125" s="12" t="str">
        <f t="shared" si="17"/>
        <v>和歌山県伊都郡九度山町中古沢</v>
      </c>
    </row>
    <row r="1126" spans="1:10">
      <c r="A1126" s="12">
        <v>30343</v>
      </c>
      <c r="B1126" s="12">
        <v>64801</v>
      </c>
      <c r="C1126" s="14">
        <v>6480121</v>
      </c>
      <c r="D1126" s="12" t="s">
        <v>83</v>
      </c>
      <c r="E1126" s="12" t="s">
        <v>2241</v>
      </c>
      <c r="F1126" s="12" t="s">
        <v>2263</v>
      </c>
      <c r="G1126" s="12" t="s">
        <v>86</v>
      </c>
      <c r="H1126" s="12" t="s">
        <v>2242</v>
      </c>
      <c r="I1126" s="12" t="s">
        <v>2264</v>
      </c>
      <c r="J1126" s="12" t="str">
        <f t="shared" si="17"/>
        <v>和歌山県伊都郡九度山町丹生川</v>
      </c>
    </row>
    <row r="1127" spans="1:10">
      <c r="A1127" s="12">
        <v>30343</v>
      </c>
      <c r="B1127" s="12">
        <v>64801</v>
      </c>
      <c r="C1127" s="14">
        <v>6480161</v>
      </c>
      <c r="D1127" s="12" t="s">
        <v>83</v>
      </c>
      <c r="E1127" s="12" t="s">
        <v>2241</v>
      </c>
      <c r="F1127" s="12" t="s">
        <v>2265</v>
      </c>
      <c r="G1127" s="12" t="s">
        <v>86</v>
      </c>
      <c r="H1127" s="12" t="s">
        <v>2242</v>
      </c>
      <c r="I1127" s="12" t="s">
        <v>2266</v>
      </c>
      <c r="J1127" s="12" t="str">
        <f t="shared" si="17"/>
        <v>和歌山県伊都郡九度山町入郷</v>
      </c>
    </row>
    <row r="1128" spans="1:10">
      <c r="A1128" s="12">
        <v>30343</v>
      </c>
      <c r="B1128" s="12">
        <v>64801</v>
      </c>
      <c r="C1128" s="14">
        <v>6480133</v>
      </c>
      <c r="D1128" s="12" t="s">
        <v>83</v>
      </c>
      <c r="E1128" s="12" t="s">
        <v>2241</v>
      </c>
      <c r="F1128" s="12" t="s">
        <v>2267</v>
      </c>
      <c r="G1128" s="12" t="s">
        <v>86</v>
      </c>
      <c r="H1128" s="12" t="s">
        <v>2242</v>
      </c>
      <c r="I1128" s="12" t="s">
        <v>2268</v>
      </c>
      <c r="J1128" s="12" t="str">
        <f t="shared" si="17"/>
        <v>和歌山県伊都郡九度山町東郷</v>
      </c>
    </row>
    <row r="1129" spans="1:10">
      <c r="A1129" s="12">
        <v>30344</v>
      </c>
      <c r="B1129" s="12">
        <v>64802</v>
      </c>
      <c r="C1129" s="14">
        <v>6480200</v>
      </c>
      <c r="D1129" s="12" t="s">
        <v>83</v>
      </c>
      <c r="E1129" s="12" t="s">
        <v>2269</v>
      </c>
      <c r="F1129" s="12" t="s">
        <v>85</v>
      </c>
      <c r="G1129" s="12" t="s">
        <v>86</v>
      </c>
      <c r="H1129" s="12" t="s">
        <v>2270</v>
      </c>
      <c r="I1129" s="12" t="s">
        <v>88</v>
      </c>
      <c r="J1129" s="12" t="str">
        <f t="shared" si="17"/>
        <v>和歌山県伊都郡高野町以下に掲載がない場合</v>
      </c>
    </row>
    <row r="1130" spans="1:10">
      <c r="A1130" s="12">
        <v>30344</v>
      </c>
      <c r="B1130" s="12">
        <v>64802</v>
      </c>
      <c r="C1130" s="14">
        <v>6480241</v>
      </c>
      <c r="D1130" s="12" t="s">
        <v>83</v>
      </c>
      <c r="E1130" s="12" t="s">
        <v>2269</v>
      </c>
      <c r="F1130" s="12" t="s">
        <v>2271</v>
      </c>
      <c r="G1130" s="12" t="s">
        <v>86</v>
      </c>
      <c r="H1130" s="12" t="s">
        <v>2270</v>
      </c>
      <c r="I1130" s="12" t="s">
        <v>2272</v>
      </c>
      <c r="J1130" s="12" t="str">
        <f t="shared" si="17"/>
        <v>和歌山県伊都郡高野町相ノ浦</v>
      </c>
    </row>
    <row r="1131" spans="1:10">
      <c r="A1131" s="12">
        <v>30344</v>
      </c>
      <c r="B1131" s="12">
        <v>64802</v>
      </c>
      <c r="C1131" s="14">
        <v>6480231</v>
      </c>
      <c r="D1131" s="12" t="s">
        <v>83</v>
      </c>
      <c r="E1131" s="12" t="s">
        <v>2269</v>
      </c>
      <c r="F1131" s="12" t="s">
        <v>2273</v>
      </c>
      <c r="G1131" s="12" t="s">
        <v>86</v>
      </c>
      <c r="H1131" s="12" t="s">
        <v>2270</v>
      </c>
      <c r="I1131" s="12" t="s">
        <v>2274</v>
      </c>
      <c r="J1131" s="12" t="str">
        <f t="shared" si="17"/>
        <v>和歌山県伊都郡高野町大滝</v>
      </c>
    </row>
    <row r="1132" spans="1:10">
      <c r="A1132" s="12">
        <v>30344</v>
      </c>
      <c r="B1132" s="12">
        <v>64802</v>
      </c>
      <c r="C1132" s="14">
        <v>6480227</v>
      </c>
      <c r="D1132" s="12" t="s">
        <v>83</v>
      </c>
      <c r="E1132" s="12" t="s">
        <v>2269</v>
      </c>
      <c r="F1132" s="12" t="s">
        <v>2275</v>
      </c>
      <c r="G1132" s="12" t="s">
        <v>86</v>
      </c>
      <c r="H1132" s="12" t="s">
        <v>2270</v>
      </c>
      <c r="I1132" s="12" t="s">
        <v>2276</v>
      </c>
      <c r="J1132" s="12" t="str">
        <f t="shared" si="17"/>
        <v>和歌山県伊都郡高野町樫原</v>
      </c>
    </row>
    <row r="1133" spans="1:10">
      <c r="A1133" s="12">
        <v>30344</v>
      </c>
      <c r="B1133" s="12">
        <v>64804</v>
      </c>
      <c r="C1133" s="14">
        <v>6480403</v>
      </c>
      <c r="D1133" s="12" t="s">
        <v>83</v>
      </c>
      <c r="E1133" s="12" t="s">
        <v>2269</v>
      </c>
      <c r="F1133" s="12" t="s">
        <v>2277</v>
      </c>
      <c r="G1133" s="12" t="s">
        <v>86</v>
      </c>
      <c r="H1133" s="12" t="s">
        <v>2270</v>
      </c>
      <c r="I1133" s="12" t="s">
        <v>2278</v>
      </c>
      <c r="J1133" s="12" t="str">
        <f t="shared" si="17"/>
        <v>和歌山県伊都郡高野町上筒香</v>
      </c>
    </row>
    <row r="1134" spans="1:10">
      <c r="A1134" s="12">
        <v>30344</v>
      </c>
      <c r="B1134" s="12">
        <v>64802</v>
      </c>
      <c r="C1134" s="14">
        <v>6480211</v>
      </c>
      <c r="D1134" s="12" t="s">
        <v>83</v>
      </c>
      <c r="E1134" s="12" t="s">
        <v>2269</v>
      </c>
      <c r="F1134" s="12" t="s">
        <v>2279</v>
      </c>
      <c r="G1134" s="12" t="s">
        <v>86</v>
      </c>
      <c r="H1134" s="12" t="s">
        <v>2270</v>
      </c>
      <c r="I1134" s="12" t="s">
        <v>2280</v>
      </c>
      <c r="J1134" s="12" t="str">
        <f t="shared" si="17"/>
        <v>和歌山県伊都郡高野町高野山</v>
      </c>
    </row>
    <row r="1135" spans="1:10">
      <c r="A1135" s="12">
        <v>30344</v>
      </c>
      <c r="B1135" s="12">
        <v>64804</v>
      </c>
      <c r="C1135" s="14">
        <v>6480405</v>
      </c>
      <c r="D1135" s="12" t="s">
        <v>83</v>
      </c>
      <c r="E1135" s="12" t="s">
        <v>2269</v>
      </c>
      <c r="F1135" s="12" t="s">
        <v>2281</v>
      </c>
      <c r="G1135" s="12" t="s">
        <v>86</v>
      </c>
      <c r="H1135" s="12" t="s">
        <v>2270</v>
      </c>
      <c r="I1135" s="12" t="s">
        <v>2282</v>
      </c>
      <c r="J1135" s="12" t="str">
        <f t="shared" si="17"/>
        <v>和歌山県伊都郡高野町下筒香</v>
      </c>
    </row>
    <row r="1136" spans="1:10">
      <c r="A1136" s="12">
        <v>30344</v>
      </c>
      <c r="B1136" s="12">
        <v>64802</v>
      </c>
      <c r="C1136" s="14">
        <v>6480225</v>
      </c>
      <c r="D1136" s="12" t="s">
        <v>83</v>
      </c>
      <c r="E1136" s="12" t="s">
        <v>2269</v>
      </c>
      <c r="F1136" s="12" t="s">
        <v>2283</v>
      </c>
      <c r="G1136" s="12" t="s">
        <v>86</v>
      </c>
      <c r="H1136" s="12" t="s">
        <v>2270</v>
      </c>
      <c r="I1136" s="12" t="s">
        <v>2284</v>
      </c>
      <c r="J1136" s="12" t="str">
        <f t="shared" si="17"/>
        <v>和歌山県伊都郡高野町杖ケ薮</v>
      </c>
    </row>
    <row r="1137" spans="1:10">
      <c r="A1137" s="12">
        <v>30344</v>
      </c>
      <c r="B1137" s="12">
        <v>64804</v>
      </c>
      <c r="C1137" s="14">
        <v>6480404</v>
      </c>
      <c r="D1137" s="12" t="s">
        <v>83</v>
      </c>
      <c r="E1137" s="12" t="s">
        <v>2269</v>
      </c>
      <c r="F1137" s="12" t="s">
        <v>2285</v>
      </c>
      <c r="G1137" s="12" t="s">
        <v>86</v>
      </c>
      <c r="H1137" s="12" t="s">
        <v>2270</v>
      </c>
      <c r="I1137" s="12" t="s">
        <v>2286</v>
      </c>
      <c r="J1137" s="12" t="str">
        <f t="shared" si="17"/>
        <v>和歌山県伊都郡高野町中筒香</v>
      </c>
    </row>
    <row r="1138" spans="1:10">
      <c r="A1138" s="12">
        <v>30344</v>
      </c>
      <c r="B1138" s="12">
        <v>64802</v>
      </c>
      <c r="C1138" s="14">
        <v>6480221</v>
      </c>
      <c r="D1138" s="12" t="s">
        <v>83</v>
      </c>
      <c r="E1138" s="12" t="s">
        <v>2269</v>
      </c>
      <c r="F1138" s="12" t="s">
        <v>2287</v>
      </c>
      <c r="G1138" s="12" t="s">
        <v>86</v>
      </c>
      <c r="H1138" s="12" t="s">
        <v>2270</v>
      </c>
      <c r="I1138" s="12" t="s">
        <v>2288</v>
      </c>
      <c r="J1138" s="12" t="str">
        <f t="shared" si="17"/>
        <v>和歌山県伊都郡高野町西ケ峰</v>
      </c>
    </row>
    <row r="1139" spans="1:10">
      <c r="A1139" s="12">
        <v>30344</v>
      </c>
      <c r="B1139" s="12">
        <v>64802</v>
      </c>
      <c r="C1139" s="14">
        <v>6480261</v>
      </c>
      <c r="D1139" s="12" t="s">
        <v>83</v>
      </c>
      <c r="E1139" s="12" t="s">
        <v>2269</v>
      </c>
      <c r="F1139" s="12" t="s">
        <v>2289</v>
      </c>
      <c r="G1139" s="12" t="s">
        <v>86</v>
      </c>
      <c r="H1139" s="12" t="s">
        <v>2270</v>
      </c>
      <c r="I1139" s="12" t="s">
        <v>2290</v>
      </c>
      <c r="J1139" s="12" t="str">
        <f t="shared" si="17"/>
        <v>和歌山県伊都郡高野町西郷（神谷）</v>
      </c>
    </row>
    <row r="1140" spans="1:10">
      <c r="A1140" s="12">
        <v>30344</v>
      </c>
      <c r="B1140" s="12">
        <v>64801</v>
      </c>
      <c r="C1140" s="14">
        <v>6480171</v>
      </c>
      <c r="D1140" s="12" t="s">
        <v>83</v>
      </c>
      <c r="E1140" s="12" t="s">
        <v>2269</v>
      </c>
      <c r="F1140" s="12" t="s">
        <v>2291</v>
      </c>
      <c r="G1140" s="12" t="s">
        <v>86</v>
      </c>
      <c r="H1140" s="12" t="s">
        <v>2270</v>
      </c>
      <c r="I1140" s="12" t="s">
        <v>2292</v>
      </c>
      <c r="J1140" s="12" t="str">
        <f t="shared" si="17"/>
        <v>和歌山県伊都郡高野町西郷（その他）</v>
      </c>
    </row>
    <row r="1141" spans="1:10">
      <c r="A1141" s="12">
        <v>30344</v>
      </c>
      <c r="B1141" s="12">
        <v>64804</v>
      </c>
      <c r="C1141" s="14">
        <v>6480401</v>
      </c>
      <c r="D1141" s="12" t="s">
        <v>83</v>
      </c>
      <c r="E1141" s="12" t="s">
        <v>2269</v>
      </c>
      <c r="F1141" s="12" t="s">
        <v>2293</v>
      </c>
      <c r="G1141" s="12" t="s">
        <v>86</v>
      </c>
      <c r="H1141" s="12" t="s">
        <v>2270</v>
      </c>
      <c r="I1141" s="12" t="s">
        <v>2294</v>
      </c>
      <c r="J1141" s="12" t="str">
        <f t="shared" si="17"/>
        <v>和歌山県伊都郡高野町西富貴</v>
      </c>
    </row>
    <row r="1142" spans="1:10">
      <c r="A1142" s="12">
        <v>30344</v>
      </c>
      <c r="B1142" s="12">
        <v>64802</v>
      </c>
      <c r="C1142" s="14">
        <v>6480263</v>
      </c>
      <c r="D1142" s="12" t="s">
        <v>83</v>
      </c>
      <c r="E1142" s="12" t="s">
        <v>2269</v>
      </c>
      <c r="F1142" s="12" t="s">
        <v>2295</v>
      </c>
      <c r="G1142" s="12" t="s">
        <v>86</v>
      </c>
      <c r="H1142" s="12" t="s">
        <v>2270</v>
      </c>
      <c r="I1142" s="12" t="s">
        <v>2296</v>
      </c>
      <c r="J1142" s="12" t="str">
        <f t="shared" si="17"/>
        <v>和歌山県伊都郡高野町花坂</v>
      </c>
    </row>
    <row r="1143" spans="1:10">
      <c r="A1143" s="12">
        <v>30344</v>
      </c>
      <c r="B1143" s="12">
        <v>64802</v>
      </c>
      <c r="C1143" s="14">
        <v>6480223</v>
      </c>
      <c r="D1143" s="12" t="s">
        <v>83</v>
      </c>
      <c r="E1143" s="12" t="s">
        <v>2269</v>
      </c>
      <c r="F1143" s="12" t="s">
        <v>2297</v>
      </c>
      <c r="G1143" s="12" t="s">
        <v>86</v>
      </c>
      <c r="H1143" s="12" t="s">
        <v>2270</v>
      </c>
      <c r="I1143" s="12" t="s">
        <v>2298</v>
      </c>
      <c r="J1143" s="12" t="str">
        <f t="shared" si="17"/>
        <v>和歌山県伊都郡高野町林</v>
      </c>
    </row>
    <row r="1144" spans="1:10">
      <c r="A1144" s="12">
        <v>30344</v>
      </c>
      <c r="B1144" s="12">
        <v>64804</v>
      </c>
      <c r="C1144" s="14">
        <v>6480402</v>
      </c>
      <c r="D1144" s="12" t="s">
        <v>83</v>
      </c>
      <c r="E1144" s="12" t="s">
        <v>2269</v>
      </c>
      <c r="F1144" s="12" t="s">
        <v>2299</v>
      </c>
      <c r="G1144" s="12" t="s">
        <v>86</v>
      </c>
      <c r="H1144" s="12" t="s">
        <v>2270</v>
      </c>
      <c r="I1144" s="12" t="s">
        <v>2300</v>
      </c>
      <c r="J1144" s="12" t="str">
        <f t="shared" si="17"/>
        <v>和歌山県伊都郡高野町東富貴</v>
      </c>
    </row>
    <row r="1145" spans="1:10">
      <c r="A1145" s="12">
        <v>30344</v>
      </c>
      <c r="B1145" s="12">
        <v>64802</v>
      </c>
      <c r="C1145" s="14">
        <v>6480226</v>
      </c>
      <c r="D1145" s="12" t="s">
        <v>83</v>
      </c>
      <c r="E1145" s="12" t="s">
        <v>2269</v>
      </c>
      <c r="F1145" s="12" t="s">
        <v>2301</v>
      </c>
      <c r="G1145" s="12" t="s">
        <v>86</v>
      </c>
      <c r="H1145" s="12" t="s">
        <v>2270</v>
      </c>
      <c r="I1145" s="12" t="s">
        <v>2302</v>
      </c>
      <c r="J1145" s="12" t="str">
        <f t="shared" si="17"/>
        <v>和歌山県伊都郡高野町東又</v>
      </c>
    </row>
    <row r="1146" spans="1:10">
      <c r="A1146" s="12">
        <v>30344</v>
      </c>
      <c r="B1146" s="12">
        <v>64802</v>
      </c>
      <c r="C1146" s="14">
        <v>6480224</v>
      </c>
      <c r="D1146" s="12" t="s">
        <v>83</v>
      </c>
      <c r="E1146" s="12" t="s">
        <v>2269</v>
      </c>
      <c r="F1146" s="12" t="s">
        <v>2303</v>
      </c>
      <c r="G1146" s="12" t="s">
        <v>86</v>
      </c>
      <c r="H1146" s="12" t="s">
        <v>2270</v>
      </c>
      <c r="I1146" s="12" t="s">
        <v>2304</v>
      </c>
      <c r="J1146" s="12" t="str">
        <f t="shared" si="17"/>
        <v>和歌山県伊都郡高野町平原</v>
      </c>
    </row>
    <row r="1147" spans="1:10">
      <c r="A1147" s="12">
        <v>30344</v>
      </c>
      <c r="B1147" s="12">
        <v>64802</v>
      </c>
      <c r="C1147" s="14">
        <v>6480262</v>
      </c>
      <c r="D1147" s="12" t="s">
        <v>83</v>
      </c>
      <c r="E1147" s="12" t="s">
        <v>2269</v>
      </c>
      <c r="F1147" s="12" t="s">
        <v>1228</v>
      </c>
      <c r="G1147" s="12" t="s">
        <v>86</v>
      </c>
      <c r="H1147" s="12" t="s">
        <v>2270</v>
      </c>
      <c r="I1147" s="12" t="s">
        <v>1229</v>
      </c>
      <c r="J1147" s="12" t="str">
        <f t="shared" si="17"/>
        <v>和歌山県伊都郡高野町細川</v>
      </c>
    </row>
    <row r="1148" spans="1:10">
      <c r="A1148" s="12">
        <v>30344</v>
      </c>
      <c r="B1148" s="12">
        <v>64802</v>
      </c>
      <c r="C1148" s="14">
        <v>6480222</v>
      </c>
      <c r="D1148" s="12" t="s">
        <v>83</v>
      </c>
      <c r="E1148" s="12" t="s">
        <v>2269</v>
      </c>
      <c r="F1148" s="12" t="s">
        <v>2305</v>
      </c>
      <c r="G1148" s="12" t="s">
        <v>86</v>
      </c>
      <c r="H1148" s="12" t="s">
        <v>2270</v>
      </c>
      <c r="I1148" s="12" t="s">
        <v>2306</v>
      </c>
      <c r="J1148" s="12" t="str">
        <f t="shared" si="17"/>
        <v>和歌山県伊都郡高野町南</v>
      </c>
    </row>
    <row r="1149" spans="1:10">
      <c r="A1149" s="12">
        <v>30344</v>
      </c>
      <c r="B1149" s="12">
        <v>64802</v>
      </c>
      <c r="C1149" s="14">
        <v>6480251</v>
      </c>
      <c r="D1149" s="12" t="s">
        <v>83</v>
      </c>
      <c r="E1149" s="12" t="s">
        <v>2269</v>
      </c>
      <c r="F1149" s="12" t="s">
        <v>2307</v>
      </c>
      <c r="G1149" s="12" t="s">
        <v>86</v>
      </c>
      <c r="H1149" s="12" t="s">
        <v>2270</v>
      </c>
      <c r="I1149" s="12" t="s">
        <v>2308</v>
      </c>
      <c r="J1149" s="12" t="str">
        <f t="shared" si="17"/>
        <v>和歌山県伊都郡高野町湯川</v>
      </c>
    </row>
    <row r="1150" spans="1:10">
      <c r="A1150" s="12">
        <v>30361</v>
      </c>
      <c r="B1150" s="12">
        <v>643</v>
      </c>
      <c r="C1150" s="14">
        <v>6430000</v>
      </c>
      <c r="D1150" s="12" t="s">
        <v>83</v>
      </c>
      <c r="E1150" s="12" t="s">
        <v>2309</v>
      </c>
      <c r="F1150" s="12" t="s">
        <v>85</v>
      </c>
      <c r="G1150" s="12" t="s">
        <v>86</v>
      </c>
      <c r="H1150" s="12" t="s">
        <v>2310</v>
      </c>
      <c r="I1150" s="12" t="s">
        <v>88</v>
      </c>
      <c r="J1150" s="12" t="str">
        <f t="shared" si="17"/>
        <v>和歌山県有田郡湯浅町以下に掲載がない場合</v>
      </c>
    </row>
    <row r="1151" spans="1:10">
      <c r="A1151" s="12">
        <v>30361</v>
      </c>
      <c r="B1151" s="12">
        <v>643</v>
      </c>
      <c r="C1151" s="14">
        <v>6430002</v>
      </c>
      <c r="D1151" s="12" t="s">
        <v>83</v>
      </c>
      <c r="E1151" s="12" t="s">
        <v>2309</v>
      </c>
      <c r="F1151" s="12" t="s">
        <v>2311</v>
      </c>
      <c r="G1151" s="12" t="s">
        <v>86</v>
      </c>
      <c r="H1151" s="12" t="s">
        <v>2310</v>
      </c>
      <c r="I1151" s="12" t="s">
        <v>2312</v>
      </c>
      <c r="J1151" s="12" t="str">
        <f t="shared" si="17"/>
        <v>和歌山県有田郡湯浅町青木</v>
      </c>
    </row>
    <row r="1152" spans="1:10">
      <c r="A1152" s="12">
        <v>30361</v>
      </c>
      <c r="B1152" s="12">
        <v>643</v>
      </c>
      <c r="C1152" s="14">
        <v>6430005</v>
      </c>
      <c r="D1152" s="12" t="s">
        <v>83</v>
      </c>
      <c r="E1152" s="12" t="s">
        <v>2309</v>
      </c>
      <c r="F1152" s="12" t="s">
        <v>2313</v>
      </c>
      <c r="G1152" s="12" t="s">
        <v>86</v>
      </c>
      <c r="H1152" s="12" t="s">
        <v>2310</v>
      </c>
      <c r="I1152" s="12" t="s">
        <v>2314</v>
      </c>
      <c r="J1152" s="12" t="str">
        <f t="shared" si="17"/>
        <v>和歌山県有田郡湯浅町栖原</v>
      </c>
    </row>
    <row r="1153" spans="1:10">
      <c r="A1153" s="12">
        <v>30361</v>
      </c>
      <c r="B1153" s="12">
        <v>643</v>
      </c>
      <c r="C1153" s="14">
        <v>6430006</v>
      </c>
      <c r="D1153" s="12" t="s">
        <v>83</v>
      </c>
      <c r="E1153" s="12" t="s">
        <v>2309</v>
      </c>
      <c r="F1153" s="12" t="s">
        <v>2103</v>
      </c>
      <c r="G1153" s="12" t="s">
        <v>86</v>
      </c>
      <c r="H1153" s="12" t="s">
        <v>2310</v>
      </c>
      <c r="I1153" s="12" t="s">
        <v>2104</v>
      </c>
      <c r="J1153" s="12" t="str">
        <f t="shared" si="17"/>
        <v>和歌山県有田郡湯浅町田</v>
      </c>
    </row>
    <row r="1154" spans="1:10">
      <c r="A1154" s="12">
        <v>30361</v>
      </c>
      <c r="B1154" s="12">
        <v>643</v>
      </c>
      <c r="C1154" s="14">
        <v>6430003</v>
      </c>
      <c r="D1154" s="12" t="s">
        <v>83</v>
      </c>
      <c r="E1154" s="12" t="s">
        <v>2309</v>
      </c>
      <c r="F1154" s="12" t="s">
        <v>1081</v>
      </c>
      <c r="G1154" s="12" t="s">
        <v>86</v>
      </c>
      <c r="H1154" s="12" t="s">
        <v>2310</v>
      </c>
      <c r="I1154" s="12" t="s">
        <v>1082</v>
      </c>
      <c r="J1154" s="12" t="str">
        <f t="shared" ref="J1154:J1217" si="18">CONCATENATE(G1154,H1154,I1154)</f>
        <v>和歌山県有田郡湯浅町別所</v>
      </c>
    </row>
    <row r="1155" spans="1:10">
      <c r="A1155" s="12">
        <v>30361</v>
      </c>
      <c r="B1155" s="12">
        <v>643</v>
      </c>
      <c r="C1155" s="14">
        <v>6430001</v>
      </c>
      <c r="D1155" s="12" t="s">
        <v>83</v>
      </c>
      <c r="E1155" s="12" t="s">
        <v>2309</v>
      </c>
      <c r="F1155" s="12" t="s">
        <v>1093</v>
      </c>
      <c r="G1155" s="12" t="s">
        <v>86</v>
      </c>
      <c r="H1155" s="12" t="s">
        <v>2310</v>
      </c>
      <c r="I1155" s="12" t="s">
        <v>1094</v>
      </c>
      <c r="J1155" s="12" t="str">
        <f t="shared" si="18"/>
        <v>和歌山県有田郡湯浅町山田</v>
      </c>
    </row>
    <row r="1156" spans="1:10">
      <c r="A1156" s="12">
        <v>30361</v>
      </c>
      <c r="B1156" s="12">
        <v>643</v>
      </c>
      <c r="C1156" s="14">
        <v>6430004</v>
      </c>
      <c r="D1156" s="12" t="s">
        <v>83</v>
      </c>
      <c r="E1156" s="12" t="s">
        <v>2309</v>
      </c>
      <c r="F1156" s="12" t="s">
        <v>2315</v>
      </c>
      <c r="G1156" s="12" t="s">
        <v>86</v>
      </c>
      <c r="H1156" s="12" t="s">
        <v>2310</v>
      </c>
      <c r="I1156" s="12" t="s">
        <v>2316</v>
      </c>
      <c r="J1156" s="12" t="str">
        <f t="shared" si="18"/>
        <v>和歌山県有田郡湯浅町湯浅</v>
      </c>
    </row>
    <row r="1157" spans="1:10">
      <c r="A1157" s="12">
        <v>30361</v>
      </c>
      <c r="B1157" s="12">
        <v>643</v>
      </c>
      <c r="C1157" s="14">
        <v>6430007</v>
      </c>
      <c r="D1157" s="12" t="s">
        <v>83</v>
      </c>
      <c r="E1157" s="12" t="s">
        <v>2309</v>
      </c>
      <c r="F1157" s="12" t="s">
        <v>2317</v>
      </c>
      <c r="G1157" s="12" t="s">
        <v>86</v>
      </c>
      <c r="H1157" s="12" t="s">
        <v>2310</v>
      </c>
      <c r="I1157" s="12" t="s">
        <v>2318</v>
      </c>
      <c r="J1157" s="12" t="str">
        <f t="shared" si="18"/>
        <v>和歌山県有田郡湯浅町吉川</v>
      </c>
    </row>
    <row r="1158" spans="1:10">
      <c r="A1158" s="12">
        <v>30362</v>
      </c>
      <c r="B1158" s="12">
        <v>643</v>
      </c>
      <c r="C1158" s="14">
        <v>6430000</v>
      </c>
      <c r="D1158" s="12" t="s">
        <v>83</v>
      </c>
      <c r="E1158" s="12" t="s">
        <v>2319</v>
      </c>
      <c r="F1158" s="12" t="s">
        <v>85</v>
      </c>
      <c r="G1158" s="12" t="s">
        <v>86</v>
      </c>
      <c r="H1158" s="12" t="s">
        <v>2320</v>
      </c>
      <c r="I1158" s="12" t="s">
        <v>88</v>
      </c>
      <c r="J1158" s="12" t="str">
        <f t="shared" si="18"/>
        <v>和歌山県有田郡広川町以下に掲載がない場合</v>
      </c>
    </row>
    <row r="1159" spans="1:10">
      <c r="A1159" s="12">
        <v>30362</v>
      </c>
      <c r="B1159" s="12">
        <v>643</v>
      </c>
      <c r="C1159" s="14">
        <v>6430055</v>
      </c>
      <c r="D1159" s="12" t="s">
        <v>83</v>
      </c>
      <c r="E1159" s="12" t="s">
        <v>2319</v>
      </c>
      <c r="F1159" s="12" t="s">
        <v>2058</v>
      </c>
      <c r="G1159" s="12" t="s">
        <v>86</v>
      </c>
      <c r="H1159" s="12" t="s">
        <v>2320</v>
      </c>
      <c r="I1159" s="12" t="s">
        <v>2321</v>
      </c>
      <c r="J1159" s="12" t="str">
        <f t="shared" si="18"/>
        <v>和歌山県有田郡広川町井関</v>
      </c>
    </row>
    <row r="1160" spans="1:10">
      <c r="A1160" s="12">
        <v>30362</v>
      </c>
      <c r="B1160" s="12">
        <v>643</v>
      </c>
      <c r="C1160" s="14">
        <v>6430052</v>
      </c>
      <c r="D1160" s="12" t="s">
        <v>83</v>
      </c>
      <c r="E1160" s="12" t="s">
        <v>2319</v>
      </c>
      <c r="F1160" s="12" t="s">
        <v>2322</v>
      </c>
      <c r="G1160" s="12" t="s">
        <v>86</v>
      </c>
      <c r="H1160" s="12" t="s">
        <v>2320</v>
      </c>
      <c r="I1160" s="12" t="s">
        <v>2323</v>
      </c>
      <c r="J1160" s="12" t="str">
        <f t="shared" si="18"/>
        <v>和歌山県有田郡広川町上津木</v>
      </c>
    </row>
    <row r="1161" spans="1:10">
      <c r="A1161" s="12">
        <v>30362</v>
      </c>
      <c r="B1161" s="12">
        <v>643</v>
      </c>
      <c r="C1161" s="14">
        <v>6430064</v>
      </c>
      <c r="D1161" s="12" t="s">
        <v>83</v>
      </c>
      <c r="E1161" s="12" t="s">
        <v>2319</v>
      </c>
      <c r="F1161" s="12" t="s">
        <v>2324</v>
      </c>
      <c r="G1161" s="12" t="s">
        <v>86</v>
      </c>
      <c r="H1161" s="12" t="s">
        <v>2320</v>
      </c>
      <c r="I1161" s="12" t="s">
        <v>2325</v>
      </c>
      <c r="J1161" s="12" t="str">
        <f t="shared" si="18"/>
        <v>和歌山県有田郡広川町上中野</v>
      </c>
    </row>
    <row r="1162" spans="1:10">
      <c r="A1162" s="12">
        <v>30362</v>
      </c>
      <c r="B1162" s="12">
        <v>643</v>
      </c>
      <c r="C1162" s="14">
        <v>6430073</v>
      </c>
      <c r="D1162" s="12" t="s">
        <v>83</v>
      </c>
      <c r="E1162" s="12" t="s">
        <v>2319</v>
      </c>
      <c r="F1162" s="12" t="s">
        <v>2326</v>
      </c>
      <c r="G1162" s="12" t="s">
        <v>86</v>
      </c>
      <c r="H1162" s="12" t="s">
        <v>2320</v>
      </c>
      <c r="I1162" s="12" t="s">
        <v>2327</v>
      </c>
      <c r="J1162" s="12" t="str">
        <f t="shared" si="18"/>
        <v>和歌山県有田郡広川町唐尾</v>
      </c>
    </row>
    <row r="1163" spans="1:10">
      <c r="A1163" s="12">
        <v>30362</v>
      </c>
      <c r="B1163" s="12">
        <v>643</v>
      </c>
      <c r="C1163" s="14">
        <v>6430053</v>
      </c>
      <c r="D1163" s="12" t="s">
        <v>83</v>
      </c>
      <c r="E1163" s="12" t="s">
        <v>2319</v>
      </c>
      <c r="F1163" s="12" t="s">
        <v>2328</v>
      </c>
      <c r="G1163" s="12" t="s">
        <v>86</v>
      </c>
      <c r="H1163" s="12" t="s">
        <v>2320</v>
      </c>
      <c r="I1163" s="12" t="s">
        <v>2329</v>
      </c>
      <c r="J1163" s="12" t="str">
        <f t="shared" si="18"/>
        <v>和歌山県有田郡広川町河瀬</v>
      </c>
    </row>
    <row r="1164" spans="1:10">
      <c r="A1164" s="12">
        <v>30362</v>
      </c>
      <c r="B1164" s="12">
        <v>643</v>
      </c>
      <c r="C1164" s="14">
        <v>6430051</v>
      </c>
      <c r="D1164" s="12" t="s">
        <v>83</v>
      </c>
      <c r="E1164" s="12" t="s">
        <v>2319</v>
      </c>
      <c r="F1164" s="12" t="s">
        <v>2330</v>
      </c>
      <c r="G1164" s="12" t="s">
        <v>86</v>
      </c>
      <c r="H1164" s="12" t="s">
        <v>2320</v>
      </c>
      <c r="I1164" s="12" t="s">
        <v>2331</v>
      </c>
      <c r="J1164" s="12" t="str">
        <f t="shared" si="18"/>
        <v>和歌山県有田郡広川町下津木</v>
      </c>
    </row>
    <row r="1165" spans="1:10">
      <c r="A1165" s="12">
        <v>30362</v>
      </c>
      <c r="B1165" s="12">
        <v>643</v>
      </c>
      <c r="C1165" s="14">
        <v>6430062</v>
      </c>
      <c r="D1165" s="12" t="s">
        <v>83</v>
      </c>
      <c r="E1165" s="12" t="s">
        <v>2319</v>
      </c>
      <c r="F1165" s="12" t="s">
        <v>2332</v>
      </c>
      <c r="G1165" s="12" t="s">
        <v>86</v>
      </c>
      <c r="H1165" s="12" t="s">
        <v>2320</v>
      </c>
      <c r="I1165" s="12" t="s">
        <v>2333</v>
      </c>
      <c r="J1165" s="12" t="str">
        <f t="shared" si="18"/>
        <v>和歌山県有田郡広川町殿</v>
      </c>
    </row>
    <row r="1166" spans="1:10">
      <c r="A1166" s="12">
        <v>30362</v>
      </c>
      <c r="B1166" s="12">
        <v>643</v>
      </c>
      <c r="C1166" s="14">
        <v>6430066</v>
      </c>
      <c r="D1166" s="12" t="s">
        <v>83</v>
      </c>
      <c r="E1166" s="12" t="s">
        <v>2319</v>
      </c>
      <c r="F1166" s="12" t="s">
        <v>2334</v>
      </c>
      <c r="G1166" s="12" t="s">
        <v>86</v>
      </c>
      <c r="H1166" s="12" t="s">
        <v>2320</v>
      </c>
      <c r="I1166" s="12" t="s">
        <v>2335</v>
      </c>
      <c r="J1166" s="12" t="str">
        <f t="shared" si="18"/>
        <v>和歌山県有田郡広川町名島</v>
      </c>
    </row>
    <row r="1167" spans="1:10">
      <c r="A1167" s="12">
        <v>30362</v>
      </c>
      <c r="B1167" s="12">
        <v>643</v>
      </c>
      <c r="C1167" s="14">
        <v>6430074</v>
      </c>
      <c r="D1167" s="12" t="s">
        <v>83</v>
      </c>
      <c r="E1167" s="12" t="s">
        <v>2319</v>
      </c>
      <c r="F1167" s="12" t="s">
        <v>2336</v>
      </c>
      <c r="G1167" s="12" t="s">
        <v>86</v>
      </c>
      <c r="H1167" s="12" t="s">
        <v>2320</v>
      </c>
      <c r="I1167" s="12" t="s">
        <v>2337</v>
      </c>
      <c r="J1167" s="12" t="str">
        <f t="shared" si="18"/>
        <v>和歌山県有田郡広川町西広</v>
      </c>
    </row>
    <row r="1168" spans="1:10">
      <c r="A1168" s="12">
        <v>30362</v>
      </c>
      <c r="B1168" s="12">
        <v>643</v>
      </c>
      <c r="C1168" s="14">
        <v>6430065</v>
      </c>
      <c r="D1168" s="12" t="s">
        <v>83</v>
      </c>
      <c r="E1168" s="12" t="s">
        <v>2319</v>
      </c>
      <c r="F1168" s="12" t="s">
        <v>2338</v>
      </c>
      <c r="G1168" s="12" t="s">
        <v>86</v>
      </c>
      <c r="H1168" s="12" t="s">
        <v>2320</v>
      </c>
      <c r="I1168" s="12" t="s">
        <v>2339</v>
      </c>
      <c r="J1168" s="12" t="str">
        <f t="shared" si="18"/>
        <v>和歌山県有田郡広川町東中</v>
      </c>
    </row>
    <row r="1169" spans="1:10">
      <c r="A1169" s="12">
        <v>30362</v>
      </c>
      <c r="B1169" s="12">
        <v>643</v>
      </c>
      <c r="C1169" s="14">
        <v>6430071</v>
      </c>
      <c r="D1169" s="12" t="s">
        <v>83</v>
      </c>
      <c r="E1169" s="12" t="s">
        <v>2319</v>
      </c>
      <c r="F1169" s="12" t="s">
        <v>2340</v>
      </c>
      <c r="G1169" s="12" t="s">
        <v>86</v>
      </c>
      <c r="H1169" s="12" t="s">
        <v>2320</v>
      </c>
      <c r="I1169" s="12" t="s">
        <v>2341</v>
      </c>
      <c r="J1169" s="12" t="str">
        <f t="shared" si="18"/>
        <v>和歌山県有田郡広川町広</v>
      </c>
    </row>
    <row r="1170" spans="1:10">
      <c r="A1170" s="12">
        <v>30362</v>
      </c>
      <c r="B1170" s="12">
        <v>643</v>
      </c>
      <c r="C1170" s="14">
        <v>6430054</v>
      </c>
      <c r="D1170" s="12" t="s">
        <v>83</v>
      </c>
      <c r="E1170" s="12" t="s">
        <v>2319</v>
      </c>
      <c r="F1170" s="12" t="s">
        <v>2342</v>
      </c>
      <c r="G1170" s="12" t="s">
        <v>86</v>
      </c>
      <c r="H1170" s="12" t="s">
        <v>2320</v>
      </c>
      <c r="I1170" s="12" t="s">
        <v>2343</v>
      </c>
      <c r="J1170" s="12" t="str">
        <f t="shared" si="18"/>
        <v>和歌山県有田郡広川町前田</v>
      </c>
    </row>
    <row r="1171" spans="1:10">
      <c r="A1171" s="12">
        <v>30362</v>
      </c>
      <c r="B1171" s="12">
        <v>643</v>
      </c>
      <c r="C1171" s="14">
        <v>6430063</v>
      </c>
      <c r="D1171" s="12" t="s">
        <v>83</v>
      </c>
      <c r="E1171" s="12" t="s">
        <v>2319</v>
      </c>
      <c r="F1171" s="12" t="s">
        <v>2344</v>
      </c>
      <c r="G1171" s="12" t="s">
        <v>86</v>
      </c>
      <c r="H1171" s="12" t="s">
        <v>2320</v>
      </c>
      <c r="I1171" s="12" t="s">
        <v>2345</v>
      </c>
      <c r="J1171" s="12" t="str">
        <f t="shared" si="18"/>
        <v>和歌山県有田郡広川町南金屋</v>
      </c>
    </row>
    <row r="1172" spans="1:10">
      <c r="A1172" s="12">
        <v>30362</v>
      </c>
      <c r="B1172" s="12">
        <v>643</v>
      </c>
      <c r="C1172" s="14">
        <v>6430061</v>
      </c>
      <c r="D1172" s="12" t="s">
        <v>83</v>
      </c>
      <c r="E1172" s="12" t="s">
        <v>2319</v>
      </c>
      <c r="F1172" s="12" t="s">
        <v>2346</v>
      </c>
      <c r="G1172" s="12" t="s">
        <v>86</v>
      </c>
      <c r="H1172" s="12" t="s">
        <v>2320</v>
      </c>
      <c r="I1172" s="12" t="s">
        <v>2347</v>
      </c>
      <c r="J1172" s="12" t="str">
        <f t="shared" si="18"/>
        <v>和歌山県有田郡広川町柳瀬</v>
      </c>
    </row>
    <row r="1173" spans="1:10">
      <c r="A1173" s="12">
        <v>30362</v>
      </c>
      <c r="B1173" s="12">
        <v>643</v>
      </c>
      <c r="C1173" s="14">
        <v>6430072</v>
      </c>
      <c r="D1173" s="12" t="s">
        <v>83</v>
      </c>
      <c r="E1173" s="12" t="s">
        <v>2319</v>
      </c>
      <c r="F1173" s="12" t="s">
        <v>2348</v>
      </c>
      <c r="G1173" s="12" t="s">
        <v>86</v>
      </c>
      <c r="H1173" s="12" t="s">
        <v>2320</v>
      </c>
      <c r="I1173" s="12" t="s">
        <v>2349</v>
      </c>
      <c r="J1173" s="12" t="str">
        <f t="shared" si="18"/>
        <v>和歌山県有田郡広川町山本</v>
      </c>
    </row>
    <row r="1174" spans="1:10">
      <c r="A1174" s="12">
        <v>30362</v>
      </c>
      <c r="B1174" s="12">
        <v>643</v>
      </c>
      <c r="C1174" s="14">
        <v>6430075</v>
      </c>
      <c r="D1174" s="12" t="s">
        <v>83</v>
      </c>
      <c r="E1174" s="12" t="s">
        <v>2319</v>
      </c>
      <c r="F1174" s="12" t="s">
        <v>947</v>
      </c>
      <c r="G1174" s="12" t="s">
        <v>86</v>
      </c>
      <c r="H1174" s="12" t="s">
        <v>2320</v>
      </c>
      <c r="I1174" s="12" t="s">
        <v>948</v>
      </c>
      <c r="J1174" s="12" t="str">
        <f t="shared" si="18"/>
        <v>和歌山県有田郡広川町和田</v>
      </c>
    </row>
    <row r="1175" spans="1:10">
      <c r="A1175" s="12">
        <v>30366</v>
      </c>
      <c r="B1175" s="12">
        <v>643</v>
      </c>
      <c r="C1175" s="14">
        <v>6430000</v>
      </c>
      <c r="D1175" s="12" t="s">
        <v>83</v>
      </c>
      <c r="E1175" s="12" t="s">
        <v>2350</v>
      </c>
      <c r="F1175" s="12" t="s">
        <v>85</v>
      </c>
      <c r="G1175" s="12" t="s">
        <v>86</v>
      </c>
      <c r="H1175" s="12" t="s">
        <v>2351</v>
      </c>
      <c r="I1175" s="12" t="s">
        <v>88</v>
      </c>
      <c r="J1175" s="12" t="str">
        <f t="shared" si="18"/>
        <v>和歌山県有田郡有田川町以下に掲載がない場合</v>
      </c>
    </row>
    <row r="1176" spans="1:10">
      <c r="A1176" s="12">
        <v>30366</v>
      </c>
      <c r="B1176" s="12">
        <v>64303</v>
      </c>
      <c r="C1176" s="14">
        <v>6430366</v>
      </c>
      <c r="D1176" s="12" t="s">
        <v>83</v>
      </c>
      <c r="E1176" s="12" t="s">
        <v>2350</v>
      </c>
      <c r="F1176" s="12" t="s">
        <v>2352</v>
      </c>
      <c r="G1176" s="12" t="s">
        <v>86</v>
      </c>
      <c r="H1176" s="12" t="s">
        <v>2351</v>
      </c>
      <c r="I1176" s="12" t="s">
        <v>2353</v>
      </c>
      <c r="J1176" s="12" t="str">
        <f t="shared" si="18"/>
        <v>和歌山県有田郡有田川町粟生</v>
      </c>
    </row>
    <row r="1177" spans="1:10">
      <c r="A1177" s="12">
        <v>30366</v>
      </c>
      <c r="B1177" s="12">
        <v>64301</v>
      </c>
      <c r="C1177" s="14">
        <v>6430136</v>
      </c>
      <c r="D1177" s="12" t="s">
        <v>83</v>
      </c>
      <c r="E1177" s="12" t="s">
        <v>2350</v>
      </c>
      <c r="F1177" s="12" t="s">
        <v>2354</v>
      </c>
      <c r="G1177" s="12" t="s">
        <v>86</v>
      </c>
      <c r="H1177" s="12" t="s">
        <v>2351</v>
      </c>
      <c r="I1177" s="12" t="s">
        <v>2355</v>
      </c>
      <c r="J1177" s="12" t="str">
        <f t="shared" si="18"/>
        <v>和歌山県有田郡有田川町青田</v>
      </c>
    </row>
    <row r="1178" spans="1:10">
      <c r="A1178" s="12">
        <v>30366</v>
      </c>
      <c r="B1178" s="12">
        <v>64301</v>
      </c>
      <c r="C1178" s="14">
        <v>6430129</v>
      </c>
      <c r="D1178" s="12" t="s">
        <v>83</v>
      </c>
      <c r="E1178" s="12" t="s">
        <v>2350</v>
      </c>
      <c r="F1178" s="12" t="s">
        <v>2356</v>
      </c>
      <c r="G1178" s="12" t="s">
        <v>86</v>
      </c>
      <c r="H1178" s="12" t="s">
        <v>2351</v>
      </c>
      <c r="I1178" s="12" t="s">
        <v>2357</v>
      </c>
      <c r="J1178" s="12" t="str">
        <f t="shared" si="18"/>
        <v>和歌山県有田郡有田川町畦田</v>
      </c>
    </row>
    <row r="1179" spans="1:10">
      <c r="A1179" s="12">
        <v>30366</v>
      </c>
      <c r="B1179" s="12">
        <v>64301</v>
      </c>
      <c r="C1179" s="14">
        <v>6430127</v>
      </c>
      <c r="D1179" s="12" t="s">
        <v>83</v>
      </c>
      <c r="E1179" s="12" t="s">
        <v>2350</v>
      </c>
      <c r="F1179" s="12" t="s">
        <v>2358</v>
      </c>
      <c r="G1179" s="12" t="s">
        <v>86</v>
      </c>
      <c r="H1179" s="12" t="s">
        <v>2351</v>
      </c>
      <c r="I1179" s="12" t="s">
        <v>2359</v>
      </c>
      <c r="J1179" s="12" t="str">
        <f t="shared" si="18"/>
        <v>和歌山県有田郡有田川町有原</v>
      </c>
    </row>
    <row r="1180" spans="1:10">
      <c r="A1180" s="12">
        <v>30366</v>
      </c>
      <c r="B1180" s="12">
        <v>64306</v>
      </c>
      <c r="C1180" s="14">
        <v>6430603</v>
      </c>
      <c r="D1180" s="12" t="s">
        <v>83</v>
      </c>
      <c r="E1180" s="12" t="s">
        <v>2350</v>
      </c>
      <c r="F1180" s="12" t="s">
        <v>2360</v>
      </c>
      <c r="G1180" s="12" t="s">
        <v>86</v>
      </c>
      <c r="H1180" s="12" t="s">
        <v>2351</v>
      </c>
      <c r="I1180" s="12" t="s">
        <v>2361</v>
      </c>
      <c r="J1180" s="12" t="str">
        <f t="shared" si="18"/>
        <v>和歌山県有田郡有田川町板尾</v>
      </c>
    </row>
    <row r="1181" spans="1:10">
      <c r="A1181" s="12">
        <v>30366</v>
      </c>
      <c r="B1181" s="12">
        <v>64306</v>
      </c>
      <c r="C1181" s="14">
        <v>6430604</v>
      </c>
      <c r="D1181" s="12" t="s">
        <v>83</v>
      </c>
      <c r="E1181" s="12" t="s">
        <v>2350</v>
      </c>
      <c r="F1181" s="12" t="s">
        <v>2362</v>
      </c>
      <c r="G1181" s="12" t="s">
        <v>86</v>
      </c>
      <c r="H1181" s="12" t="s">
        <v>2351</v>
      </c>
      <c r="I1181" s="12" t="s">
        <v>2363</v>
      </c>
      <c r="J1181" s="12" t="str">
        <f t="shared" si="18"/>
        <v>和歌山県有田郡有田川町井谷</v>
      </c>
    </row>
    <row r="1182" spans="1:10">
      <c r="A1182" s="12">
        <v>30366</v>
      </c>
      <c r="B1182" s="12">
        <v>64301</v>
      </c>
      <c r="C1182" s="14">
        <v>6430144</v>
      </c>
      <c r="D1182" s="12" t="s">
        <v>83</v>
      </c>
      <c r="E1182" s="12" t="s">
        <v>2350</v>
      </c>
      <c r="F1182" s="12" t="s">
        <v>2364</v>
      </c>
      <c r="G1182" s="12" t="s">
        <v>86</v>
      </c>
      <c r="H1182" s="12" t="s">
        <v>2351</v>
      </c>
      <c r="I1182" s="12" t="s">
        <v>2365</v>
      </c>
      <c r="J1182" s="12" t="str">
        <f t="shared" si="18"/>
        <v>和歌山県有田郡有田川町市場</v>
      </c>
    </row>
    <row r="1183" spans="1:10">
      <c r="A1183" s="12">
        <v>30366</v>
      </c>
      <c r="B1183" s="12">
        <v>64904</v>
      </c>
      <c r="C1183" s="14">
        <v>6430851</v>
      </c>
      <c r="D1183" s="12" t="s">
        <v>83</v>
      </c>
      <c r="E1183" s="12" t="s">
        <v>2350</v>
      </c>
      <c r="F1183" s="12" t="s">
        <v>2366</v>
      </c>
      <c r="G1183" s="12" t="s">
        <v>86</v>
      </c>
      <c r="H1183" s="12" t="s">
        <v>2351</v>
      </c>
      <c r="I1183" s="12" t="s">
        <v>2367</v>
      </c>
      <c r="J1183" s="12" t="str">
        <f t="shared" si="18"/>
        <v>和歌山県有田郡有田川町出</v>
      </c>
    </row>
    <row r="1184" spans="1:10">
      <c r="A1184" s="12">
        <v>30366</v>
      </c>
      <c r="B1184" s="12">
        <v>64301</v>
      </c>
      <c r="C1184" s="14">
        <v>6430165</v>
      </c>
      <c r="D1184" s="12" t="s">
        <v>83</v>
      </c>
      <c r="E1184" s="12" t="s">
        <v>2350</v>
      </c>
      <c r="F1184" s="12" t="s">
        <v>2368</v>
      </c>
      <c r="G1184" s="12" t="s">
        <v>86</v>
      </c>
      <c r="H1184" s="12" t="s">
        <v>2351</v>
      </c>
      <c r="I1184" s="12" t="s">
        <v>2369</v>
      </c>
      <c r="J1184" s="12" t="str">
        <f t="shared" si="18"/>
        <v>和歌山県有田郡有田川町糸川</v>
      </c>
    </row>
    <row r="1185" spans="1:10">
      <c r="A1185" s="12">
        <v>30366</v>
      </c>
      <c r="B1185" s="12">
        <v>64301</v>
      </c>
      <c r="C1185" s="14">
        <v>6430174</v>
      </c>
      <c r="D1185" s="12" t="s">
        <v>83</v>
      </c>
      <c r="E1185" s="12" t="s">
        <v>2350</v>
      </c>
      <c r="F1185" s="12" t="s">
        <v>2370</v>
      </c>
      <c r="G1185" s="12" t="s">
        <v>86</v>
      </c>
      <c r="H1185" s="12" t="s">
        <v>2351</v>
      </c>
      <c r="I1185" s="12" t="s">
        <v>2371</v>
      </c>
      <c r="J1185" s="12" t="str">
        <f t="shared" si="18"/>
        <v>和歌山県有田郡有田川町糸野</v>
      </c>
    </row>
    <row r="1186" spans="1:10">
      <c r="A1186" s="12">
        <v>30366</v>
      </c>
      <c r="B1186" s="12">
        <v>64904</v>
      </c>
      <c r="C1186" s="14">
        <v>6430844</v>
      </c>
      <c r="D1186" s="12" t="s">
        <v>83</v>
      </c>
      <c r="E1186" s="12" t="s">
        <v>2350</v>
      </c>
      <c r="F1186" s="12" t="s">
        <v>133</v>
      </c>
      <c r="G1186" s="12" t="s">
        <v>86</v>
      </c>
      <c r="H1186" s="12" t="s">
        <v>2351</v>
      </c>
      <c r="I1186" s="12" t="s">
        <v>2372</v>
      </c>
      <c r="J1186" s="12" t="str">
        <f t="shared" si="18"/>
        <v>和歌山県有田郡有田川町井口</v>
      </c>
    </row>
    <row r="1187" spans="1:10">
      <c r="A1187" s="12">
        <v>30366</v>
      </c>
      <c r="B1187" s="12">
        <v>64303</v>
      </c>
      <c r="C1187" s="14">
        <v>6430312</v>
      </c>
      <c r="D1187" s="12" t="s">
        <v>83</v>
      </c>
      <c r="E1187" s="12" t="s">
        <v>2350</v>
      </c>
      <c r="F1187" s="12" t="s">
        <v>2373</v>
      </c>
      <c r="G1187" s="12" t="s">
        <v>86</v>
      </c>
      <c r="H1187" s="12" t="s">
        <v>2351</v>
      </c>
      <c r="I1187" s="12" t="s">
        <v>2374</v>
      </c>
      <c r="J1187" s="12" t="str">
        <f t="shared" si="18"/>
        <v>和歌山県有田郡有田川町岩野河</v>
      </c>
    </row>
    <row r="1188" spans="1:10">
      <c r="A1188" s="12">
        <v>30366</v>
      </c>
      <c r="B1188" s="12">
        <v>64301</v>
      </c>
      <c r="C1188" s="14">
        <v>6430164</v>
      </c>
      <c r="D1188" s="12" t="s">
        <v>83</v>
      </c>
      <c r="E1188" s="12" t="s">
        <v>2350</v>
      </c>
      <c r="F1188" s="12" t="s">
        <v>2375</v>
      </c>
      <c r="G1188" s="12" t="s">
        <v>86</v>
      </c>
      <c r="H1188" s="12" t="s">
        <v>2351</v>
      </c>
      <c r="I1188" s="12" t="s">
        <v>2376</v>
      </c>
      <c r="J1188" s="12" t="str">
        <f t="shared" si="18"/>
        <v>和歌山県有田郡有田川町宇井苔</v>
      </c>
    </row>
    <row r="1189" spans="1:10">
      <c r="A1189" s="12">
        <v>30366</v>
      </c>
      <c r="B1189" s="12">
        <v>643</v>
      </c>
      <c r="C1189" s="14">
        <v>6430026</v>
      </c>
      <c r="D1189" s="12" t="s">
        <v>83</v>
      </c>
      <c r="E1189" s="12" t="s">
        <v>2350</v>
      </c>
      <c r="F1189" s="12" t="s">
        <v>141</v>
      </c>
      <c r="G1189" s="12" t="s">
        <v>86</v>
      </c>
      <c r="H1189" s="12" t="s">
        <v>2351</v>
      </c>
      <c r="I1189" s="12" t="s">
        <v>2377</v>
      </c>
      <c r="J1189" s="12" t="str">
        <f t="shared" si="18"/>
        <v>和歌山県有田郡有田川町植野</v>
      </c>
    </row>
    <row r="1190" spans="1:10">
      <c r="A1190" s="12">
        <v>30366</v>
      </c>
      <c r="B1190" s="12">
        <v>64301</v>
      </c>
      <c r="C1190" s="14">
        <v>6430131</v>
      </c>
      <c r="D1190" s="12" t="s">
        <v>83</v>
      </c>
      <c r="E1190" s="12" t="s">
        <v>2350</v>
      </c>
      <c r="F1190" s="12" t="s">
        <v>2378</v>
      </c>
      <c r="G1190" s="12" t="s">
        <v>86</v>
      </c>
      <c r="H1190" s="12" t="s">
        <v>2351</v>
      </c>
      <c r="I1190" s="12" t="s">
        <v>2379</v>
      </c>
      <c r="J1190" s="12" t="str">
        <f t="shared" si="18"/>
        <v>和歌山県有田郡有田川町生石</v>
      </c>
    </row>
    <row r="1191" spans="1:10">
      <c r="A1191" s="12">
        <v>30366</v>
      </c>
      <c r="B1191" s="12">
        <v>64904</v>
      </c>
      <c r="C1191" s="14">
        <v>6430847</v>
      </c>
      <c r="D1191" s="12" t="s">
        <v>83</v>
      </c>
      <c r="E1191" s="12" t="s">
        <v>2350</v>
      </c>
      <c r="F1191" s="12" t="s">
        <v>2380</v>
      </c>
      <c r="G1191" s="12" t="s">
        <v>86</v>
      </c>
      <c r="H1191" s="12" t="s">
        <v>2351</v>
      </c>
      <c r="I1191" s="12" t="s">
        <v>2381</v>
      </c>
      <c r="J1191" s="12" t="str">
        <f t="shared" si="18"/>
        <v>和歌山県有田郡有田川町大賀畑</v>
      </c>
    </row>
    <row r="1192" spans="1:10">
      <c r="A1192" s="12">
        <v>30366</v>
      </c>
      <c r="B1192" s="12">
        <v>64305</v>
      </c>
      <c r="C1192" s="14">
        <v>6430513</v>
      </c>
      <c r="D1192" s="12" t="s">
        <v>83</v>
      </c>
      <c r="E1192" s="12" t="s">
        <v>2350</v>
      </c>
      <c r="F1192" s="12" t="s">
        <v>2382</v>
      </c>
      <c r="G1192" s="12" t="s">
        <v>86</v>
      </c>
      <c r="H1192" s="12" t="s">
        <v>2351</v>
      </c>
      <c r="I1192" s="12" t="s">
        <v>2383</v>
      </c>
      <c r="J1192" s="12" t="str">
        <f t="shared" si="18"/>
        <v>和歌山県有田郡有田川町大蔵</v>
      </c>
    </row>
    <row r="1193" spans="1:10">
      <c r="A1193" s="12">
        <v>30366</v>
      </c>
      <c r="B1193" s="12">
        <v>64301</v>
      </c>
      <c r="C1193" s="14">
        <v>6430134</v>
      </c>
      <c r="D1193" s="12" t="s">
        <v>83</v>
      </c>
      <c r="E1193" s="12" t="s">
        <v>2350</v>
      </c>
      <c r="F1193" s="12" t="s">
        <v>2384</v>
      </c>
      <c r="G1193" s="12" t="s">
        <v>86</v>
      </c>
      <c r="H1193" s="12" t="s">
        <v>2351</v>
      </c>
      <c r="I1193" s="12" t="s">
        <v>2385</v>
      </c>
      <c r="J1193" s="12" t="str">
        <f t="shared" si="18"/>
        <v>和歌山県有田郡有田川町大薗</v>
      </c>
    </row>
    <row r="1194" spans="1:10">
      <c r="A1194" s="12">
        <v>30366</v>
      </c>
      <c r="B1194" s="12">
        <v>64904</v>
      </c>
      <c r="C1194" s="14">
        <v>6430845</v>
      </c>
      <c r="D1194" s="12" t="s">
        <v>83</v>
      </c>
      <c r="E1194" s="12" t="s">
        <v>2350</v>
      </c>
      <c r="F1194" s="12" t="s">
        <v>179</v>
      </c>
      <c r="G1194" s="12" t="s">
        <v>86</v>
      </c>
      <c r="H1194" s="12" t="s">
        <v>2351</v>
      </c>
      <c r="I1194" s="12" t="s">
        <v>180</v>
      </c>
      <c r="J1194" s="12" t="str">
        <f t="shared" si="18"/>
        <v>和歌山県有田郡有田川町大谷</v>
      </c>
    </row>
    <row r="1195" spans="1:10">
      <c r="A1195" s="12">
        <v>30366</v>
      </c>
      <c r="B1195" s="12">
        <v>64301</v>
      </c>
      <c r="C1195" s="14">
        <v>6430135</v>
      </c>
      <c r="D1195" s="12" t="s">
        <v>83</v>
      </c>
      <c r="E1195" s="12" t="s">
        <v>2350</v>
      </c>
      <c r="F1195" s="12" t="s">
        <v>2386</v>
      </c>
      <c r="G1195" s="12" t="s">
        <v>86</v>
      </c>
      <c r="H1195" s="12" t="s">
        <v>2351</v>
      </c>
      <c r="I1195" s="12" t="s">
        <v>2387</v>
      </c>
      <c r="J1195" s="12" t="str">
        <f t="shared" si="18"/>
        <v>和歌山県有田郡有田川町大西</v>
      </c>
    </row>
    <row r="1196" spans="1:10">
      <c r="A1196" s="12">
        <v>30366</v>
      </c>
      <c r="B1196" s="12">
        <v>64301</v>
      </c>
      <c r="C1196" s="14">
        <v>6430142</v>
      </c>
      <c r="D1196" s="12" t="s">
        <v>83</v>
      </c>
      <c r="E1196" s="12" t="s">
        <v>2350</v>
      </c>
      <c r="F1196" s="12" t="s">
        <v>2388</v>
      </c>
      <c r="G1196" s="12" t="s">
        <v>86</v>
      </c>
      <c r="H1196" s="12" t="s">
        <v>2351</v>
      </c>
      <c r="I1196" s="12" t="s">
        <v>2389</v>
      </c>
      <c r="J1196" s="12" t="str">
        <f t="shared" si="18"/>
        <v>和歌山県有田郡有田川町小川</v>
      </c>
    </row>
    <row r="1197" spans="1:10">
      <c r="A1197" s="12">
        <v>30366</v>
      </c>
      <c r="B1197" s="12">
        <v>643</v>
      </c>
      <c r="C1197" s="14">
        <v>6430022</v>
      </c>
      <c r="D1197" s="12" t="s">
        <v>83</v>
      </c>
      <c r="E1197" s="12" t="s">
        <v>2350</v>
      </c>
      <c r="F1197" s="12" t="s">
        <v>2390</v>
      </c>
      <c r="G1197" s="12" t="s">
        <v>86</v>
      </c>
      <c r="H1197" s="12" t="s">
        <v>2351</v>
      </c>
      <c r="I1197" s="12" t="s">
        <v>2391</v>
      </c>
      <c r="J1197" s="12" t="str">
        <f t="shared" si="18"/>
        <v>和歌山県有田郡有田川町奥</v>
      </c>
    </row>
    <row r="1198" spans="1:10">
      <c r="A1198" s="12">
        <v>30366</v>
      </c>
      <c r="B1198" s="12">
        <v>64306</v>
      </c>
      <c r="C1198" s="14">
        <v>6430601</v>
      </c>
      <c r="D1198" s="12" t="s">
        <v>83</v>
      </c>
      <c r="E1198" s="12" t="s">
        <v>2350</v>
      </c>
      <c r="F1198" s="12" t="s">
        <v>2392</v>
      </c>
      <c r="G1198" s="12" t="s">
        <v>86</v>
      </c>
      <c r="H1198" s="12" t="s">
        <v>2351</v>
      </c>
      <c r="I1198" s="12" t="s">
        <v>2393</v>
      </c>
      <c r="J1198" s="12" t="str">
        <f t="shared" si="18"/>
        <v>和歌山県有田郡有田川町押手</v>
      </c>
    </row>
    <row r="1199" spans="1:10">
      <c r="A1199" s="12">
        <v>30366</v>
      </c>
      <c r="B1199" s="12">
        <v>643</v>
      </c>
      <c r="C1199" s="14">
        <v>6430034</v>
      </c>
      <c r="D1199" s="12" t="s">
        <v>83</v>
      </c>
      <c r="E1199" s="12" t="s">
        <v>2350</v>
      </c>
      <c r="F1199" s="12" t="s">
        <v>2394</v>
      </c>
      <c r="G1199" s="12" t="s">
        <v>86</v>
      </c>
      <c r="H1199" s="12" t="s">
        <v>2351</v>
      </c>
      <c r="I1199" s="12" t="s">
        <v>2395</v>
      </c>
      <c r="J1199" s="12" t="str">
        <f t="shared" si="18"/>
        <v>和歌山県有田郡有田川町小島</v>
      </c>
    </row>
    <row r="1200" spans="1:10">
      <c r="A1200" s="12">
        <v>30366</v>
      </c>
      <c r="B1200" s="12">
        <v>64904</v>
      </c>
      <c r="C1200" s="14">
        <v>6430852</v>
      </c>
      <c r="D1200" s="12" t="s">
        <v>83</v>
      </c>
      <c r="E1200" s="12" t="s">
        <v>2350</v>
      </c>
      <c r="F1200" s="12" t="s">
        <v>2396</v>
      </c>
      <c r="G1200" s="12" t="s">
        <v>86</v>
      </c>
      <c r="H1200" s="12" t="s">
        <v>2351</v>
      </c>
      <c r="I1200" s="12" t="s">
        <v>2397</v>
      </c>
      <c r="J1200" s="12" t="str">
        <f t="shared" si="18"/>
        <v>和歌山県有田郡有田川町尾中</v>
      </c>
    </row>
    <row r="1201" spans="1:10">
      <c r="A1201" s="12">
        <v>30366</v>
      </c>
      <c r="B1201" s="12">
        <v>64301</v>
      </c>
      <c r="C1201" s="14">
        <v>6430133</v>
      </c>
      <c r="D1201" s="12" t="s">
        <v>83</v>
      </c>
      <c r="E1201" s="12" t="s">
        <v>2350</v>
      </c>
      <c r="F1201" s="12" t="s">
        <v>2398</v>
      </c>
      <c r="G1201" s="12" t="s">
        <v>86</v>
      </c>
      <c r="H1201" s="12" t="s">
        <v>2351</v>
      </c>
      <c r="I1201" s="12" t="s">
        <v>2399</v>
      </c>
      <c r="J1201" s="12" t="str">
        <f t="shared" si="18"/>
        <v>和歌山県有田郡有田川町尾上</v>
      </c>
    </row>
    <row r="1202" spans="1:10">
      <c r="A1202" s="12">
        <v>30366</v>
      </c>
      <c r="B1202" s="12">
        <v>64301</v>
      </c>
      <c r="C1202" s="14">
        <v>6430132</v>
      </c>
      <c r="D1202" s="12" t="s">
        <v>83</v>
      </c>
      <c r="E1202" s="12" t="s">
        <v>2350</v>
      </c>
      <c r="F1202" s="12" t="s">
        <v>2400</v>
      </c>
      <c r="G1202" s="12" t="s">
        <v>86</v>
      </c>
      <c r="H1202" s="12" t="s">
        <v>2351</v>
      </c>
      <c r="I1202" s="12" t="s">
        <v>2401</v>
      </c>
      <c r="J1202" s="12" t="str">
        <f t="shared" si="18"/>
        <v>和歌山県有田郡有田川町小原</v>
      </c>
    </row>
    <row r="1203" spans="1:10">
      <c r="A1203" s="12">
        <v>30366</v>
      </c>
      <c r="B1203" s="12">
        <v>64301</v>
      </c>
      <c r="C1203" s="14">
        <v>6430812</v>
      </c>
      <c r="D1203" s="12" t="s">
        <v>83</v>
      </c>
      <c r="E1203" s="12" t="s">
        <v>2350</v>
      </c>
      <c r="F1203" s="12" t="s">
        <v>2402</v>
      </c>
      <c r="G1203" s="12" t="s">
        <v>86</v>
      </c>
      <c r="H1203" s="12" t="s">
        <v>2351</v>
      </c>
      <c r="I1203" s="12" t="s">
        <v>2403</v>
      </c>
      <c r="J1203" s="12" t="str">
        <f t="shared" si="18"/>
        <v>和歌山県有田郡有田川町垣倉</v>
      </c>
    </row>
    <row r="1204" spans="1:10">
      <c r="A1204" s="12">
        <v>30366</v>
      </c>
      <c r="B1204" s="12">
        <v>64904</v>
      </c>
      <c r="C1204" s="14">
        <v>6430843</v>
      </c>
      <c r="D1204" s="12" t="s">
        <v>83</v>
      </c>
      <c r="E1204" s="12" t="s">
        <v>2350</v>
      </c>
      <c r="F1204" s="12" t="s">
        <v>2404</v>
      </c>
      <c r="G1204" s="12" t="s">
        <v>86</v>
      </c>
      <c r="H1204" s="12" t="s">
        <v>2351</v>
      </c>
      <c r="I1204" s="12" t="s">
        <v>2405</v>
      </c>
      <c r="J1204" s="12" t="str">
        <f t="shared" si="18"/>
        <v>和歌山県有田郡有田川町賢</v>
      </c>
    </row>
    <row r="1205" spans="1:10">
      <c r="A1205" s="12">
        <v>30366</v>
      </c>
      <c r="B1205" s="12">
        <v>64301</v>
      </c>
      <c r="C1205" s="14">
        <v>6430152</v>
      </c>
      <c r="D1205" s="12" t="s">
        <v>83</v>
      </c>
      <c r="E1205" s="12" t="s">
        <v>2350</v>
      </c>
      <c r="F1205" s="12" t="s">
        <v>219</v>
      </c>
      <c r="G1205" s="12" t="s">
        <v>86</v>
      </c>
      <c r="H1205" s="12" t="s">
        <v>2351</v>
      </c>
      <c r="I1205" s="12" t="s">
        <v>1990</v>
      </c>
      <c r="J1205" s="12" t="str">
        <f t="shared" si="18"/>
        <v>和歌山県有田郡有田川町金屋</v>
      </c>
    </row>
    <row r="1206" spans="1:10">
      <c r="A1206" s="12">
        <v>30366</v>
      </c>
      <c r="B1206" s="12">
        <v>64301</v>
      </c>
      <c r="C1206" s="14">
        <v>6430176</v>
      </c>
      <c r="D1206" s="12" t="s">
        <v>83</v>
      </c>
      <c r="E1206" s="12" t="s">
        <v>2350</v>
      </c>
      <c r="F1206" s="12" t="s">
        <v>2406</v>
      </c>
      <c r="G1206" s="12" t="s">
        <v>86</v>
      </c>
      <c r="H1206" s="12" t="s">
        <v>2351</v>
      </c>
      <c r="I1206" s="12" t="s">
        <v>2407</v>
      </c>
      <c r="J1206" s="12" t="str">
        <f t="shared" si="18"/>
        <v>和歌山県有田郡有田川町釜中</v>
      </c>
    </row>
    <row r="1207" spans="1:10">
      <c r="A1207" s="12">
        <v>30366</v>
      </c>
      <c r="B1207" s="12">
        <v>64904</v>
      </c>
      <c r="C1207" s="14">
        <v>6430855</v>
      </c>
      <c r="D1207" s="12" t="s">
        <v>83</v>
      </c>
      <c r="E1207" s="12" t="s">
        <v>2350</v>
      </c>
      <c r="F1207" s="12" t="s">
        <v>2408</v>
      </c>
      <c r="G1207" s="12" t="s">
        <v>86</v>
      </c>
      <c r="H1207" s="12" t="s">
        <v>2351</v>
      </c>
      <c r="I1207" s="12" t="s">
        <v>2409</v>
      </c>
      <c r="J1207" s="12" t="str">
        <f t="shared" si="18"/>
        <v>和歌山県有田郡有田川町上中島</v>
      </c>
    </row>
    <row r="1208" spans="1:10">
      <c r="A1208" s="12">
        <v>30366</v>
      </c>
      <c r="B1208" s="12">
        <v>64301</v>
      </c>
      <c r="C1208" s="14">
        <v>6430171</v>
      </c>
      <c r="D1208" s="12" t="s">
        <v>83</v>
      </c>
      <c r="E1208" s="12" t="s">
        <v>2350</v>
      </c>
      <c r="F1208" s="12" t="s">
        <v>2410</v>
      </c>
      <c r="G1208" s="12" t="s">
        <v>86</v>
      </c>
      <c r="H1208" s="12" t="s">
        <v>2351</v>
      </c>
      <c r="I1208" s="12" t="s">
        <v>2411</v>
      </c>
      <c r="J1208" s="12" t="str">
        <f t="shared" si="18"/>
        <v>和歌山県有田郡有田川町上六川</v>
      </c>
    </row>
    <row r="1209" spans="1:10">
      <c r="A1209" s="12">
        <v>30366</v>
      </c>
      <c r="B1209" s="12">
        <v>64305</v>
      </c>
      <c r="C1209" s="14">
        <v>6430551</v>
      </c>
      <c r="D1209" s="12" t="s">
        <v>83</v>
      </c>
      <c r="E1209" s="12" t="s">
        <v>2350</v>
      </c>
      <c r="F1209" s="12" t="s">
        <v>2412</v>
      </c>
      <c r="G1209" s="12" t="s">
        <v>86</v>
      </c>
      <c r="H1209" s="12" t="s">
        <v>2351</v>
      </c>
      <c r="I1209" s="12" t="s">
        <v>2413</v>
      </c>
      <c r="J1209" s="12" t="str">
        <f t="shared" si="18"/>
        <v>和歌山県有田郡有田川町上湯川</v>
      </c>
    </row>
    <row r="1210" spans="1:10">
      <c r="A1210" s="12">
        <v>30366</v>
      </c>
      <c r="B1210" s="12">
        <v>64303</v>
      </c>
      <c r="C1210" s="14">
        <v>6430364</v>
      </c>
      <c r="D1210" s="12" t="s">
        <v>83</v>
      </c>
      <c r="E1210" s="12" t="s">
        <v>2350</v>
      </c>
      <c r="F1210" s="12" t="s">
        <v>2414</v>
      </c>
      <c r="G1210" s="12" t="s">
        <v>86</v>
      </c>
      <c r="H1210" s="12" t="s">
        <v>2351</v>
      </c>
      <c r="I1210" s="12" t="s">
        <v>2415</v>
      </c>
      <c r="J1210" s="12" t="str">
        <f t="shared" si="18"/>
        <v>和歌山県有田郡有田川町川合</v>
      </c>
    </row>
    <row r="1211" spans="1:10">
      <c r="A1211" s="12">
        <v>30366</v>
      </c>
      <c r="B1211" s="12">
        <v>64303</v>
      </c>
      <c r="C1211" s="14">
        <v>6430313</v>
      </c>
      <c r="D1211" s="12" t="s">
        <v>83</v>
      </c>
      <c r="E1211" s="12" t="s">
        <v>2350</v>
      </c>
      <c r="F1211" s="12" t="s">
        <v>2416</v>
      </c>
      <c r="G1211" s="12" t="s">
        <v>86</v>
      </c>
      <c r="H1211" s="12" t="s">
        <v>2351</v>
      </c>
      <c r="I1211" s="12" t="s">
        <v>2417</v>
      </c>
      <c r="J1211" s="12" t="str">
        <f t="shared" si="18"/>
        <v>和歌山県有田郡有田川町川口</v>
      </c>
    </row>
    <row r="1212" spans="1:10">
      <c r="A1212" s="12">
        <v>30366</v>
      </c>
      <c r="B1212" s="12">
        <v>64301</v>
      </c>
      <c r="C1212" s="14">
        <v>6430161</v>
      </c>
      <c r="D1212" s="12" t="s">
        <v>83</v>
      </c>
      <c r="E1212" s="12" t="s">
        <v>2350</v>
      </c>
      <c r="F1212" s="12" t="s">
        <v>2418</v>
      </c>
      <c r="G1212" s="12" t="s">
        <v>86</v>
      </c>
      <c r="H1212" s="12" t="s">
        <v>2351</v>
      </c>
      <c r="I1212" s="12" t="s">
        <v>2419</v>
      </c>
      <c r="J1212" s="12" t="str">
        <f t="shared" si="18"/>
        <v>和歌山県有田郡有田川町歓喜寺</v>
      </c>
    </row>
    <row r="1213" spans="1:10">
      <c r="A1213" s="12">
        <v>30366</v>
      </c>
      <c r="B1213" s="12">
        <v>64303</v>
      </c>
      <c r="C1213" s="14">
        <v>6430362</v>
      </c>
      <c r="D1213" s="12" t="s">
        <v>83</v>
      </c>
      <c r="E1213" s="12" t="s">
        <v>2350</v>
      </c>
      <c r="F1213" s="12" t="s">
        <v>2420</v>
      </c>
      <c r="G1213" s="12" t="s">
        <v>86</v>
      </c>
      <c r="H1213" s="12" t="s">
        <v>2351</v>
      </c>
      <c r="I1213" s="12" t="s">
        <v>2421</v>
      </c>
      <c r="J1213" s="12" t="str">
        <f t="shared" si="18"/>
        <v>和歌山県有田郡有田川町北野川</v>
      </c>
    </row>
    <row r="1214" spans="1:10">
      <c r="A1214" s="12">
        <v>30366</v>
      </c>
      <c r="B1214" s="12">
        <v>64305</v>
      </c>
      <c r="C1214" s="14">
        <v>6430531</v>
      </c>
      <c r="D1214" s="12" t="s">
        <v>83</v>
      </c>
      <c r="E1214" s="12" t="s">
        <v>2350</v>
      </c>
      <c r="F1214" s="12" t="s">
        <v>331</v>
      </c>
      <c r="G1214" s="12" t="s">
        <v>86</v>
      </c>
      <c r="H1214" s="12" t="s">
        <v>2351</v>
      </c>
      <c r="I1214" s="12" t="s">
        <v>332</v>
      </c>
      <c r="J1214" s="12" t="str">
        <f t="shared" si="18"/>
        <v>和歌山県有田郡有田川町楠本</v>
      </c>
    </row>
    <row r="1215" spans="1:10">
      <c r="A1215" s="12">
        <v>30366</v>
      </c>
      <c r="B1215" s="12">
        <v>64305</v>
      </c>
      <c r="C1215" s="14">
        <v>6430514</v>
      </c>
      <c r="D1215" s="12" t="s">
        <v>83</v>
      </c>
      <c r="E1215" s="12" t="s">
        <v>2350</v>
      </c>
      <c r="F1215" s="12" t="s">
        <v>2422</v>
      </c>
      <c r="G1215" s="12" t="s">
        <v>86</v>
      </c>
      <c r="H1215" s="12" t="s">
        <v>2351</v>
      </c>
      <c r="I1215" s="12" t="s">
        <v>2423</v>
      </c>
      <c r="J1215" s="12" t="str">
        <f t="shared" si="18"/>
        <v>和歌山県有田郡有田川町久野原</v>
      </c>
    </row>
    <row r="1216" spans="1:10">
      <c r="A1216" s="12">
        <v>30366</v>
      </c>
      <c r="B1216" s="12">
        <v>643</v>
      </c>
      <c r="C1216" s="14">
        <v>6430023</v>
      </c>
      <c r="D1216" s="12" t="s">
        <v>83</v>
      </c>
      <c r="E1216" s="12" t="s">
        <v>2350</v>
      </c>
      <c r="F1216" s="12" t="s">
        <v>2424</v>
      </c>
      <c r="G1216" s="12" t="s">
        <v>86</v>
      </c>
      <c r="H1216" s="12" t="s">
        <v>2351</v>
      </c>
      <c r="I1216" s="12" t="s">
        <v>2425</v>
      </c>
      <c r="J1216" s="12" t="str">
        <f t="shared" si="18"/>
        <v>和歌山県有田郡有田川町熊井</v>
      </c>
    </row>
    <row r="1217" spans="1:10">
      <c r="A1217" s="12">
        <v>30366</v>
      </c>
      <c r="B1217" s="12">
        <v>64301</v>
      </c>
      <c r="C1217" s="14">
        <v>6430172</v>
      </c>
      <c r="D1217" s="12" t="s">
        <v>83</v>
      </c>
      <c r="E1217" s="12" t="s">
        <v>2350</v>
      </c>
      <c r="F1217" s="12" t="s">
        <v>2426</v>
      </c>
      <c r="G1217" s="12" t="s">
        <v>86</v>
      </c>
      <c r="H1217" s="12" t="s">
        <v>2351</v>
      </c>
      <c r="I1217" s="12" t="s">
        <v>2427</v>
      </c>
      <c r="J1217" s="12" t="str">
        <f t="shared" si="18"/>
        <v>和歌山県有田郡有田川町黒松</v>
      </c>
    </row>
    <row r="1218" spans="1:10">
      <c r="A1218" s="12">
        <v>30366</v>
      </c>
      <c r="B1218" s="12">
        <v>64305</v>
      </c>
      <c r="C1218" s="14">
        <v>6430544</v>
      </c>
      <c r="D1218" s="12" t="s">
        <v>83</v>
      </c>
      <c r="E1218" s="12" t="s">
        <v>2350</v>
      </c>
      <c r="F1218" s="12" t="s">
        <v>2428</v>
      </c>
      <c r="G1218" s="12" t="s">
        <v>86</v>
      </c>
      <c r="H1218" s="12" t="s">
        <v>2351</v>
      </c>
      <c r="I1218" s="12" t="s">
        <v>2429</v>
      </c>
      <c r="J1218" s="12" t="str">
        <f t="shared" ref="J1218:J1281" si="19">CONCATENATE(G1218,H1218,I1218)</f>
        <v>和歌山県有田郡有田川町境川</v>
      </c>
    </row>
    <row r="1219" spans="1:10">
      <c r="A1219" s="12">
        <v>30366</v>
      </c>
      <c r="B1219" s="12">
        <v>64305</v>
      </c>
      <c r="C1219" s="14">
        <v>6430521</v>
      </c>
      <c r="D1219" s="12" t="s">
        <v>83</v>
      </c>
      <c r="E1219" s="12" t="s">
        <v>2350</v>
      </c>
      <c r="F1219" s="12" t="s">
        <v>989</v>
      </c>
      <c r="G1219" s="12" t="s">
        <v>86</v>
      </c>
      <c r="H1219" s="12" t="s">
        <v>2351</v>
      </c>
      <c r="I1219" s="12" t="s">
        <v>1170</v>
      </c>
      <c r="J1219" s="12" t="str">
        <f t="shared" si="19"/>
        <v>和歌山県有田郡有田川町清水</v>
      </c>
    </row>
    <row r="1220" spans="1:10">
      <c r="A1220" s="12">
        <v>30366</v>
      </c>
      <c r="B1220" s="12">
        <v>643</v>
      </c>
      <c r="C1220" s="14">
        <v>6430021</v>
      </c>
      <c r="D1220" s="12" t="s">
        <v>83</v>
      </c>
      <c r="E1220" s="12" t="s">
        <v>2350</v>
      </c>
      <c r="F1220" s="12" t="s">
        <v>1043</v>
      </c>
      <c r="G1220" s="12" t="s">
        <v>86</v>
      </c>
      <c r="H1220" s="12" t="s">
        <v>2351</v>
      </c>
      <c r="I1220" s="12" t="s">
        <v>1044</v>
      </c>
      <c r="J1220" s="12" t="str">
        <f t="shared" si="19"/>
        <v>和歌山県有田郡有田川町下津野</v>
      </c>
    </row>
    <row r="1221" spans="1:10">
      <c r="A1221" s="12">
        <v>30366</v>
      </c>
      <c r="B1221" s="12">
        <v>64301</v>
      </c>
      <c r="C1221" s="14">
        <v>6430173</v>
      </c>
      <c r="D1221" s="12" t="s">
        <v>83</v>
      </c>
      <c r="E1221" s="12" t="s">
        <v>2350</v>
      </c>
      <c r="F1221" s="12" t="s">
        <v>2430</v>
      </c>
      <c r="G1221" s="12" t="s">
        <v>86</v>
      </c>
      <c r="H1221" s="12" t="s">
        <v>2351</v>
      </c>
      <c r="I1221" s="12" t="s">
        <v>2431</v>
      </c>
      <c r="J1221" s="12" t="str">
        <f t="shared" si="19"/>
        <v>和歌山県有田郡有田川町下六川</v>
      </c>
    </row>
    <row r="1222" spans="1:10">
      <c r="A1222" s="12">
        <v>30366</v>
      </c>
      <c r="B1222" s="12">
        <v>64305</v>
      </c>
      <c r="C1222" s="14">
        <v>6430522</v>
      </c>
      <c r="D1222" s="12" t="s">
        <v>83</v>
      </c>
      <c r="E1222" s="12" t="s">
        <v>2350</v>
      </c>
      <c r="F1222" s="12" t="s">
        <v>2432</v>
      </c>
      <c r="G1222" s="12" t="s">
        <v>86</v>
      </c>
      <c r="H1222" s="12" t="s">
        <v>2351</v>
      </c>
      <c r="I1222" s="12" t="s">
        <v>2433</v>
      </c>
      <c r="J1222" s="12" t="str">
        <f t="shared" si="19"/>
        <v>和歌山県有田郡有田川町下湯川</v>
      </c>
    </row>
    <row r="1223" spans="1:10">
      <c r="A1223" s="12">
        <v>30366</v>
      </c>
      <c r="B1223" s="12">
        <v>64301</v>
      </c>
      <c r="C1223" s="14">
        <v>6430811</v>
      </c>
      <c r="D1223" s="12" t="s">
        <v>83</v>
      </c>
      <c r="E1223" s="12" t="s">
        <v>2350</v>
      </c>
      <c r="F1223" s="12" t="s">
        <v>2434</v>
      </c>
      <c r="G1223" s="12" t="s">
        <v>86</v>
      </c>
      <c r="H1223" s="12" t="s">
        <v>2351</v>
      </c>
      <c r="I1223" s="12" t="s">
        <v>2435</v>
      </c>
      <c r="J1223" s="12" t="str">
        <f t="shared" si="19"/>
        <v>和歌山県有田郡有田川町庄</v>
      </c>
    </row>
    <row r="1224" spans="1:10">
      <c r="A1224" s="12">
        <v>30366</v>
      </c>
      <c r="B1224" s="12">
        <v>64306</v>
      </c>
      <c r="C1224" s="14">
        <v>6430602</v>
      </c>
      <c r="D1224" s="12" t="s">
        <v>83</v>
      </c>
      <c r="E1224" s="12" t="s">
        <v>2350</v>
      </c>
      <c r="F1224" s="12" t="s">
        <v>2436</v>
      </c>
      <c r="G1224" s="12" t="s">
        <v>86</v>
      </c>
      <c r="H1224" s="12" t="s">
        <v>2351</v>
      </c>
      <c r="I1224" s="12" t="s">
        <v>2437</v>
      </c>
      <c r="J1224" s="12" t="str">
        <f t="shared" si="19"/>
        <v>和歌山県有田郡有田川町杉野原</v>
      </c>
    </row>
    <row r="1225" spans="1:10">
      <c r="A1225" s="12">
        <v>30366</v>
      </c>
      <c r="B1225" s="12">
        <v>64904</v>
      </c>
      <c r="C1225" s="14">
        <v>6430853</v>
      </c>
      <c r="D1225" s="12" t="s">
        <v>83</v>
      </c>
      <c r="E1225" s="12" t="s">
        <v>2350</v>
      </c>
      <c r="F1225" s="12" t="s">
        <v>2438</v>
      </c>
      <c r="G1225" s="12" t="s">
        <v>86</v>
      </c>
      <c r="H1225" s="12" t="s">
        <v>2351</v>
      </c>
      <c r="I1225" s="12" t="s">
        <v>2439</v>
      </c>
      <c r="J1225" s="12" t="str">
        <f t="shared" si="19"/>
        <v>和歌山県有田郡有田川町角</v>
      </c>
    </row>
    <row r="1226" spans="1:10">
      <c r="A1226" s="12">
        <v>30366</v>
      </c>
      <c r="B1226" s="12">
        <v>64301</v>
      </c>
      <c r="C1226" s="14">
        <v>6430163</v>
      </c>
      <c r="D1226" s="12" t="s">
        <v>83</v>
      </c>
      <c r="E1226" s="12" t="s">
        <v>2350</v>
      </c>
      <c r="F1226" s="12" t="s">
        <v>2440</v>
      </c>
      <c r="G1226" s="12" t="s">
        <v>86</v>
      </c>
      <c r="H1226" s="12" t="s">
        <v>2351</v>
      </c>
      <c r="I1226" s="12" t="s">
        <v>2441</v>
      </c>
      <c r="J1226" s="12" t="str">
        <f t="shared" si="19"/>
        <v>和歌山県有田郡有田川町修理川</v>
      </c>
    </row>
    <row r="1227" spans="1:10">
      <c r="A1227" s="12">
        <v>30366</v>
      </c>
      <c r="B1227" s="12">
        <v>64301</v>
      </c>
      <c r="C1227" s="14">
        <v>6430122</v>
      </c>
      <c r="D1227" s="12" t="s">
        <v>83</v>
      </c>
      <c r="E1227" s="12" t="s">
        <v>2350</v>
      </c>
      <c r="F1227" s="12" t="s">
        <v>2442</v>
      </c>
      <c r="G1227" s="12" t="s">
        <v>86</v>
      </c>
      <c r="H1227" s="12" t="s">
        <v>2351</v>
      </c>
      <c r="I1227" s="12" t="s">
        <v>2443</v>
      </c>
      <c r="J1227" s="12" t="str">
        <f t="shared" si="19"/>
        <v>和歌山県有田郡有田川町瀬井</v>
      </c>
    </row>
    <row r="1228" spans="1:10">
      <c r="A1228" s="12">
        <v>30366</v>
      </c>
      <c r="B1228" s="12">
        <v>64904</v>
      </c>
      <c r="C1228" s="14">
        <v>6430846</v>
      </c>
      <c r="D1228" s="12" t="s">
        <v>83</v>
      </c>
      <c r="E1228" s="12" t="s">
        <v>2350</v>
      </c>
      <c r="F1228" s="12" t="s">
        <v>2444</v>
      </c>
      <c r="G1228" s="12" t="s">
        <v>86</v>
      </c>
      <c r="H1228" s="12" t="s">
        <v>2351</v>
      </c>
      <c r="I1228" s="12" t="s">
        <v>2445</v>
      </c>
      <c r="J1228" s="12" t="str">
        <f t="shared" si="19"/>
        <v>和歌山県有田郡有田川町田口</v>
      </c>
    </row>
    <row r="1229" spans="1:10">
      <c r="A1229" s="12">
        <v>30366</v>
      </c>
      <c r="B1229" s="12">
        <v>64904</v>
      </c>
      <c r="C1229" s="14">
        <v>6430848</v>
      </c>
      <c r="D1229" s="12" t="s">
        <v>83</v>
      </c>
      <c r="E1229" s="12" t="s">
        <v>2350</v>
      </c>
      <c r="F1229" s="12" t="s">
        <v>2446</v>
      </c>
      <c r="G1229" s="12" t="s">
        <v>86</v>
      </c>
      <c r="H1229" s="12" t="s">
        <v>2351</v>
      </c>
      <c r="I1229" s="12" t="s">
        <v>2447</v>
      </c>
      <c r="J1229" s="12" t="str">
        <f t="shared" si="19"/>
        <v>和歌山県有田郡有田川町田角</v>
      </c>
    </row>
    <row r="1230" spans="1:10">
      <c r="A1230" s="12">
        <v>30366</v>
      </c>
      <c r="B1230" s="12">
        <v>64303</v>
      </c>
      <c r="C1230" s="14">
        <v>6430314</v>
      </c>
      <c r="D1230" s="12" t="s">
        <v>83</v>
      </c>
      <c r="E1230" s="12" t="s">
        <v>2350</v>
      </c>
      <c r="F1230" s="12" t="s">
        <v>2448</v>
      </c>
      <c r="G1230" s="12" t="s">
        <v>86</v>
      </c>
      <c r="H1230" s="12" t="s">
        <v>2351</v>
      </c>
      <c r="I1230" s="12" t="s">
        <v>2449</v>
      </c>
      <c r="J1230" s="12" t="str">
        <f t="shared" si="19"/>
        <v>和歌山県有田郡有田川町立石</v>
      </c>
    </row>
    <row r="1231" spans="1:10">
      <c r="A1231" s="12">
        <v>30366</v>
      </c>
      <c r="B1231" s="12">
        <v>64303</v>
      </c>
      <c r="C1231" s="14">
        <v>6430311</v>
      </c>
      <c r="D1231" s="12" t="s">
        <v>83</v>
      </c>
      <c r="E1231" s="12" t="s">
        <v>2350</v>
      </c>
      <c r="F1231" s="12" t="s">
        <v>527</v>
      </c>
      <c r="G1231" s="12" t="s">
        <v>86</v>
      </c>
      <c r="H1231" s="12" t="s">
        <v>2351</v>
      </c>
      <c r="I1231" s="12" t="s">
        <v>528</v>
      </c>
      <c r="J1231" s="12" t="str">
        <f t="shared" si="19"/>
        <v>和歌山県有田郡有田川町谷</v>
      </c>
    </row>
    <row r="1232" spans="1:10">
      <c r="A1232" s="12">
        <v>30366</v>
      </c>
      <c r="B1232" s="12">
        <v>643</v>
      </c>
      <c r="C1232" s="14">
        <v>6430032</v>
      </c>
      <c r="D1232" s="12" t="s">
        <v>83</v>
      </c>
      <c r="E1232" s="12" t="s">
        <v>2350</v>
      </c>
      <c r="F1232" s="12" t="s">
        <v>2450</v>
      </c>
      <c r="G1232" s="12" t="s">
        <v>86</v>
      </c>
      <c r="H1232" s="12" t="s">
        <v>2351</v>
      </c>
      <c r="I1232" s="12" t="s">
        <v>2451</v>
      </c>
      <c r="J1232" s="12" t="str">
        <f t="shared" si="19"/>
        <v>和歌山県有田郡有田川町天満</v>
      </c>
    </row>
    <row r="1233" spans="1:10">
      <c r="A1233" s="12">
        <v>30366</v>
      </c>
      <c r="B1233" s="12">
        <v>64305</v>
      </c>
      <c r="C1233" s="14">
        <v>6430533</v>
      </c>
      <c r="D1233" s="12" t="s">
        <v>83</v>
      </c>
      <c r="E1233" s="12" t="s">
        <v>2350</v>
      </c>
      <c r="F1233" s="12" t="s">
        <v>2452</v>
      </c>
      <c r="G1233" s="12" t="s">
        <v>86</v>
      </c>
      <c r="H1233" s="12" t="s">
        <v>2351</v>
      </c>
      <c r="I1233" s="12" t="s">
        <v>2453</v>
      </c>
      <c r="J1233" s="12" t="str">
        <f t="shared" si="19"/>
        <v>和歌山県有田郡有田川町遠井</v>
      </c>
    </row>
    <row r="1234" spans="1:10">
      <c r="A1234" s="12">
        <v>30366</v>
      </c>
      <c r="B1234" s="12">
        <v>64301</v>
      </c>
      <c r="C1234" s="14">
        <v>6430801</v>
      </c>
      <c r="D1234" s="12" t="s">
        <v>83</v>
      </c>
      <c r="E1234" s="12" t="s">
        <v>2350</v>
      </c>
      <c r="F1234" s="12" t="s">
        <v>2454</v>
      </c>
      <c r="G1234" s="12" t="s">
        <v>86</v>
      </c>
      <c r="H1234" s="12" t="s">
        <v>2351</v>
      </c>
      <c r="I1234" s="12" t="s">
        <v>2455</v>
      </c>
      <c r="J1234" s="12" t="str">
        <f t="shared" si="19"/>
        <v>和歌山県有田郡有田川町徳田</v>
      </c>
    </row>
    <row r="1235" spans="1:10">
      <c r="A1235" s="12">
        <v>30366</v>
      </c>
      <c r="B1235" s="12">
        <v>64301</v>
      </c>
      <c r="C1235" s="14">
        <v>6430123</v>
      </c>
      <c r="D1235" s="12" t="s">
        <v>83</v>
      </c>
      <c r="E1235" s="12" t="s">
        <v>2350</v>
      </c>
      <c r="F1235" s="12" t="s">
        <v>575</v>
      </c>
      <c r="G1235" s="12" t="s">
        <v>86</v>
      </c>
      <c r="H1235" s="12" t="s">
        <v>2351</v>
      </c>
      <c r="I1235" s="12" t="s">
        <v>576</v>
      </c>
      <c r="J1235" s="12" t="str">
        <f t="shared" si="19"/>
        <v>和歌山県有田郡有田川町中</v>
      </c>
    </row>
    <row r="1236" spans="1:10">
      <c r="A1236" s="12">
        <v>30366</v>
      </c>
      <c r="B1236" s="12">
        <v>64301</v>
      </c>
      <c r="C1236" s="14">
        <v>6430153</v>
      </c>
      <c r="D1236" s="12" t="s">
        <v>83</v>
      </c>
      <c r="E1236" s="12" t="s">
        <v>2350</v>
      </c>
      <c r="F1236" s="12" t="s">
        <v>2456</v>
      </c>
      <c r="G1236" s="12" t="s">
        <v>86</v>
      </c>
      <c r="H1236" s="12" t="s">
        <v>2351</v>
      </c>
      <c r="I1236" s="12" t="s">
        <v>2457</v>
      </c>
      <c r="J1236" s="12" t="str">
        <f t="shared" si="19"/>
        <v>和歌山県有田郡有田川町中井原</v>
      </c>
    </row>
    <row r="1237" spans="1:10">
      <c r="A1237" s="12">
        <v>30366</v>
      </c>
      <c r="B1237" s="12">
        <v>64904</v>
      </c>
      <c r="C1237" s="14">
        <v>6430854</v>
      </c>
      <c r="D1237" s="12" t="s">
        <v>83</v>
      </c>
      <c r="E1237" s="12" t="s">
        <v>2350</v>
      </c>
      <c r="F1237" s="12" t="s">
        <v>2458</v>
      </c>
      <c r="G1237" s="12" t="s">
        <v>86</v>
      </c>
      <c r="H1237" s="12" t="s">
        <v>2351</v>
      </c>
      <c r="I1237" s="12" t="s">
        <v>2459</v>
      </c>
      <c r="J1237" s="12" t="str">
        <f t="shared" si="19"/>
        <v>和歌山県有田郡有田川町長田</v>
      </c>
    </row>
    <row r="1238" spans="1:10">
      <c r="A1238" s="12">
        <v>30366</v>
      </c>
      <c r="B1238" s="12">
        <v>64904</v>
      </c>
      <c r="C1238" s="14">
        <v>6430841</v>
      </c>
      <c r="D1238" s="12" t="s">
        <v>83</v>
      </c>
      <c r="E1238" s="12" t="s">
        <v>2350</v>
      </c>
      <c r="F1238" s="12" t="s">
        <v>2115</v>
      </c>
      <c r="G1238" s="12" t="s">
        <v>86</v>
      </c>
      <c r="H1238" s="12" t="s">
        <v>2351</v>
      </c>
      <c r="I1238" s="12" t="s">
        <v>2116</v>
      </c>
      <c r="J1238" s="12" t="str">
        <f t="shared" si="19"/>
        <v>和歌山県有田郡有田川町長谷</v>
      </c>
    </row>
    <row r="1239" spans="1:10">
      <c r="A1239" s="12">
        <v>30366</v>
      </c>
      <c r="B1239" s="12">
        <v>64301</v>
      </c>
      <c r="C1239" s="14">
        <v>6430143</v>
      </c>
      <c r="D1239" s="12" t="s">
        <v>83</v>
      </c>
      <c r="E1239" s="12" t="s">
        <v>2350</v>
      </c>
      <c r="F1239" s="12" t="s">
        <v>581</v>
      </c>
      <c r="G1239" s="12" t="s">
        <v>86</v>
      </c>
      <c r="H1239" s="12" t="s">
        <v>2351</v>
      </c>
      <c r="I1239" s="12" t="s">
        <v>582</v>
      </c>
      <c r="J1239" s="12" t="str">
        <f t="shared" si="19"/>
        <v>和歌山県有田郡有田川町中野</v>
      </c>
    </row>
    <row r="1240" spans="1:10">
      <c r="A1240" s="12">
        <v>30366</v>
      </c>
      <c r="B1240" s="12">
        <v>64303</v>
      </c>
      <c r="C1240" s="14">
        <v>6430365</v>
      </c>
      <c r="D1240" s="12" t="s">
        <v>83</v>
      </c>
      <c r="E1240" s="12" t="s">
        <v>2350</v>
      </c>
      <c r="F1240" s="12" t="s">
        <v>2460</v>
      </c>
      <c r="G1240" s="12" t="s">
        <v>86</v>
      </c>
      <c r="H1240" s="12" t="s">
        <v>2351</v>
      </c>
      <c r="I1240" s="12" t="s">
        <v>2461</v>
      </c>
      <c r="J1240" s="12" t="str">
        <f t="shared" si="19"/>
        <v>和歌山県有田郡有田川町中原</v>
      </c>
    </row>
    <row r="1241" spans="1:10">
      <c r="A1241" s="12">
        <v>30366</v>
      </c>
      <c r="B1241" s="12">
        <v>64301</v>
      </c>
      <c r="C1241" s="14">
        <v>6430124</v>
      </c>
      <c r="D1241" s="12" t="s">
        <v>83</v>
      </c>
      <c r="E1241" s="12" t="s">
        <v>2350</v>
      </c>
      <c r="F1241" s="12" t="s">
        <v>2462</v>
      </c>
      <c r="G1241" s="12" t="s">
        <v>86</v>
      </c>
      <c r="H1241" s="12" t="s">
        <v>2351</v>
      </c>
      <c r="I1241" s="12" t="s">
        <v>2463</v>
      </c>
      <c r="J1241" s="12" t="str">
        <f t="shared" si="19"/>
        <v>和歌山県有田郡有田川町中峯</v>
      </c>
    </row>
    <row r="1242" spans="1:10">
      <c r="A1242" s="12">
        <v>30366</v>
      </c>
      <c r="B1242" s="12">
        <v>64301</v>
      </c>
      <c r="C1242" s="14">
        <v>6430175</v>
      </c>
      <c r="D1242" s="12" t="s">
        <v>83</v>
      </c>
      <c r="E1242" s="12" t="s">
        <v>2350</v>
      </c>
      <c r="F1242" s="12" t="s">
        <v>2464</v>
      </c>
      <c r="G1242" s="12" t="s">
        <v>86</v>
      </c>
      <c r="H1242" s="12" t="s">
        <v>2351</v>
      </c>
      <c r="I1242" s="12" t="s">
        <v>2465</v>
      </c>
      <c r="J1242" s="12" t="str">
        <f t="shared" si="19"/>
        <v>和歌山県有田郡有田川町丹生</v>
      </c>
    </row>
    <row r="1243" spans="1:10">
      <c r="A1243" s="12">
        <v>30366</v>
      </c>
      <c r="B1243" s="12">
        <v>64303</v>
      </c>
      <c r="C1243" s="14">
        <v>6430363</v>
      </c>
      <c r="D1243" s="12" t="s">
        <v>83</v>
      </c>
      <c r="E1243" s="12" t="s">
        <v>2350</v>
      </c>
      <c r="F1243" s="12" t="s">
        <v>2466</v>
      </c>
      <c r="G1243" s="12" t="s">
        <v>86</v>
      </c>
      <c r="H1243" s="12" t="s">
        <v>2351</v>
      </c>
      <c r="I1243" s="12" t="s">
        <v>2467</v>
      </c>
      <c r="J1243" s="12" t="str">
        <f t="shared" si="19"/>
        <v>和歌山県有田郡有田川町二沢</v>
      </c>
    </row>
    <row r="1244" spans="1:10">
      <c r="A1244" s="12">
        <v>30366</v>
      </c>
      <c r="B1244" s="12">
        <v>64301</v>
      </c>
      <c r="C1244" s="14">
        <v>6430128</v>
      </c>
      <c r="D1244" s="12" t="s">
        <v>83</v>
      </c>
      <c r="E1244" s="12" t="s">
        <v>2350</v>
      </c>
      <c r="F1244" s="12" t="s">
        <v>2287</v>
      </c>
      <c r="G1244" s="12" t="s">
        <v>86</v>
      </c>
      <c r="H1244" s="12" t="s">
        <v>2351</v>
      </c>
      <c r="I1244" s="12" t="s">
        <v>2468</v>
      </c>
      <c r="J1244" s="12" t="str">
        <f t="shared" si="19"/>
        <v>和歌山県有田郡有田川町西ケ峯</v>
      </c>
    </row>
    <row r="1245" spans="1:10">
      <c r="A1245" s="12">
        <v>30366</v>
      </c>
      <c r="B1245" s="12">
        <v>64301</v>
      </c>
      <c r="C1245" s="14">
        <v>6430813</v>
      </c>
      <c r="D1245" s="12" t="s">
        <v>83</v>
      </c>
      <c r="E1245" s="12" t="s">
        <v>2350</v>
      </c>
      <c r="F1245" s="12" t="s">
        <v>2469</v>
      </c>
      <c r="G1245" s="12" t="s">
        <v>86</v>
      </c>
      <c r="H1245" s="12" t="s">
        <v>2351</v>
      </c>
      <c r="I1245" s="12" t="s">
        <v>2470</v>
      </c>
      <c r="J1245" s="12" t="str">
        <f t="shared" si="19"/>
        <v>和歌山県有田郡有田川町西丹生図</v>
      </c>
    </row>
    <row r="1246" spans="1:10">
      <c r="A1246" s="12">
        <v>30366</v>
      </c>
      <c r="B1246" s="12">
        <v>64301</v>
      </c>
      <c r="C1246" s="14">
        <v>6430125</v>
      </c>
      <c r="D1246" s="12" t="s">
        <v>83</v>
      </c>
      <c r="E1246" s="12" t="s">
        <v>2350</v>
      </c>
      <c r="F1246" s="12" t="s">
        <v>2471</v>
      </c>
      <c r="G1246" s="12" t="s">
        <v>86</v>
      </c>
      <c r="H1246" s="12" t="s">
        <v>2351</v>
      </c>
      <c r="I1246" s="12" t="s">
        <v>2472</v>
      </c>
      <c r="J1246" s="12" t="str">
        <f t="shared" si="19"/>
        <v>和歌山県有田郡有田川町沼田</v>
      </c>
    </row>
    <row r="1247" spans="1:10">
      <c r="A1247" s="12">
        <v>30366</v>
      </c>
      <c r="B1247" s="12">
        <v>64305</v>
      </c>
      <c r="C1247" s="14">
        <v>6430532</v>
      </c>
      <c r="D1247" s="12" t="s">
        <v>83</v>
      </c>
      <c r="E1247" s="12" t="s">
        <v>2350</v>
      </c>
      <c r="F1247" s="12" t="s">
        <v>2473</v>
      </c>
      <c r="G1247" s="12" t="s">
        <v>86</v>
      </c>
      <c r="H1247" s="12" t="s">
        <v>2351</v>
      </c>
      <c r="I1247" s="12" t="s">
        <v>2474</v>
      </c>
      <c r="J1247" s="12" t="str">
        <f t="shared" si="19"/>
        <v>和歌山県有田郡有田川町沼</v>
      </c>
    </row>
    <row r="1248" spans="1:10">
      <c r="A1248" s="12">
        <v>30366</v>
      </c>
      <c r="B1248" s="12">
        <v>64306</v>
      </c>
      <c r="C1248" s="14">
        <v>6430605</v>
      </c>
      <c r="D1248" s="12" t="s">
        <v>83</v>
      </c>
      <c r="E1248" s="12" t="s">
        <v>2350</v>
      </c>
      <c r="F1248" s="12" t="s">
        <v>2475</v>
      </c>
      <c r="G1248" s="12" t="s">
        <v>86</v>
      </c>
      <c r="H1248" s="12" t="s">
        <v>2351</v>
      </c>
      <c r="I1248" s="12" t="s">
        <v>2476</v>
      </c>
      <c r="J1248" s="12" t="str">
        <f t="shared" si="19"/>
        <v>和歌山県有田郡有田川町沼谷</v>
      </c>
    </row>
    <row r="1249" spans="1:10">
      <c r="A1249" s="12">
        <v>30366</v>
      </c>
      <c r="B1249" s="12">
        <v>643</v>
      </c>
      <c r="C1249" s="14">
        <v>6430031</v>
      </c>
      <c r="D1249" s="12" t="s">
        <v>83</v>
      </c>
      <c r="E1249" s="12" t="s">
        <v>2350</v>
      </c>
      <c r="F1249" s="12" t="s">
        <v>1712</v>
      </c>
      <c r="G1249" s="12" t="s">
        <v>86</v>
      </c>
      <c r="H1249" s="12" t="s">
        <v>2351</v>
      </c>
      <c r="I1249" s="12" t="s">
        <v>1713</v>
      </c>
      <c r="J1249" s="12" t="str">
        <f t="shared" si="19"/>
        <v>和歌山県有田郡有田川町野田</v>
      </c>
    </row>
    <row r="1250" spans="1:10">
      <c r="A1250" s="12">
        <v>30366</v>
      </c>
      <c r="B1250" s="12">
        <v>64301</v>
      </c>
      <c r="C1250" s="14">
        <v>6430137</v>
      </c>
      <c r="D1250" s="12" t="s">
        <v>83</v>
      </c>
      <c r="E1250" s="12" t="s">
        <v>2350</v>
      </c>
      <c r="F1250" s="12" t="s">
        <v>2477</v>
      </c>
      <c r="G1250" s="12" t="s">
        <v>86</v>
      </c>
      <c r="H1250" s="12" t="s">
        <v>2351</v>
      </c>
      <c r="I1250" s="12" t="s">
        <v>2478</v>
      </c>
      <c r="J1250" s="12" t="str">
        <f t="shared" si="19"/>
        <v>和歌山県有田郡有田川町延坂</v>
      </c>
    </row>
    <row r="1251" spans="1:10">
      <c r="A1251" s="12">
        <v>30366</v>
      </c>
      <c r="B1251" s="12">
        <v>64301</v>
      </c>
      <c r="C1251" s="14">
        <v>6430151</v>
      </c>
      <c r="D1251" s="12" t="s">
        <v>83</v>
      </c>
      <c r="E1251" s="12" t="s">
        <v>2350</v>
      </c>
      <c r="F1251" s="12" t="s">
        <v>2479</v>
      </c>
      <c r="G1251" s="12" t="s">
        <v>86</v>
      </c>
      <c r="H1251" s="12" t="s">
        <v>2351</v>
      </c>
      <c r="I1251" s="12" t="s">
        <v>2480</v>
      </c>
      <c r="J1251" s="12" t="str">
        <f t="shared" si="19"/>
        <v>和歌山県有田郡有田川町長谷川</v>
      </c>
    </row>
    <row r="1252" spans="1:10">
      <c r="A1252" s="12">
        <v>30366</v>
      </c>
      <c r="B1252" s="12">
        <v>643</v>
      </c>
      <c r="C1252" s="14">
        <v>6430025</v>
      </c>
      <c r="D1252" s="12" t="s">
        <v>83</v>
      </c>
      <c r="E1252" s="12" t="s">
        <v>2350</v>
      </c>
      <c r="F1252" s="12" t="s">
        <v>2025</v>
      </c>
      <c r="G1252" s="12" t="s">
        <v>86</v>
      </c>
      <c r="H1252" s="12" t="s">
        <v>2351</v>
      </c>
      <c r="I1252" s="12" t="s">
        <v>2481</v>
      </c>
      <c r="J1252" s="12" t="str">
        <f t="shared" si="19"/>
        <v>和歌山県有田郡有田川町土生</v>
      </c>
    </row>
    <row r="1253" spans="1:10">
      <c r="A1253" s="12">
        <v>30366</v>
      </c>
      <c r="B1253" s="12">
        <v>64305</v>
      </c>
      <c r="C1253" s="14">
        <v>6430541</v>
      </c>
      <c r="D1253" s="12" t="s">
        <v>83</v>
      </c>
      <c r="E1253" s="12" t="s">
        <v>2350</v>
      </c>
      <c r="F1253" s="12" t="s">
        <v>2482</v>
      </c>
      <c r="G1253" s="12" t="s">
        <v>86</v>
      </c>
      <c r="H1253" s="12" t="s">
        <v>2351</v>
      </c>
      <c r="I1253" s="12" t="s">
        <v>2483</v>
      </c>
      <c r="J1253" s="12" t="str">
        <f t="shared" si="19"/>
        <v>和歌山県有田郡有田川町東大谷</v>
      </c>
    </row>
    <row r="1254" spans="1:10">
      <c r="A1254" s="12">
        <v>30366</v>
      </c>
      <c r="B1254" s="12">
        <v>64301</v>
      </c>
      <c r="C1254" s="14">
        <v>6430803</v>
      </c>
      <c r="D1254" s="12" t="s">
        <v>83</v>
      </c>
      <c r="E1254" s="12" t="s">
        <v>2350</v>
      </c>
      <c r="F1254" s="12" t="s">
        <v>2484</v>
      </c>
      <c r="G1254" s="12" t="s">
        <v>86</v>
      </c>
      <c r="H1254" s="12" t="s">
        <v>2351</v>
      </c>
      <c r="I1254" s="12" t="s">
        <v>2485</v>
      </c>
      <c r="J1254" s="12" t="str">
        <f t="shared" si="19"/>
        <v>和歌山県有田郡有田川町東丹生図</v>
      </c>
    </row>
    <row r="1255" spans="1:10">
      <c r="A1255" s="12">
        <v>30366</v>
      </c>
      <c r="B1255" s="12">
        <v>64301</v>
      </c>
      <c r="C1255" s="14">
        <v>6430121</v>
      </c>
      <c r="D1255" s="12" t="s">
        <v>83</v>
      </c>
      <c r="E1255" s="12" t="s">
        <v>2350</v>
      </c>
      <c r="F1255" s="12" t="s">
        <v>2486</v>
      </c>
      <c r="G1255" s="12" t="s">
        <v>86</v>
      </c>
      <c r="H1255" s="12" t="s">
        <v>2351</v>
      </c>
      <c r="I1255" s="12" t="s">
        <v>2487</v>
      </c>
      <c r="J1255" s="12" t="str">
        <f t="shared" si="19"/>
        <v>和歌山県有田郡有田川町彦ケ瀬</v>
      </c>
    </row>
    <row r="1256" spans="1:10">
      <c r="A1256" s="12">
        <v>30366</v>
      </c>
      <c r="B1256" s="12">
        <v>64305</v>
      </c>
      <c r="C1256" s="14">
        <v>6430543</v>
      </c>
      <c r="D1256" s="12" t="s">
        <v>83</v>
      </c>
      <c r="E1256" s="12" t="s">
        <v>2350</v>
      </c>
      <c r="F1256" s="12" t="s">
        <v>2488</v>
      </c>
      <c r="G1256" s="12" t="s">
        <v>86</v>
      </c>
      <c r="H1256" s="12" t="s">
        <v>2351</v>
      </c>
      <c r="I1256" s="12" t="s">
        <v>2489</v>
      </c>
      <c r="J1256" s="12" t="str">
        <f t="shared" si="19"/>
        <v>和歌山県有田郡有田川町日物川</v>
      </c>
    </row>
    <row r="1257" spans="1:10">
      <c r="A1257" s="12">
        <v>30366</v>
      </c>
      <c r="B1257" s="12">
        <v>64305</v>
      </c>
      <c r="C1257" s="14">
        <v>6430542</v>
      </c>
      <c r="D1257" s="12" t="s">
        <v>83</v>
      </c>
      <c r="E1257" s="12" t="s">
        <v>2350</v>
      </c>
      <c r="F1257" s="12" t="s">
        <v>2490</v>
      </c>
      <c r="G1257" s="12" t="s">
        <v>86</v>
      </c>
      <c r="H1257" s="12" t="s">
        <v>2351</v>
      </c>
      <c r="I1257" s="12" t="s">
        <v>2491</v>
      </c>
      <c r="J1257" s="12" t="str">
        <f t="shared" si="19"/>
        <v>和歌山県有田郡有田川町二川</v>
      </c>
    </row>
    <row r="1258" spans="1:10">
      <c r="A1258" s="12">
        <v>30366</v>
      </c>
      <c r="B1258" s="12">
        <v>64904</v>
      </c>
      <c r="C1258" s="14">
        <v>6430842</v>
      </c>
      <c r="D1258" s="12" t="s">
        <v>83</v>
      </c>
      <c r="E1258" s="12" t="s">
        <v>2350</v>
      </c>
      <c r="F1258" s="12" t="s">
        <v>2492</v>
      </c>
      <c r="G1258" s="12" t="s">
        <v>86</v>
      </c>
      <c r="H1258" s="12" t="s">
        <v>2351</v>
      </c>
      <c r="I1258" s="12" t="s">
        <v>2493</v>
      </c>
      <c r="J1258" s="12" t="str">
        <f t="shared" si="19"/>
        <v>和歌山県有田郡有田川町船坂</v>
      </c>
    </row>
    <row r="1259" spans="1:10">
      <c r="A1259" s="12">
        <v>30366</v>
      </c>
      <c r="B1259" s="12">
        <v>64301</v>
      </c>
      <c r="C1259" s="14">
        <v>6430141</v>
      </c>
      <c r="D1259" s="12" t="s">
        <v>83</v>
      </c>
      <c r="E1259" s="12" t="s">
        <v>2350</v>
      </c>
      <c r="F1259" s="12" t="s">
        <v>2494</v>
      </c>
      <c r="G1259" s="12" t="s">
        <v>86</v>
      </c>
      <c r="H1259" s="12" t="s">
        <v>2351</v>
      </c>
      <c r="I1259" s="12" t="s">
        <v>2495</v>
      </c>
      <c r="J1259" s="12" t="str">
        <f t="shared" si="19"/>
        <v>和歌山県有田郡有田川町伏羊</v>
      </c>
    </row>
    <row r="1260" spans="1:10">
      <c r="A1260" s="12">
        <v>30366</v>
      </c>
      <c r="B1260" s="12">
        <v>64301</v>
      </c>
      <c r="C1260" s="14">
        <v>6430126</v>
      </c>
      <c r="D1260" s="12" t="s">
        <v>83</v>
      </c>
      <c r="E1260" s="12" t="s">
        <v>2350</v>
      </c>
      <c r="F1260" s="12" t="s">
        <v>2496</v>
      </c>
      <c r="G1260" s="12" t="s">
        <v>86</v>
      </c>
      <c r="H1260" s="12" t="s">
        <v>2351</v>
      </c>
      <c r="I1260" s="12" t="s">
        <v>2497</v>
      </c>
      <c r="J1260" s="12" t="str">
        <f t="shared" si="19"/>
        <v>和歌山県有田郡有田川町本堂</v>
      </c>
    </row>
    <row r="1261" spans="1:10">
      <c r="A1261" s="12">
        <v>30366</v>
      </c>
      <c r="B1261" s="12">
        <v>64301</v>
      </c>
      <c r="C1261" s="14">
        <v>6430162</v>
      </c>
      <c r="D1261" s="12" t="s">
        <v>83</v>
      </c>
      <c r="E1261" s="12" t="s">
        <v>2350</v>
      </c>
      <c r="F1261" s="12" t="s">
        <v>801</v>
      </c>
      <c r="G1261" s="12" t="s">
        <v>86</v>
      </c>
      <c r="H1261" s="12" t="s">
        <v>2351</v>
      </c>
      <c r="I1261" s="12" t="s">
        <v>802</v>
      </c>
      <c r="J1261" s="12" t="str">
        <f t="shared" si="19"/>
        <v>和歌山県有田郡有田川町松原</v>
      </c>
    </row>
    <row r="1262" spans="1:10">
      <c r="A1262" s="12">
        <v>30366</v>
      </c>
      <c r="B1262" s="12">
        <v>643</v>
      </c>
      <c r="C1262" s="14">
        <v>6430024</v>
      </c>
      <c r="D1262" s="12" t="s">
        <v>83</v>
      </c>
      <c r="E1262" s="12" t="s">
        <v>2350</v>
      </c>
      <c r="F1262" s="12" t="s">
        <v>2498</v>
      </c>
      <c r="G1262" s="12" t="s">
        <v>86</v>
      </c>
      <c r="H1262" s="12" t="s">
        <v>2351</v>
      </c>
      <c r="I1262" s="12" t="s">
        <v>2499</v>
      </c>
      <c r="J1262" s="12" t="str">
        <f t="shared" si="19"/>
        <v>和歌山県有田郡有田川町水尻</v>
      </c>
    </row>
    <row r="1263" spans="1:10">
      <c r="A1263" s="12">
        <v>30366</v>
      </c>
      <c r="B1263" s="12">
        <v>64303</v>
      </c>
      <c r="C1263" s="14">
        <v>6430361</v>
      </c>
      <c r="D1263" s="12" t="s">
        <v>83</v>
      </c>
      <c r="E1263" s="12" t="s">
        <v>2350</v>
      </c>
      <c r="F1263" s="12" t="s">
        <v>2500</v>
      </c>
      <c r="G1263" s="12" t="s">
        <v>86</v>
      </c>
      <c r="H1263" s="12" t="s">
        <v>2351</v>
      </c>
      <c r="I1263" s="12" t="s">
        <v>2501</v>
      </c>
      <c r="J1263" s="12" t="str">
        <f t="shared" si="19"/>
        <v>和歌山県有田郡有田川町三瀬川</v>
      </c>
    </row>
    <row r="1264" spans="1:10">
      <c r="A1264" s="12">
        <v>30366</v>
      </c>
      <c r="B1264" s="12">
        <v>64305</v>
      </c>
      <c r="C1264" s="14">
        <v>6430511</v>
      </c>
      <c r="D1264" s="12" t="s">
        <v>83</v>
      </c>
      <c r="E1264" s="12" t="s">
        <v>2350</v>
      </c>
      <c r="F1264" s="12" t="s">
        <v>2502</v>
      </c>
      <c r="G1264" s="12" t="s">
        <v>86</v>
      </c>
      <c r="H1264" s="12" t="s">
        <v>2351</v>
      </c>
      <c r="I1264" s="12" t="s">
        <v>2503</v>
      </c>
      <c r="J1264" s="12" t="str">
        <f t="shared" si="19"/>
        <v>和歌山県有田郡有田川町三田</v>
      </c>
    </row>
    <row r="1265" spans="1:10">
      <c r="A1265" s="12">
        <v>30366</v>
      </c>
      <c r="B1265" s="12">
        <v>64305</v>
      </c>
      <c r="C1265" s="14">
        <v>6430512</v>
      </c>
      <c r="D1265" s="12" t="s">
        <v>83</v>
      </c>
      <c r="E1265" s="12" t="s">
        <v>2350</v>
      </c>
      <c r="F1265" s="12" t="s">
        <v>2504</v>
      </c>
      <c r="G1265" s="12" t="s">
        <v>86</v>
      </c>
      <c r="H1265" s="12" t="s">
        <v>2351</v>
      </c>
      <c r="I1265" s="12" t="s">
        <v>2505</v>
      </c>
      <c r="J1265" s="12" t="str">
        <f t="shared" si="19"/>
        <v>和歌山県有田郡有田川町宮川</v>
      </c>
    </row>
    <row r="1266" spans="1:10">
      <c r="A1266" s="12">
        <v>30366</v>
      </c>
      <c r="B1266" s="12">
        <v>643</v>
      </c>
      <c r="C1266" s="14">
        <v>6430033</v>
      </c>
      <c r="D1266" s="12" t="s">
        <v>83</v>
      </c>
      <c r="E1266" s="12" t="s">
        <v>2350</v>
      </c>
      <c r="F1266" s="12" t="s">
        <v>2239</v>
      </c>
      <c r="G1266" s="12" t="s">
        <v>86</v>
      </c>
      <c r="H1266" s="12" t="s">
        <v>2351</v>
      </c>
      <c r="I1266" s="12" t="s">
        <v>870</v>
      </c>
      <c r="J1266" s="12" t="str">
        <f t="shared" si="19"/>
        <v>和歌山県有田郡有田川町明王寺</v>
      </c>
    </row>
    <row r="1267" spans="1:10">
      <c r="A1267" s="12">
        <v>30366</v>
      </c>
      <c r="B1267" s="12">
        <v>64305</v>
      </c>
      <c r="C1267" s="14">
        <v>6430515</v>
      </c>
      <c r="D1267" s="12" t="s">
        <v>83</v>
      </c>
      <c r="E1267" s="12" t="s">
        <v>2350</v>
      </c>
      <c r="F1267" s="12" t="s">
        <v>2506</v>
      </c>
      <c r="G1267" s="12" t="s">
        <v>86</v>
      </c>
      <c r="H1267" s="12" t="s">
        <v>2351</v>
      </c>
      <c r="I1267" s="12" t="s">
        <v>2507</v>
      </c>
      <c r="J1267" s="12" t="str">
        <f t="shared" si="19"/>
        <v>和歌山県有田郡有田川町室川</v>
      </c>
    </row>
    <row r="1268" spans="1:10">
      <c r="A1268" s="12">
        <v>30366</v>
      </c>
      <c r="B1268" s="12">
        <v>64301</v>
      </c>
      <c r="C1268" s="14">
        <v>6430166</v>
      </c>
      <c r="D1268" s="12" t="s">
        <v>83</v>
      </c>
      <c r="E1268" s="12" t="s">
        <v>2350</v>
      </c>
      <c r="F1268" s="12" t="s">
        <v>919</v>
      </c>
      <c r="G1268" s="12" t="s">
        <v>86</v>
      </c>
      <c r="H1268" s="12" t="s">
        <v>2351</v>
      </c>
      <c r="I1268" s="12" t="s">
        <v>920</v>
      </c>
      <c r="J1268" s="12" t="str">
        <f t="shared" si="19"/>
        <v>和歌山県有田郡有田川町吉原</v>
      </c>
    </row>
    <row r="1269" spans="1:10">
      <c r="A1269" s="12">
        <v>30366</v>
      </c>
      <c r="B1269" s="12">
        <v>64301</v>
      </c>
      <c r="C1269" s="14">
        <v>6430802</v>
      </c>
      <c r="D1269" s="12" t="s">
        <v>83</v>
      </c>
      <c r="E1269" s="12" t="s">
        <v>2350</v>
      </c>
      <c r="F1269" s="12" t="s">
        <v>2508</v>
      </c>
      <c r="G1269" s="12" t="s">
        <v>86</v>
      </c>
      <c r="H1269" s="12" t="s">
        <v>2351</v>
      </c>
      <c r="I1269" s="12" t="s">
        <v>2509</v>
      </c>
      <c r="J1269" s="12" t="str">
        <f t="shared" si="19"/>
        <v>和歌山県有田郡有田川町吉見</v>
      </c>
    </row>
    <row r="1270" spans="1:10">
      <c r="A1270" s="12">
        <v>30381</v>
      </c>
      <c r="B1270" s="12">
        <v>644</v>
      </c>
      <c r="C1270" s="14">
        <v>6440000</v>
      </c>
      <c r="D1270" s="12" t="s">
        <v>83</v>
      </c>
      <c r="E1270" s="12" t="s">
        <v>2510</v>
      </c>
      <c r="F1270" s="12" t="s">
        <v>85</v>
      </c>
      <c r="G1270" s="12" t="s">
        <v>86</v>
      </c>
      <c r="H1270" s="12" t="s">
        <v>2511</v>
      </c>
      <c r="I1270" s="12" t="s">
        <v>88</v>
      </c>
      <c r="J1270" s="12" t="str">
        <f t="shared" si="19"/>
        <v>和歌山県日高郡美浜町以下に掲載がない場合</v>
      </c>
    </row>
    <row r="1271" spans="1:10">
      <c r="A1271" s="12">
        <v>30381</v>
      </c>
      <c r="B1271" s="12">
        <v>644</v>
      </c>
      <c r="C1271" s="14">
        <v>6440041</v>
      </c>
      <c r="D1271" s="12" t="s">
        <v>83</v>
      </c>
      <c r="E1271" s="12" t="s">
        <v>2510</v>
      </c>
      <c r="F1271" s="12" t="s">
        <v>2512</v>
      </c>
      <c r="G1271" s="12" t="s">
        <v>86</v>
      </c>
      <c r="H1271" s="12" t="s">
        <v>2511</v>
      </c>
      <c r="I1271" s="12" t="s">
        <v>2513</v>
      </c>
      <c r="J1271" s="12" t="str">
        <f t="shared" si="19"/>
        <v>和歌山県日高郡美浜町田井</v>
      </c>
    </row>
    <row r="1272" spans="1:10">
      <c r="A1272" s="12">
        <v>30381</v>
      </c>
      <c r="B1272" s="12">
        <v>644</v>
      </c>
      <c r="C1272" s="14">
        <v>6440042</v>
      </c>
      <c r="D1272" s="12" t="s">
        <v>83</v>
      </c>
      <c r="E1272" s="12" t="s">
        <v>2510</v>
      </c>
      <c r="F1272" s="12" t="s">
        <v>2514</v>
      </c>
      <c r="G1272" s="12" t="s">
        <v>86</v>
      </c>
      <c r="H1272" s="12" t="s">
        <v>2511</v>
      </c>
      <c r="I1272" s="12" t="s">
        <v>2515</v>
      </c>
      <c r="J1272" s="12" t="str">
        <f t="shared" si="19"/>
        <v>和歌山県日高郡美浜町浜ノ瀬</v>
      </c>
    </row>
    <row r="1273" spans="1:10">
      <c r="A1273" s="12">
        <v>30381</v>
      </c>
      <c r="B1273" s="12">
        <v>644</v>
      </c>
      <c r="C1273" s="14">
        <v>6440045</v>
      </c>
      <c r="D1273" s="12" t="s">
        <v>83</v>
      </c>
      <c r="E1273" s="12" t="s">
        <v>2510</v>
      </c>
      <c r="F1273" s="12" t="s">
        <v>2516</v>
      </c>
      <c r="G1273" s="12" t="s">
        <v>86</v>
      </c>
      <c r="H1273" s="12" t="s">
        <v>2511</v>
      </c>
      <c r="I1273" s="12" t="s">
        <v>2517</v>
      </c>
      <c r="J1273" s="12" t="str">
        <f t="shared" si="19"/>
        <v>和歌山県日高郡美浜町三尾</v>
      </c>
    </row>
    <row r="1274" spans="1:10">
      <c r="A1274" s="12">
        <v>30381</v>
      </c>
      <c r="B1274" s="12">
        <v>644</v>
      </c>
      <c r="C1274" s="14">
        <v>6440043</v>
      </c>
      <c r="D1274" s="12" t="s">
        <v>83</v>
      </c>
      <c r="E1274" s="12" t="s">
        <v>2510</v>
      </c>
      <c r="F1274" s="12" t="s">
        <v>919</v>
      </c>
      <c r="G1274" s="12" t="s">
        <v>86</v>
      </c>
      <c r="H1274" s="12" t="s">
        <v>2511</v>
      </c>
      <c r="I1274" s="12" t="s">
        <v>920</v>
      </c>
      <c r="J1274" s="12" t="str">
        <f t="shared" si="19"/>
        <v>和歌山県日高郡美浜町吉原</v>
      </c>
    </row>
    <row r="1275" spans="1:10">
      <c r="A1275" s="12">
        <v>30381</v>
      </c>
      <c r="B1275" s="12">
        <v>644</v>
      </c>
      <c r="C1275" s="14">
        <v>6440044</v>
      </c>
      <c r="D1275" s="12" t="s">
        <v>83</v>
      </c>
      <c r="E1275" s="12" t="s">
        <v>2510</v>
      </c>
      <c r="F1275" s="12" t="s">
        <v>947</v>
      </c>
      <c r="G1275" s="12" t="s">
        <v>86</v>
      </c>
      <c r="H1275" s="12" t="s">
        <v>2511</v>
      </c>
      <c r="I1275" s="12" t="s">
        <v>948</v>
      </c>
      <c r="J1275" s="12" t="str">
        <f t="shared" si="19"/>
        <v>和歌山県日高郡美浜町和田</v>
      </c>
    </row>
    <row r="1276" spans="1:10">
      <c r="A1276" s="12">
        <v>30382</v>
      </c>
      <c r="B1276" s="12">
        <v>64912</v>
      </c>
      <c r="C1276" s="14">
        <v>6491200</v>
      </c>
      <c r="D1276" s="12" t="s">
        <v>83</v>
      </c>
      <c r="E1276" s="12" t="s">
        <v>2518</v>
      </c>
      <c r="F1276" s="12" t="s">
        <v>85</v>
      </c>
      <c r="G1276" s="12" t="s">
        <v>86</v>
      </c>
      <c r="H1276" s="12" t="s">
        <v>2519</v>
      </c>
      <c r="I1276" s="12" t="s">
        <v>88</v>
      </c>
      <c r="J1276" s="12" t="str">
        <f t="shared" si="19"/>
        <v>和歌山県日高郡日高町以下に掲載がない場合</v>
      </c>
    </row>
    <row r="1277" spans="1:10">
      <c r="A1277" s="12">
        <v>30382</v>
      </c>
      <c r="B1277" s="12">
        <v>64912</v>
      </c>
      <c r="C1277" s="14">
        <v>6491232</v>
      </c>
      <c r="D1277" s="12" t="s">
        <v>83</v>
      </c>
      <c r="E1277" s="12" t="s">
        <v>2518</v>
      </c>
      <c r="F1277" s="12" t="s">
        <v>2352</v>
      </c>
      <c r="G1277" s="12" t="s">
        <v>86</v>
      </c>
      <c r="H1277" s="12" t="s">
        <v>2519</v>
      </c>
      <c r="I1277" s="12" t="s">
        <v>2520</v>
      </c>
      <c r="J1277" s="12" t="str">
        <f t="shared" si="19"/>
        <v>和歌山県日高郡日高町阿尾</v>
      </c>
    </row>
    <row r="1278" spans="1:10">
      <c r="A1278" s="12">
        <v>30382</v>
      </c>
      <c r="B1278" s="12">
        <v>64912</v>
      </c>
      <c r="C1278" s="14">
        <v>6491203</v>
      </c>
      <c r="D1278" s="12" t="s">
        <v>83</v>
      </c>
      <c r="E1278" s="12" t="s">
        <v>2518</v>
      </c>
      <c r="F1278" s="12" t="s">
        <v>1612</v>
      </c>
      <c r="G1278" s="12" t="s">
        <v>86</v>
      </c>
      <c r="H1278" s="12" t="s">
        <v>2519</v>
      </c>
      <c r="I1278" s="12" t="s">
        <v>1613</v>
      </c>
      <c r="J1278" s="12" t="str">
        <f t="shared" si="19"/>
        <v>和歌山県日高郡日高町池田</v>
      </c>
    </row>
    <row r="1279" spans="1:10">
      <c r="A1279" s="12">
        <v>30382</v>
      </c>
      <c r="B1279" s="12">
        <v>64912</v>
      </c>
      <c r="C1279" s="14">
        <v>6491211</v>
      </c>
      <c r="D1279" s="12" t="s">
        <v>83</v>
      </c>
      <c r="E1279" s="12" t="s">
        <v>2518</v>
      </c>
      <c r="F1279" s="12" t="s">
        <v>1294</v>
      </c>
      <c r="G1279" s="12" t="s">
        <v>86</v>
      </c>
      <c r="H1279" s="12" t="s">
        <v>2519</v>
      </c>
      <c r="I1279" s="12" t="s">
        <v>1295</v>
      </c>
      <c r="J1279" s="12" t="str">
        <f t="shared" si="19"/>
        <v>和歌山県日高郡日高町荊木</v>
      </c>
    </row>
    <row r="1280" spans="1:10">
      <c r="A1280" s="12">
        <v>30382</v>
      </c>
      <c r="B1280" s="12">
        <v>64912</v>
      </c>
      <c r="C1280" s="14">
        <v>6491233</v>
      </c>
      <c r="D1280" s="12" t="s">
        <v>83</v>
      </c>
      <c r="E1280" s="12" t="s">
        <v>2518</v>
      </c>
      <c r="F1280" s="12" t="s">
        <v>2521</v>
      </c>
      <c r="G1280" s="12" t="s">
        <v>86</v>
      </c>
      <c r="H1280" s="12" t="s">
        <v>2519</v>
      </c>
      <c r="I1280" s="12" t="s">
        <v>2522</v>
      </c>
      <c r="J1280" s="12" t="str">
        <f t="shared" si="19"/>
        <v>和歌山県日高郡日高町産湯</v>
      </c>
    </row>
    <row r="1281" spans="1:10">
      <c r="A1281" s="12">
        <v>30382</v>
      </c>
      <c r="B1281" s="12">
        <v>64912</v>
      </c>
      <c r="C1281" s="14">
        <v>6491222</v>
      </c>
      <c r="D1281" s="12" t="s">
        <v>83</v>
      </c>
      <c r="E1281" s="12" t="s">
        <v>2518</v>
      </c>
      <c r="F1281" s="12" t="s">
        <v>2523</v>
      </c>
      <c r="G1281" s="12" t="s">
        <v>86</v>
      </c>
      <c r="H1281" s="12" t="s">
        <v>2519</v>
      </c>
      <c r="I1281" s="12" t="s">
        <v>2524</v>
      </c>
      <c r="J1281" s="12" t="str">
        <f t="shared" si="19"/>
        <v>和歌山県日高郡日高町小池</v>
      </c>
    </row>
    <row r="1282" spans="1:10">
      <c r="A1282" s="12">
        <v>30382</v>
      </c>
      <c r="B1282" s="12">
        <v>64912</v>
      </c>
      <c r="C1282" s="14">
        <v>6491223</v>
      </c>
      <c r="D1282" s="12" t="s">
        <v>83</v>
      </c>
      <c r="E1282" s="12" t="s">
        <v>2518</v>
      </c>
      <c r="F1282" s="12" t="s">
        <v>2525</v>
      </c>
      <c r="G1282" s="12" t="s">
        <v>86</v>
      </c>
      <c r="H1282" s="12" t="s">
        <v>2519</v>
      </c>
      <c r="I1282" s="12" t="s">
        <v>2526</v>
      </c>
      <c r="J1282" s="12" t="str">
        <f t="shared" ref="J1282:J1345" si="20">CONCATENATE(G1282,H1282,I1282)</f>
        <v>和歌山県日高郡日高町小浦</v>
      </c>
    </row>
    <row r="1283" spans="1:10">
      <c r="A1283" s="12">
        <v>30382</v>
      </c>
      <c r="B1283" s="12">
        <v>64912</v>
      </c>
      <c r="C1283" s="14">
        <v>6491231</v>
      </c>
      <c r="D1283" s="12" t="s">
        <v>83</v>
      </c>
      <c r="E1283" s="12" t="s">
        <v>2518</v>
      </c>
      <c r="F1283" s="12" t="s">
        <v>2527</v>
      </c>
      <c r="G1283" s="12" t="s">
        <v>86</v>
      </c>
      <c r="H1283" s="12" t="s">
        <v>2519</v>
      </c>
      <c r="I1283" s="12" t="s">
        <v>2528</v>
      </c>
      <c r="J1283" s="12" t="str">
        <f t="shared" si="20"/>
        <v>和歌山県日高郡日高町小坂</v>
      </c>
    </row>
    <row r="1284" spans="1:10">
      <c r="A1284" s="12">
        <v>30382</v>
      </c>
      <c r="B1284" s="12">
        <v>64912</v>
      </c>
      <c r="C1284" s="14">
        <v>6491212</v>
      </c>
      <c r="D1284" s="12" t="s">
        <v>83</v>
      </c>
      <c r="E1284" s="12" t="s">
        <v>2518</v>
      </c>
      <c r="F1284" s="12" t="s">
        <v>2396</v>
      </c>
      <c r="G1284" s="12" t="s">
        <v>86</v>
      </c>
      <c r="H1284" s="12" t="s">
        <v>2519</v>
      </c>
      <c r="I1284" s="12" t="s">
        <v>2529</v>
      </c>
      <c r="J1284" s="12" t="str">
        <f t="shared" si="20"/>
        <v>和歌山県日高郡日高町小中</v>
      </c>
    </row>
    <row r="1285" spans="1:10">
      <c r="A1285" s="12">
        <v>30382</v>
      </c>
      <c r="B1285" s="12">
        <v>64912</v>
      </c>
      <c r="C1285" s="14">
        <v>6491225</v>
      </c>
      <c r="D1285" s="12" t="s">
        <v>83</v>
      </c>
      <c r="E1285" s="12" t="s">
        <v>2518</v>
      </c>
      <c r="F1285" s="12" t="s">
        <v>2530</v>
      </c>
      <c r="G1285" s="12" t="s">
        <v>86</v>
      </c>
      <c r="H1285" s="12" t="s">
        <v>2519</v>
      </c>
      <c r="I1285" s="12" t="s">
        <v>2531</v>
      </c>
      <c r="J1285" s="12" t="str">
        <f t="shared" si="20"/>
        <v>和歌山県日高郡日高町方杭</v>
      </c>
    </row>
    <row r="1286" spans="1:10">
      <c r="A1286" s="12">
        <v>30382</v>
      </c>
      <c r="B1286" s="12">
        <v>64912</v>
      </c>
      <c r="C1286" s="14">
        <v>6491221</v>
      </c>
      <c r="D1286" s="12" t="s">
        <v>83</v>
      </c>
      <c r="E1286" s="12" t="s">
        <v>2518</v>
      </c>
      <c r="F1286" s="12" t="s">
        <v>2179</v>
      </c>
      <c r="G1286" s="12" t="s">
        <v>86</v>
      </c>
      <c r="H1286" s="12" t="s">
        <v>2519</v>
      </c>
      <c r="I1286" s="12" t="s">
        <v>2180</v>
      </c>
      <c r="J1286" s="12" t="str">
        <f t="shared" si="20"/>
        <v>和歌山県日高郡日高町志賀</v>
      </c>
    </row>
    <row r="1287" spans="1:10">
      <c r="A1287" s="12">
        <v>30382</v>
      </c>
      <c r="B1287" s="12">
        <v>64912</v>
      </c>
      <c r="C1287" s="14">
        <v>6491213</v>
      </c>
      <c r="D1287" s="12" t="s">
        <v>83</v>
      </c>
      <c r="E1287" s="12" t="s">
        <v>2518</v>
      </c>
      <c r="F1287" s="12" t="s">
        <v>2532</v>
      </c>
      <c r="G1287" s="12" t="s">
        <v>86</v>
      </c>
      <c r="H1287" s="12" t="s">
        <v>2519</v>
      </c>
      <c r="I1287" s="12" t="s">
        <v>2533</v>
      </c>
      <c r="J1287" s="12" t="str">
        <f t="shared" si="20"/>
        <v>和歌山県日高郡日高町高家</v>
      </c>
    </row>
    <row r="1288" spans="1:10">
      <c r="A1288" s="12">
        <v>30382</v>
      </c>
      <c r="B1288" s="12">
        <v>64912</v>
      </c>
      <c r="C1288" s="14">
        <v>6491224</v>
      </c>
      <c r="D1288" s="12" t="s">
        <v>83</v>
      </c>
      <c r="E1288" s="12" t="s">
        <v>2518</v>
      </c>
      <c r="F1288" s="12" t="s">
        <v>2534</v>
      </c>
      <c r="G1288" s="12" t="s">
        <v>86</v>
      </c>
      <c r="H1288" s="12" t="s">
        <v>2519</v>
      </c>
      <c r="I1288" s="12" t="s">
        <v>2535</v>
      </c>
      <c r="J1288" s="12" t="str">
        <f t="shared" si="20"/>
        <v>和歌山県日高郡日高町津久野</v>
      </c>
    </row>
    <row r="1289" spans="1:10">
      <c r="A1289" s="12">
        <v>30382</v>
      </c>
      <c r="B1289" s="12">
        <v>64912</v>
      </c>
      <c r="C1289" s="14">
        <v>6491202</v>
      </c>
      <c r="D1289" s="12" t="s">
        <v>83</v>
      </c>
      <c r="E1289" s="12" t="s">
        <v>2518</v>
      </c>
      <c r="F1289" s="12" t="s">
        <v>2536</v>
      </c>
      <c r="G1289" s="12" t="s">
        <v>86</v>
      </c>
      <c r="H1289" s="12" t="s">
        <v>2519</v>
      </c>
      <c r="I1289" s="12" t="s">
        <v>2204</v>
      </c>
      <c r="J1289" s="12" t="str">
        <f t="shared" si="20"/>
        <v>和歌山県日高郡日高町萩原</v>
      </c>
    </row>
    <row r="1290" spans="1:10">
      <c r="A1290" s="12">
        <v>30382</v>
      </c>
      <c r="B1290" s="12">
        <v>64912</v>
      </c>
      <c r="C1290" s="14">
        <v>6491201</v>
      </c>
      <c r="D1290" s="12" t="s">
        <v>83</v>
      </c>
      <c r="E1290" s="12" t="s">
        <v>2518</v>
      </c>
      <c r="F1290" s="12" t="s">
        <v>2537</v>
      </c>
      <c r="G1290" s="12" t="s">
        <v>86</v>
      </c>
      <c r="H1290" s="12" t="s">
        <v>2519</v>
      </c>
      <c r="I1290" s="12" t="s">
        <v>2538</v>
      </c>
      <c r="J1290" s="12" t="str">
        <f t="shared" si="20"/>
        <v>和歌山県日高郡日高町原谷</v>
      </c>
    </row>
    <row r="1291" spans="1:10">
      <c r="A1291" s="12">
        <v>30382</v>
      </c>
      <c r="B1291" s="12">
        <v>64912</v>
      </c>
      <c r="C1291" s="14">
        <v>6491234</v>
      </c>
      <c r="D1291" s="12" t="s">
        <v>83</v>
      </c>
      <c r="E1291" s="12" t="s">
        <v>2518</v>
      </c>
      <c r="F1291" s="12" t="s">
        <v>2539</v>
      </c>
      <c r="G1291" s="12" t="s">
        <v>86</v>
      </c>
      <c r="H1291" s="12" t="s">
        <v>2519</v>
      </c>
      <c r="I1291" s="12" t="s">
        <v>2540</v>
      </c>
      <c r="J1291" s="12" t="str">
        <f t="shared" si="20"/>
        <v>和歌山県日高郡日高町比井</v>
      </c>
    </row>
    <row r="1292" spans="1:10">
      <c r="A1292" s="12">
        <v>30383</v>
      </c>
      <c r="B1292" s="12">
        <v>64911</v>
      </c>
      <c r="C1292" s="14">
        <v>6491100</v>
      </c>
      <c r="D1292" s="12" t="s">
        <v>83</v>
      </c>
      <c r="E1292" s="12" t="s">
        <v>2541</v>
      </c>
      <c r="F1292" s="12" t="s">
        <v>85</v>
      </c>
      <c r="G1292" s="12" t="s">
        <v>86</v>
      </c>
      <c r="H1292" s="12" t="s">
        <v>2542</v>
      </c>
      <c r="I1292" s="12" t="s">
        <v>88</v>
      </c>
      <c r="J1292" s="12" t="str">
        <f t="shared" si="20"/>
        <v>和歌山県日高郡由良町以下に掲載がない場合</v>
      </c>
    </row>
    <row r="1293" spans="1:10">
      <c r="A1293" s="12">
        <v>30383</v>
      </c>
      <c r="B1293" s="12">
        <v>64911</v>
      </c>
      <c r="C1293" s="14">
        <v>6491112</v>
      </c>
      <c r="D1293" s="12" t="s">
        <v>83</v>
      </c>
      <c r="E1293" s="12" t="s">
        <v>2541</v>
      </c>
      <c r="F1293" s="12" t="s">
        <v>2543</v>
      </c>
      <c r="G1293" s="12" t="s">
        <v>86</v>
      </c>
      <c r="H1293" s="12" t="s">
        <v>2542</v>
      </c>
      <c r="I1293" s="12" t="s">
        <v>2544</v>
      </c>
      <c r="J1293" s="12" t="str">
        <f t="shared" si="20"/>
        <v>和歌山県日高郡由良町網代</v>
      </c>
    </row>
    <row r="1294" spans="1:10">
      <c r="A1294" s="12">
        <v>30383</v>
      </c>
      <c r="B1294" s="12">
        <v>64911</v>
      </c>
      <c r="C1294" s="14">
        <v>6491113</v>
      </c>
      <c r="D1294" s="12" t="s">
        <v>83</v>
      </c>
      <c r="E1294" s="12" t="s">
        <v>2541</v>
      </c>
      <c r="F1294" s="12" t="s">
        <v>2545</v>
      </c>
      <c r="G1294" s="12" t="s">
        <v>86</v>
      </c>
      <c r="H1294" s="12" t="s">
        <v>2542</v>
      </c>
      <c r="I1294" s="12" t="s">
        <v>2546</v>
      </c>
      <c r="J1294" s="12" t="str">
        <f t="shared" si="20"/>
        <v>和歌山県日高郡由良町阿戸</v>
      </c>
    </row>
    <row r="1295" spans="1:10">
      <c r="A1295" s="12">
        <v>30383</v>
      </c>
      <c r="B1295" s="12">
        <v>64911</v>
      </c>
      <c r="C1295" s="14">
        <v>6491132</v>
      </c>
      <c r="D1295" s="12" t="s">
        <v>83</v>
      </c>
      <c r="E1295" s="12" t="s">
        <v>2541</v>
      </c>
      <c r="F1295" s="12" t="s">
        <v>169</v>
      </c>
      <c r="G1295" s="12" t="s">
        <v>86</v>
      </c>
      <c r="H1295" s="12" t="s">
        <v>2542</v>
      </c>
      <c r="I1295" s="12" t="s">
        <v>2547</v>
      </c>
      <c r="J1295" s="12" t="str">
        <f t="shared" si="20"/>
        <v>和歌山県日高郡由良町衣奈</v>
      </c>
    </row>
    <row r="1296" spans="1:10">
      <c r="A1296" s="12">
        <v>30383</v>
      </c>
      <c r="B1296" s="12">
        <v>64911</v>
      </c>
      <c r="C1296" s="14">
        <v>6491104</v>
      </c>
      <c r="D1296" s="12" t="s">
        <v>83</v>
      </c>
      <c r="E1296" s="12" t="s">
        <v>2541</v>
      </c>
      <c r="F1296" s="12" t="s">
        <v>2548</v>
      </c>
      <c r="G1296" s="12" t="s">
        <v>86</v>
      </c>
      <c r="H1296" s="12" t="s">
        <v>2542</v>
      </c>
      <c r="I1296" s="12" t="s">
        <v>2549</v>
      </c>
      <c r="J1296" s="12" t="str">
        <f t="shared" si="20"/>
        <v>和歌山県日高郡由良町江ノ駒</v>
      </c>
    </row>
    <row r="1297" spans="1:10">
      <c r="A1297" s="12">
        <v>30383</v>
      </c>
      <c r="B1297" s="12">
        <v>64911</v>
      </c>
      <c r="C1297" s="14">
        <v>6491123</v>
      </c>
      <c r="D1297" s="12" t="s">
        <v>83</v>
      </c>
      <c r="E1297" s="12" t="s">
        <v>2541</v>
      </c>
      <c r="F1297" s="12" t="s">
        <v>2550</v>
      </c>
      <c r="G1297" s="12" t="s">
        <v>86</v>
      </c>
      <c r="H1297" s="12" t="s">
        <v>2542</v>
      </c>
      <c r="I1297" s="12" t="s">
        <v>2551</v>
      </c>
      <c r="J1297" s="12" t="str">
        <f t="shared" si="20"/>
        <v>和歌山県日高郡由良町大引</v>
      </c>
    </row>
    <row r="1298" spans="1:10">
      <c r="A1298" s="12">
        <v>30383</v>
      </c>
      <c r="B1298" s="12">
        <v>64911</v>
      </c>
      <c r="C1298" s="14">
        <v>6491122</v>
      </c>
      <c r="D1298" s="12" t="s">
        <v>83</v>
      </c>
      <c r="E1298" s="12" t="s">
        <v>2541</v>
      </c>
      <c r="F1298" s="12" t="s">
        <v>2552</v>
      </c>
      <c r="G1298" s="12" t="s">
        <v>86</v>
      </c>
      <c r="H1298" s="12" t="s">
        <v>2542</v>
      </c>
      <c r="I1298" s="12" t="s">
        <v>2553</v>
      </c>
      <c r="J1298" s="12" t="str">
        <f t="shared" si="20"/>
        <v>和歌山県日高郡由良町神谷</v>
      </c>
    </row>
    <row r="1299" spans="1:10">
      <c r="A1299" s="12">
        <v>30383</v>
      </c>
      <c r="B1299" s="12">
        <v>64911</v>
      </c>
      <c r="C1299" s="14">
        <v>6491131</v>
      </c>
      <c r="D1299" s="12" t="s">
        <v>83</v>
      </c>
      <c r="E1299" s="12" t="s">
        <v>2541</v>
      </c>
      <c r="F1299" s="12" t="s">
        <v>2554</v>
      </c>
      <c r="G1299" s="12" t="s">
        <v>86</v>
      </c>
      <c r="H1299" s="12" t="s">
        <v>2542</v>
      </c>
      <c r="I1299" s="12" t="s">
        <v>2555</v>
      </c>
      <c r="J1299" s="12" t="str">
        <f t="shared" si="20"/>
        <v>和歌山県日高郡由良町小引</v>
      </c>
    </row>
    <row r="1300" spans="1:10">
      <c r="A1300" s="12">
        <v>30383</v>
      </c>
      <c r="B1300" s="12">
        <v>64911</v>
      </c>
      <c r="C1300" s="14">
        <v>6491111</v>
      </c>
      <c r="D1300" s="12" t="s">
        <v>83</v>
      </c>
      <c r="E1300" s="12" t="s">
        <v>2541</v>
      </c>
      <c r="F1300" s="12" t="s">
        <v>421</v>
      </c>
      <c r="G1300" s="12" t="s">
        <v>86</v>
      </c>
      <c r="H1300" s="12" t="s">
        <v>2542</v>
      </c>
      <c r="I1300" s="12" t="s">
        <v>422</v>
      </c>
      <c r="J1300" s="12" t="str">
        <f t="shared" si="20"/>
        <v>和歌山県日高郡由良町里</v>
      </c>
    </row>
    <row r="1301" spans="1:10">
      <c r="A1301" s="12">
        <v>30383</v>
      </c>
      <c r="B1301" s="12">
        <v>64911</v>
      </c>
      <c r="C1301" s="14">
        <v>6491134</v>
      </c>
      <c r="D1301" s="12" t="s">
        <v>83</v>
      </c>
      <c r="E1301" s="12" t="s">
        <v>2541</v>
      </c>
      <c r="F1301" s="12" t="s">
        <v>2556</v>
      </c>
      <c r="G1301" s="12" t="s">
        <v>86</v>
      </c>
      <c r="H1301" s="12" t="s">
        <v>2542</v>
      </c>
      <c r="I1301" s="12" t="s">
        <v>2557</v>
      </c>
      <c r="J1301" s="12" t="str">
        <f t="shared" si="20"/>
        <v>和歌山県日高郡由良町戸津井</v>
      </c>
    </row>
    <row r="1302" spans="1:10">
      <c r="A1302" s="12">
        <v>30383</v>
      </c>
      <c r="B1302" s="12">
        <v>64911</v>
      </c>
      <c r="C1302" s="14">
        <v>6491102</v>
      </c>
      <c r="D1302" s="12" t="s">
        <v>83</v>
      </c>
      <c r="E1302" s="12" t="s">
        <v>2541</v>
      </c>
      <c r="F1302" s="12" t="s">
        <v>575</v>
      </c>
      <c r="G1302" s="12" t="s">
        <v>86</v>
      </c>
      <c r="H1302" s="12" t="s">
        <v>2542</v>
      </c>
      <c r="I1302" s="12" t="s">
        <v>576</v>
      </c>
      <c r="J1302" s="12" t="str">
        <f t="shared" si="20"/>
        <v>和歌山県日高郡由良町中</v>
      </c>
    </row>
    <row r="1303" spans="1:10">
      <c r="A1303" s="12">
        <v>30383</v>
      </c>
      <c r="B1303" s="12">
        <v>64911</v>
      </c>
      <c r="C1303" s="14">
        <v>6491101</v>
      </c>
      <c r="D1303" s="12" t="s">
        <v>83</v>
      </c>
      <c r="E1303" s="12" t="s">
        <v>2541</v>
      </c>
      <c r="F1303" s="12" t="s">
        <v>2558</v>
      </c>
      <c r="G1303" s="12" t="s">
        <v>86</v>
      </c>
      <c r="H1303" s="12" t="s">
        <v>2542</v>
      </c>
      <c r="I1303" s="12" t="s">
        <v>2559</v>
      </c>
      <c r="J1303" s="12" t="str">
        <f t="shared" si="20"/>
        <v>和歌山県日高郡由良町畑</v>
      </c>
    </row>
    <row r="1304" spans="1:10">
      <c r="A1304" s="12">
        <v>30383</v>
      </c>
      <c r="B1304" s="12">
        <v>64911</v>
      </c>
      <c r="C1304" s="14">
        <v>6491121</v>
      </c>
      <c r="D1304" s="12" t="s">
        <v>83</v>
      </c>
      <c r="E1304" s="12" t="s">
        <v>2541</v>
      </c>
      <c r="F1304" s="12" t="s">
        <v>2560</v>
      </c>
      <c r="G1304" s="12" t="s">
        <v>86</v>
      </c>
      <c r="H1304" s="12" t="s">
        <v>2542</v>
      </c>
      <c r="I1304" s="12" t="s">
        <v>2561</v>
      </c>
      <c r="J1304" s="12" t="str">
        <f t="shared" si="20"/>
        <v>和歌山県日高郡由良町吹井</v>
      </c>
    </row>
    <row r="1305" spans="1:10">
      <c r="A1305" s="12">
        <v>30383</v>
      </c>
      <c r="B1305" s="12">
        <v>64911</v>
      </c>
      <c r="C1305" s="14">
        <v>6491133</v>
      </c>
      <c r="D1305" s="12" t="s">
        <v>83</v>
      </c>
      <c r="E1305" s="12" t="s">
        <v>2541</v>
      </c>
      <c r="F1305" s="12" t="s">
        <v>2136</v>
      </c>
      <c r="G1305" s="12" t="s">
        <v>86</v>
      </c>
      <c r="H1305" s="12" t="s">
        <v>2542</v>
      </c>
      <c r="I1305" s="12" t="s">
        <v>2137</v>
      </c>
      <c r="J1305" s="12" t="str">
        <f t="shared" si="20"/>
        <v>和歌山県日高郡由良町三尾川</v>
      </c>
    </row>
    <row r="1306" spans="1:10">
      <c r="A1306" s="12">
        <v>30383</v>
      </c>
      <c r="B1306" s="12">
        <v>64911</v>
      </c>
      <c r="C1306" s="14">
        <v>6491103</v>
      </c>
      <c r="D1306" s="12" t="s">
        <v>83</v>
      </c>
      <c r="E1306" s="12" t="s">
        <v>2541</v>
      </c>
      <c r="F1306" s="12" t="s">
        <v>2562</v>
      </c>
      <c r="G1306" s="12" t="s">
        <v>86</v>
      </c>
      <c r="H1306" s="12" t="s">
        <v>2542</v>
      </c>
      <c r="I1306" s="12" t="s">
        <v>2563</v>
      </c>
      <c r="J1306" s="12" t="str">
        <f t="shared" si="20"/>
        <v>和歌山県日高郡由良町門前</v>
      </c>
    </row>
    <row r="1307" spans="1:10">
      <c r="A1307" s="12">
        <v>30390</v>
      </c>
      <c r="B1307" s="12">
        <v>64915</v>
      </c>
      <c r="C1307" s="14">
        <v>6491500</v>
      </c>
      <c r="D1307" s="12" t="s">
        <v>83</v>
      </c>
      <c r="E1307" s="12" t="s">
        <v>2564</v>
      </c>
      <c r="F1307" s="12" t="s">
        <v>85</v>
      </c>
      <c r="G1307" s="12" t="s">
        <v>86</v>
      </c>
      <c r="H1307" s="12" t="s">
        <v>2565</v>
      </c>
      <c r="I1307" s="12" t="s">
        <v>88</v>
      </c>
      <c r="J1307" s="12" t="str">
        <f t="shared" si="20"/>
        <v>和歌山県日高郡印南町以下に掲載がない場合</v>
      </c>
    </row>
    <row r="1308" spans="1:10">
      <c r="A1308" s="12">
        <v>30390</v>
      </c>
      <c r="B1308" s="12">
        <v>64915</v>
      </c>
      <c r="C1308" s="14">
        <v>6491534</v>
      </c>
      <c r="D1308" s="12" t="s">
        <v>83</v>
      </c>
      <c r="E1308" s="12" t="s">
        <v>2564</v>
      </c>
      <c r="F1308" s="12" t="s">
        <v>2566</v>
      </c>
      <c r="G1308" s="12" t="s">
        <v>86</v>
      </c>
      <c r="H1308" s="12" t="s">
        <v>2565</v>
      </c>
      <c r="I1308" s="12" t="s">
        <v>2567</v>
      </c>
      <c r="J1308" s="12" t="str">
        <f t="shared" si="20"/>
        <v>和歌山県日高郡印南町印南</v>
      </c>
    </row>
    <row r="1309" spans="1:10">
      <c r="A1309" s="12">
        <v>30390</v>
      </c>
      <c r="B1309" s="12">
        <v>64915</v>
      </c>
      <c r="C1309" s="14">
        <v>6491532</v>
      </c>
      <c r="D1309" s="12" t="s">
        <v>83</v>
      </c>
      <c r="E1309" s="12" t="s">
        <v>2564</v>
      </c>
      <c r="F1309" s="12" t="s">
        <v>2568</v>
      </c>
      <c r="G1309" s="12" t="s">
        <v>86</v>
      </c>
      <c r="H1309" s="12" t="s">
        <v>2565</v>
      </c>
      <c r="I1309" s="12" t="s">
        <v>2569</v>
      </c>
      <c r="J1309" s="12" t="str">
        <f t="shared" si="20"/>
        <v>和歌山県日高郡印南町印南原</v>
      </c>
    </row>
    <row r="1310" spans="1:10">
      <c r="A1310" s="12">
        <v>30390</v>
      </c>
      <c r="B1310" s="12">
        <v>64402</v>
      </c>
      <c r="C1310" s="14">
        <v>6440215</v>
      </c>
      <c r="D1310" s="12" t="s">
        <v>83</v>
      </c>
      <c r="E1310" s="12" t="s">
        <v>2564</v>
      </c>
      <c r="F1310" s="12" t="s">
        <v>2570</v>
      </c>
      <c r="G1310" s="12" t="s">
        <v>86</v>
      </c>
      <c r="H1310" s="12" t="s">
        <v>2565</v>
      </c>
      <c r="I1310" s="12" t="s">
        <v>2571</v>
      </c>
      <c r="J1310" s="12" t="str">
        <f t="shared" si="20"/>
        <v>和歌山県日高郡印南町皆瀬川</v>
      </c>
    </row>
    <row r="1311" spans="1:10">
      <c r="A1311" s="12">
        <v>30390</v>
      </c>
      <c r="B1311" s="12">
        <v>64402</v>
      </c>
      <c r="C1311" s="14">
        <v>6440202</v>
      </c>
      <c r="D1311" s="12" t="s">
        <v>83</v>
      </c>
      <c r="E1311" s="12" t="s">
        <v>2564</v>
      </c>
      <c r="F1311" s="12" t="s">
        <v>2572</v>
      </c>
      <c r="G1311" s="12" t="s">
        <v>86</v>
      </c>
      <c r="H1311" s="12" t="s">
        <v>2565</v>
      </c>
      <c r="I1311" s="12" t="s">
        <v>2573</v>
      </c>
      <c r="J1311" s="12" t="str">
        <f t="shared" si="20"/>
        <v>和歌山県日高郡印南町上洞</v>
      </c>
    </row>
    <row r="1312" spans="1:10">
      <c r="A1312" s="12">
        <v>30390</v>
      </c>
      <c r="B1312" s="12">
        <v>64402</v>
      </c>
      <c r="C1312" s="14">
        <v>6440201</v>
      </c>
      <c r="D1312" s="12" t="s">
        <v>83</v>
      </c>
      <c r="E1312" s="12" t="s">
        <v>2564</v>
      </c>
      <c r="F1312" s="12" t="s">
        <v>2574</v>
      </c>
      <c r="G1312" s="12" t="s">
        <v>86</v>
      </c>
      <c r="H1312" s="12" t="s">
        <v>2565</v>
      </c>
      <c r="I1312" s="12" t="s">
        <v>2575</v>
      </c>
      <c r="J1312" s="12" t="str">
        <f t="shared" si="20"/>
        <v>和歌山県日高郡印南町川又</v>
      </c>
    </row>
    <row r="1313" spans="1:10">
      <c r="A1313" s="12">
        <v>30390</v>
      </c>
      <c r="B1313" s="12">
        <v>64402</v>
      </c>
      <c r="C1313" s="14">
        <v>6440214</v>
      </c>
      <c r="D1313" s="12" t="s">
        <v>83</v>
      </c>
      <c r="E1313" s="12" t="s">
        <v>2564</v>
      </c>
      <c r="F1313" s="12" t="s">
        <v>2576</v>
      </c>
      <c r="G1313" s="12" t="s">
        <v>86</v>
      </c>
      <c r="H1313" s="12" t="s">
        <v>2565</v>
      </c>
      <c r="I1313" s="12" t="s">
        <v>2401</v>
      </c>
      <c r="J1313" s="12" t="str">
        <f t="shared" si="20"/>
        <v>和歌山県日高郡印南町小原</v>
      </c>
    </row>
    <row r="1314" spans="1:10">
      <c r="A1314" s="12">
        <v>30390</v>
      </c>
      <c r="B1314" s="12">
        <v>64402</v>
      </c>
      <c r="C1314" s="14">
        <v>6440216</v>
      </c>
      <c r="D1314" s="12" t="s">
        <v>83</v>
      </c>
      <c r="E1314" s="12" t="s">
        <v>2564</v>
      </c>
      <c r="F1314" s="12" t="s">
        <v>2577</v>
      </c>
      <c r="G1314" s="12" t="s">
        <v>86</v>
      </c>
      <c r="H1314" s="12" t="s">
        <v>2565</v>
      </c>
      <c r="I1314" s="12" t="s">
        <v>2578</v>
      </c>
      <c r="J1314" s="12" t="str">
        <f t="shared" si="20"/>
        <v>和歌山県日高郡印南町崎ノ原</v>
      </c>
    </row>
    <row r="1315" spans="1:10">
      <c r="A1315" s="12">
        <v>30390</v>
      </c>
      <c r="B1315" s="12">
        <v>64915</v>
      </c>
      <c r="C1315" s="14">
        <v>6491527</v>
      </c>
      <c r="D1315" s="12" t="s">
        <v>83</v>
      </c>
      <c r="E1315" s="12" t="s">
        <v>2564</v>
      </c>
      <c r="F1315" s="12" t="s">
        <v>2579</v>
      </c>
      <c r="G1315" s="12" t="s">
        <v>86</v>
      </c>
      <c r="H1315" s="12" t="s">
        <v>2565</v>
      </c>
      <c r="I1315" s="12" t="s">
        <v>2580</v>
      </c>
      <c r="J1315" s="12" t="str">
        <f t="shared" si="20"/>
        <v>和歌山県日高郡印南町島田</v>
      </c>
    </row>
    <row r="1316" spans="1:10">
      <c r="A1316" s="12">
        <v>30390</v>
      </c>
      <c r="B1316" s="12">
        <v>64402</v>
      </c>
      <c r="C1316" s="14">
        <v>6440211</v>
      </c>
      <c r="D1316" s="12" t="s">
        <v>83</v>
      </c>
      <c r="E1316" s="12" t="s">
        <v>2564</v>
      </c>
      <c r="F1316" s="12" t="s">
        <v>2581</v>
      </c>
      <c r="G1316" s="12" t="s">
        <v>86</v>
      </c>
      <c r="H1316" s="12" t="s">
        <v>2565</v>
      </c>
      <c r="I1316" s="12" t="s">
        <v>2582</v>
      </c>
      <c r="J1316" s="12" t="str">
        <f t="shared" si="20"/>
        <v>和歌山県日高郡印南町高串</v>
      </c>
    </row>
    <row r="1317" spans="1:10">
      <c r="A1317" s="12">
        <v>30390</v>
      </c>
      <c r="B1317" s="12">
        <v>64915</v>
      </c>
      <c r="C1317" s="14">
        <v>6491531</v>
      </c>
      <c r="D1317" s="12" t="s">
        <v>83</v>
      </c>
      <c r="E1317" s="12" t="s">
        <v>2564</v>
      </c>
      <c r="F1317" s="12" t="s">
        <v>2448</v>
      </c>
      <c r="G1317" s="12" t="s">
        <v>86</v>
      </c>
      <c r="H1317" s="12" t="s">
        <v>2565</v>
      </c>
      <c r="I1317" s="12" t="s">
        <v>2449</v>
      </c>
      <c r="J1317" s="12" t="str">
        <f t="shared" si="20"/>
        <v>和歌山県日高郡印南町立石</v>
      </c>
    </row>
    <row r="1318" spans="1:10">
      <c r="A1318" s="12">
        <v>30390</v>
      </c>
      <c r="B1318" s="12">
        <v>64402</v>
      </c>
      <c r="C1318" s="14">
        <v>6440212</v>
      </c>
      <c r="D1318" s="12" t="s">
        <v>83</v>
      </c>
      <c r="E1318" s="12" t="s">
        <v>2564</v>
      </c>
      <c r="F1318" s="12" t="s">
        <v>2583</v>
      </c>
      <c r="G1318" s="12" t="s">
        <v>86</v>
      </c>
      <c r="H1318" s="12" t="s">
        <v>2565</v>
      </c>
      <c r="I1318" s="12" t="s">
        <v>2584</v>
      </c>
      <c r="J1318" s="12" t="str">
        <f t="shared" si="20"/>
        <v>和歌山県日高郡印南町田ノ垣内</v>
      </c>
    </row>
    <row r="1319" spans="1:10">
      <c r="A1319" s="12">
        <v>30390</v>
      </c>
      <c r="B1319" s="12">
        <v>64915</v>
      </c>
      <c r="C1319" s="14">
        <v>6491535</v>
      </c>
      <c r="D1319" s="12" t="s">
        <v>83</v>
      </c>
      <c r="E1319" s="12" t="s">
        <v>2564</v>
      </c>
      <c r="F1319" s="12" t="s">
        <v>2585</v>
      </c>
      <c r="G1319" s="12" t="s">
        <v>86</v>
      </c>
      <c r="H1319" s="12" t="s">
        <v>2565</v>
      </c>
      <c r="I1319" s="12" t="s">
        <v>2586</v>
      </c>
      <c r="J1319" s="12" t="str">
        <f t="shared" si="20"/>
        <v>和歌山県日高郡印南町津井</v>
      </c>
    </row>
    <row r="1320" spans="1:10">
      <c r="A1320" s="12">
        <v>30390</v>
      </c>
      <c r="B1320" s="12">
        <v>64402</v>
      </c>
      <c r="C1320" s="14">
        <v>6440213</v>
      </c>
      <c r="D1320" s="12" t="s">
        <v>83</v>
      </c>
      <c r="E1320" s="12" t="s">
        <v>2564</v>
      </c>
      <c r="F1320" s="12" t="s">
        <v>2587</v>
      </c>
      <c r="G1320" s="12" t="s">
        <v>86</v>
      </c>
      <c r="H1320" s="12" t="s">
        <v>2565</v>
      </c>
      <c r="I1320" s="12" t="s">
        <v>2588</v>
      </c>
      <c r="J1320" s="12" t="str">
        <f t="shared" si="20"/>
        <v>和歌山県日高郡印南町西神ノ川</v>
      </c>
    </row>
    <row r="1321" spans="1:10">
      <c r="A1321" s="12">
        <v>30390</v>
      </c>
      <c r="B1321" s="12">
        <v>64915</v>
      </c>
      <c r="C1321" s="14">
        <v>6491528</v>
      </c>
      <c r="D1321" s="12" t="s">
        <v>83</v>
      </c>
      <c r="E1321" s="12" t="s">
        <v>2564</v>
      </c>
      <c r="F1321" s="12" t="s">
        <v>2589</v>
      </c>
      <c r="G1321" s="12" t="s">
        <v>86</v>
      </c>
      <c r="H1321" s="12" t="s">
        <v>2565</v>
      </c>
      <c r="I1321" s="12" t="s">
        <v>2590</v>
      </c>
      <c r="J1321" s="12" t="str">
        <f t="shared" si="20"/>
        <v>和歌山県日高郡印南町西ノ地</v>
      </c>
    </row>
    <row r="1322" spans="1:10">
      <c r="A1322" s="12">
        <v>30390</v>
      </c>
      <c r="B1322" s="12">
        <v>64402</v>
      </c>
      <c r="C1322" s="14">
        <v>6440217</v>
      </c>
      <c r="D1322" s="12" t="s">
        <v>83</v>
      </c>
      <c r="E1322" s="12" t="s">
        <v>2564</v>
      </c>
      <c r="F1322" s="12" t="s">
        <v>2591</v>
      </c>
      <c r="G1322" s="12" t="s">
        <v>86</v>
      </c>
      <c r="H1322" s="12" t="s">
        <v>2565</v>
      </c>
      <c r="I1322" s="12" t="s">
        <v>2465</v>
      </c>
      <c r="J1322" s="12" t="str">
        <f t="shared" si="20"/>
        <v>和歌山県日高郡印南町丹生</v>
      </c>
    </row>
    <row r="1323" spans="1:10">
      <c r="A1323" s="12">
        <v>30390</v>
      </c>
      <c r="B1323" s="12">
        <v>64915</v>
      </c>
      <c r="C1323" s="14">
        <v>6491524</v>
      </c>
      <c r="D1323" s="12" t="s">
        <v>83</v>
      </c>
      <c r="E1323" s="12" t="s">
        <v>2564</v>
      </c>
      <c r="F1323" s="12" t="s">
        <v>2592</v>
      </c>
      <c r="G1323" s="12" t="s">
        <v>86</v>
      </c>
      <c r="H1323" s="12" t="s">
        <v>2565</v>
      </c>
      <c r="I1323" s="12" t="s">
        <v>2593</v>
      </c>
      <c r="J1323" s="12" t="str">
        <f t="shared" si="20"/>
        <v>和歌山県日高郡印南町羽六</v>
      </c>
    </row>
    <row r="1324" spans="1:10">
      <c r="A1324" s="12">
        <v>30390</v>
      </c>
      <c r="B1324" s="12">
        <v>64915</v>
      </c>
      <c r="C1324" s="14">
        <v>6491522</v>
      </c>
      <c r="D1324" s="12" t="s">
        <v>83</v>
      </c>
      <c r="E1324" s="12" t="s">
        <v>2564</v>
      </c>
      <c r="F1324" s="12" t="s">
        <v>2594</v>
      </c>
      <c r="G1324" s="12" t="s">
        <v>86</v>
      </c>
      <c r="H1324" s="12" t="s">
        <v>2565</v>
      </c>
      <c r="I1324" s="12" t="s">
        <v>2595</v>
      </c>
      <c r="J1324" s="12" t="str">
        <f t="shared" si="20"/>
        <v>和歌山県日高郡印南町古井</v>
      </c>
    </row>
    <row r="1325" spans="1:10">
      <c r="A1325" s="12">
        <v>30390</v>
      </c>
      <c r="B1325" s="12">
        <v>64915</v>
      </c>
      <c r="C1325" s="14">
        <v>6491525</v>
      </c>
      <c r="D1325" s="12" t="s">
        <v>83</v>
      </c>
      <c r="E1325" s="12" t="s">
        <v>2564</v>
      </c>
      <c r="F1325" s="12" t="s">
        <v>2596</v>
      </c>
      <c r="G1325" s="12" t="s">
        <v>86</v>
      </c>
      <c r="H1325" s="12" t="s">
        <v>2565</v>
      </c>
      <c r="I1325" s="12" t="s">
        <v>382</v>
      </c>
      <c r="J1325" s="12" t="str">
        <f t="shared" si="20"/>
        <v>和歌山県日高郡印南町古屋</v>
      </c>
    </row>
    <row r="1326" spans="1:10">
      <c r="A1326" s="12">
        <v>30390</v>
      </c>
      <c r="B1326" s="12">
        <v>64915</v>
      </c>
      <c r="C1326" s="14">
        <v>6491523</v>
      </c>
      <c r="D1326" s="12" t="s">
        <v>83</v>
      </c>
      <c r="E1326" s="12" t="s">
        <v>2564</v>
      </c>
      <c r="F1326" s="12" t="s">
        <v>2597</v>
      </c>
      <c r="G1326" s="12" t="s">
        <v>86</v>
      </c>
      <c r="H1326" s="12" t="s">
        <v>2565</v>
      </c>
      <c r="I1326" s="12" t="s">
        <v>2598</v>
      </c>
      <c r="J1326" s="12" t="str">
        <f t="shared" si="20"/>
        <v>和歌山県日高郡印南町樮川</v>
      </c>
    </row>
    <row r="1327" spans="1:10">
      <c r="A1327" s="12">
        <v>30390</v>
      </c>
      <c r="B1327" s="12">
        <v>64402</v>
      </c>
      <c r="C1327" s="14">
        <v>6440218</v>
      </c>
      <c r="D1327" s="12" t="s">
        <v>83</v>
      </c>
      <c r="E1327" s="12" t="s">
        <v>2564</v>
      </c>
      <c r="F1327" s="12" t="s">
        <v>801</v>
      </c>
      <c r="G1327" s="12" t="s">
        <v>86</v>
      </c>
      <c r="H1327" s="12" t="s">
        <v>2565</v>
      </c>
      <c r="I1327" s="12" t="s">
        <v>802</v>
      </c>
      <c r="J1327" s="12" t="str">
        <f t="shared" si="20"/>
        <v>和歌山県日高郡印南町松原</v>
      </c>
    </row>
    <row r="1328" spans="1:10">
      <c r="A1328" s="12">
        <v>30390</v>
      </c>
      <c r="B1328" s="12">
        <v>64915</v>
      </c>
      <c r="C1328" s="14">
        <v>6491521</v>
      </c>
      <c r="D1328" s="12" t="s">
        <v>83</v>
      </c>
      <c r="E1328" s="12" t="s">
        <v>2564</v>
      </c>
      <c r="F1328" s="12" t="s">
        <v>2599</v>
      </c>
      <c r="G1328" s="12" t="s">
        <v>86</v>
      </c>
      <c r="H1328" s="12" t="s">
        <v>2565</v>
      </c>
      <c r="I1328" s="12" t="s">
        <v>2600</v>
      </c>
      <c r="J1328" s="12" t="str">
        <f t="shared" si="20"/>
        <v>和歌山県日高郡印南町美里</v>
      </c>
    </row>
    <row r="1329" spans="1:10">
      <c r="A1329" s="12">
        <v>30390</v>
      </c>
      <c r="B1329" s="12">
        <v>64915</v>
      </c>
      <c r="C1329" s="14">
        <v>6491536</v>
      </c>
      <c r="D1329" s="12" t="s">
        <v>83</v>
      </c>
      <c r="E1329" s="12" t="s">
        <v>2564</v>
      </c>
      <c r="F1329" s="12" t="s">
        <v>2601</v>
      </c>
      <c r="G1329" s="12" t="s">
        <v>86</v>
      </c>
      <c r="H1329" s="12" t="s">
        <v>2565</v>
      </c>
      <c r="I1329" s="12" t="s">
        <v>2602</v>
      </c>
      <c r="J1329" s="12" t="str">
        <f t="shared" si="20"/>
        <v>和歌山県日高郡印南町南谷</v>
      </c>
    </row>
    <row r="1330" spans="1:10">
      <c r="A1330" s="12">
        <v>30390</v>
      </c>
      <c r="B1330" s="12">
        <v>64915</v>
      </c>
      <c r="C1330" s="14">
        <v>6491526</v>
      </c>
      <c r="D1330" s="12" t="s">
        <v>83</v>
      </c>
      <c r="E1330" s="12" t="s">
        <v>2564</v>
      </c>
      <c r="F1330" s="12" t="s">
        <v>2603</v>
      </c>
      <c r="G1330" s="12" t="s">
        <v>86</v>
      </c>
      <c r="H1330" s="12" t="s">
        <v>2565</v>
      </c>
      <c r="I1330" s="12" t="s">
        <v>2604</v>
      </c>
      <c r="J1330" s="12" t="str">
        <f t="shared" si="20"/>
        <v>和歌山県日高郡印南町宮ノ前</v>
      </c>
    </row>
    <row r="1331" spans="1:10">
      <c r="A1331" s="12">
        <v>30390</v>
      </c>
      <c r="B1331" s="12">
        <v>64915</v>
      </c>
      <c r="C1331" s="14">
        <v>6491537</v>
      </c>
      <c r="D1331" s="12" t="s">
        <v>83</v>
      </c>
      <c r="E1331" s="12" t="s">
        <v>2564</v>
      </c>
      <c r="F1331" s="12" t="s">
        <v>1324</v>
      </c>
      <c r="G1331" s="12" t="s">
        <v>86</v>
      </c>
      <c r="H1331" s="12" t="s">
        <v>2565</v>
      </c>
      <c r="I1331" s="12" t="s">
        <v>1325</v>
      </c>
      <c r="J1331" s="12" t="str">
        <f t="shared" si="20"/>
        <v>和歌山県日高郡印南町明神川</v>
      </c>
    </row>
    <row r="1332" spans="1:10">
      <c r="A1332" s="12">
        <v>30390</v>
      </c>
      <c r="B1332" s="12">
        <v>64915</v>
      </c>
      <c r="C1332" s="14">
        <v>6491533</v>
      </c>
      <c r="D1332" s="12" t="s">
        <v>83</v>
      </c>
      <c r="E1332" s="12" t="s">
        <v>2564</v>
      </c>
      <c r="F1332" s="12" t="s">
        <v>2605</v>
      </c>
      <c r="G1332" s="12" t="s">
        <v>86</v>
      </c>
      <c r="H1332" s="12" t="s">
        <v>2565</v>
      </c>
      <c r="I1332" s="12" t="s">
        <v>2606</v>
      </c>
      <c r="J1332" s="12" t="str">
        <f t="shared" si="20"/>
        <v>和歌山県日高郡印南町山口</v>
      </c>
    </row>
    <row r="1333" spans="1:10">
      <c r="A1333" s="12">
        <v>30391</v>
      </c>
      <c r="B1333" s="12">
        <v>645</v>
      </c>
      <c r="C1333" s="14">
        <v>6450000</v>
      </c>
      <c r="D1333" s="12" t="s">
        <v>83</v>
      </c>
      <c r="E1333" s="12" t="s">
        <v>2607</v>
      </c>
      <c r="F1333" s="12" t="s">
        <v>85</v>
      </c>
      <c r="G1333" s="12" t="s">
        <v>86</v>
      </c>
      <c r="H1333" s="12" t="s">
        <v>2608</v>
      </c>
      <c r="I1333" s="12" t="s">
        <v>88</v>
      </c>
      <c r="J1333" s="12" t="str">
        <f t="shared" si="20"/>
        <v>和歌山県日高郡みなべ町以下に掲載がない場合</v>
      </c>
    </row>
    <row r="1334" spans="1:10">
      <c r="A1334" s="12">
        <v>30391</v>
      </c>
      <c r="B1334" s="12">
        <v>64502</v>
      </c>
      <c r="C1334" s="14">
        <v>6450208</v>
      </c>
      <c r="D1334" s="12" t="s">
        <v>83</v>
      </c>
      <c r="E1334" s="12" t="s">
        <v>2607</v>
      </c>
      <c r="F1334" s="12" t="s">
        <v>2609</v>
      </c>
      <c r="G1334" s="12" t="s">
        <v>86</v>
      </c>
      <c r="H1334" s="12" t="s">
        <v>2608</v>
      </c>
      <c r="I1334" s="12" t="s">
        <v>2610</v>
      </c>
      <c r="J1334" s="12" t="str">
        <f t="shared" si="20"/>
        <v>和歌山県日高郡みなべ町市井川</v>
      </c>
    </row>
    <row r="1335" spans="1:10">
      <c r="A1335" s="12">
        <v>30391</v>
      </c>
      <c r="B1335" s="12">
        <v>645</v>
      </c>
      <c r="C1335" s="14">
        <v>6450022</v>
      </c>
      <c r="D1335" s="12" t="s">
        <v>83</v>
      </c>
      <c r="E1335" s="12" t="s">
        <v>2607</v>
      </c>
      <c r="F1335" s="12" t="s">
        <v>2611</v>
      </c>
      <c r="G1335" s="12" t="s">
        <v>86</v>
      </c>
      <c r="H1335" s="12" t="s">
        <v>2608</v>
      </c>
      <c r="I1335" s="12" t="s">
        <v>2612</v>
      </c>
      <c r="J1335" s="12" t="str">
        <f t="shared" si="20"/>
        <v>和歌山県日高郡みなべ町晩稲</v>
      </c>
    </row>
    <row r="1336" spans="1:10">
      <c r="A1336" s="12">
        <v>30391</v>
      </c>
      <c r="B1336" s="12">
        <v>645</v>
      </c>
      <c r="C1336" s="14">
        <v>6450011</v>
      </c>
      <c r="D1336" s="12" t="s">
        <v>83</v>
      </c>
      <c r="E1336" s="12" t="s">
        <v>2607</v>
      </c>
      <c r="F1336" s="12" t="s">
        <v>2613</v>
      </c>
      <c r="G1336" s="12" t="s">
        <v>86</v>
      </c>
      <c r="H1336" s="12" t="s">
        <v>2608</v>
      </c>
      <c r="I1336" s="12" t="s">
        <v>2614</v>
      </c>
      <c r="J1336" s="12" t="str">
        <f t="shared" si="20"/>
        <v>和歌山県日高郡みなべ町気佐藤</v>
      </c>
    </row>
    <row r="1337" spans="1:10">
      <c r="A1337" s="12">
        <v>30391</v>
      </c>
      <c r="B1337" s="12">
        <v>645</v>
      </c>
      <c r="C1337" s="14">
        <v>6450006</v>
      </c>
      <c r="D1337" s="12" t="s">
        <v>83</v>
      </c>
      <c r="E1337" s="12" t="s">
        <v>2607</v>
      </c>
      <c r="F1337" s="12" t="s">
        <v>2615</v>
      </c>
      <c r="G1337" s="12" t="s">
        <v>86</v>
      </c>
      <c r="H1337" s="12" t="s">
        <v>2608</v>
      </c>
      <c r="I1337" s="12" t="s">
        <v>2616</v>
      </c>
      <c r="J1337" s="12" t="str">
        <f t="shared" si="20"/>
        <v>和歌山県日高郡みなべ町北道</v>
      </c>
    </row>
    <row r="1338" spans="1:10">
      <c r="A1338" s="12">
        <v>30391</v>
      </c>
      <c r="B1338" s="12">
        <v>64502</v>
      </c>
      <c r="C1338" s="14">
        <v>6450201</v>
      </c>
      <c r="D1338" s="12" t="s">
        <v>83</v>
      </c>
      <c r="E1338" s="12" t="s">
        <v>2607</v>
      </c>
      <c r="F1338" s="12" t="s">
        <v>2617</v>
      </c>
      <c r="G1338" s="12" t="s">
        <v>86</v>
      </c>
      <c r="H1338" s="12" t="s">
        <v>2608</v>
      </c>
      <c r="I1338" s="12" t="s">
        <v>2618</v>
      </c>
      <c r="J1338" s="12" t="str">
        <f t="shared" si="20"/>
        <v>和歌山県日高郡みなべ町清川</v>
      </c>
    </row>
    <row r="1339" spans="1:10">
      <c r="A1339" s="12">
        <v>30391</v>
      </c>
      <c r="B1339" s="12">
        <v>645</v>
      </c>
      <c r="C1339" s="14">
        <v>6450023</v>
      </c>
      <c r="D1339" s="12" t="s">
        <v>83</v>
      </c>
      <c r="E1339" s="12" t="s">
        <v>2607</v>
      </c>
      <c r="F1339" s="12" t="s">
        <v>2619</v>
      </c>
      <c r="G1339" s="12" t="s">
        <v>86</v>
      </c>
      <c r="H1339" s="12" t="s">
        <v>2608</v>
      </c>
      <c r="I1339" s="12" t="s">
        <v>2620</v>
      </c>
      <c r="J1339" s="12" t="str">
        <f t="shared" si="20"/>
        <v>和歌山県日高郡みなべ町熊岡</v>
      </c>
    </row>
    <row r="1340" spans="1:10">
      <c r="A1340" s="12">
        <v>30391</v>
      </c>
      <c r="B1340" s="12">
        <v>645</v>
      </c>
      <c r="C1340" s="14">
        <v>6450028</v>
      </c>
      <c r="D1340" s="12" t="s">
        <v>83</v>
      </c>
      <c r="E1340" s="12" t="s">
        <v>2607</v>
      </c>
      <c r="F1340" s="12" t="s">
        <v>2621</v>
      </c>
      <c r="G1340" s="12" t="s">
        <v>86</v>
      </c>
      <c r="H1340" s="12" t="s">
        <v>2608</v>
      </c>
      <c r="I1340" s="12" t="s">
        <v>2622</v>
      </c>
      <c r="J1340" s="12" t="str">
        <f t="shared" si="20"/>
        <v>和歌山県日高郡みなべ町熊瀬川</v>
      </c>
    </row>
    <row r="1341" spans="1:10">
      <c r="A1341" s="12">
        <v>30391</v>
      </c>
      <c r="B1341" s="12">
        <v>645</v>
      </c>
      <c r="C1341" s="14">
        <v>6450003</v>
      </c>
      <c r="D1341" s="12" t="s">
        <v>83</v>
      </c>
      <c r="E1341" s="12" t="s">
        <v>2607</v>
      </c>
      <c r="F1341" s="12" t="s">
        <v>981</v>
      </c>
      <c r="G1341" s="12" t="s">
        <v>86</v>
      </c>
      <c r="H1341" s="12" t="s">
        <v>2608</v>
      </c>
      <c r="I1341" s="12" t="s">
        <v>2623</v>
      </c>
      <c r="J1341" s="12" t="str">
        <f t="shared" si="20"/>
        <v>和歌山県日高郡みなべ町堺</v>
      </c>
    </row>
    <row r="1342" spans="1:10">
      <c r="A1342" s="12">
        <v>30391</v>
      </c>
      <c r="B1342" s="12">
        <v>645</v>
      </c>
      <c r="C1342" s="14">
        <v>6450002</v>
      </c>
      <c r="D1342" s="12" t="s">
        <v>83</v>
      </c>
      <c r="E1342" s="12" t="s">
        <v>2607</v>
      </c>
      <c r="F1342" s="12" t="s">
        <v>2624</v>
      </c>
      <c r="G1342" s="12" t="s">
        <v>86</v>
      </c>
      <c r="H1342" s="12" t="s">
        <v>2608</v>
      </c>
      <c r="I1342" s="12" t="s">
        <v>2625</v>
      </c>
      <c r="J1342" s="12" t="str">
        <f t="shared" si="20"/>
        <v>和歌山県日高郡みなべ町芝</v>
      </c>
    </row>
    <row r="1343" spans="1:10">
      <c r="A1343" s="12">
        <v>30391</v>
      </c>
      <c r="B1343" s="12">
        <v>64502</v>
      </c>
      <c r="C1343" s="14">
        <v>6450203</v>
      </c>
      <c r="D1343" s="12" t="s">
        <v>83</v>
      </c>
      <c r="E1343" s="12" t="s">
        <v>2607</v>
      </c>
      <c r="F1343" s="12" t="s">
        <v>2626</v>
      </c>
      <c r="G1343" s="12" t="s">
        <v>86</v>
      </c>
      <c r="H1343" s="12" t="s">
        <v>2608</v>
      </c>
      <c r="I1343" s="12" t="s">
        <v>2627</v>
      </c>
      <c r="J1343" s="12" t="str">
        <f t="shared" si="20"/>
        <v>和歌山県日高郡みなべ町島之瀬</v>
      </c>
    </row>
    <row r="1344" spans="1:10">
      <c r="A1344" s="12">
        <v>30391</v>
      </c>
      <c r="B1344" s="12">
        <v>645</v>
      </c>
      <c r="C1344" s="14">
        <v>6450025</v>
      </c>
      <c r="D1344" s="12" t="s">
        <v>83</v>
      </c>
      <c r="E1344" s="12" t="s">
        <v>2607</v>
      </c>
      <c r="F1344" s="12" t="s">
        <v>2628</v>
      </c>
      <c r="G1344" s="12" t="s">
        <v>86</v>
      </c>
      <c r="H1344" s="12" t="s">
        <v>2608</v>
      </c>
      <c r="I1344" s="12" t="s">
        <v>2629</v>
      </c>
      <c r="J1344" s="12" t="str">
        <f t="shared" si="20"/>
        <v>和歌山県日高郡みなべ町筋</v>
      </c>
    </row>
    <row r="1345" spans="1:10">
      <c r="A1345" s="12">
        <v>30391</v>
      </c>
      <c r="B1345" s="12">
        <v>64502</v>
      </c>
      <c r="C1345" s="14">
        <v>6450207</v>
      </c>
      <c r="D1345" s="12" t="s">
        <v>83</v>
      </c>
      <c r="E1345" s="12" t="s">
        <v>2607</v>
      </c>
      <c r="F1345" s="12" t="s">
        <v>1849</v>
      </c>
      <c r="G1345" s="12" t="s">
        <v>86</v>
      </c>
      <c r="H1345" s="12" t="s">
        <v>2608</v>
      </c>
      <c r="I1345" s="12" t="s">
        <v>1850</v>
      </c>
      <c r="J1345" s="12" t="str">
        <f t="shared" si="20"/>
        <v>和歌山県日高郡みなべ町高野</v>
      </c>
    </row>
    <row r="1346" spans="1:10">
      <c r="A1346" s="12">
        <v>30391</v>
      </c>
      <c r="B1346" s="12">
        <v>64502</v>
      </c>
      <c r="C1346" s="14">
        <v>6450205</v>
      </c>
      <c r="D1346" s="12" t="s">
        <v>83</v>
      </c>
      <c r="E1346" s="12" t="s">
        <v>2607</v>
      </c>
      <c r="F1346" s="12" t="s">
        <v>2191</v>
      </c>
      <c r="G1346" s="12" t="s">
        <v>86</v>
      </c>
      <c r="H1346" s="12" t="s">
        <v>2608</v>
      </c>
      <c r="I1346" s="12" t="s">
        <v>2192</v>
      </c>
      <c r="J1346" s="12" t="str">
        <f t="shared" ref="J1346:J1409" si="21">CONCATENATE(G1346,H1346,I1346)</f>
        <v>和歌山県日高郡みなべ町滝</v>
      </c>
    </row>
    <row r="1347" spans="1:10">
      <c r="A1347" s="12">
        <v>30391</v>
      </c>
      <c r="B1347" s="12">
        <v>645</v>
      </c>
      <c r="C1347" s="14">
        <v>6450026</v>
      </c>
      <c r="D1347" s="12" t="s">
        <v>83</v>
      </c>
      <c r="E1347" s="12" t="s">
        <v>2607</v>
      </c>
      <c r="F1347" s="12" t="s">
        <v>2630</v>
      </c>
      <c r="G1347" s="12" t="s">
        <v>86</v>
      </c>
      <c r="H1347" s="12" t="s">
        <v>2608</v>
      </c>
      <c r="I1347" s="12" t="s">
        <v>2631</v>
      </c>
      <c r="J1347" s="12" t="str">
        <f t="shared" si="21"/>
        <v>和歌山県日高郡みなべ町谷口</v>
      </c>
    </row>
    <row r="1348" spans="1:10">
      <c r="A1348" s="12">
        <v>30391</v>
      </c>
      <c r="B1348" s="12">
        <v>64502</v>
      </c>
      <c r="C1348" s="14">
        <v>6450206</v>
      </c>
      <c r="D1348" s="12" t="s">
        <v>83</v>
      </c>
      <c r="E1348" s="12" t="s">
        <v>2607</v>
      </c>
      <c r="F1348" s="12" t="s">
        <v>2632</v>
      </c>
      <c r="G1348" s="12" t="s">
        <v>86</v>
      </c>
      <c r="H1348" s="12" t="s">
        <v>2608</v>
      </c>
      <c r="I1348" s="12" t="s">
        <v>2633</v>
      </c>
      <c r="J1348" s="12" t="str">
        <f t="shared" si="21"/>
        <v>和歌山県日高郡みなべ町土井</v>
      </c>
    </row>
    <row r="1349" spans="1:10">
      <c r="A1349" s="12">
        <v>30391</v>
      </c>
      <c r="B1349" s="12">
        <v>645</v>
      </c>
      <c r="C1349" s="14">
        <v>6450024</v>
      </c>
      <c r="D1349" s="12" t="s">
        <v>83</v>
      </c>
      <c r="E1349" s="12" t="s">
        <v>2607</v>
      </c>
      <c r="F1349" s="12" t="s">
        <v>2634</v>
      </c>
      <c r="G1349" s="12" t="s">
        <v>86</v>
      </c>
      <c r="H1349" s="12" t="s">
        <v>2608</v>
      </c>
      <c r="I1349" s="12" t="s">
        <v>2635</v>
      </c>
      <c r="J1349" s="12" t="str">
        <f t="shared" si="21"/>
        <v>和歌山県日高郡みなべ町徳蔵</v>
      </c>
    </row>
    <row r="1350" spans="1:10">
      <c r="A1350" s="12">
        <v>30391</v>
      </c>
      <c r="B1350" s="12">
        <v>645</v>
      </c>
      <c r="C1350" s="14">
        <v>6450014</v>
      </c>
      <c r="D1350" s="12" t="s">
        <v>83</v>
      </c>
      <c r="E1350" s="12" t="s">
        <v>2607</v>
      </c>
      <c r="F1350" s="12" t="s">
        <v>2636</v>
      </c>
      <c r="G1350" s="12" t="s">
        <v>86</v>
      </c>
      <c r="H1350" s="12" t="s">
        <v>2608</v>
      </c>
      <c r="I1350" s="12" t="s">
        <v>2637</v>
      </c>
      <c r="J1350" s="12" t="str">
        <f t="shared" si="21"/>
        <v>和歌山県日高郡みなべ町西岩代</v>
      </c>
    </row>
    <row r="1351" spans="1:10">
      <c r="A1351" s="12">
        <v>30391</v>
      </c>
      <c r="B1351" s="12">
        <v>645</v>
      </c>
      <c r="C1351" s="14">
        <v>6450027</v>
      </c>
      <c r="D1351" s="12" t="s">
        <v>83</v>
      </c>
      <c r="E1351" s="12" t="s">
        <v>2607</v>
      </c>
      <c r="F1351" s="12" t="s">
        <v>2638</v>
      </c>
      <c r="G1351" s="12" t="s">
        <v>86</v>
      </c>
      <c r="H1351" s="12" t="s">
        <v>2608</v>
      </c>
      <c r="I1351" s="12" t="s">
        <v>2639</v>
      </c>
      <c r="J1351" s="12" t="str">
        <f t="shared" si="21"/>
        <v>和歌山県日高郡みなべ町西本庄</v>
      </c>
    </row>
    <row r="1352" spans="1:10">
      <c r="A1352" s="12">
        <v>30391</v>
      </c>
      <c r="B1352" s="12">
        <v>645</v>
      </c>
      <c r="C1352" s="14">
        <v>6450004</v>
      </c>
      <c r="D1352" s="12" t="s">
        <v>83</v>
      </c>
      <c r="E1352" s="12" t="s">
        <v>2607</v>
      </c>
      <c r="F1352" s="12" t="s">
        <v>2640</v>
      </c>
      <c r="G1352" s="12" t="s">
        <v>86</v>
      </c>
      <c r="H1352" s="12" t="s">
        <v>2608</v>
      </c>
      <c r="I1352" s="12" t="s">
        <v>2641</v>
      </c>
      <c r="J1352" s="12" t="str">
        <f t="shared" si="21"/>
        <v>和歌山県日高郡みなべ町埴田</v>
      </c>
    </row>
    <row r="1353" spans="1:10">
      <c r="A1353" s="12">
        <v>30391</v>
      </c>
      <c r="B1353" s="12">
        <v>645</v>
      </c>
      <c r="C1353" s="14">
        <v>6450013</v>
      </c>
      <c r="D1353" s="12" t="s">
        <v>83</v>
      </c>
      <c r="E1353" s="12" t="s">
        <v>2607</v>
      </c>
      <c r="F1353" s="12" t="s">
        <v>2642</v>
      </c>
      <c r="G1353" s="12" t="s">
        <v>86</v>
      </c>
      <c r="H1353" s="12" t="s">
        <v>2608</v>
      </c>
      <c r="I1353" s="12" t="s">
        <v>2643</v>
      </c>
      <c r="J1353" s="12" t="str">
        <f t="shared" si="21"/>
        <v>和歌山県日高郡みなべ町東岩代</v>
      </c>
    </row>
    <row r="1354" spans="1:10">
      <c r="A1354" s="12">
        <v>30391</v>
      </c>
      <c r="B1354" s="12">
        <v>64502</v>
      </c>
      <c r="C1354" s="14">
        <v>6450202</v>
      </c>
      <c r="D1354" s="12" t="s">
        <v>83</v>
      </c>
      <c r="E1354" s="12" t="s">
        <v>2607</v>
      </c>
      <c r="F1354" s="12" t="s">
        <v>2644</v>
      </c>
      <c r="G1354" s="12" t="s">
        <v>86</v>
      </c>
      <c r="H1354" s="12" t="s">
        <v>2608</v>
      </c>
      <c r="I1354" s="12" t="s">
        <v>2645</v>
      </c>
      <c r="J1354" s="12" t="str">
        <f t="shared" si="21"/>
        <v>和歌山県日高郡みなべ町東神野川</v>
      </c>
    </row>
    <row r="1355" spans="1:10">
      <c r="A1355" s="12">
        <v>30391</v>
      </c>
      <c r="B1355" s="12">
        <v>645</v>
      </c>
      <c r="C1355" s="14">
        <v>6450021</v>
      </c>
      <c r="D1355" s="12" t="s">
        <v>83</v>
      </c>
      <c r="E1355" s="12" t="s">
        <v>2607</v>
      </c>
      <c r="F1355" s="12" t="s">
        <v>2646</v>
      </c>
      <c r="G1355" s="12" t="s">
        <v>86</v>
      </c>
      <c r="H1355" s="12" t="s">
        <v>2608</v>
      </c>
      <c r="I1355" s="12" t="s">
        <v>2647</v>
      </c>
      <c r="J1355" s="12" t="str">
        <f t="shared" si="21"/>
        <v>和歌山県日高郡みなべ町東本庄</v>
      </c>
    </row>
    <row r="1356" spans="1:10">
      <c r="A1356" s="12">
        <v>30391</v>
      </c>
      <c r="B1356" s="12">
        <v>645</v>
      </c>
      <c r="C1356" s="14">
        <v>6450001</v>
      </c>
      <c r="D1356" s="12" t="s">
        <v>83</v>
      </c>
      <c r="E1356" s="12" t="s">
        <v>2607</v>
      </c>
      <c r="F1356" s="12" t="s">
        <v>2648</v>
      </c>
      <c r="G1356" s="12" t="s">
        <v>86</v>
      </c>
      <c r="H1356" s="12" t="s">
        <v>2608</v>
      </c>
      <c r="I1356" s="12" t="s">
        <v>2649</v>
      </c>
      <c r="J1356" s="12" t="str">
        <f t="shared" si="21"/>
        <v>和歌山県日高郡みなべ町東吉田</v>
      </c>
    </row>
    <row r="1357" spans="1:10">
      <c r="A1357" s="12">
        <v>30391</v>
      </c>
      <c r="B1357" s="12">
        <v>64502</v>
      </c>
      <c r="C1357" s="14">
        <v>6450204</v>
      </c>
      <c r="D1357" s="12" t="s">
        <v>83</v>
      </c>
      <c r="E1357" s="12" t="s">
        <v>2607</v>
      </c>
      <c r="F1357" s="12" t="s">
        <v>1916</v>
      </c>
      <c r="G1357" s="12" t="s">
        <v>86</v>
      </c>
      <c r="H1357" s="12" t="s">
        <v>2608</v>
      </c>
      <c r="I1357" s="12" t="s">
        <v>1917</v>
      </c>
      <c r="J1357" s="12" t="str">
        <f t="shared" si="21"/>
        <v>和歌山県日高郡みなべ町広野</v>
      </c>
    </row>
    <row r="1358" spans="1:10">
      <c r="A1358" s="12">
        <v>30391</v>
      </c>
      <c r="B1358" s="12">
        <v>645</v>
      </c>
      <c r="C1358" s="14">
        <v>6450005</v>
      </c>
      <c r="D1358" s="12" t="s">
        <v>83</v>
      </c>
      <c r="E1358" s="12" t="s">
        <v>2607</v>
      </c>
      <c r="F1358" s="12" t="s">
        <v>2650</v>
      </c>
      <c r="G1358" s="12" t="s">
        <v>86</v>
      </c>
      <c r="H1358" s="12" t="s">
        <v>2608</v>
      </c>
      <c r="I1358" s="12" t="s">
        <v>2651</v>
      </c>
      <c r="J1358" s="12" t="str">
        <f t="shared" si="21"/>
        <v>和歌山県日高郡みなべ町南道</v>
      </c>
    </row>
    <row r="1359" spans="1:10">
      <c r="A1359" s="12">
        <v>30391</v>
      </c>
      <c r="B1359" s="12">
        <v>645</v>
      </c>
      <c r="C1359" s="14">
        <v>6450012</v>
      </c>
      <c r="D1359" s="12" t="s">
        <v>83</v>
      </c>
      <c r="E1359" s="12" t="s">
        <v>2607</v>
      </c>
      <c r="F1359" s="12" t="s">
        <v>2652</v>
      </c>
      <c r="G1359" s="12" t="s">
        <v>86</v>
      </c>
      <c r="H1359" s="12" t="s">
        <v>2608</v>
      </c>
      <c r="I1359" s="12" t="s">
        <v>2653</v>
      </c>
      <c r="J1359" s="12" t="str">
        <f t="shared" si="21"/>
        <v>和歌山県日高郡みなべ町山内</v>
      </c>
    </row>
    <row r="1360" spans="1:10">
      <c r="A1360" s="12">
        <v>30392</v>
      </c>
      <c r="B1360" s="12">
        <v>64913</v>
      </c>
      <c r="C1360" s="14">
        <v>6491300</v>
      </c>
      <c r="D1360" s="12" t="s">
        <v>83</v>
      </c>
      <c r="E1360" s="12" t="s">
        <v>2654</v>
      </c>
      <c r="F1360" s="12" t="s">
        <v>85</v>
      </c>
      <c r="G1360" s="12" t="s">
        <v>86</v>
      </c>
      <c r="H1360" s="12" t="s">
        <v>2655</v>
      </c>
      <c r="I1360" s="12" t="s">
        <v>88</v>
      </c>
      <c r="J1360" s="12" t="str">
        <f t="shared" si="21"/>
        <v>和歌山県日高郡日高川町以下に掲載がない場合</v>
      </c>
    </row>
    <row r="1361" spans="1:10">
      <c r="A1361" s="12">
        <v>30392</v>
      </c>
      <c r="B1361" s="12">
        <v>64412</v>
      </c>
      <c r="C1361" s="14">
        <v>6441243</v>
      </c>
      <c r="D1361" s="12" t="s">
        <v>83</v>
      </c>
      <c r="E1361" s="12" t="s">
        <v>2654</v>
      </c>
      <c r="F1361" s="12" t="s">
        <v>2656</v>
      </c>
      <c r="G1361" s="12" t="s">
        <v>86</v>
      </c>
      <c r="H1361" s="12" t="s">
        <v>2655</v>
      </c>
      <c r="I1361" s="12" t="s">
        <v>2657</v>
      </c>
      <c r="J1361" s="12" t="str">
        <f t="shared" si="21"/>
        <v>和歌山県日高郡日高川町浅間</v>
      </c>
    </row>
    <row r="1362" spans="1:10">
      <c r="A1362" s="12">
        <v>30392</v>
      </c>
      <c r="B1362" s="12">
        <v>64412</v>
      </c>
      <c r="C1362" s="14">
        <v>6441213</v>
      </c>
      <c r="D1362" s="12" t="s">
        <v>83</v>
      </c>
      <c r="E1362" s="12" t="s">
        <v>2654</v>
      </c>
      <c r="F1362" s="12" t="s">
        <v>2658</v>
      </c>
      <c r="G1362" s="12" t="s">
        <v>86</v>
      </c>
      <c r="H1362" s="12" t="s">
        <v>2655</v>
      </c>
      <c r="I1362" s="12" t="s">
        <v>2659</v>
      </c>
      <c r="J1362" s="12" t="str">
        <f t="shared" si="21"/>
        <v>和歌山県日高郡日高川町愛川</v>
      </c>
    </row>
    <row r="1363" spans="1:10">
      <c r="A1363" s="12">
        <v>30392</v>
      </c>
      <c r="B1363" s="12">
        <v>64411</v>
      </c>
      <c r="C1363" s="14">
        <v>6441132</v>
      </c>
      <c r="D1363" s="12" t="s">
        <v>83</v>
      </c>
      <c r="E1363" s="12" t="s">
        <v>2654</v>
      </c>
      <c r="F1363" s="12" t="s">
        <v>2660</v>
      </c>
      <c r="G1363" s="12" t="s">
        <v>86</v>
      </c>
      <c r="H1363" s="12" t="s">
        <v>2655</v>
      </c>
      <c r="I1363" s="12" t="s">
        <v>2661</v>
      </c>
      <c r="J1363" s="12" t="str">
        <f t="shared" si="21"/>
        <v>和歌山県日高郡日高川町姉子</v>
      </c>
    </row>
    <row r="1364" spans="1:10">
      <c r="A1364" s="12">
        <v>30392</v>
      </c>
      <c r="B1364" s="12">
        <v>64913</v>
      </c>
      <c r="C1364" s="14">
        <v>6491313</v>
      </c>
      <c r="D1364" s="12" t="s">
        <v>83</v>
      </c>
      <c r="E1364" s="12" t="s">
        <v>2654</v>
      </c>
      <c r="F1364" s="12" t="s">
        <v>2662</v>
      </c>
      <c r="G1364" s="12" t="s">
        <v>86</v>
      </c>
      <c r="H1364" s="12" t="s">
        <v>2655</v>
      </c>
      <c r="I1364" s="12" t="s">
        <v>2663</v>
      </c>
      <c r="J1364" s="12" t="str">
        <f t="shared" si="21"/>
        <v>和歌山県日高郡日高川町伊藤川</v>
      </c>
    </row>
    <row r="1365" spans="1:10">
      <c r="A1365" s="12">
        <v>30392</v>
      </c>
      <c r="B1365" s="12">
        <v>64412</v>
      </c>
      <c r="C1365" s="14">
        <v>6441211</v>
      </c>
      <c r="D1365" s="12" t="s">
        <v>83</v>
      </c>
      <c r="E1365" s="12" t="s">
        <v>2654</v>
      </c>
      <c r="F1365" s="12" t="s">
        <v>2664</v>
      </c>
      <c r="G1365" s="12" t="s">
        <v>86</v>
      </c>
      <c r="H1365" s="12" t="s">
        <v>2655</v>
      </c>
      <c r="I1365" s="12" t="s">
        <v>2665</v>
      </c>
      <c r="J1365" s="12" t="str">
        <f t="shared" si="21"/>
        <v>和歌山県日高郡日高川町弥谷</v>
      </c>
    </row>
    <row r="1366" spans="1:10">
      <c r="A1366" s="12">
        <v>30392</v>
      </c>
      <c r="B1366" s="12">
        <v>64412</v>
      </c>
      <c r="C1366" s="14">
        <v>6441231</v>
      </c>
      <c r="D1366" s="12" t="s">
        <v>83</v>
      </c>
      <c r="E1366" s="12" t="s">
        <v>2654</v>
      </c>
      <c r="F1366" s="12" t="s">
        <v>2666</v>
      </c>
      <c r="G1366" s="12" t="s">
        <v>86</v>
      </c>
      <c r="H1366" s="12" t="s">
        <v>2655</v>
      </c>
      <c r="I1366" s="12" t="s">
        <v>2667</v>
      </c>
      <c r="J1366" s="12" t="str">
        <f t="shared" si="21"/>
        <v>和歌山県日高郡日高川町初湯川</v>
      </c>
    </row>
    <row r="1367" spans="1:10">
      <c r="A1367" s="12">
        <v>30392</v>
      </c>
      <c r="B1367" s="12">
        <v>64914</v>
      </c>
      <c r="C1367" s="14">
        <v>6491442</v>
      </c>
      <c r="D1367" s="12" t="s">
        <v>83</v>
      </c>
      <c r="E1367" s="12" t="s">
        <v>2654</v>
      </c>
      <c r="F1367" s="12" t="s">
        <v>2668</v>
      </c>
      <c r="G1367" s="12" t="s">
        <v>86</v>
      </c>
      <c r="H1367" s="12" t="s">
        <v>2655</v>
      </c>
      <c r="I1367" s="12" t="s">
        <v>1355</v>
      </c>
      <c r="J1367" s="12" t="str">
        <f t="shared" si="21"/>
        <v>和歌山県日高郡日高川町江川</v>
      </c>
    </row>
    <row r="1368" spans="1:10">
      <c r="A1368" s="12">
        <v>30392</v>
      </c>
      <c r="B1368" s="12">
        <v>64411</v>
      </c>
      <c r="C1368" s="14">
        <v>6441162</v>
      </c>
      <c r="D1368" s="12" t="s">
        <v>83</v>
      </c>
      <c r="E1368" s="12" t="s">
        <v>2654</v>
      </c>
      <c r="F1368" s="12" t="s">
        <v>2669</v>
      </c>
      <c r="G1368" s="12" t="s">
        <v>86</v>
      </c>
      <c r="H1368" s="12" t="s">
        <v>2655</v>
      </c>
      <c r="I1368" s="12" t="s">
        <v>2670</v>
      </c>
      <c r="J1368" s="12" t="str">
        <f t="shared" si="21"/>
        <v>和歌山県日高郡日高川町老星</v>
      </c>
    </row>
    <row r="1369" spans="1:10">
      <c r="A1369" s="12">
        <v>30392</v>
      </c>
      <c r="B1369" s="12">
        <v>64411</v>
      </c>
      <c r="C1369" s="14">
        <v>6441163</v>
      </c>
      <c r="D1369" s="12" t="s">
        <v>83</v>
      </c>
      <c r="E1369" s="12" t="s">
        <v>2654</v>
      </c>
      <c r="F1369" s="12" t="s">
        <v>2671</v>
      </c>
      <c r="G1369" s="12" t="s">
        <v>86</v>
      </c>
      <c r="H1369" s="12" t="s">
        <v>2655</v>
      </c>
      <c r="I1369" s="12" t="s">
        <v>2672</v>
      </c>
      <c r="J1369" s="12" t="str">
        <f t="shared" si="21"/>
        <v>和歌山県日高郡日高川町大又</v>
      </c>
    </row>
    <row r="1370" spans="1:10">
      <c r="A1370" s="12">
        <v>30392</v>
      </c>
      <c r="B1370" s="12">
        <v>64412</v>
      </c>
      <c r="C1370" s="14">
        <v>6441212</v>
      </c>
      <c r="D1370" s="12" t="s">
        <v>83</v>
      </c>
      <c r="E1370" s="12" t="s">
        <v>2654</v>
      </c>
      <c r="F1370" s="12" t="s">
        <v>2673</v>
      </c>
      <c r="G1370" s="12" t="s">
        <v>86</v>
      </c>
      <c r="H1370" s="12" t="s">
        <v>2655</v>
      </c>
      <c r="I1370" s="12" t="s">
        <v>2674</v>
      </c>
      <c r="J1370" s="12" t="str">
        <f t="shared" si="21"/>
        <v>和歌山県日高郡日高川町皆瀬</v>
      </c>
    </row>
    <row r="1371" spans="1:10">
      <c r="A1371" s="12">
        <v>30392</v>
      </c>
      <c r="B1371" s="12">
        <v>64913</v>
      </c>
      <c r="C1371" s="14">
        <v>6491331</v>
      </c>
      <c r="D1371" s="12" t="s">
        <v>83</v>
      </c>
      <c r="E1371" s="12" t="s">
        <v>2654</v>
      </c>
      <c r="F1371" s="12" t="s">
        <v>2675</v>
      </c>
      <c r="G1371" s="12" t="s">
        <v>86</v>
      </c>
      <c r="H1371" s="12" t="s">
        <v>2655</v>
      </c>
      <c r="I1371" s="12" t="s">
        <v>2676</v>
      </c>
      <c r="J1371" s="12" t="str">
        <f t="shared" si="21"/>
        <v>和歌山県日高郡日高川町鐘巻</v>
      </c>
    </row>
    <row r="1372" spans="1:10">
      <c r="A1372" s="12">
        <v>30392</v>
      </c>
      <c r="B1372" s="12">
        <v>64412</v>
      </c>
      <c r="C1372" s="14">
        <v>6441214</v>
      </c>
      <c r="D1372" s="12" t="s">
        <v>83</v>
      </c>
      <c r="E1372" s="12" t="s">
        <v>2654</v>
      </c>
      <c r="F1372" s="12" t="s">
        <v>2677</v>
      </c>
      <c r="G1372" s="12" t="s">
        <v>86</v>
      </c>
      <c r="H1372" s="12" t="s">
        <v>2655</v>
      </c>
      <c r="I1372" s="12" t="s">
        <v>2678</v>
      </c>
      <c r="J1372" s="12" t="str">
        <f t="shared" si="21"/>
        <v>和歌山県日高郡日高川町上初湯川</v>
      </c>
    </row>
    <row r="1373" spans="1:10">
      <c r="A1373" s="12">
        <v>30392</v>
      </c>
      <c r="B1373" s="12">
        <v>64412</v>
      </c>
      <c r="C1373" s="14">
        <v>6441244</v>
      </c>
      <c r="D1373" s="12" t="s">
        <v>83</v>
      </c>
      <c r="E1373" s="12" t="s">
        <v>2654</v>
      </c>
      <c r="F1373" s="12" t="s">
        <v>2679</v>
      </c>
      <c r="G1373" s="12" t="s">
        <v>86</v>
      </c>
      <c r="H1373" s="12" t="s">
        <v>2655</v>
      </c>
      <c r="I1373" s="12" t="s">
        <v>2680</v>
      </c>
      <c r="J1373" s="12" t="str">
        <f t="shared" si="21"/>
        <v>和歌山県日高郡日高川町上越方</v>
      </c>
    </row>
    <row r="1374" spans="1:10">
      <c r="A1374" s="12">
        <v>30392</v>
      </c>
      <c r="B1374" s="12">
        <v>64411</v>
      </c>
      <c r="C1374" s="14">
        <v>6441141</v>
      </c>
      <c r="D1374" s="12" t="s">
        <v>83</v>
      </c>
      <c r="E1374" s="12" t="s">
        <v>2654</v>
      </c>
      <c r="F1374" s="12" t="s">
        <v>2681</v>
      </c>
      <c r="G1374" s="12" t="s">
        <v>86</v>
      </c>
      <c r="H1374" s="12" t="s">
        <v>2655</v>
      </c>
      <c r="I1374" s="12" t="s">
        <v>2682</v>
      </c>
      <c r="J1374" s="12" t="str">
        <f t="shared" si="21"/>
        <v>和歌山県日高郡日高川町上田原</v>
      </c>
    </row>
    <row r="1375" spans="1:10">
      <c r="A1375" s="12">
        <v>30392</v>
      </c>
      <c r="B1375" s="12">
        <v>64412</v>
      </c>
      <c r="C1375" s="14">
        <v>6441201</v>
      </c>
      <c r="D1375" s="12" t="s">
        <v>83</v>
      </c>
      <c r="E1375" s="12" t="s">
        <v>2654</v>
      </c>
      <c r="F1375" s="12" t="s">
        <v>2683</v>
      </c>
      <c r="G1375" s="12" t="s">
        <v>86</v>
      </c>
      <c r="H1375" s="12" t="s">
        <v>2655</v>
      </c>
      <c r="I1375" s="12" t="s">
        <v>2684</v>
      </c>
      <c r="J1375" s="12" t="str">
        <f t="shared" si="21"/>
        <v>和歌山県日高郡日高川町川原河</v>
      </c>
    </row>
    <row r="1376" spans="1:10">
      <c r="A1376" s="12">
        <v>30392</v>
      </c>
      <c r="B1376" s="12">
        <v>64412</v>
      </c>
      <c r="C1376" s="14">
        <v>6441222</v>
      </c>
      <c r="D1376" s="12" t="s">
        <v>83</v>
      </c>
      <c r="E1376" s="12" t="s">
        <v>2654</v>
      </c>
      <c r="F1376" s="12" t="s">
        <v>2685</v>
      </c>
      <c r="G1376" s="12" t="s">
        <v>86</v>
      </c>
      <c r="H1376" s="12" t="s">
        <v>2655</v>
      </c>
      <c r="I1376" s="12" t="s">
        <v>2686</v>
      </c>
      <c r="J1376" s="12" t="str">
        <f t="shared" si="21"/>
        <v>和歌山県日高郡日高川町串本</v>
      </c>
    </row>
    <row r="1377" spans="1:10">
      <c r="A1377" s="12">
        <v>30392</v>
      </c>
      <c r="B1377" s="12">
        <v>64412</v>
      </c>
      <c r="C1377" s="14">
        <v>6441242</v>
      </c>
      <c r="D1377" s="12" t="s">
        <v>83</v>
      </c>
      <c r="E1377" s="12" t="s">
        <v>2654</v>
      </c>
      <c r="F1377" s="12" t="s">
        <v>2687</v>
      </c>
      <c r="G1377" s="12" t="s">
        <v>86</v>
      </c>
      <c r="H1377" s="12" t="s">
        <v>2655</v>
      </c>
      <c r="I1377" s="12" t="s">
        <v>2688</v>
      </c>
      <c r="J1377" s="12" t="str">
        <f t="shared" si="21"/>
        <v>和歌山県日高郡日高川町熊野川</v>
      </c>
    </row>
    <row r="1378" spans="1:10">
      <c r="A1378" s="12">
        <v>30392</v>
      </c>
      <c r="B1378" s="12">
        <v>64913</v>
      </c>
      <c r="C1378" s="14">
        <v>6491315</v>
      </c>
      <c r="D1378" s="12" t="s">
        <v>83</v>
      </c>
      <c r="E1378" s="12" t="s">
        <v>2654</v>
      </c>
      <c r="F1378" s="12" t="s">
        <v>2689</v>
      </c>
      <c r="G1378" s="12" t="s">
        <v>86</v>
      </c>
      <c r="H1378" s="12" t="s">
        <v>2655</v>
      </c>
      <c r="I1378" s="12" t="s">
        <v>2690</v>
      </c>
      <c r="J1378" s="12" t="str">
        <f t="shared" si="21"/>
        <v>和歌山県日高郡日高川町玄子</v>
      </c>
    </row>
    <row r="1379" spans="1:10">
      <c r="A1379" s="12">
        <v>30392</v>
      </c>
      <c r="B1379" s="12">
        <v>64411</v>
      </c>
      <c r="C1379" s="14">
        <v>6441143</v>
      </c>
      <c r="D1379" s="12" t="s">
        <v>83</v>
      </c>
      <c r="E1379" s="12" t="s">
        <v>2654</v>
      </c>
      <c r="F1379" s="12" t="s">
        <v>2691</v>
      </c>
      <c r="G1379" s="12" t="s">
        <v>86</v>
      </c>
      <c r="H1379" s="12" t="s">
        <v>2655</v>
      </c>
      <c r="I1379" s="12" t="s">
        <v>2692</v>
      </c>
      <c r="J1379" s="12" t="str">
        <f t="shared" si="21"/>
        <v>和歌山県日高郡日高川町小釜本</v>
      </c>
    </row>
    <row r="1380" spans="1:10">
      <c r="A1380" s="12">
        <v>30392</v>
      </c>
      <c r="B1380" s="12">
        <v>64913</v>
      </c>
      <c r="C1380" s="14">
        <v>6491323</v>
      </c>
      <c r="D1380" s="12" t="s">
        <v>83</v>
      </c>
      <c r="E1380" s="12" t="s">
        <v>2654</v>
      </c>
      <c r="F1380" s="12" t="s">
        <v>2693</v>
      </c>
      <c r="G1380" s="12" t="s">
        <v>86</v>
      </c>
      <c r="H1380" s="12" t="s">
        <v>2655</v>
      </c>
      <c r="I1380" s="12" t="s">
        <v>2694</v>
      </c>
      <c r="J1380" s="12" t="str">
        <f t="shared" si="21"/>
        <v>和歌山県日高郡日高川町小熊</v>
      </c>
    </row>
    <row r="1381" spans="1:10">
      <c r="A1381" s="12">
        <v>30392</v>
      </c>
      <c r="B1381" s="12">
        <v>64411</v>
      </c>
      <c r="C1381" s="14">
        <v>6441164</v>
      </c>
      <c r="D1381" s="12" t="s">
        <v>83</v>
      </c>
      <c r="E1381" s="12" t="s">
        <v>2654</v>
      </c>
      <c r="F1381" s="12" t="s">
        <v>2695</v>
      </c>
      <c r="G1381" s="12" t="s">
        <v>86</v>
      </c>
      <c r="H1381" s="12" t="s">
        <v>2655</v>
      </c>
      <c r="I1381" s="12" t="s">
        <v>2696</v>
      </c>
      <c r="J1381" s="12" t="str">
        <f t="shared" si="21"/>
        <v>和歌山県日高郡日高川町佐井</v>
      </c>
    </row>
    <row r="1382" spans="1:10">
      <c r="A1382" s="12">
        <v>30392</v>
      </c>
      <c r="B1382" s="12">
        <v>64411</v>
      </c>
      <c r="C1382" s="14">
        <v>6441161</v>
      </c>
      <c r="D1382" s="12" t="s">
        <v>83</v>
      </c>
      <c r="E1382" s="12" t="s">
        <v>2654</v>
      </c>
      <c r="F1382" s="12" t="s">
        <v>2697</v>
      </c>
      <c r="G1382" s="12" t="s">
        <v>86</v>
      </c>
      <c r="H1382" s="12" t="s">
        <v>2655</v>
      </c>
      <c r="I1382" s="12" t="s">
        <v>2698</v>
      </c>
      <c r="J1382" s="12" t="str">
        <f t="shared" si="21"/>
        <v>和歌山県日高郡日高川町坂野川</v>
      </c>
    </row>
    <row r="1383" spans="1:10">
      <c r="A1383" s="12">
        <v>30392</v>
      </c>
      <c r="B1383" s="12">
        <v>64914</v>
      </c>
      <c r="C1383" s="14">
        <v>6491441</v>
      </c>
      <c r="D1383" s="12" t="s">
        <v>83</v>
      </c>
      <c r="E1383" s="12" t="s">
        <v>2654</v>
      </c>
      <c r="F1383" s="12" t="s">
        <v>2699</v>
      </c>
      <c r="G1383" s="12" t="s">
        <v>86</v>
      </c>
      <c r="H1383" s="12" t="s">
        <v>2655</v>
      </c>
      <c r="I1383" s="12" t="s">
        <v>2700</v>
      </c>
      <c r="J1383" s="12" t="str">
        <f t="shared" si="21"/>
        <v>和歌山県日高郡日高川町山野</v>
      </c>
    </row>
    <row r="1384" spans="1:10">
      <c r="A1384" s="12">
        <v>30392</v>
      </c>
      <c r="B1384" s="12">
        <v>64411</v>
      </c>
      <c r="C1384" s="14">
        <v>6441142</v>
      </c>
      <c r="D1384" s="12" t="s">
        <v>83</v>
      </c>
      <c r="E1384" s="12" t="s">
        <v>2654</v>
      </c>
      <c r="F1384" s="12" t="s">
        <v>2701</v>
      </c>
      <c r="G1384" s="12" t="s">
        <v>86</v>
      </c>
      <c r="H1384" s="12" t="s">
        <v>2655</v>
      </c>
      <c r="I1384" s="12" t="s">
        <v>2702</v>
      </c>
      <c r="J1384" s="12" t="str">
        <f t="shared" si="21"/>
        <v>和歌山県日高郡日高川町下田原</v>
      </c>
    </row>
    <row r="1385" spans="1:10">
      <c r="A1385" s="12">
        <v>30392</v>
      </c>
      <c r="B1385" s="12">
        <v>64913</v>
      </c>
      <c r="C1385" s="14">
        <v>6491332</v>
      </c>
      <c r="D1385" s="12" t="s">
        <v>83</v>
      </c>
      <c r="E1385" s="12" t="s">
        <v>2654</v>
      </c>
      <c r="F1385" s="12" t="s">
        <v>2703</v>
      </c>
      <c r="G1385" s="12" t="s">
        <v>86</v>
      </c>
      <c r="H1385" s="12" t="s">
        <v>2655</v>
      </c>
      <c r="I1385" s="12" t="s">
        <v>2704</v>
      </c>
      <c r="J1385" s="12" t="str">
        <f t="shared" si="21"/>
        <v>和歌山県日高郡日高川町千津川</v>
      </c>
    </row>
    <row r="1386" spans="1:10">
      <c r="A1386" s="12">
        <v>30392</v>
      </c>
      <c r="B1386" s="12">
        <v>64412</v>
      </c>
      <c r="C1386" s="14">
        <v>6441221</v>
      </c>
      <c r="D1386" s="12" t="s">
        <v>83</v>
      </c>
      <c r="E1386" s="12" t="s">
        <v>2654</v>
      </c>
      <c r="F1386" s="12" t="s">
        <v>2705</v>
      </c>
      <c r="G1386" s="12" t="s">
        <v>86</v>
      </c>
      <c r="H1386" s="12" t="s">
        <v>2655</v>
      </c>
      <c r="I1386" s="12" t="s">
        <v>2706</v>
      </c>
      <c r="J1386" s="12" t="str">
        <f t="shared" si="21"/>
        <v>和歌山県日高郡日高川町寒川</v>
      </c>
    </row>
    <row r="1387" spans="1:10">
      <c r="A1387" s="12">
        <v>30392</v>
      </c>
      <c r="B1387" s="12">
        <v>64505</v>
      </c>
      <c r="C1387" s="14">
        <v>6450551</v>
      </c>
      <c r="D1387" s="12" t="s">
        <v>83</v>
      </c>
      <c r="E1387" s="12" t="s">
        <v>2654</v>
      </c>
      <c r="F1387" s="12" t="s">
        <v>2707</v>
      </c>
      <c r="G1387" s="12" t="s">
        <v>86</v>
      </c>
      <c r="H1387" s="12" t="s">
        <v>2655</v>
      </c>
      <c r="I1387" s="12" t="s">
        <v>2708</v>
      </c>
      <c r="J1387" s="12" t="str">
        <f t="shared" si="21"/>
        <v>和歌山県日高郡日高川町寒川（小川）</v>
      </c>
    </row>
    <row r="1388" spans="1:10">
      <c r="A1388" s="12">
        <v>30392</v>
      </c>
      <c r="B1388" s="12">
        <v>64411</v>
      </c>
      <c r="C1388" s="14">
        <v>6441122</v>
      </c>
      <c r="D1388" s="12" t="s">
        <v>83</v>
      </c>
      <c r="E1388" s="12" t="s">
        <v>2654</v>
      </c>
      <c r="F1388" s="12" t="s">
        <v>2709</v>
      </c>
      <c r="G1388" s="12" t="s">
        <v>86</v>
      </c>
      <c r="H1388" s="12" t="s">
        <v>2655</v>
      </c>
      <c r="I1388" s="12" t="s">
        <v>2710</v>
      </c>
      <c r="J1388" s="12" t="str">
        <f t="shared" si="21"/>
        <v>和歌山県日高郡日高川町高津尾</v>
      </c>
    </row>
    <row r="1389" spans="1:10">
      <c r="A1389" s="12">
        <v>30392</v>
      </c>
      <c r="B1389" s="12">
        <v>64411</v>
      </c>
      <c r="C1389" s="14">
        <v>6441123</v>
      </c>
      <c r="D1389" s="12" t="s">
        <v>83</v>
      </c>
      <c r="E1389" s="12" t="s">
        <v>2654</v>
      </c>
      <c r="F1389" s="12" t="s">
        <v>2711</v>
      </c>
      <c r="G1389" s="12" t="s">
        <v>86</v>
      </c>
      <c r="H1389" s="12" t="s">
        <v>2655</v>
      </c>
      <c r="I1389" s="12" t="s">
        <v>2712</v>
      </c>
      <c r="J1389" s="12" t="str">
        <f t="shared" si="21"/>
        <v>和歌山県日高郡日高川町高津尾川</v>
      </c>
    </row>
    <row r="1390" spans="1:10">
      <c r="A1390" s="12">
        <v>30392</v>
      </c>
      <c r="B1390" s="12">
        <v>64412</v>
      </c>
      <c r="C1390" s="14">
        <v>6441241</v>
      </c>
      <c r="D1390" s="12" t="s">
        <v>83</v>
      </c>
      <c r="E1390" s="12" t="s">
        <v>2654</v>
      </c>
      <c r="F1390" s="12" t="s">
        <v>2713</v>
      </c>
      <c r="G1390" s="12" t="s">
        <v>86</v>
      </c>
      <c r="H1390" s="12" t="s">
        <v>2655</v>
      </c>
      <c r="I1390" s="12" t="s">
        <v>2714</v>
      </c>
      <c r="J1390" s="12" t="str">
        <f t="shared" si="21"/>
        <v>和歌山県日高郡日高川町滝頭</v>
      </c>
    </row>
    <row r="1391" spans="1:10">
      <c r="A1391" s="12">
        <v>30392</v>
      </c>
      <c r="B1391" s="12">
        <v>64411</v>
      </c>
      <c r="C1391" s="14">
        <v>6441151</v>
      </c>
      <c r="D1391" s="12" t="s">
        <v>83</v>
      </c>
      <c r="E1391" s="12" t="s">
        <v>2654</v>
      </c>
      <c r="F1391" s="12" t="s">
        <v>521</v>
      </c>
      <c r="G1391" s="12" t="s">
        <v>86</v>
      </c>
      <c r="H1391" s="12" t="s">
        <v>2655</v>
      </c>
      <c r="I1391" s="12" t="s">
        <v>522</v>
      </c>
      <c r="J1391" s="12" t="str">
        <f t="shared" si="21"/>
        <v>和歌山県日高郡日高川町田尻</v>
      </c>
    </row>
    <row r="1392" spans="1:10">
      <c r="A1392" s="12">
        <v>30392</v>
      </c>
      <c r="B1392" s="12">
        <v>64411</v>
      </c>
      <c r="C1392" s="14">
        <v>6441101</v>
      </c>
      <c r="D1392" s="12" t="s">
        <v>83</v>
      </c>
      <c r="E1392" s="12" t="s">
        <v>2654</v>
      </c>
      <c r="F1392" s="12" t="s">
        <v>2715</v>
      </c>
      <c r="G1392" s="12" t="s">
        <v>86</v>
      </c>
      <c r="H1392" s="12" t="s">
        <v>2655</v>
      </c>
      <c r="I1392" s="12" t="s">
        <v>2716</v>
      </c>
      <c r="J1392" s="12" t="str">
        <f t="shared" si="21"/>
        <v>和歌山県日高郡日高川町藤野川</v>
      </c>
    </row>
    <row r="1393" spans="1:10">
      <c r="A1393" s="12">
        <v>30392</v>
      </c>
      <c r="B1393" s="12">
        <v>64913</v>
      </c>
      <c r="C1393" s="14">
        <v>6491325</v>
      </c>
      <c r="D1393" s="12" t="s">
        <v>83</v>
      </c>
      <c r="E1393" s="12" t="s">
        <v>2654</v>
      </c>
      <c r="F1393" s="12" t="s">
        <v>2717</v>
      </c>
      <c r="G1393" s="12" t="s">
        <v>86</v>
      </c>
      <c r="H1393" s="12" t="s">
        <v>2655</v>
      </c>
      <c r="I1393" s="12" t="s">
        <v>1865</v>
      </c>
      <c r="J1393" s="12" t="str">
        <f t="shared" si="21"/>
        <v>和歌山県日高郡日高川町中津川</v>
      </c>
    </row>
    <row r="1394" spans="1:10">
      <c r="A1394" s="12">
        <v>30392</v>
      </c>
      <c r="B1394" s="12">
        <v>64411</v>
      </c>
      <c r="C1394" s="14">
        <v>6441121</v>
      </c>
      <c r="D1394" s="12" t="s">
        <v>83</v>
      </c>
      <c r="E1394" s="12" t="s">
        <v>2654</v>
      </c>
      <c r="F1394" s="12" t="s">
        <v>2718</v>
      </c>
      <c r="G1394" s="12" t="s">
        <v>86</v>
      </c>
      <c r="H1394" s="12" t="s">
        <v>2655</v>
      </c>
      <c r="I1394" s="12" t="s">
        <v>2719</v>
      </c>
      <c r="J1394" s="12" t="str">
        <f t="shared" si="21"/>
        <v>和歌山県日高郡日高川町西原</v>
      </c>
    </row>
    <row r="1395" spans="1:10">
      <c r="A1395" s="12">
        <v>30392</v>
      </c>
      <c r="B1395" s="12">
        <v>64913</v>
      </c>
      <c r="C1395" s="14">
        <v>6491321</v>
      </c>
      <c r="D1395" s="12" t="s">
        <v>83</v>
      </c>
      <c r="E1395" s="12" t="s">
        <v>2654</v>
      </c>
      <c r="F1395" s="12" t="s">
        <v>2720</v>
      </c>
      <c r="G1395" s="12" t="s">
        <v>86</v>
      </c>
      <c r="H1395" s="12" t="s">
        <v>2655</v>
      </c>
      <c r="I1395" s="12" t="s">
        <v>2721</v>
      </c>
      <c r="J1395" s="12" t="str">
        <f t="shared" si="21"/>
        <v>和歌山県日高郡日高川町入野</v>
      </c>
    </row>
    <row r="1396" spans="1:10">
      <c r="A1396" s="12">
        <v>30392</v>
      </c>
      <c r="B1396" s="12">
        <v>64913</v>
      </c>
      <c r="C1396" s="14">
        <v>6491314</v>
      </c>
      <c r="D1396" s="12" t="s">
        <v>83</v>
      </c>
      <c r="E1396" s="12" t="s">
        <v>2654</v>
      </c>
      <c r="F1396" s="12" t="s">
        <v>2722</v>
      </c>
      <c r="G1396" s="12" t="s">
        <v>86</v>
      </c>
      <c r="H1396" s="12" t="s">
        <v>2655</v>
      </c>
      <c r="I1396" s="12" t="s">
        <v>2723</v>
      </c>
      <c r="J1396" s="12" t="str">
        <f t="shared" si="21"/>
        <v>和歌山県日高郡日高川町早藤</v>
      </c>
    </row>
    <row r="1397" spans="1:10">
      <c r="A1397" s="12">
        <v>30392</v>
      </c>
      <c r="B1397" s="12">
        <v>64913</v>
      </c>
      <c r="C1397" s="14">
        <v>6491324</v>
      </c>
      <c r="D1397" s="12" t="s">
        <v>83</v>
      </c>
      <c r="E1397" s="12" t="s">
        <v>2654</v>
      </c>
      <c r="F1397" s="12" t="s">
        <v>2025</v>
      </c>
      <c r="G1397" s="12" t="s">
        <v>86</v>
      </c>
      <c r="H1397" s="12" t="s">
        <v>2655</v>
      </c>
      <c r="I1397" s="12" t="s">
        <v>2481</v>
      </c>
      <c r="J1397" s="12" t="str">
        <f t="shared" si="21"/>
        <v>和歌山県日高郡日高川町土生</v>
      </c>
    </row>
    <row r="1398" spans="1:10">
      <c r="A1398" s="12">
        <v>30392</v>
      </c>
      <c r="B1398" s="12">
        <v>64411</v>
      </c>
      <c r="C1398" s="14">
        <v>6441133</v>
      </c>
      <c r="D1398" s="12" t="s">
        <v>83</v>
      </c>
      <c r="E1398" s="12" t="s">
        <v>2654</v>
      </c>
      <c r="F1398" s="12" t="s">
        <v>2724</v>
      </c>
      <c r="G1398" s="12" t="s">
        <v>86</v>
      </c>
      <c r="H1398" s="12" t="s">
        <v>2655</v>
      </c>
      <c r="I1398" s="12" t="s">
        <v>2725</v>
      </c>
      <c r="J1398" s="12" t="str">
        <f t="shared" si="21"/>
        <v>和歌山県日高郡日高川町原日浦</v>
      </c>
    </row>
    <row r="1399" spans="1:10">
      <c r="A1399" s="12">
        <v>30392</v>
      </c>
      <c r="B1399" s="12">
        <v>64913</v>
      </c>
      <c r="C1399" s="14">
        <v>6491311</v>
      </c>
      <c r="D1399" s="12" t="s">
        <v>83</v>
      </c>
      <c r="E1399" s="12" t="s">
        <v>2654</v>
      </c>
      <c r="F1399" s="12" t="s">
        <v>2726</v>
      </c>
      <c r="G1399" s="12" t="s">
        <v>86</v>
      </c>
      <c r="H1399" s="12" t="s">
        <v>2655</v>
      </c>
      <c r="I1399" s="12" t="s">
        <v>2727</v>
      </c>
      <c r="J1399" s="12" t="str">
        <f t="shared" si="21"/>
        <v>和歌山県日高郡日高川町平川</v>
      </c>
    </row>
    <row r="1400" spans="1:10">
      <c r="A1400" s="12">
        <v>30392</v>
      </c>
      <c r="B1400" s="12">
        <v>64411</v>
      </c>
      <c r="C1400" s="14">
        <v>6441111</v>
      </c>
      <c r="D1400" s="12" t="s">
        <v>83</v>
      </c>
      <c r="E1400" s="12" t="s">
        <v>2654</v>
      </c>
      <c r="F1400" s="12" t="s">
        <v>2728</v>
      </c>
      <c r="G1400" s="12" t="s">
        <v>86</v>
      </c>
      <c r="H1400" s="12" t="s">
        <v>2655</v>
      </c>
      <c r="I1400" s="12" t="s">
        <v>2729</v>
      </c>
      <c r="J1400" s="12" t="str">
        <f t="shared" si="21"/>
        <v>和歌山県日高郡日高川町船津</v>
      </c>
    </row>
    <row r="1401" spans="1:10">
      <c r="A1401" s="12">
        <v>30392</v>
      </c>
      <c r="B1401" s="12">
        <v>64913</v>
      </c>
      <c r="C1401" s="14">
        <v>6491316</v>
      </c>
      <c r="D1401" s="12" t="s">
        <v>83</v>
      </c>
      <c r="E1401" s="12" t="s">
        <v>2654</v>
      </c>
      <c r="F1401" s="12" t="s">
        <v>2730</v>
      </c>
      <c r="G1401" s="12" t="s">
        <v>86</v>
      </c>
      <c r="H1401" s="12" t="s">
        <v>2655</v>
      </c>
      <c r="I1401" s="12" t="s">
        <v>2731</v>
      </c>
      <c r="J1401" s="12" t="str">
        <f t="shared" si="21"/>
        <v>和歌山県日高郡日高川町蛇尾</v>
      </c>
    </row>
    <row r="1402" spans="1:10">
      <c r="A1402" s="12">
        <v>30392</v>
      </c>
      <c r="B1402" s="12">
        <v>64914</v>
      </c>
      <c r="C1402" s="14">
        <v>6491444</v>
      </c>
      <c r="D1402" s="12" t="s">
        <v>83</v>
      </c>
      <c r="E1402" s="12" t="s">
        <v>2654</v>
      </c>
      <c r="F1402" s="12" t="s">
        <v>2134</v>
      </c>
      <c r="G1402" s="12" t="s">
        <v>86</v>
      </c>
      <c r="H1402" s="12" t="s">
        <v>2655</v>
      </c>
      <c r="I1402" s="12" t="s">
        <v>2135</v>
      </c>
      <c r="J1402" s="12" t="str">
        <f t="shared" si="21"/>
        <v>和歌山県日高郡日高川町松瀬</v>
      </c>
    </row>
    <row r="1403" spans="1:10">
      <c r="A1403" s="12">
        <v>30392</v>
      </c>
      <c r="B1403" s="12">
        <v>64411</v>
      </c>
      <c r="C1403" s="14">
        <v>6441152</v>
      </c>
      <c r="D1403" s="12" t="s">
        <v>83</v>
      </c>
      <c r="E1403" s="12" t="s">
        <v>2654</v>
      </c>
      <c r="F1403" s="12" t="s">
        <v>2732</v>
      </c>
      <c r="G1403" s="12" t="s">
        <v>86</v>
      </c>
      <c r="H1403" s="12" t="s">
        <v>2655</v>
      </c>
      <c r="I1403" s="12" t="s">
        <v>2733</v>
      </c>
      <c r="J1403" s="12" t="str">
        <f t="shared" si="21"/>
        <v>和歌山県日高郡日高川町三佐</v>
      </c>
    </row>
    <row r="1404" spans="1:10">
      <c r="A1404" s="12">
        <v>30392</v>
      </c>
      <c r="B1404" s="12">
        <v>64411</v>
      </c>
      <c r="C1404" s="14">
        <v>6441131</v>
      </c>
      <c r="D1404" s="12" t="s">
        <v>83</v>
      </c>
      <c r="E1404" s="12" t="s">
        <v>2654</v>
      </c>
      <c r="F1404" s="12" t="s">
        <v>2734</v>
      </c>
      <c r="G1404" s="12" t="s">
        <v>86</v>
      </c>
      <c r="H1404" s="12" t="s">
        <v>2655</v>
      </c>
      <c r="I1404" s="12" t="s">
        <v>2735</v>
      </c>
      <c r="J1404" s="12" t="str">
        <f t="shared" si="21"/>
        <v>和歌山県日高郡日高川町三十井川</v>
      </c>
    </row>
    <row r="1405" spans="1:10">
      <c r="A1405" s="12">
        <v>30392</v>
      </c>
      <c r="B1405" s="12">
        <v>64411</v>
      </c>
      <c r="C1405" s="14">
        <v>6441134</v>
      </c>
      <c r="D1405" s="12" t="s">
        <v>83</v>
      </c>
      <c r="E1405" s="12" t="s">
        <v>2654</v>
      </c>
      <c r="F1405" s="12" t="s">
        <v>2736</v>
      </c>
      <c r="G1405" s="12" t="s">
        <v>86</v>
      </c>
      <c r="H1405" s="12" t="s">
        <v>2655</v>
      </c>
      <c r="I1405" s="12" t="s">
        <v>2737</v>
      </c>
      <c r="J1405" s="12" t="str">
        <f t="shared" si="21"/>
        <v>和歌山県日高郡日高川町三十木</v>
      </c>
    </row>
    <row r="1406" spans="1:10">
      <c r="A1406" s="12">
        <v>30392</v>
      </c>
      <c r="B1406" s="12">
        <v>64913</v>
      </c>
      <c r="C1406" s="14">
        <v>6491312</v>
      </c>
      <c r="D1406" s="12" t="s">
        <v>83</v>
      </c>
      <c r="E1406" s="12" t="s">
        <v>2654</v>
      </c>
      <c r="F1406" s="12" t="s">
        <v>2738</v>
      </c>
      <c r="G1406" s="12" t="s">
        <v>86</v>
      </c>
      <c r="H1406" s="12" t="s">
        <v>2655</v>
      </c>
      <c r="I1406" s="12" t="s">
        <v>2739</v>
      </c>
      <c r="J1406" s="12" t="str">
        <f t="shared" si="21"/>
        <v>和歌山県日高郡日高川町三百瀬</v>
      </c>
    </row>
    <row r="1407" spans="1:10">
      <c r="A1407" s="12">
        <v>30392</v>
      </c>
      <c r="B1407" s="12">
        <v>64913</v>
      </c>
      <c r="C1407" s="14">
        <v>6491322</v>
      </c>
      <c r="D1407" s="12" t="s">
        <v>83</v>
      </c>
      <c r="E1407" s="12" t="s">
        <v>2654</v>
      </c>
      <c r="F1407" s="12" t="s">
        <v>2740</v>
      </c>
      <c r="G1407" s="12" t="s">
        <v>86</v>
      </c>
      <c r="H1407" s="12" t="s">
        <v>2655</v>
      </c>
      <c r="I1407" s="12" t="s">
        <v>2741</v>
      </c>
      <c r="J1407" s="12" t="str">
        <f t="shared" si="21"/>
        <v>和歌山県日高郡日高川町若野</v>
      </c>
    </row>
    <row r="1408" spans="1:10">
      <c r="A1408" s="12">
        <v>30392</v>
      </c>
      <c r="B1408" s="12">
        <v>64914</v>
      </c>
      <c r="C1408" s="14">
        <v>6491443</v>
      </c>
      <c r="D1408" s="12" t="s">
        <v>83</v>
      </c>
      <c r="E1408" s="12" t="s">
        <v>2654</v>
      </c>
      <c r="F1408" s="12" t="s">
        <v>2742</v>
      </c>
      <c r="G1408" s="12" t="s">
        <v>86</v>
      </c>
      <c r="H1408" s="12" t="s">
        <v>2655</v>
      </c>
      <c r="I1408" s="12" t="s">
        <v>2743</v>
      </c>
      <c r="J1408" s="12" t="str">
        <f t="shared" si="21"/>
        <v>和歌山県日高郡日高川町和佐</v>
      </c>
    </row>
    <row r="1409" spans="1:10">
      <c r="A1409" s="12">
        <v>30401</v>
      </c>
      <c r="B1409" s="12">
        <v>64922</v>
      </c>
      <c r="C1409" s="14">
        <v>6492200</v>
      </c>
      <c r="D1409" s="12" t="s">
        <v>83</v>
      </c>
      <c r="E1409" s="12" t="s">
        <v>2744</v>
      </c>
      <c r="F1409" s="12" t="s">
        <v>85</v>
      </c>
      <c r="G1409" s="12" t="s">
        <v>86</v>
      </c>
      <c r="H1409" s="12" t="s">
        <v>2745</v>
      </c>
      <c r="I1409" s="12" t="s">
        <v>88</v>
      </c>
      <c r="J1409" s="12" t="str">
        <f t="shared" si="21"/>
        <v>和歌山県西牟婁郡白浜町以下に掲載がない場合</v>
      </c>
    </row>
    <row r="1410" spans="1:10">
      <c r="A1410" s="12">
        <v>30401</v>
      </c>
      <c r="B1410" s="12">
        <v>64922</v>
      </c>
      <c r="C1410" s="14">
        <v>6492211</v>
      </c>
      <c r="D1410" s="12" t="s">
        <v>83</v>
      </c>
      <c r="E1410" s="12" t="s">
        <v>2744</v>
      </c>
      <c r="F1410" s="12" t="s">
        <v>2746</v>
      </c>
      <c r="G1410" s="12" t="s">
        <v>86</v>
      </c>
      <c r="H1410" s="12" t="s">
        <v>2745</v>
      </c>
      <c r="I1410" s="12" t="s">
        <v>2747</v>
      </c>
      <c r="J1410" s="12" t="str">
        <f t="shared" ref="J1410:J1473" si="22">CONCATENATE(G1410,H1410,I1410)</f>
        <v>和歌山県西牟婁郡白浜町白浜町の次に番地がくる場合</v>
      </c>
    </row>
    <row r="1411" spans="1:10">
      <c r="A1411" s="12">
        <v>30401</v>
      </c>
      <c r="B1411" s="12">
        <v>64925</v>
      </c>
      <c r="C1411" s="14">
        <v>6492532</v>
      </c>
      <c r="D1411" s="12" t="s">
        <v>83</v>
      </c>
      <c r="E1411" s="12" t="s">
        <v>2744</v>
      </c>
      <c r="F1411" s="12" t="s">
        <v>2748</v>
      </c>
      <c r="G1411" s="12" t="s">
        <v>86</v>
      </c>
      <c r="H1411" s="12" t="s">
        <v>2745</v>
      </c>
      <c r="I1411" s="12" t="s">
        <v>2749</v>
      </c>
      <c r="J1411" s="12" t="str">
        <f t="shared" si="22"/>
        <v>和歌山県西牟婁郡白浜町安居</v>
      </c>
    </row>
    <row r="1412" spans="1:10">
      <c r="A1412" s="12">
        <v>30401</v>
      </c>
      <c r="B1412" s="12">
        <v>64925</v>
      </c>
      <c r="C1412" s="14">
        <v>6492524</v>
      </c>
      <c r="D1412" s="12" t="s">
        <v>83</v>
      </c>
      <c r="E1412" s="12" t="s">
        <v>2744</v>
      </c>
      <c r="F1412" s="12" t="s">
        <v>2750</v>
      </c>
      <c r="G1412" s="12" t="s">
        <v>86</v>
      </c>
      <c r="H1412" s="12" t="s">
        <v>2745</v>
      </c>
      <c r="I1412" s="12" t="s">
        <v>2751</v>
      </c>
      <c r="J1412" s="12" t="str">
        <f t="shared" si="22"/>
        <v>和歌山県西牟婁郡白浜町安宅</v>
      </c>
    </row>
    <row r="1413" spans="1:10">
      <c r="A1413" s="12">
        <v>30401</v>
      </c>
      <c r="B1413" s="12">
        <v>64603</v>
      </c>
      <c r="C1413" s="14">
        <v>6460301</v>
      </c>
      <c r="D1413" s="12" t="s">
        <v>83</v>
      </c>
      <c r="E1413" s="12" t="s">
        <v>2744</v>
      </c>
      <c r="F1413" s="12" t="s">
        <v>2752</v>
      </c>
      <c r="G1413" s="12" t="s">
        <v>86</v>
      </c>
      <c r="H1413" s="12" t="s">
        <v>2745</v>
      </c>
      <c r="I1413" s="12" t="s">
        <v>2753</v>
      </c>
      <c r="J1413" s="12" t="str">
        <f t="shared" si="22"/>
        <v>和歌山県西牟婁郡白浜町市鹿野</v>
      </c>
    </row>
    <row r="1414" spans="1:10">
      <c r="A1414" s="12">
        <v>30401</v>
      </c>
      <c r="B1414" s="12">
        <v>64923</v>
      </c>
      <c r="C1414" s="14">
        <v>6492322</v>
      </c>
      <c r="D1414" s="12" t="s">
        <v>83</v>
      </c>
      <c r="E1414" s="12" t="s">
        <v>2744</v>
      </c>
      <c r="F1414" s="12" t="s">
        <v>2754</v>
      </c>
      <c r="G1414" s="12" t="s">
        <v>86</v>
      </c>
      <c r="H1414" s="12" t="s">
        <v>2745</v>
      </c>
      <c r="I1414" s="12" t="s">
        <v>2755</v>
      </c>
      <c r="J1414" s="12" t="str">
        <f t="shared" si="22"/>
        <v>和歌山県西牟婁郡白浜町内ノ川</v>
      </c>
    </row>
    <row r="1415" spans="1:10">
      <c r="A1415" s="12">
        <v>30401</v>
      </c>
      <c r="B1415" s="12">
        <v>64925</v>
      </c>
      <c r="C1415" s="14">
        <v>6492537</v>
      </c>
      <c r="D1415" s="12" t="s">
        <v>83</v>
      </c>
      <c r="E1415" s="12" t="s">
        <v>2744</v>
      </c>
      <c r="F1415" s="12" t="s">
        <v>2756</v>
      </c>
      <c r="G1415" s="12" t="s">
        <v>86</v>
      </c>
      <c r="H1415" s="12" t="s">
        <v>2745</v>
      </c>
      <c r="I1415" s="12" t="s">
        <v>2757</v>
      </c>
      <c r="J1415" s="12" t="str">
        <f t="shared" si="22"/>
        <v>和歌山県西牟婁郡白浜町宇津木</v>
      </c>
    </row>
    <row r="1416" spans="1:10">
      <c r="A1416" s="12">
        <v>30401</v>
      </c>
      <c r="B1416" s="12">
        <v>64603</v>
      </c>
      <c r="C1416" s="14">
        <v>6460312</v>
      </c>
      <c r="D1416" s="12" t="s">
        <v>83</v>
      </c>
      <c r="E1416" s="12" t="s">
        <v>2744</v>
      </c>
      <c r="F1416" s="12" t="s">
        <v>2758</v>
      </c>
      <c r="G1416" s="12" t="s">
        <v>86</v>
      </c>
      <c r="H1416" s="12" t="s">
        <v>2745</v>
      </c>
      <c r="I1416" s="12" t="s">
        <v>2759</v>
      </c>
      <c r="J1416" s="12" t="str">
        <f t="shared" si="22"/>
        <v>和歌山県西牟婁郡白浜町大</v>
      </c>
    </row>
    <row r="1417" spans="1:10">
      <c r="A1417" s="12">
        <v>30401</v>
      </c>
      <c r="B1417" s="12">
        <v>64603</v>
      </c>
      <c r="C1417" s="14">
        <v>6460303</v>
      </c>
      <c r="D1417" s="12" t="s">
        <v>83</v>
      </c>
      <c r="E1417" s="12" t="s">
        <v>2744</v>
      </c>
      <c r="F1417" s="12" t="s">
        <v>2760</v>
      </c>
      <c r="G1417" s="12" t="s">
        <v>86</v>
      </c>
      <c r="H1417" s="12" t="s">
        <v>2745</v>
      </c>
      <c r="I1417" s="12" t="s">
        <v>2761</v>
      </c>
      <c r="J1417" s="12" t="str">
        <f t="shared" si="22"/>
        <v>和歌山県西牟婁郡白浜町大瀬</v>
      </c>
    </row>
    <row r="1418" spans="1:10">
      <c r="A1418" s="12">
        <v>30401</v>
      </c>
      <c r="B1418" s="12">
        <v>64925</v>
      </c>
      <c r="C1418" s="14">
        <v>6492521</v>
      </c>
      <c r="D1418" s="12" t="s">
        <v>83</v>
      </c>
      <c r="E1418" s="12" t="s">
        <v>2744</v>
      </c>
      <c r="F1418" s="12" t="s">
        <v>2762</v>
      </c>
      <c r="G1418" s="12" t="s">
        <v>86</v>
      </c>
      <c r="H1418" s="12" t="s">
        <v>2745</v>
      </c>
      <c r="I1418" s="12" t="s">
        <v>2763</v>
      </c>
      <c r="J1418" s="12" t="str">
        <f t="shared" si="22"/>
        <v>和歌山県西牟婁郡白浜町大古</v>
      </c>
    </row>
    <row r="1419" spans="1:10">
      <c r="A1419" s="12">
        <v>30401</v>
      </c>
      <c r="B1419" s="12">
        <v>64603</v>
      </c>
      <c r="C1419" s="14">
        <v>6460311</v>
      </c>
      <c r="D1419" s="12" t="s">
        <v>83</v>
      </c>
      <c r="E1419" s="12" t="s">
        <v>2744</v>
      </c>
      <c r="F1419" s="12" t="s">
        <v>2764</v>
      </c>
      <c r="G1419" s="12" t="s">
        <v>86</v>
      </c>
      <c r="H1419" s="12" t="s">
        <v>2745</v>
      </c>
      <c r="I1419" s="12" t="s">
        <v>2765</v>
      </c>
      <c r="J1419" s="12" t="str">
        <f t="shared" si="22"/>
        <v>和歌山県西牟婁郡白浜町小房</v>
      </c>
    </row>
    <row r="1420" spans="1:10">
      <c r="A1420" s="12">
        <v>30401</v>
      </c>
      <c r="B1420" s="12">
        <v>64922</v>
      </c>
      <c r="C1420" s="14">
        <v>6492201</v>
      </c>
      <c r="D1420" s="12" t="s">
        <v>83</v>
      </c>
      <c r="E1420" s="12" t="s">
        <v>2744</v>
      </c>
      <c r="F1420" s="12" t="s">
        <v>2766</v>
      </c>
      <c r="G1420" s="12" t="s">
        <v>86</v>
      </c>
      <c r="H1420" s="12" t="s">
        <v>2745</v>
      </c>
      <c r="I1420" s="12" t="s">
        <v>2767</v>
      </c>
      <c r="J1420" s="12" t="str">
        <f t="shared" si="22"/>
        <v>和歌山県西牟婁郡白浜町堅田</v>
      </c>
    </row>
    <row r="1421" spans="1:10">
      <c r="A1421" s="12">
        <v>30401</v>
      </c>
      <c r="B1421" s="12">
        <v>64603</v>
      </c>
      <c r="C1421" s="14">
        <v>6460305</v>
      </c>
      <c r="D1421" s="12" t="s">
        <v>83</v>
      </c>
      <c r="E1421" s="12" t="s">
        <v>2744</v>
      </c>
      <c r="F1421" s="12" t="s">
        <v>2768</v>
      </c>
      <c r="G1421" s="12" t="s">
        <v>86</v>
      </c>
      <c r="H1421" s="12" t="s">
        <v>2745</v>
      </c>
      <c r="I1421" s="12" t="s">
        <v>2769</v>
      </c>
      <c r="J1421" s="12" t="str">
        <f t="shared" si="22"/>
        <v>和歌山県西牟婁郡白浜町北谷</v>
      </c>
    </row>
    <row r="1422" spans="1:10">
      <c r="A1422" s="12">
        <v>30401</v>
      </c>
      <c r="B1422" s="12">
        <v>64925</v>
      </c>
      <c r="C1422" s="14">
        <v>6492531</v>
      </c>
      <c r="D1422" s="12" t="s">
        <v>83</v>
      </c>
      <c r="E1422" s="12" t="s">
        <v>2744</v>
      </c>
      <c r="F1422" s="12" t="s">
        <v>2770</v>
      </c>
      <c r="G1422" s="12" t="s">
        <v>86</v>
      </c>
      <c r="H1422" s="12" t="s">
        <v>2745</v>
      </c>
      <c r="I1422" s="12" t="s">
        <v>2771</v>
      </c>
      <c r="J1422" s="12" t="str">
        <f t="shared" si="22"/>
        <v>和歌山県西牟婁郡白浜町口ケ谷</v>
      </c>
    </row>
    <row r="1423" spans="1:10">
      <c r="A1423" s="12">
        <v>30401</v>
      </c>
      <c r="B1423" s="12">
        <v>64603</v>
      </c>
      <c r="C1423" s="14">
        <v>6460302</v>
      </c>
      <c r="D1423" s="12" t="s">
        <v>83</v>
      </c>
      <c r="E1423" s="12" t="s">
        <v>2744</v>
      </c>
      <c r="F1423" s="12" t="s">
        <v>2772</v>
      </c>
      <c r="G1423" s="12" t="s">
        <v>86</v>
      </c>
      <c r="H1423" s="12" t="s">
        <v>2745</v>
      </c>
      <c r="I1423" s="12" t="s">
        <v>2773</v>
      </c>
      <c r="J1423" s="12" t="str">
        <f t="shared" si="22"/>
        <v>和歌山県西牟婁郡白浜町上露</v>
      </c>
    </row>
    <row r="1424" spans="1:10">
      <c r="A1424" s="12">
        <v>30401</v>
      </c>
      <c r="B1424" s="12">
        <v>64925</v>
      </c>
      <c r="C1424" s="14">
        <v>6492538</v>
      </c>
      <c r="D1424" s="12" t="s">
        <v>83</v>
      </c>
      <c r="E1424" s="12" t="s">
        <v>2744</v>
      </c>
      <c r="F1424" s="12" t="s">
        <v>2774</v>
      </c>
      <c r="G1424" s="12" t="s">
        <v>86</v>
      </c>
      <c r="H1424" s="12" t="s">
        <v>2745</v>
      </c>
      <c r="I1424" s="12" t="s">
        <v>2389</v>
      </c>
      <c r="J1424" s="12" t="str">
        <f t="shared" si="22"/>
        <v>和歌山県西牟婁郡白浜町小川</v>
      </c>
    </row>
    <row r="1425" spans="1:10">
      <c r="A1425" s="12">
        <v>30401</v>
      </c>
      <c r="B1425" s="12">
        <v>64923</v>
      </c>
      <c r="C1425" s="14">
        <v>6492334</v>
      </c>
      <c r="D1425" s="12" t="s">
        <v>83</v>
      </c>
      <c r="E1425" s="12" t="s">
        <v>2744</v>
      </c>
      <c r="F1425" s="12" t="s">
        <v>2775</v>
      </c>
      <c r="G1425" s="12" t="s">
        <v>86</v>
      </c>
      <c r="H1425" s="12" t="s">
        <v>2745</v>
      </c>
      <c r="I1425" s="12" t="s">
        <v>2776</v>
      </c>
      <c r="J1425" s="12" t="str">
        <f t="shared" si="22"/>
        <v>和歌山県西牟婁郡白浜町才野</v>
      </c>
    </row>
    <row r="1426" spans="1:10">
      <c r="A1426" s="12">
        <v>30401</v>
      </c>
      <c r="B1426" s="12">
        <v>64923</v>
      </c>
      <c r="C1426" s="14">
        <v>6492332</v>
      </c>
      <c r="D1426" s="12" t="s">
        <v>83</v>
      </c>
      <c r="E1426" s="12" t="s">
        <v>2744</v>
      </c>
      <c r="F1426" s="12" t="s">
        <v>2777</v>
      </c>
      <c r="G1426" s="12" t="s">
        <v>86</v>
      </c>
      <c r="H1426" s="12" t="s">
        <v>2745</v>
      </c>
      <c r="I1426" s="12" t="s">
        <v>2778</v>
      </c>
      <c r="J1426" s="12" t="str">
        <f t="shared" si="22"/>
        <v>和歌山県西牟婁郡白浜町栄</v>
      </c>
    </row>
    <row r="1427" spans="1:10">
      <c r="A1427" s="12">
        <v>30401</v>
      </c>
      <c r="B1427" s="12">
        <v>64603</v>
      </c>
      <c r="C1427" s="14">
        <v>6460314</v>
      </c>
      <c r="D1427" s="12" t="s">
        <v>83</v>
      </c>
      <c r="E1427" s="12" t="s">
        <v>2744</v>
      </c>
      <c r="F1427" s="12" t="s">
        <v>2779</v>
      </c>
      <c r="G1427" s="12" t="s">
        <v>86</v>
      </c>
      <c r="H1427" s="12" t="s">
        <v>2745</v>
      </c>
      <c r="I1427" s="12" t="s">
        <v>2780</v>
      </c>
      <c r="J1427" s="12" t="str">
        <f t="shared" si="22"/>
        <v>和歌山県西牟婁郡白浜町里谷</v>
      </c>
    </row>
    <row r="1428" spans="1:10">
      <c r="A1428" s="12">
        <v>30401</v>
      </c>
      <c r="B1428" s="12">
        <v>64925</v>
      </c>
      <c r="C1428" s="14">
        <v>6492525</v>
      </c>
      <c r="D1428" s="12" t="s">
        <v>83</v>
      </c>
      <c r="E1428" s="12" t="s">
        <v>2744</v>
      </c>
      <c r="F1428" s="12" t="s">
        <v>2781</v>
      </c>
      <c r="G1428" s="12" t="s">
        <v>86</v>
      </c>
      <c r="H1428" s="12" t="s">
        <v>2745</v>
      </c>
      <c r="I1428" s="12" t="s">
        <v>2782</v>
      </c>
      <c r="J1428" s="12" t="str">
        <f t="shared" si="22"/>
        <v>和歌山県西牟婁郡白浜町塩野</v>
      </c>
    </row>
    <row r="1429" spans="1:10">
      <c r="A1429" s="12">
        <v>30401</v>
      </c>
      <c r="B1429" s="12">
        <v>64923</v>
      </c>
      <c r="C1429" s="14">
        <v>6492323</v>
      </c>
      <c r="D1429" s="12" t="s">
        <v>83</v>
      </c>
      <c r="E1429" s="12" t="s">
        <v>2744</v>
      </c>
      <c r="F1429" s="12" t="s">
        <v>2783</v>
      </c>
      <c r="G1429" s="12" t="s">
        <v>86</v>
      </c>
      <c r="H1429" s="12" t="s">
        <v>2745</v>
      </c>
      <c r="I1429" s="12" t="s">
        <v>2784</v>
      </c>
      <c r="J1429" s="12" t="str">
        <f t="shared" si="22"/>
        <v>和歌山県西牟婁郡白浜町庄川</v>
      </c>
    </row>
    <row r="1430" spans="1:10">
      <c r="A1430" s="12">
        <v>30401</v>
      </c>
      <c r="B1430" s="12">
        <v>64925</v>
      </c>
      <c r="C1430" s="14">
        <v>6492539</v>
      </c>
      <c r="D1430" s="12" t="s">
        <v>83</v>
      </c>
      <c r="E1430" s="12" t="s">
        <v>2744</v>
      </c>
      <c r="F1430" s="12" t="s">
        <v>2785</v>
      </c>
      <c r="G1430" s="12" t="s">
        <v>86</v>
      </c>
      <c r="H1430" s="12" t="s">
        <v>2745</v>
      </c>
      <c r="I1430" s="12" t="s">
        <v>2786</v>
      </c>
      <c r="J1430" s="12" t="str">
        <f t="shared" si="22"/>
        <v>和歌山県西牟婁郡白浜町城</v>
      </c>
    </row>
    <row r="1431" spans="1:10">
      <c r="A1431" s="12">
        <v>30401</v>
      </c>
      <c r="B1431" s="12">
        <v>64923</v>
      </c>
      <c r="C1431" s="14">
        <v>6492331</v>
      </c>
      <c r="D1431" s="12" t="s">
        <v>83</v>
      </c>
      <c r="E1431" s="12" t="s">
        <v>2744</v>
      </c>
      <c r="F1431" s="12" t="s">
        <v>2188</v>
      </c>
      <c r="G1431" s="12" t="s">
        <v>86</v>
      </c>
      <c r="H1431" s="12" t="s">
        <v>2745</v>
      </c>
      <c r="I1431" s="12" t="s">
        <v>2189</v>
      </c>
      <c r="J1431" s="12" t="str">
        <f t="shared" si="22"/>
        <v>和歌山県西牟婁郡白浜町平</v>
      </c>
    </row>
    <row r="1432" spans="1:10">
      <c r="A1432" s="12">
        <v>30401</v>
      </c>
      <c r="B1432" s="12">
        <v>64603</v>
      </c>
      <c r="C1432" s="14">
        <v>6460304</v>
      </c>
      <c r="D1432" s="12" t="s">
        <v>83</v>
      </c>
      <c r="E1432" s="12" t="s">
        <v>2744</v>
      </c>
      <c r="F1432" s="12" t="s">
        <v>2787</v>
      </c>
      <c r="G1432" s="12" t="s">
        <v>86</v>
      </c>
      <c r="H1432" s="12" t="s">
        <v>2745</v>
      </c>
      <c r="I1432" s="12" t="s">
        <v>2788</v>
      </c>
      <c r="J1432" s="12" t="str">
        <f t="shared" si="22"/>
        <v>和歌山県西牟婁郡白浜町竹垣内</v>
      </c>
    </row>
    <row r="1433" spans="1:10">
      <c r="A1433" s="12">
        <v>30401</v>
      </c>
      <c r="B1433" s="12">
        <v>64925</v>
      </c>
      <c r="C1433" s="14">
        <v>6492523</v>
      </c>
      <c r="D1433" s="12" t="s">
        <v>83</v>
      </c>
      <c r="E1433" s="12" t="s">
        <v>2744</v>
      </c>
      <c r="F1433" s="12" t="s">
        <v>2789</v>
      </c>
      <c r="G1433" s="12" t="s">
        <v>86</v>
      </c>
      <c r="H1433" s="12" t="s">
        <v>2745</v>
      </c>
      <c r="I1433" s="12" t="s">
        <v>2790</v>
      </c>
      <c r="J1433" s="12" t="str">
        <f t="shared" si="22"/>
        <v>和歌山県西牟婁郡白浜町田野井</v>
      </c>
    </row>
    <row r="1434" spans="1:10">
      <c r="A1434" s="12">
        <v>30401</v>
      </c>
      <c r="B1434" s="12">
        <v>64603</v>
      </c>
      <c r="C1434" s="14">
        <v>6460313</v>
      </c>
      <c r="D1434" s="12" t="s">
        <v>83</v>
      </c>
      <c r="E1434" s="12" t="s">
        <v>2744</v>
      </c>
      <c r="F1434" s="12" t="s">
        <v>2791</v>
      </c>
      <c r="G1434" s="12" t="s">
        <v>86</v>
      </c>
      <c r="H1434" s="12" t="s">
        <v>2745</v>
      </c>
      <c r="I1434" s="12" t="s">
        <v>2792</v>
      </c>
      <c r="J1434" s="12" t="str">
        <f t="shared" si="22"/>
        <v>和歌山県西牟婁郡白浜町玉伝</v>
      </c>
    </row>
    <row r="1435" spans="1:10">
      <c r="A1435" s="12">
        <v>30401</v>
      </c>
      <c r="B1435" s="12">
        <v>64923</v>
      </c>
      <c r="C1435" s="14">
        <v>6492324</v>
      </c>
      <c r="D1435" s="12" t="s">
        <v>83</v>
      </c>
      <c r="E1435" s="12" t="s">
        <v>2744</v>
      </c>
      <c r="F1435" s="12" t="s">
        <v>2793</v>
      </c>
      <c r="G1435" s="12" t="s">
        <v>86</v>
      </c>
      <c r="H1435" s="12" t="s">
        <v>2745</v>
      </c>
      <c r="I1435" s="12" t="s">
        <v>2794</v>
      </c>
      <c r="J1435" s="12" t="str">
        <f t="shared" si="22"/>
        <v>和歌山県西牟婁郡白浜町十九渕</v>
      </c>
    </row>
    <row r="1436" spans="1:10">
      <c r="A1436" s="12">
        <v>30401</v>
      </c>
      <c r="B1436" s="12">
        <v>64923</v>
      </c>
      <c r="C1436" s="14">
        <v>6492326</v>
      </c>
      <c r="D1436" s="12" t="s">
        <v>83</v>
      </c>
      <c r="E1436" s="12" t="s">
        <v>2744</v>
      </c>
      <c r="F1436" s="12" t="s">
        <v>2795</v>
      </c>
      <c r="G1436" s="12" t="s">
        <v>86</v>
      </c>
      <c r="H1436" s="12" t="s">
        <v>2745</v>
      </c>
      <c r="I1436" s="12" t="s">
        <v>2796</v>
      </c>
      <c r="J1436" s="12" t="str">
        <f t="shared" si="22"/>
        <v>和歌山県西牟婁郡白浜町椿</v>
      </c>
    </row>
    <row r="1437" spans="1:10">
      <c r="A1437" s="12">
        <v>30401</v>
      </c>
      <c r="B1437" s="12">
        <v>64925</v>
      </c>
      <c r="C1437" s="14">
        <v>6492534</v>
      </c>
      <c r="D1437" s="12" t="s">
        <v>83</v>
      </c>
      <c r="E1437" s="12" t="s">
        <v>2744</v>
      </c>
      <c r="F1437" s="12" t="s">
        <v>2797</v>
      </c>
      <c r="G1437" s="12" t="s">
        <v>86</v>
      </c>
      <c r="H1437" s="12" t="s">
        <v>2745</v>
      </c>
      <c r="I1437" s="12" t="s">
        <v>2798</v>
      </c>
      <c r="J1437" s="12" t="str">
        <f t="shared" si="22"/>
        <v>和歌山県西牟婁郡白浜町寺山</v>
      </c>
    </row>
    <row r="1438" spans="1:10">
      <c r="A1438" s="12">
        <v>30401</v>
      </c>
      <c r="B1438" s="12">
        <v>64923</v>
      </c>
      <c r="C1438" s="14">
        <v>6492325</v>
      </c>
      <c r="D1438" s="12" t="s">
        <v>83</v>
      </c>
      <c r="E1438" s="12" t="s">
        <v>2744</v>
      </c>
      <c r="F1438" s="12" t="s">
        <v>2799</v>
      </c>
      <c r="G1438" s="12" t="s">
        <v>86</v>
      </c>
      <c r="H1438" s="12" t="s">
        <v>2745</v>
      </c>
      <c r="I1438" s="12" t="s">
        <v>2800</v>
      </c>
      <c r="J1438" s="12" t="str">
        <f t="shared" si="22"/>
        <v>和歌山県西牟婁郡白浜町富田</v>
      </c>
    </row>
    <row r="1439" spans="1:10">
      <c r="A1439" s="12">
        <v>30401</v>
      </c>
      <c r="B1439" s="12">
        <v>64923</v>
      </c>
      <c r="C1439" s="14">
        <v>6492333</v>
      </c>
      <c r="D1439" s="12" t="s">
        <v>83</v>
      </c>
      <c r="E1439" s="12" t="s">
        <v>2744</v>
      </c>
      <c r="F1439" s="12" t="s">
        <v>575</v>
      </c>
      <c r="G1439" s="12" t="s">
        <v>86</v>
      </c>
      <c r="H1439" s="12" t="s">
        <v>2745</v>
      </c>
      <c r="I1439" s="12" t="s">
        <v>576</v>
      </c>
      <c r="J1439" s="12" t="str">
        <f t="shared" si="22"/>
        <v>和歌山県西牟婁郡白浜町中</v>
      </c>
    </row>
    <row r="1440" spans="1:10">
      <c r="A1440" s="12">
        <v>30401</v>
      </c>
      <c r="B1440" s="12">
        <v>64925</v>
      </c>
      <c r="C1440" s="14">
        <v>6492533</v>
      </c>
      <c r="D1440" s="12" t="s">
        <v>83</v>
      </c>
      <c r="E1440" s="12" t="s">
        <v>2744</v>
      </c>
      <c r="F1440" s="12" t="s">
        <v>577</v>
      </c>
      <c r="G1440" s="12" t="s">
        <v>86</v>
      </c>
      <c r="H1440" s="12" t="s">
        <v>2745</v>
      </c>
      <c r="I1440" s="12" t="s">
        <v>2801</v>
      </c>
      <c r="J1440" s="12" t="str">
        <f t="shared" si="22"/>
        <v>和歌山県西牟婁郡白浜町中嶋</v>
      </c>
    </row>
    <row r="1441" spans="1:10">
      <c r="A1441" s="12">
        <v>30401</v>
      </c>
      <c r="B1441" s="12">
        <v>64925</v>
      </c>
      <c r="C1441" s="14">
        <v>6492511</v>
      </c>
      <c r="D1441" s="12" t="s">
        <v>83</v>
      </c>
      <c r="E1441" s="12" t="s">
        <v>2744</v>
      </c>
      <c r="F1441" s="12" t="s">
        <v>2802</v>
      </c>
      <c r="G1441" s="12" t="s">
        <v>86</v>
      </c>
      <c r="H1441" s="12" t="s">
        <v>2745</v>
      </c>
      <c r="I1441" s="12" t="s">
        <v>2803</v>
      </c>
      <c r="J1441" s="12" t="str">
        <f t="shared" si="22"/>
        <v>和歌山県西牟婁郡白浜町日置</v>
      </c>
    </row>
    <row r="1442" spans="1:10">
      <c r="A1442" s="12">
        <v>30401</v>
      </c>
      <c r="B1442" s="12">
        <v>64925</v>
      </c>
      <c r="C1442" s="14">
        <v>6492536</v>
      </c>
      <c r="D1442" s="12" t="s">
        <v>83</v>
      </c>
      <c r="E1442" s="12" t="s">
        <v>2744</v>
      </c>
      <c r="F1442" s="12" t="s">
        <v>2804</v>
      </c>
      <c r="G1442" s="12" t="s">
        <v>86</v>
      </c>
      <c r="H1442" s="12" t="s">
        <v>2745</v>
      </c>
      <c r="I1442" s="12" t="s">
        <v>2805</v>
      </c>
      <c r="J1442" s="12" t="str">
        <f t="shared" si="22"/>
        <v>和歌山県西牟婁郡白浜町久木</v>
      </c>
    </row>
    <row r="1443" spans="1:10">
      <c r="A1443" s="12">
        <v>30401</v>
      </c>
      <c r="B1443" s="12">
        <v>64923</v>
      </c>
      <c r="C1443" s="14">
        <v>6492321</v>
      </c>
      <c r="D1443" s="12" t="s">
        <v>83</v>
      </c>
      <c r="E1443" s="12" t="s">
        <v>2744</v>
      </c>
      <c r="F1443" s="12" t="s">
        <v>2806</v>
      </c>
      <c r="G1443" s="12" t="s">
        <v>86</v>
      </c>
      <c r="H1443" s="12" t="s">
        <v>2745</v>
      </c>
      <c r="I1443" s="12" t="s">
        <v>2807</v>
      </c>
      <c r="J1443" s="12" t="str">
        <f t="shared" si="22"/>
        <v>和歌山県西牟婁郡白浜町保呂</v>
      </c>
    </row>
    <row r="1444" spans="1:10">
      <c r="A1444" s="12">
        <v>30401</v>
      </c>
      <c r="B1444" s="12">
        <v>64925</v>
      </c>
      <c r="C1444" s="14">
        <v>6492535</v>
      </c>
      <c r="D1444" s="12" t="s">
        <v>83</v>
      </c>
      <c r="E1444" s="12" t="s">
        <v>2744</v>
      </c>
      <c r="F1444" s="12" t="s">
        <v>2808</v>
      </c>
      <c r="G1444" s="12" t="s">
        <v>86</v>
      </c>
      <c r="H1444" s="12" t="s">
        <v>2745</v>
      </c>
      <c r="I1444" s="12" t="s">
        <v>2809</v>
      </c>
      <c r="J1444" s="12" t="str">
        <f t="shared" si="22"/>
        <v>和歌山県西牟婁郡白浜町向平</v>
      </c>
    </row>
    <row r="1445" spans="1:10">
      <c r="A1445" s="12">
        <v>30401</v>
      </c>
      <c r="B1445" s="12">
        <v>64925</v>
      </c>
      <c r="C1445" s="14">
        <v>6492522</v>
      </c>
      <c r="D1445" s="12" t="s">
        <v>83</v>
      </c>
      <c r="E1445" s="12" t="s">
        <v>2744</v>
      </c>
      <c r="F1445" s="12" t="s">
        <v>901</v>
      </c>
      <c r="G1445" s="12" t="s">
        <v>86</v>
      </c>
      <c r="H1445" s="12" t="s">
        <v>2745</v>
      </c>
      <c r="I1445" s="12" t="s">
        <v>902</v>
      </c>
      <c r="J1445" s="12" t="str">
        <f t="shared" si="22"/>
        <v>和歌山県西牟婁郡白浜町矢田</v>
      </c>
    </row>
    <row r="1446" spans="1:10">
      <c r="A1446" s="12">
        <v>30404</v>
      </c>
      <c r="B1446" s="12">
        <v>64921</v>
      </c>
      <c r="C1446" s="14">
        <v>6492100</v>
      </c>
      <c r="D1446" s="12" t="s">
        <v>83</v>
      </c>
      <c r="E1446" s="12" t="s">
        <v>2810</v>
      </c>
      <c r="F1446" s="12" t="s">
        <v>85</v>
      </c>
      <c r="G1446" s="12" t="s">
        <v>86</v>
      </c>
      <c r="H1446" s="12" t="s">
        <v>2811</v>
      </c>
      <c r="I1446" s="12" t="s">
        <v>88</v>
      </c>
      <c r="J1446" s="12" t="str">
        <f t="shared" si="22"/>
        <v>和歌山県西牟婁郡上富田町以下に掲載がない場合</v>
      </c>
    </row>
    <row r="1447" spans="1:10">
      <c r="A1447" s="12">
        <v>30404</v>
      </c>
      <c r="B1447" s="12">
        <v>64921</v>
      </c>
      <c r="C1447" s="14">
        <v>6492105</v>
      </c>
      <c r="D1447" s="12" t="s">
        <v>83</v>
      </c>
      <c r="E1447" s="12" t="s">
        <v>2810</v>
      </c>
      <c r="F1447" s="12" t="s">
        <v>953</v>
      </c>
      <c r="G1447" s="12" t="s">
        <v>86</v>
      </c>
      <c r="H1447" s="12" t="s">
        <v>2811</v>
      </c>
      <c r="I1447" s="12" t="s">
        <v>2812</v>
      </c>
      <c r="J1447" s="12" t="str">
        <f t="shared" si="22"/>
        <v>和歌山県西牟婁郡上富田町朝来</v>
      </c>
    </row>
    <row r="1448" spans="1:10">
      <c r="A1448" s="12">
        <v>30404</v>
      </c>
      <c r="B1448" s="12">
        <v>64921</v>
      </c>
      <c r="C1448" s="14">
        <v>6492103</v>
      </c>
      <c r="D1448" s="12" t="s">
        <v>83</v>
      </c>
      <c r="E1448" s="12" t="s">
        <v>2810</v>
      </c>
      <c r="F1448" s="12" t="s">
        <v>2813</v>
      </c>
      <c r="G1448" s="12" t="s">
        <v>86</v>
      </c>
      <c r="H1448" s="12" t="s">
        <v>2811</v>
      </c>
      <c r="I1448" s="12" t="s">
        <v>2814</v>
      </c>
      <c r="J1448" s="12" t="str">
        <f t="shared" si="22"/>
        <v>和歌山県西牟婁郡上富田町生馬</v>
      </c>
    </row>
    <row r="1449" spans="1:10">
      <c r="A1449" s="12">
        <v>30404</v>
      </c>
      <c r="B1449" s="12">
        <v>64611</v>
      </c>
      <c r="C1449" s="14">
        <v>6492107</v>
      </c>
      <c r="D1449" s="12" t="s">
        <v>83</v>
      </c>
      <c r="E1449" s="12" t="s">
        <v>2810</v>
      </c>
      <c r="F1449" s="12" t="s">
        <v>2815</v>
      </c>
      <c r="G1449" s="12" t="s">
        <v>86</v>
      </c>
      <c r="H1449" s="12" t="s">
        <v>2811</v>
      </c>
      <c r="I1449" s="12" t="s">
        <v>2816</v>
      </c>
      <c r="J1449" s="12" t="str">
        <f t="shared" si="22"/>
        <v>和歌山県西牟婁郡上富田町市ノ瀬</v>
      </c>
    </row>
    <row r="1450" spans="1:10">
      <c r="A1450" s="12">
        <v>30404</v>
      </c>
      <c r="B1450" s="12">
        <v>64921</v>
      </c>
      <c r="C1450" s="14">
        <v>6492104</v>
      </c>
      <c r="D1450" s="12" t="s">
        <v>83</v>
      </c>
      <c r="E1450" s="12" t="s">
        <v>2810</v>
      </c>
      <c r="F1450" s="12" t="s">
        <v>2817</v>
      </c>
      <c r="G1450" s="12" t="s">
        <v>86</v>
      </c>
      <c r="H1450" s="12" t="s">
        <v>2811</v>
      </c>
      <c r="I1450" s="12" t="s">
        <v>2818</v>
      </c>
      <c r="J1450" s="12" t="str">
        <f t="shared" si="22"/>
        <v>和歌山県西牟婁郡上富田町岩崎</v>
      </c>
    </row>
    <row r="1451" spans="1:10">
      <c r="A1451" s="12">
        <v>30404</v>
      </c>
      <c r="B1451" s="12">
        <v>64921</v>
      </c>
      <c r="C1451" s="14">
        <v>6492102</v>
      </c>
      <c r="D1451" s="12" t="s">
        <v>83</v>
      </c>
      <c r="E1451" s="12" t="s">
        <v>2810</v>
      </c>
      <c r="F1451" s="12" t="s">
        <v>2819</v>
      </c>
      <c r="G1451" s="12" t="s">
        <v>86</v>
      </c>
      <c r="H1451" s="12" t="s">
        <v>2811</v>
      </c>
      <c r="I1451" s="12" t="s">
        <v>2820</v>
      </c>
      <c r="J1451" s="12" t="str">
        <f t="shared" si="22"/>
        <v>和歌山県西牟婁郡上富田町岩田</v>
      </c>
    </row>
    <row r="1452" spans="1:10">
      <c r="A1452" s="12">
        <v>30404</v>
      </c>
      <c r="B1452" s="12">
        <v>64921</v>
      </c>
      <c r="C1452" s="14">
        <v>6492101</v>
      </c>
      <c r="D1452" s="12" t="s">
        <v>83</v>
      </c>
      <c r="E1452" s="12" t="s">
        <v>2810</v>
      </c>
      <c r="F1452" s="12" t="s">
        <v>2821</v>
      </c>
      <c r="G1452" s="12" t="s">
        <v>86</v>
      </c>
      <c r="H1452" s="12" t="s">
        <v>2811</v>
      </c>
      <c r="I1452" s="12" t="s">
        <v>2822</v>
      </c>
      <c r="J1452" s="12" t="str">
        <f t="shared" si="22"/>
        <v>和歌山県西牟婁郡上富田町岡</v>
      </c>
    </row>
    <row r="1453" spans="1:10">
      <c r="A1453" s="12">
        <v>30404</v>
      </c>
      <c r="B1453" s="12">
        <v>64611</v>
      </c>
      <c r="C1453" s="14">
        <v>6492108</v>
      </c>
      <c r="D1453" s="12" t="s">
        <v>83</v>
      </c>
      <c r="E1453" s="12" t="s">
        <v>2810</v>
      </c>
      <c r="F1453" s="12" t="s">
        <v>2823</v>
      </c>
      <c r="G1453" s="12" t="s">
        <v>86</v>
      </c>
      <c r="H1453" s="12" t="s">
        <v>2811</v>
      </c>
      <c r="I1453" s="12" t="s">
        <v>2824</v>
      </c>
      <c r="J1453" s="12" t="str">
        <f t="shared" si="22"/>
        <v>和歌山県西牟婁郡上富田町下鮎川</v>
      </c>
    </row>
    <row r="1454" spans="1:10">
      <c r="A1454" s="12">
        <v>30404</v>
      </c>
      <c r="B1454" s="12">
        <v>64921</v>
      </c>
      <c r="C1454" s="14">
        <v>6492106</v>
      </c>
      <c r="D1454" s="12" t="s">
        <v>83</v>
      </c>
      <c r="E1454" s="12" t="s">
        <v>2810</v>
      </c>
      <c r="F1454" s="12" t="s">
        <v>2825</v>
      </c>
      <c r="G1454" s="12" t="s">
        <v>86</v>
      </c>
      <c r="H1454" s="12" t="s">
        <v>2811</v>
      </c>
      <c r="I1454" s="12" t="s">
        <v>2826</v>
      </c>
      <c r="J1454" s="12" t="str">
        <f t="shared" si="22"/>
        <v>和歌山県西牟婁郡上富田町南紀の台</v>
      </c>
    </row>
    <row r="1455" spans="1:10">
      <c r="A1455" s="12">
        <v>30406</v>
      </c>
      <c r="B1455" s="12">
        <v>64926</v>
      </c>
      <c r="C1455" s="14">
        <v>6492600</v>
      </c>
      <c r="D1455" s="12" t="s">
        <v>83</v>
      </c>
      <c r="E1455" s="12" t="s">
        <v>2827</v>
      </c>
      <c r="F1455" s="12" t="s">
        <v>85</v>
      </c>
      <c r="G1455" s="12" t="s">
        <v>86</v>
      </c>
      <c r="H1455" s="12" t="s">
        <v>2828</v>
      </c>
      <c r="I1455" s="12" t="s">
        <v>88</v>
      </c>
      <c r="J1455" s="12" t="str">
        <f t="shared" si="22"/>
        <v>和歌山県西牟婁郡すさみ町以下に掲載がない場合</v>
      </c>
    </row>
    <row r="1456" spans="1:10">
      <c r="A1456" s="12">
        <v>30406</v>
      </c>
      <c r="B1456" s="12">
        <v>64931</v>
      </c>
      <c r="C1456" s="14">
        <v>6493142</v>
      </c>
      <c r="D1456" s="12" t="s">
        <v>83</v>
      </c>
      <c r="E1456" s="12" t="s">
        <v>2827</v>
      </c>
      <c r="F1456" s="12" t="s">
        <v>2829</v>
      </c>
      <c r="G1456" s="12" t="s">
        <v>86</v>
      </c>
      <c r="H1456" s="12" t="s">
        <v>2828</v>
      </c>
      <c r="I1456" s="12" t="s">
        <v>2830</v>
      </c>
      <c r="J1456" s="12" t="str">
        <f t="shared" si="22"/>
        <v>和歌山県西牟婁郡すさみ町江住</v>
      </c>
    </row>
    <row r="1457" spans="1:10">
      <c r="A1457" s="12">
        <v>30406</v>
      </c>
      <c r="B1457" s="12">
        <v>64931</v>
      </c>
      <c r="C1457" s="14">
        <v>6493151</v>
      </c>
      <c r="D1457" s="12" t="s">
        <v>83</v>
      </c>
      <c r="E1457" s="12" t="s">
        <v>2827</v>
      </c>
      <c r="F1457" s="12" t="s">
        <v>2831</v>
      </c>
      <c r="G1457" s="12" t="s">
        <v>86</v>
      </c>
      <c r="H1457" s="12" t="s">
        <v>2828</v>
      </c>
      <c r="I1457" s="12" t="s">
        <v>2832</v>
      </c>
      <c r="J1457" s="12" t="str">
        <f t="shared" si="22"/>
        <v>和歌山県西牟婁郡すさみ町大鎌</v>
      </c>
    </row>
    <row r="1458" spans="1:10">
      <c r="A1458" s="12">
        <v>30406</v>
      </c>
      <c r="B1458" s="12">
        <v>64931</v>
      </c>
      <c r="C1458" s="14">
        <v>6493153</v>
      </c>
      <c r="D1458" s="12" t="s">
        <v>83</v>
      </c>
      <c r="E1458" s="12" t="s">
        <v>2827</v>
      </c>
      <c r="F1458" s="12" t="s">
        <v>179</v>
      </c>
      <c r="G1458" s="12" t="s">
        <v>86</v>
      </c>
      <c r="H1458" s="12" t="s">
        <v>2828</v>
      </c>
      <c r="I1458" s="12" t="s">
        <v>180</v>
      </c>
      <c r="J1458" s="12" t="str">
        <f t="shared" si="22"/>
        <v>和歌山県西牟婁郡すさみ町大谷</v>
      </c>
    </row>
    <row r="1459" spans="1:10">
      <c r="A1459" s="12">
        <v>30406</v>
      </c>
      <c r="B1459" s="12">
        <v>64926</v>
      </c>
      <c r="C1459" s="14">
        <v>6492602</v>
      </c>
      <c r="D1459" s="12" t="s">
        <v>83</v>
      </c>
      <c r="E1459" s="12" t="s">
        <v>2827</v>
      </c>
      <c r="F1459" s="12" t="s">
        <v>2833</v>
      </c>
      <c r="G1459" s="12" t="s">
        <v>86</v>
      </c>
      <c r="H1459" s="12" t="s">
        <v>2828</v>
      </c>
      <c r="I1459" s="12" t="s">
        <v>2834</v>
      </c>
      <c r="J1459" s="12" t="str">
        <f t="shared" si="22"/>
        <v>和歌山県西牟婁郡すさみ町大附</v>
      </c>
    </row>
    <row r="1460" spans="1:10">
      <c r="A1460" s="12">
        <v>30406</v>
      </c>
      <c r="B1460" s="12">
        <v>64926</v>
      </c>
      <c r="C1460" s="14">
        <v>6492603</v>
      </c>
      <c r="D1460" s="12" t="s">
        <v>83</v>
      </c>
      <c r="E1460" s="12" t="s">
        <v>2827</v>
      </c>
      <c r="F1460" s="12" t="s">
        <v>2835</v>
      </c>
      <c r="G1460" s="12" t="s">
        <v>86</v>
      </c>
      <c r="H1460" s="12" t="s">
        <v>2828</v>
      </c>
      <c r="I1460" s="12" t="s">
        <v>2836</v>
      </c>
      <c r="J1460" s="12" t="str">
        <f t="shared" si="22"/>
        <v>和歌山県西牟婁郡すさみ町小河内</v>
      </c>
    </row>
    <row r="1461" spans="1:10">
      <c r="A1461" s="12">
        <v>30406</v>
      </c>
      <c r="B1461" s="12">
        <v>64926</v>
      </c>
      <c r="C1461" s="14">
        <v>6492612</v>
      </c>
      <c r="D1461" s="12" t="s">
        <v>83</v>
      </c>
      <c r="E1461" s="12" t="s">
        <v>2827</v>
      </c>
      <c r="F1461" s="12" t="s">
        <v>2837</v>
      </c>
      <c r="G1461" s="12" t="s">
        <v>86</v>
      </c>
      <c r="H1461" s="12" t="s">
        <v>2828</v>
      </c>
      <c r="I1461" s="12" t="s">
        <v>2838</v>
      </c>
      <c r="J1461" s="12" t="str">
        <f t="shared" si="22"/>
        <v>和歌山県西牟婁郡すさみ町口和深</v>
      </c>
    </row>
    <row r="1462" spans="1:10">
      <c r="A1462" s="12">
        <v>30406</v>
      </c>
      <c r="B1462" s="12">
        <v>64926</v>
      </c>
      <c r="C1462" s="14">
        <v>6492601</v>
      </c>
      <c r="D1462" s="12" t="s">
        <v>83</v>
      </c>
      <c r="E1462" s="12" t="s">
        <v>2827</v>
      </c>
      <c r="F1462" s="12" t="s">
        <v>2839</v>
      </c>
      <c r="G1462" s="12" t="s">
        <v>86</v>
      </c>
      <c r="H1462" s="12" t="s">
        <v>2828</v>
      </c>
      <c r="I1462" s="12" t="s">
        <v>2840</v>
      </c>
      <c r="J1462" s="12" t="str">
        <f t="shared" si="22"/>
        <v>和歌山県西牟婁郡すさみ町小附</v>
      </c>
    </row>
    <row r="1463" spans="1:10">
      <c r="A1463" s="12">
        <v>30406</v>
      </c>
      <c r="B1463" s="12">
        <v>64931</v>
      </c>
      <c r="C1463" s="14">
        <v>6493143</v>
      </c>
      <c r="D1463" s="12" t="s">
        <v>83</v>
      </c>
      <c r="E1463" s="12" t="s">
        <v>2827</v>
      </c>
      <c r="F1463" s="12" t="s">
        <v>2841</v>
      </c>
      <c r="G1463" s="12" t="s">
        <v>86</v>
      </c>
      <c r="H1463" s="12" t="s">
        <v>2828</v>
      </c>
      <c r="I1463" s="12" t="s">
        <v>2842</v>
      </c>
      <c r="J1463" s="12" t="str">
        <f t="shared" si="22"/>
        <v>和歌山県西牟婁郡すさみ町里野</v>
      </c>
    </row>
    <row r="1464" spans="1:10">
      <c r="A1464" s="12">
        <v>30406</v>
      </c>
      <c r="B1464" s="12">
        <v>64931</v>
      </c>
      <c r="C1464" s="14">
        <v>6493162</v>
      </c>
      <c r="D1464" s="12" t="s">
        <v>83</v>
      </c>
      <c r="E1464" s="12" t="s">
        <v>2827</v>
      </c>
      <c r="F1464" s="12" t="s">
        <v>2843</v>
      </c>
      <c r="G1464" s="12" t="s">
        <v>86</v>
      </c>
      <c r="H1464" s="12" t="s">
        <v>2828</v>
      </c>
      <c r="I1464" s="12" t="s">
        <v>2844</v>
      </c>
      <c r="J1464" s="12" t="str">
        <f t="shared" si="22"/>
        <v>和歌山県西牟婁郡すさみ町佐本追川</v>
      </c>
    </row>
    <row r="1465" spans="1:10">
      <c r="A1465" s="12">
        <v>30406</v>
      </c>
      <c r="B1465" s="12">
        <v>64931</v>
      </c>
      <c r="C1465" s="14">
        <v>6493161</v>
      </c>
      <c r="D1465" s="12" t="s">
        <v>83</v>
      </c>
      <c r="E1465" s="12" t="s">
        <v>2827</v>
      </c>
      <c r="F1465" s="12" t="s">
        <v>2845</v>
      </c>
      <c r="G1465" s="12" t="s">
        <v>86</v>
      </c>
      <c r="H1465" s="12" t="s">
        <v>2828</v>
      </c>
      <c r="I1465" s="12" t="s">
        <v>2846</v>
      </c>
      <c r="J1465" s="12" t="str">
        <f t="shared" si="22"/>
        <v>和歌山県西牟婁郡すさみ町佐本中</v>
      </c>
    </row>
    <row r="1466" spans="1:10">
      <c r="A1466" s="12">
        <v>30406</v>
      </c>
      <c r="B1466" s="12">
        <v>64931</v>
      </c>
      <c r="C1466" s="14">
        <v>6493165</v>
      </c>
      <c r="D1466" s="12" t="s">
        <v>83</v>
      </c>
      <c r="E1466" s="12" t="s">
        <v>2827</v>
      </c>
      <c r="F1466" s="12" t="s">
        <v>2847</v>
      </c>
      <c r="G1466" s="12" t="s">
        <v>86</v>
      </c>
      <c r="H1466" s="12" t="s">
        <v>2828</v>
      </c>
      <c r="I1466" s="12" t="s">
        <v>2848</v>
      </c>
      <c r="J1466" s="12" t="str">
        <f t="shared" si="22"/>
        <v>和歌山県西牟婁郡すさみ町佐本中野</v>
      </c>
    </row>
    <row r="1467" spans="1:10">
      <c r="A1467" s="12">
        <v>30406</v>
      </c>
      <c r="B1467" s="12">
        <v>64931</v>
      </c>
      <c r="C1467" s="14">
        <v>6493163</v>
      </c>
      <c r="D1467" s="12" t="s">
        <v>83</v>
      </c>
      <c r="E1467" s="12" t="s">
        <v>2827</v>
      </c>
      <c r="F1467" s="12" t="s">
        <v>2849</v>
      </c>
      <c r="G1467" s="12" t="s">
        <v>86</v>
      </c>
      <c r="H1467" s="12" t="s">
        <v>2828</v>
      </c>
      <c r="I1467" s="12" t="s">
        <v>2850</v>
      </c>
      <c r="J1467" s="12" t="str">
        <f t="shared" si="22"/>
        <v>和歌山県西牟婁郡すさみ町佐本西栗垣内</v>
      </c>
    </row>
    <row r="1468" spans="1:10">
      <c r="A1468" s="12">
        <v>30406</v>
      </c>
      <c r="B1468" s="12">
        <v>64931</v>
      </c>
      <c r="C1468" s="14">
        <v>6493166</v>
      </c>
      <c r="D1468" s="12" t="s">
        <v>83</v>
      </c>
      <c r="E1468" s="12" t="s">
        <v>2827</v>
      </c>
      <c r="F1468" s="12" t="s">
        <v>2851</v>
      </c>
      <c r="G1468" s="12" t="s">
        <v>86</v>
      </c>
      <c r="H1468" s="12" t="s">
        <v>2828</v>
      </c>
      <c r="I1468" s="12" t="s">
        <v>2852</v>
      </c>
      <c r="J1468" s="12" t="str">
        <f t="shared" si="22"/>
        <v>和歌山県西牟婁郡すさみ町佐本西野川</v>
      </c>
    </row>
    <row r="1469" spans="1:10">
      <c r="A1469" s="12">
        <v>30406</v>
      </c>
      <c r="B1469" s="12">
        <v>64931</v>
      </c>
      <c r="C1469" s="14">
        <v>6493168</v>
      </c>
      <c r="D1469" s="12" t="s">
        <v>83</v>
      </c>
      <c r="E1469" s="12" t="s">
        <v>2827</v>
      </c>
      <c r="F1469" s="12" t="s">
        <v>2853</v>
      </c>
      <c r="G1469" s="12" t="s">
        <v>86</v>
      </c>
      <c r="H1469" s="12" t="s">
        <v>2828</v>
      </c>
      <c r="I1469" s="12" t="s">
        <v>2854</v>
      </c>
      <c r="J1469" s="12" t="str">
        <f t="shared" si="22"/>
        <v>和歌山県西牟婁郡すさみ町佐本根倉</v>
      </c>
    </row>
    <row r="1470" spans="1:10">
      <c r="A1470" s="12">
        <v>30406</v>
      </c>
      <c r="B1470" s="12">
        <v>64931</v>
      </c>
      <c r="C1470" s="14">
        <v>6493164</v>
      </c>
      <c r="D1470" s="12" t="s">
        <v>83</v>
      </c>
      <c r="E1470" s="12" t="s">
        <v>2827</v>
      </c>
      <c r="F1470" s="12" t="s">
        <v>2855</v>
      </c>
      <c r="G1470" s="12" t="s">
        <v>86</v>
      </c>
      <c r="H1470" s="12" t="s">
        <v>2828</v>
      </c>
      <c r="I1470" s="12" t="s">
        <v>2856</v>
      </c>
      <c r="J1470" s="12" t="str">
        <f t="shared" si="22"/>
        <v>和歌山県西牟婁郡すさみ町佐本東栗垣内</v>
      </c>
    </row>
    <row r="1471" spans="1:10">
      <c r="A1471" s="12">
        <v>30406</v>
      </c>
      <c r="B1471" s="12">
        <v>64931</v>
      </c>
      <c r="C1471" s="14">
        <v>6493167</v>
      </c>
      <c r="D1471" s="12" t="s">
        <v>83</v>
      </c>
      <c r="E1471" s="12" t="s">
        <v>2827</v>
      </c>
      <c r="F1471" s="12" t="s">
        <v>2857</v>
      </c>
      <c r="G1471" s="12" t="s">
        <v>86</v>
      </c>
      <c r="H1471" s="12" t="s">
        <v>2828</v>
      </c>
      <c r="I1471" s="12" t="s">
        <v>2858</v>
      </c>
      <c r="J1471" s="12" t="str">
        <f t="shared" si="22"/>
        <v>和歌山県西牟婁郡すさみ町佐本平野</v>
      </c>
    </row>
    <row r="1472" spans="1:10">
      <c r="A1472" s="12">
        <v>30406</v>
      </c>
      <c r="B1472" s="12">
        <v>64931</v>
      </c>
      <c r="C1472" s="14">
        <v>6493169</v>
      </c>
      <c r="D1472" s="12" t="s">
        <v>83</v>
      </c>
      <c r="E1472" s="12" t="s">
        <v>2827</v>
      </c>
      <c r="F1472" s="12" t="s">
        <v>2859</v>
      </c>
      <c r="G1472" s="12" t="s">
        <v>86</v>
      </c>
      <c r="H1472" s="12" t="s">
        <v>2828</v>
      </c>
      <c r="I1472" s="12" t="s">
        <v>2860</v>
      </c>
      <c r="J1472" s="12" t="str">
        <f t="shared" si="22"/>
        <v>和歌山県西牟婁郡すさみ町佐本深谷</v>
      </c>
    </row>
    <row r="1473" spans="1:10">
      <c r="A1473" s="12">
        <v>30406</v>
      </c>
      <c r="B1473" s="12">
        <v>64926</v>
      </c>
      <c r="C1473" s="14">
        <v>6492621</v>
      </c>
      <c r="D1473" s="12" t="s">
        <v>83</v>
      </c>
      <c r="E1473" s="12" t="s">
        <v>2827</v>
      </c>
      <c r="F1473" s="12" t="s">
        <v>2861</v>
      </c>
      <c r="G1473" s="12" t="s">
        <v>86</v>
      </c>
      <c r="H1473" s="12" t="s">
        <v>2828</v>
      </c>
      <c r="I1473" s="12" t="s">
        <v>2862</v>
      </c>
      <c r="J1473" s="12" t="str">
        <f t="shared" si="22"/>
        <v>和歌山県西牟婁郡すさみ町周参見</v>
      </c>
    </row>
    <row r="1474" spans="1:10">
      <c r="A1474" s="12">
        <v>30406</v>
      </c>
      <c r="B1474" s="12">
        <v>64926</v>
      </c>
      <c r="C1474" s="14">
        <v>6492631</v>
      </c>
      <c r="D1474" s="12" t="s">
        <v>83</v>
      </c>
      <c r="E1474" s="12" t="s">
        <v>2827</v>
      </c>
      <c r="F1474" s="12" t="s">
        <v>2863</v>
      </c>
      <c r="G1474" s="12" t="s">
        <v>86</v>
      </c>
      <c r="H1474" s="12" t="s">
        <v>2828</v>
      </c>
      <c r="I1474" s="12" t="s">
        <v>2864</v>
      </c>
      <c r="J1474" s="12" t="str">
        <f t="shared" ref="J1474:J1537" si="23">CONCATENATE(G1474,H1474,I1474)</f>
        <v>和歌山県西牟婁郡すさみ町太間川</v>
      </c>
    </row>
    <row r="1475" spans="1:10">
      <c r="A1475" s="12">
        <v>30406</v>
      </c>
      <c r="B1475" s="12">
        <v>64931</v>
      </c>
      <c r="C1475" s="14">
        <v>6493152</v>
      </c>
      <c r="D1475" s="12" t="s">
        <v>83</v>
      </c>
      <c r="E1475" s="12" t="s">
        <v>2827</v>
      </c>
      <c r="F1475" s="12" t="s">
        <v>2865</v>
      </c>
      <c r="G1475" s="12" t="s">
        <v>86</v>
      </c>
      <c r="H1475" s="12" t="s">
        <v>2828</v>
      </c>
      <c r="I1475" s="12" t="s">
        <v>2866</v>
      </c>
      <c r="J1475" s="12" t="str">
        <f t="shared" si="23"/>
        <v>和歌山県西牟婁郡すさみ町防己</v>
      </c>
    </row>
    <row r="1476" spans="1:10">
      <c r="A1476" s="12">
        <v>30406</v>
      </c>
      <c r="B1476" s="12">
        <v>64931</v>
      </c>
      <c r="C1476" s="14">
        <v>6493141</v>
      </c>
      <c r="D1476" s="12" t="s">
        <v>83</v>
      </c>
      <c r="E1476" s="12" t="s">
        <v>2827</v>
      </c>
      <c r="F1476" s="12" t="s">
        <v>2867</v>
      </c>
      <c r="G1476" s="12" t="s">
        <v>86</v>
      </c>
      <c r="H1476" s="12" t="s">
        <v>2828</v>
      </c>
      <c r="I1476" s="12" t="s">
        <v>2868</v>
      </c>
      <c r="J1476" s="12" t="str">
        <f t="shared" si="23"/>
        <v>和歌山県西牟婁郡すさみ町見老津</v>
      </c>
    </row>
    <row r="1477" spans="1:10">
      <c r="A1477" s="12">
        <v>30406</v>
      </c>
      <c r="B1477" s="12">
        <v>64926</v>
      </c>
      <c r="C1477" s="14">
        <v>6492604</v>
      </c>
      <c r="D1477" s="12" t="s">
        <v>83</v>
      </c>
      <c r="E1477" s="12" t="s">
        <v>2827</v>
      </c>
      <c r="F1477" s="12" t="s">
        <v>2869</v>
      </c>
      <c r="G1477" s="12" t="s">
        <v>86</v>
      </c>
      <c r="H1477" s="12" t="s">
        <v>2828</v>
      </c>
      <c r="I1477" s="12" t="s">
        <v>2870</v>
      </c>
      <c r="J1477" s="12" t="str">
        <f t="shared" si="23"/>
        <v>和歌山県西牟婁郡すさみ町矢野口</v>
      </c>
    </row>
    <row r="1478" spans="1:10">
      <c r="A1478" s="12">
        <v>30406</v>
      </c>
      <c r="B1478" s="12">
        <v>64926</v>
      </c>
      <c r="C1478" s="14">
        <v>6492611</v>
      </c>
      <c r="D1478" s="12" t="s">
        <v>83</v>
      </c>
      <c r="E1478" s="12" t="s">
        <v>2827</v>
      </c>
      <c r="F1478" s="12" t="s">
        <v>2871</v>
      </c>
      <c r="G1478" s="12" t="s">
        <v>86</v>
      </c>
      <c r="H1478" s="12" t="s">
        <v>2828</v>
      </c>
      <c r="I1478" s="12" t="s">
        <v>2872</v>
      </c>
      <c r="J1478" s="12" t="str">
        <f t="shared" si="23"/>
        <v>和歌山県西牟婁郡すさみ町和深川</v>
      </c>
    </row>
    <row r="1479" spans="1:10">
      <c r="A1479" s="12">
        <v>30421</v>
      </c>
      <c r="B1479" s="12">
        <v>64953</v>
      </c>
      <c r="C1479" s="14">
        <v>6495300</v>
      </c>
      <c r="D1479" s="12" t="s">
        <v>83</v>
      </c>
      <c r="E1479" s="12" t="s">
        <v>2873</v>
      </c>
      <c r="F1479" s="12" t="s">
        <v>85</v>
      </c>
      <c r="G1479" s="12" t="s">
        <v>86</v>
      </c>
      <c r="H1479" s="12" t="s">
        <v>2874</v>
      </c>
      <c r="I1479" s="12" t="s">
        <v>88</v>
      </c>
      <c r="J1479" s="12" t="str">
        <f t="shared" si="23"/>
        <v>和歌山県東牟婁郡那智勝浦町以下に掲載がない場合</v>
      </c>
    </row>
    <row r="1480" spans="1:10">
      <c r="A1480" s="12">
        <v>30421</v>
      </c>
      <c r="B1480" s="12">
        <v>64953</v>
      </c>
      <c r="C1480" s="14">
        <v>6495332</v>
      </c>
      <c r="D1480" s="12" t="s">
        <v>83</v>
      </c>
      <c r="E1480" s="12" t="s">
        <v>2873</v>
      </c>
      <c r="F1480" s="12" t="s">
        <v>95</v>
      </c>
      <c r="G1480" s="12" t="s">
        <v>86</v>
      </c>
      <c r="H1480" s="12" t="s">
        <v>2874</v>
      </c>
      <c r="I1480" s="12" t="s">
        <v>96</v>
      </c>
      <c r="J1480" s="12" t="str">
        <f t="shared" si="23"/>
        <v>和歌山県東牟婁郡那智勝浦町朝日</v>
      </c>
    </row>
    <row r="1481" spans="1:10">
      <c r="A1481" s="12">
        <v>30421</v>
      </c>
      <c r="B1481" s="12">
        <v>64951</v>
      </c>
      <c r="C1481" s="14">
        <v>6495133</v>
      </c>
      <c r="D1481" s="12" t="s">
        <v>83</v>
      </c>
      <c r="E1481" s="12" t="s">
        <v>2873</v>
      </c>
      <c r="F1481" s="12" t="s">
        <v>2875</v>
      </c>
      <c r="G1481" s="12" t="s">
        <v>86</v>
      </c>
      <c r="H1481" s="12" t="s">
        <v>2874</v>
      </c>
      <c r="I1481" s="12" t="s">
        <v>2876</v>
      </c>
      <c r="J1481" s="12" t="str">
        <f t="shared" si="23"/>
        <v>和歌山県東牟婁郡那智勝浦町井鹿</v>
      </c>
    </row>
    <row r="1482" spans="1:10">
      <c r="A1482" s="12">
        <v>30421</v>
      </c>
      <c r="B1482" s="12">
        <v>64953</v>
      </c>
      <c r="C1482" s="14">
        <v>6495303</v>
      </c>
      <c r="D1482" s="12" t="s">
        <v>83</v>
      </c>
      <c r="E1482" s="12" t="s">
        <v>2873</v>
      </c>
      <c r="F1482" s="12" t="s">
        <v>2058</v>
      </c>
      <c r="G1482" s="12" t="s">
        <v>86</v>
      </c>
      <c r="H1482" s="12" t="s">
        <v>2874</v>
      </c>
      <c r="I1482" s="12" t="s">
        <v>2321</v>
      </c>
      <c r="J1482" s="12" t="str">
        <f t="shared" si="23"/>
        <v>和歌山県東牟婁郡那智勝浦町井関</v>
      </c>
    </row>
    <row r="1483" spans="1:10">
      <c r="A1483" s="12">
        <v>30421</v>
      </c>
      <c r="B1483" s="12">
        <v>64953</v>
      </c>
      <c r="C1483" s="14">
        <v>6495302</v>
      </c>
      <c r="D1483" s="12" t="s">
        <v>83</v>
      </c>
      <c r="E1483" s="12" t="s">
        <v>2873</v>
      </c>
      <c r="F1483" s="12" t="s">
        <v>2877</v>
      </c>
      <c r="G1483" s="12" t="s">
        <v>86</v>
      </c>
      <c r="H1483" s="12" t="s">
        <v>2874</v>
      </c>
      <c r="I1483" s="12" t="s">
        <v>2878</v>
      </c>
      <c r="J1483" s="12" t="str">
        <f t="shared" si="23"/>
        <v>和歌山県東牟婁郡那智勝浦町市野々</v>
      </c>
    </row>
    <row r="1484" spans="1:10">
      <c r="A1484" s="12">
        <v>30421</v>
      </c>
      <c r="B1484" s="12">
        <v>64951</v>
      </c>
      <c r="C1484" s="14">
        <v>6495339</v>
      </c>
      <c r="D1484" s="12" t="s">
        <v>83</v>
      </c>
      <c r="E1484" s="12" t="s">
        <v>2873</v>
      </c>
      <c r="F1484" s="12" t="s">
        <v>2879</v>
      </c>
      <c r="G1484" s="12" t="s">
        <v>86</v>
      </c>
      <c r="H1484" s="12" t="s">
        <v>2874</v>
      </c>
      <c r="I1484" s="12" t="s">
        <v>2880</v>
      </c>
      <c r="J1484" s="12" t="str">
        <f t="shared" si="23"/>
        <v>和歌山県東牟婁郡那智勝浦町市屋（大浦、１０５４－９）</v>
      </c>
    </row>
    <row r="1485" spans="1:10">
      <c r="A1485" s="12">
        <v>30421</v>
      </c>
      <c r="B1485" s="12">
        <v>64951</v>
      </c>
      <c r="C1485" s="14">
        <v>6495141</v>
      </c>
      <c r="D1485" s="12" t="s">
        <v>83</v>
      </c>
      <c r="E1485" s="12" t="s">
        <v>2873</v>
      </c>
      <c r="F1485" s="12" t="s">
        <v>2881</v>
      </c>
      <c r="G1485" s="12" t="s">
        <v>86</v>
      </c>
      <c r="H1485" s="12" t="s">
        <v>2874</v>
      </c>
      <c r="I1485" s="12" t="s">
        <v>2882</v>
      </c>
      <c r="J1485" s="12" t="str">
        <f t="shared" si="23"/>
        <v>和歌山県東牟婁郡那智勝浦町市屋（その他）</v>
      </c>
    </row>
    <row r="1486" spans="1:10">
      <c r="A1486" s="12">
        <v>30421</v>
      </c>
      <c r="B1486" s="12">
        <v>64953</v>
      </c>
      <c r="C1486" s="14">
        <v>6495312</v>
      </c>
      <c r="D1486" s="12" t="s">
        <v>83</v>
      </c>
      <c r="E1486" s="12" t="s">
        <v>2873</v>
      </c>
      <c r="F1486" s="12" t="s">
        <v>2883</v>
      </c>
      <c r="G1486" s="12" t="s">
        <v>86</v>
      </c>
      <c r="H1486" s="12" t="s">
        <v>2874</v>
      </c>
      <c r="I1486" s="12" t="s">
        <v>2884</v>
      </c>
      <c r="J1486" s="12" t="str">
        <f t="shared" si="23"/>
        <v>和歌山県東牟婁郡那智勝浦町宇久井</v>
      </c>
    </row>
    <row r="1487" spans="1:10">
      <c r="A1487" s="12">
        <v>30421</v>
      </c>
      <c r="B1487" s="12">
        <v>64951</v>
      </c>
      <c r="C1487" s="14">
        <v>6495145</v>
      </c>
      <c r="D1487" s="12" t="s">
        <v>83</v>
      </c>
      <c r="E1487" s="12" t="s">
        <v>2873</v>
      </c>
      <c r="F1487" s="12" t="s">
        <v>2885</v>
      </c>
      <c r="G1487" s="12" t="s">
        <v>86</v>
      </c>
      <c r="H1487" s="12" t="s">
        <v>2874</v>
      </c>
      <c r="I1487" s="12" t="s">
        <v>2886</v>
      </c>
      <c r="J1487" s="12" t="str">
        <f t="shared" si="23"/>
        <v>和歌山県東牟婁郡那智勝浦町浦神</v>
      </c>
    </row>
    <row r="1488" spans="1:10">
      <c r="A1488" s="12">
        <v>30421</v>
      </c>
      <c r="B1488" s="12">
        <v>64954</v>
      </c>
      <c r="C1488" s="14">
        <v>6495461</v>
      </c>
      <c r="D1488" s="12" t="s">
        <v>83</v>
      </c>
      <c r="E1488" s="12" t="s">
        <v>2873</v>
      </c>
      <c r="F1488" s="12" t="s">
        <v>2887</v>
      </c>
      <c r="G1488" s="12" t="s">
        <v>86</v>
      </c>
      <c r="H1488" s="12" t="s">
        <v>2874</v>
      </c>
      <c r="I1488" s="12" t="s">
        <v>2888</v>
      </c>
      <c r="J1488" s="12" t="str">
        <f t="shared" si="23"/>
        <v>和歌山県東牟婁郡那智勝浦町大野</v>
      </c>
    </row>
    <row r="1489" spans="1:10">
      <c r="A1489" s="12">
        <v>30421</v>
      </c>
      <c r="B1489" s="12">
        <v>64954</v>
      </c>
      <c r="C1489" s="14">
        <v>6495466</v>
      </c>
      <c r="D1489" s="12" t="s">
        <v>83</v>
      </c>
      <c r="E1489" s="12" t="s">
        <v>2873</v>
      </c>
      <c r="F1489" s="12" t="s">
        <v>2889</v>
      </c>
      <c r="G1489" s="12" t="s">
        <v>86</v>
      </c>
      <c r="H1489" s="12" t="s">
        <v>2874</v>
      </c>
      <c r="I1489" s="12" t="s">
        <v>2276</v>
      </c>
      <c r="J1489" s="12" t="str">
        <f t="shared" si="23"/>
        <v>和歌山県東牟婁郡那智勝浦町樫原</v>
      </c>
    </row>
    <row r="1490" spans="1:10">
      <c r="A1490" s="12">
        <v>30421</v>
      </c>
      <c r="B1490" s="12">
        <v>64953</v>
      </c>
      <c r="C1490" s="14">
        <v>6495334</v>
      </c>
      <c r="D1490" s="12" t="s">
        <v>83</v>
      </c>
      <c r="E1490" s="12" t="s">
        <v>2873</v>
      </c>
      <c r="F1490" s="12" t="s">
        <v>2890</v>
      </c>
      <c r="G1490" s="12" t="s">
        <v>86</v>
      </c>
      <c r="H1490" s="12" t="s">
        <v>2874</v>
      </c>
      <c r="I1490" s="12" t="s">
        <v>2891</v>
      </c>
      <c r="J1490" s="12" t="str">
        <f t="shared" si="23"/>
        <v>和歌山県東牟婁郡那智勝浦町勝浦</v>
      </c>
    </row>
    <row r="1491" spans="1:10">
      <c r="A1491" s="12">
        <v>30421</v>
      </c>
      <c r="B1491" s="12">
        <v>64953</v>
      </c>
      <c r="C1491" s="14">
        <v>6495304</v>
      </c>
      <c r="D1491" s="12" t="s">
        <v>83</v>
      </c>
      <c r="E1491" s="12" t="s">
        <v>2873</v>
      </c>
      <c r="F1491" s="12" t="s">
        <v>2892</v>
      </c>
      <c r="G1491" s="12" t="s">
        <v>86</v>
      </c>
      <c r="H1491" s="12" t="s">
        <v>2874</v>
      </c>
      <c r="I1491" s="12" t="s">
        <v>2893</v>
      </c>
      <c r="J1491" s="12" t="str">
        <f t="shared" si="23"/>
        <v>和歌山県東牟婁郡那智勝浦町川関</v>
      </c>
    </row>
    <row r="1492" spans="1:10">
      <c r="A1492" s="12">
        <v>30421</v>
      </c>
      <c r="B1492" s="12">
        <v>64953</v>
      </c>
      <c r="C1492" s="14">
        <v>6495333</v>
      </c>
      <c r="D1492" s="12" t="s">
        <v>83</v>
      </c>
      <c r="E1492" s="12" t="s">
        <v>2873</v>
      </c>
      <c r="F1492" s="12" t="s">
        <v>2894</v>
      </c>
      <c r="G1492" s="12" t="s">
        <v>86</v>
      </c>
      <c r="H1492" s="12" t="s">
        <v>2874</v>
      </c>
      <c r="I1492" s="12" t="s">
        <v>2895</v>
      </c>
      <c r="J1492" s="12" t="str">
        <f t="shared" si="23"/>
        <v>和歌山県東牟婁郡那智勝浦町北浜</v>
      </c>
    </row>
    <row r="1493" spans="1:10">
      <c r="A1493" s="12">
        <v>30421</v>
      </c>
      <c r="B1493" s="12">
        <v>64953</v>
      </c>
      <c r="C1493" s="14">
        <v>6495313</v>
      </c>
      <c r="D1493" s="12" t="s">
        <v>83</v>
      </c>
      <c r="E1493" s="12" t="s">
        <v>2873</v>
      </c>
      <c r="F1493" s="12" t="s">
        <v>2896</v>
      </c>
      <c r="G1493" s="12" t="s">
        <v>86</v>
      </c>
      <c r="H1493" s="12" t="s">
        <v>2874</v>
      </c>
      <c r="I1493" s="12" t="s">
        <v>2897</v>
      </c>
      <c r="J1493" s="12" t="str">
        <f t="shared" si="23"/>
        <v>和歌山県東牟婁郡那智勝浦町狗子ノ川</v>
      </c>
    </row>
    <row r="1494" spans="1:10">
      <c r="A1494" s="12">
        <v>30421</v>
      </c>
      <c r="B1494" s="12">
        <v>64954</v>
      </c>
      <c r="C1494" s="14">
        <v>6495451</v>
      </c>
      <c r="D1494" s="12" t="s">
        <v>83</v>
      </c>
      <c r="E1494" s="12" t="s">
        <v>2873</v>
      </c>
      <c r="F1494" s="12" t="s">
        <v>2898</v>
      </c>
      <c r="G1494" s="12" t="s">
        <v>86</v>
      </c>
      <c r="H1494" s="12" t="s">
        <v>2874</v>
      </c>
      <c r="I1494" s="12" t="s">
        <v>2899</v>
      </c>
      <c r="J1494" s="12" t="str">
        <f t="shared" si="23"/>
        <v>和歌山県東牟婁郡那智勝浦町口色川</v>
      </c>
    </row>
    <row r="1495" spans="1:10">
      <c r="A1495" s="12">
        <v>30421</v>
      </c>
      <c r="B1495" s="12">
        <v>64954</v>
      </c>
      <c r="C1495" s="14">
        <v>6495454</v>
      </c>
      <c r="D1495" s="12" t="s">
        <v>83</v>
      </c>
      <c r="E1495" s="12" t="s">
        <v>2873</v>
      </c>
      <c r="F1495" s="12" t="s">
        <v>2621</v>
      </c>
      <c r="G1495" s="12" t="s">
        <v>86</v>
      </c>
      <c r="H1495" s="12" t="s">
        <v>2874</v>
      </c>
      <c r="I1495" s="12" t="s">
        <v>2622</v>
      </c>
      <c r="J1495" s="12" t="str">
        <f t="shared" si="23"/>
        <v>和歌山県東牟婁郡那智勝浦町熊瀬川</v>
      </c>
    </row>
    <row r="1496" spans="1:10">
      <c r="A1496" s="12">
        <v>30421</v>
      </c>
      <c r="B1496" s="12">
        <v>64953</v>
      </c>
      <c r="C1496" s="14">
        <v>6495311</v>
      </c>
      <c r="D1496" s="12" t="s">
        <v>83</v>
      </c>
      <c r="E1496" s="12" t="s">
        <v>2873</v>
      </c>
      <c r="F1496" s="12" t="s">
        <v>2900</v>
      </c>
      <c r="G1496" s="12" t="s">
        <v>86</v>
      </c>
      <c r="H1496" s="12" t="s">
        <v>2874</v>
      </c>
      <c r="I1496" s="12" t="s">
        <v>2901</v>
      </c>
      <c r="J1496" s="12" t="str">
        <f t="shared" si="23"/>
        <v>和歌山県東牟婁郡那智勝浦町高津気</v>
      </c>
    </row>
    <row r="1497" spans="1:10">
      <c r="A1497" s="12">
        <v>30421</v>
      </c>
      <c r="B1497" s="12">
        <v>64951</v>
      </c>
      <c r="C1497" s="14">
        <v>6495135</v>
      </c>
      <c r="D1497" s="12" t="s">
        <v>83</v>
      </c>
      <c r="E1497" s="12" t="s">
        <v>2873</v>
      </c>
      <c r="F1497" s="12" t="s">
        <v>2902</v>
      </c>
      <c r="G1497" s="12" t="s">
        <v>86</v>
      </c>
      <c r="H1497" s="12" t="s">
        <v>2874</v>
      </c>
      <c r="I1497" s="12" t="s">
        <v>2903</v>
      </c>
      <c r="J1497" s="12" t="str">
        <f t="shared" si="23"/>
        <v>和歌山県東牟婁郡那智勝浦町高遠井</v>
      </c>
    </row>
    <row r="1498" spans="1:10">
      <c r="A1498" s="12">
        <v>30421</v>
      </c>
      <c r="B1498" s="12">
        <v>64954</v>
      </c>
      <c r="C1498" s="14">
        <v>6495452</v>
      </c>
      <c r="D1498" s="12" t="s">
        <v>83</v>
      </c>
      <c r="E1498" s="12" t="s">
        <v>2873</v>
      </c>
      <c r="F1498" s="12" t="s">
        <v>2904</v>
      </c>
      <c r="G1498" s="12" t="s">
        <v>86</v>
      </c>
      <c r="H1498" s="12" t="s">
        <v>2874</v>
      </c>
      <c r="I1498" s="12" t="s">
        <v>2905</v>
      </c>
      <c r="J1498" s="12" t="str">
        <f t="shared" si="23"/>
        <v>和歌山県東牟婁郡那智勝浦町小阪</v>
      </c>
    </row>
    <row r="1499" spans="1:10">
      <c r="A1499" s="12">
        <v>30421</v>
      </c>
      <c r="B1499" s="12">
        <v>64951</v>
      </c>
      <c r="C1499" s="14">
        <v>6495137</v>
      </c>
      <c r="D1499" s="12" t="s">
        <v>83</v>
      </c>
      <c r="E1499" s="12" t="s">
        <v>2873</v>
      </c>
      <c r="F1499" s="12" t="s">
        <v>2906</v>
      </c>
      <c r="G1499" s="12" t="s">
        <v>86</v>
      </c>
      <c r="H1499" s="12" t="s">
        <v>2874</v>
      </c>
      <c r="I1499" s="12" t="s">
        <v>2907</v>
      </c>
      <c r="J1499" s="12" t="str">
        <f t="shared" si="23"/>
        <v>和歌山県東牟婁郡那智勝浦町小匠</v>
      </c>
    </row>
    <row r="1500" spans="1:10">
      <c r="A1500" s="12">
        <v>30421</v>
      </c>
      <c r="B1500" s="12">
        <v>64951</v>
      </c>
      <c r="C1500" s="14">
        <v>6495144</v>
      </c>
      <c r="D1500" s="12" t="s">
        <v>83</v>
      </c>
      <c r="E1500" s="12" t="s">
        <v>2873</v>
      </c>
      <c r="F1500" s="12" t="s">
        <v>2908</v>
      </c>
      <c r="G1500" s="12" t="s">
        <v>86</v>
      </c>
      <c r="H1500" s="12" t="s">
        <v>2874</v>
      </c>
      <c r="I1500" s="12" t="s">
        <v>2909</v>
      </c>
      <c r="J1500" s="12" t="str">
        <f t="shared" si="23"/>
        <v>和歌山県東牟婁郡那智勝浦町粉白</v>
      </c>
    </row>
    <row r="1501" spans="1:10">
      <c r="A1501" s="12">
        <v>30421</v>
      </c>
      <c r="B1501" s="12">
        <v>64954</v>
      </c>
      <c r="C1501" s="14">
        <v>6495465</v>
      </c>
      <c r="D1501" s="12" t="s">
        <v>83</v>
      </c>
      <c r="E1501" s="12" t="s">
        <v>2873</v>
      </c>
      <c r="F1501" s="12" t="s">
        <v>2910</v>
      </c>
      <c r="G1501" s="12" t="s">
        <v>86</v>
      </c>
      <c r="H1501" s="12" t="s">
        <v>2874</v>
      </c>
      <c r="I1501" s="12" t="s">
        <v>2911</v>
      </c>
      <c r="J1501" s="12" t="str">
        <f t="shared" si="23"/>
        <v>和歌山県東牟婁郡那智勝浦町坂足</v>
      </c>
    </row>
    <row r="1502" spans="1:10">
      <c r="A1502" s="12">
        <v>30421</v>
      </c>
      <c r="B1502" s="12">
        <v>64951</v>
      </c>
      <c r="C1502" s="14">
        <v>6495142</v>
      </c>
      <c r="D1502" s="12" t="s">
        <v>83</v>
      </c>
      <c r="E1502" s="12" t="s">
        <v>2873</v>
      </c>
      <c r="F1502" s="12" t="s">
        <v>2912</v>
      </c>
      <c r="G1502" s="12" t="s">
        <v>86</v>
      </c>
      <c r="H1502" s="12" t="s">
        <v>2874</v>
      </c>
      <c r="I1502" s="12" t="s">
        <v>2913</v>
      </c>
      <c r="J1502" s="12" t="str">
        <f t="shared" si="23"/>
        <v>和歌山県東牟婁郡那智勝浦町下里</v>
      </c>
    </row>
    <row r="1503" spans="1:10">
      <c r="A1503" s="12">
        <v>30421</v>
      </c>
      <c r="B1503" s="12">
        <v>64951</v>
      </c>
      <c r="C1503" s="14">
        <v>6495148</v>
      </c>
      <c r="D1503" s="12" t="s">
        <v>83</v>
      </c>
      <c r="E1503" s="12" t="s">
        <v>2873</v>
      </c>
      <c r="F1503" s="12" t="s">
        <v>2914</v>
      </c>
      <c r="G1503" s="12" t="s">
        <v>86</v>
      </c>
      <c r="H1503" s="12" t="s">
        <v>2874</v>
      </c>
      <c r="I1503" s="12" t="s">
        <v>2915</v>
      </c>
      <c r="J1503" s="12" t="str">
        <f t="shared" si="23"/>
        <v>和歌山県東牟婁郡那智勝浦町下和田</v>
      </c>
    </row>
    <row r="1504" spans="1:10">
      <c r="A1504" s="12">
        <v>30421</v>
      </c>
      <c r="B1504" s="12">
        <v>64951</v>
      </c>
      <c r="C1504" s="14">
        <v>6495147</v>
      </c>
      <c r="D1504" s="12" t="s">
        <v>83</v>
      </c>
      <c r="E1504" s="12" t="s">
        <v>2873</v>
      </c>
      <c r="F1504" s="12" t="s">
        <v>2434</v>
      </c>
      <c r="G1504" s="12" t="s">
        <v>86</v>
      </c>
      <c r="H1504" s="12" t="s">
        <v>2874</v>
      </c>
      <c r="I1504" s="12" t="s">
        <v>2435</v>
      </c>
      <c r="J1504" s="12" t="str">
        <f t="shared" si="23"/>
        <v>和歌山県東牟婁郡那智勝浦町庄</v>
      </c>
    </row>
    <row r="1505" spans="1:10">
      <c r="A1505" s="12">
        <v>30421</v>
      </c>
      <c r="B1505" s="12">
        <v>64954</v>
      </c>
      <c r="C1505" s="14">
        <v>6495463</v>
      </c>
      <c r="D1505" s="12" t="s">
        <v>83</v>
      </c>
      <c r="E1505" s="12" t="s">
        <v>2873</v>
      </c>
      <c r="F1505" s="12" t="s">
        <v>1849</v>
      </c>
      <c r="G1505" s="12" t="s">
        <v>86</v>
      </c>
      <c r="H1505" s="12" t="s">
        <v>2874</v>
      </c>
      <c r="I1505" s="12" t="s">
        <v>1850</v>
      </c>
      <c r="J1505" s="12" t="str">
        <f t="shared" si="23"/>
        <v>和歌山県東牟婁郡那智勝浦町高野</v>
      </c>
    </row>
    <row r="1506" spans="1:10">
      <c r="A1506" s="12">
        <v>30421</v>
      </c>
      <c r="B1506" s="12">
        <v>64954</v>
      </c>
      <c r="C1506" s="14">
        <v>6495462</v>
      </c>
      <c r="D1506" s="12" t="s">
        <v>83</v>
      </c>
      <c r="E1506" s="12" t="s">
        <v>2873</v>
      </c>
      <c r="F1506" s="12" t="s">
        <v>2916</v>
      </c>
      <c r="G1506" s="12" t="s">
        <v>86</v>
      </c>
      <c r="H1506" s="12" t="s">
        <v>2874</v>
      </c>
      <c r="I1506" s="12" t="s">
        <v>2917</v>
      </c>
      <c r="J1506" s="12" t="str">
        <f t="shared" si="23"/>
        <v>和歌山県東牟婁郡那智勝浦町田垣内</v>
      </c>
    </row>
    <row r="1507" spans="1:10">
      <c r="A1507" s="12">
        <v>30421</v>
      </c>
      <c r="B1507" s="12">
        <v>64953</v>
      </c>
      <c r="C1507" s="14">
        <v>6495335</v>
      </c>
      <c r="D1507" s="12" t="s">
        <v>83</v>
      </c>
      <c r="E1507" s="12" t="s">
        <v>2873</v>
      </c>
      <c r="F1507" s="12" t="s">
        <v>1047</v>
      </c>
      <c r="G1507" s="12" t="s">
        <v>86</v>
      </c>
      <c r="H1507" s="12" t="s">
        <v>2874</v>
      </c>
      <c r="I1507" s="12" t="s">
        <v>1048</v>
      </c>
      <c r="J1507" s="12" t="str">
        <f t="shared" si="23"/>
        <v>和歌山県東牟婁郡那智勝浦町築地</v>
      </c>
    </row>
    <row r="1508" spans="1:10">
      <c r="A1508" s="12">
        <v>30421</v>
      </c>
      <c r="B1508" s="12">
        <v>64953</v>
      </c>
      <c r="C1508" s="14">
        <v>6495331</v>
      </c>
      <c r="D1508" s="12" t="s">
        <v>83</v>
      </c>
      <c r="E1508" s="12" t="s">
        <v>2873</v>
      </c>
      <c r="F1508" s="12" t="s">
        <v>2450</v>
      </c>
      <c r="G1508" s="12" t="s">
        <v>86</v>
      </c>
      <c r="H1508" s="12" t="s">
        <v>2874</v>
      </c>
      <c r="I1508" s="12" t="s">
        <v>2451</v>
      </c>
      <c r="J1508" s="12" t="str">
        <f t="shared" si="23"/>
        <v>和歌山県東牟婁郡那智勝浦町天満</v>
      </c>
    </row>
    <row r="1509" spans="1:10">
      <c r="A1509" s="12">
        <v>30421</v>
      </c>
      <c r="B1509" s="12">
        <v>64951</v>
      </c>
      <c r="C1509" s="14">
        <v>6495146</v>
      </c>
      <c r="D1509" s="12" t="s">
        <v>83</v>
      </c>
      <c r="E1509" s="12" t="s">
        <v>2873</v>
      </c>
      <c r="F1509" s="12" t="s">
        <v>2918</v>
      </c>
      <c r="G1509" s="12" t="s">
        <v>86</v>
      </c>
      <c r="H1509" s="12" t="s">
        <v>2874</v>
      </c>
      <c r="I1509" s="12" t="s">
        <v>2919</v>
      </c>
      <c r="J1509" s="12" t="str">
        <f t="shared" si="23"/>
        <v>和歌山県東牟婁郡那智勝浦町中里</v>
      </c>
    </row>
    <row r="1510" spans="1:10">
      <c r="A1510" s="12">
        <v>30421</v>
      </c>
      <c r="B1510" s="12">
        <v>64951</v>
      </c>
      <c r="C1510" s="14">
        <v>6495132</v>
      </c>
      <c r="D1510" s="12" t="s">
        <v>83</v>
      </c>
      <c r="E1510" s="12" t="s">
        <v>2873</v>
      </c>
      <c r="F1510" s="12" t="s">
        <v>2920</v>
      </c>
      <c r="G1510" s="12" t="s">
        <v>86</v>
      </c>
      <c r="H1510" s="12" t="s">
        <v>2874</v>
      </c>
      <c r="I1510" s="12" t="s">
        <v>2921</v>
      </c>
      <c r="J1510" s="12" t="str">
        <f t="shared" si="23"/>
        <v>和歌山県東牟婁郡那智勝浦町中ノ川</v>
      </c>
    </row>
    <row r="1511" spans="1:10">
      <c r="A1511" s="12">
        <v>30421</v>
      </c>
      <c r="B1511" s="12">
        <v>64951</v>
      </c>
      <c r="C1511" s="14">
        <v>6495136</v>
      </c>
      <c r="D1511" s="12" t="s">
        <v>83</v>
      </c>
      <c r="E1511" s="12" t="s">
        <v>2873</v>
      </c>
      <c r="F1511" s="12" t="s">
        <v>2922</v>
      </c>
      <c r="G1511" s="12" t="s">
        <v>86</v>
      </c>
      <c r="H1511" s="12" t="s">
        <v>2874</v>
      </c>
      <c r="I1511" s="12" t="s">
        <v>2923</v>
      </c>
      <c r="J1511" s="12" t="str">
        <f t="shared" si="23"/>
        <v>和歌山県東牟婁郡那智勝浦町長井</v>
      </c>
    </row>
    <row r="1512" spans="1:10">
      <c r="A1512" s="12">
        <v>30421</v>
      </c>
      <c r="B1512" s="12">
        <v>64953</v>
      </c>
      <c r="C1512" s="14">
        <v>6495301</v>
      </c>
      <c r="D1512" s="12" t="s">
        <v>83</v>
      </c>
      <c r="E1512" s="12" t="s">
        <v>2873</v>
      </c>
      <c r="F1512" s="12" t="s">
        <v>2924</v>
      </c>
      <c r="G1512" s="12" t="s">
        <v>86</v>
      </c>
      <c r="H1512" s="12" t="s">
        <v>2874</v>
      </c>
      <c r="I1512" s="12" t="s">
        <v>2925</v>
      </c>
      <c r="J1512" s="12" t="str">
        <f t="shared" si="23"/>
        <v>和歌山県東牟婁郡那智勝浦町那智山</v>
      </c>
    </row>
    <row r="1513" spans="1:10">
      <c r="A1513" s="12">
        <v>30421</v>
      </c>
      <c r="B1513" s="12">
        <v>64953</v>
      </c>
      <c r="C1513" s="14">
        <v>6495338</v>
      </c>
      <c r="D1513" s="12" t="s">
        <v>83</v>
      </c>
      <c r="E1513" s="12" t="s">
        <v>2873</v>
      </c>
      <c r="F1513" s="12" t="s">
        <v>2926</v>
      </c>
      <c r="G1513" s="12" t="s">
        <v>86</v>
      </c>
      <c r="H1513" s="12" t="s">
        <v>2874</v>
      </c>
      <c r="I1513" s="12" t="s">
        <v>2927</v>
      </c>
      <c r="J1513" s="12" t="str">
        <f t="shared" si="23"/>
        <v>和歌山県東牟婁郡那智勝浦町二河</v>
      </c>
    </row>
    <row r="1514" spans="1:10">
      <c r="A1514" s="12">
        <v>30421</v>
      </c>
      <c r="B1514" s="12">
        <v>64951</v>
      </c>
      <c r="C1514" s="14">
        <v>6495131</v>
      </c>
      <c r="D1514" s="12" t="s">
        <v>83</v>
      </c>
      <c r="E1514" s="12" t="s">
        <v>2873</v>
      </c>
      <c r="F1514" s="12" t="s">
        <v>2928</v>
      </c>
      <c r="G1514" s="12" t="s">
        <v>86</v>
      </c>
      <c r="H1514" s="12" t="s">
        <v>2874</v>
      </c>
      <c r="I1514" s="12" t="s">
        <v>2929</v>
      </c>
      <c r="J1514" s="12" t="str">
        <f t="shared" si="23"/>
        <v>和歌山県東牟婁郡那智勝浦町西中野川</v>
      </c>
    </row>
    <row r="1515" spans="1:10">
      <c r="A1515" s="12">
        <v>30421</v>
      </c>
      <c r="B1515" s="12">
        <v>64953</v>
      </c>
      <c r="C1515" s="14">
        <v>6495337</v>
      </c>
      <c r="D1515" s="12" t="s">
        <v>83</v>
      </c>
      <c r="E1515" s="12" t="s">
        <v>2873</v>
      </c>
      <c r="F1515" s="12" t="s">
        <v>2930</v>
      </c>
      <c r="G1515" s="12" t="s">
        <v>86</v>
      </c>
      <c r="H1515" s="12" t="s">
        <v>2874</v>
      </c>
      <c r="I1515" s="12" t="s">
        <v>2931</v>
      </c>
      <c r="J1515" s="12" t="str">
        <f t="shared" si="23"/>
        <v>和歌山県東牟婁郡那智勝浦町橋ノ川</v>
      </c>
    </row>
    <row r="1516" spans="1:10">
      <c r="A1516" s="12">
        <v>30421</v>
      </c>
      <c r="B1516" s="12">
        <v>64953</v>
      </c>
      <c r="C1516" s="14">
        <v>6495314</v>
      </c>
      <c r="D1516" s="12" t="s">
        <v>83</v>
      </c>
      <c r="E1516" s="12" t="s">
        <v>2873</v>
      </c>
      <c r="F1516" s="12" t="s">
        <v>2932</v>
      </c>
      <c r="G1516" s="12" t="s">
        <v>86</v>
      </c>
      <c r="H1516" s="12" t="s">
        <v>2874</v>
      </c>
      <c r="I1516" s="12" t="s">
        <v>2933</v>
      </c>
      <c r="J1516" s="12" t="str">
        <f t="shared" si="23"/>
        <v>和歌山県東牟婁郡那智勝浦町浜ノ宮</v>
      </c>
    </row>
    <row r="1517" spans="1:10">
      <c r="A1517" s="12">
        <v>30421</v>
      </c>
      <c r="B1517" s="12">
        <v>64954</v>
      </c>
      <c r="C1517" s="14">
        <v>6495464</v>
      </c>
      <c r="D1517" s="12" t="s">
        <v>83</v>
      </c>
      <c r="E1517" s="12" t="s">
        <v>2873</v>
      </c>
      <c r="F1517" s="12" t="s">
        <v>2934</v>
      </c>
      <c r="G1517" s="12" t="s">
        <v>86</v>
      </c>
      <c r="H1517" s="12" t="s">
        <v>2874</v>
      </c>
      <c r="I1517" s="12" t="s">
        <v>2935</v>
      </c>
      <c r="J1517" s="12" t="str">
        <f t="shared" si="23"/>
        <v>和歌山県東牟婁郡那智勝浦町直柱</v>
      </c>
    </row>
    <row r="1518" spans="1:10">
      <c r="A1518" s="12">
        <v>30421</v>
      </c>
      <c r="B1518" s="12">
        <v>64951</v>
      </c>
      <c r="C1518" s="14">
        <v>6495134</v>
      </c>
      <c r="D1518" s="12" t="s">
        <v>83</v>
      </c>
      <c r="E1518" s="12" t="s">
        <v>2873</v>
      </c>
      <c r="F1518" s="12" t="s">
        <v>2936</v>
      </c>
      <c r="G1518" s="12" t="s">
        <v>86</v>
      </c>
      <c r="H1518" s="12" t="s">
        <v>2874</v>
      </c>
      <c r="I1518" s="12" t="s">
        <v>2937</v>
      </c>
      <c r="J1518" s="12" t="str">
        <f t="shared" si="23"/>
        <v>和歌山県東牟婁郡那智勝浦町南大居</v>
      </c>
    </row>
    <row r="1519" spans="1:10">
      <c r="A1519" s="12">
        <v>30421</v>
      </c>
      <c r="B1519" s="12">
        <v>64954</v>
      </c>
      <c r="C1519" s="14">
        <v>6495453</v>
      </c>
      <c r="D1519" s="12" t="s">
        <v>83</v>
      </c>
      <c r="E1519" s="12" t="s">
        <v>2873</v>
      </c>
      <c r="F1519" s="12" t="s">
        <v>2938</v>
      </c>
      <c r="G1519" s="12" t="s">
        <v>86</v>
      </c>
      <c r="H1519" s="12" t="s">
        <v>2874</v>
      </c>
      <c r="I1519" s="12" t="s">
        <v>2939</v>
      </c>
      <c r="J1519" s="12" t="str">
        <f t="shared" si="23"/>
        <v>和歌山県東牟婁郡那智勝浦町南平野</v>
      </c>
    </row>
    <row r="1520" spans="1:10">
      <c r="A1520" s="12">
        <v>30421</v>
      </c>
      <c r="B1520" s="12">
        <v>64951</v>
      </c>
      <c r="C1520" s="14">
        <v>6495143</v>
      </c>
      <c r="D1520" s="12" t="s">
        <v>83</v>
      </c>
      <c r="E1520" s="12" t="s">
        <v>2873</v>
      </c>
      <c r="F1520" s="12" t="s">
        <v>2940</v>
      </c>
      <c r="G1520" s="12" t="s">
        <v>86</v>
      </c>
      <c r="H1520" s="12" t="s">
        <v>2874</v>
      </c>
      <c r="I1520" s="12" t="s">
        <v>2941</v>
      </c>
      <c r="J1520" s="12" t="str">
        <f t="shared" si="23"/>
        <v>和歌山県東牟婁郡那智勝浦町八尺鏡野</v>
      </c>
    </row>
    <row r="1521" spans="1:10">
      <c r="A1521" s="12">
        <v>30421</v>
      </c>
      <c r="B1521" s="12">
        <v>64953</v>
      </c>
      <c r="C1521" s="14">
        <v>6495336</v>
      </c>
      <c r="D1521" s="12" t="s">
        <v>83</v>
      </c>
      <c r="E1521" s="12" t="s">
        <v>2873</v>
      </c>
      <c r="F1521" s="12" t="s">
        <v>2307</v>
      </c>
      <c r="G1521" s="12" t="s">
        <v>86</v>
      </c>
      <c r="H1521" s="12" t="s">
        <v>2874</v>
      </c>
      <c r="I1521" s="12" t="s">
        <v>2308</v>
      </c>
      <c r="J1521" s="12" t="str">
        <f t="shared" si="23"/>
        <v>和歌山県東牟婁郡那智勝浦町湯川</v>
      </c>
    </row>
    <row r="1522" spans="1:10">
      <c r="A1522" s="12">
        <v>30422</v>
      </c>
      <c r="B1522" s="12">
        <v>64951</v>
      </c>
      <c r="C1522" s="14">
        <v>6495100</v>
      </c>
      <c r="D1522" s="12" t="s">
        <v>83</v>
      </c>
      <c r="E1522" s="12" t="s">
        <v>2942</v>
      </c>
      <c r="F1522" s="12" t="s">
        <v>85</v>
      </c>
      <c r="G1522" s="12" t="s">
        <v>86</v>
      </c>
      <c r="H1522" s="12" t="s">
        <v>2943</v>
      </c>
      <c r="I1522" s="12" t="s">
        <v>88</v>
      </c>
      <c r="J1522" s="12" t="str">
        <f t="shared" si="23"/>
        <v>和歌山県東牟婁郡太地町以下に掲載がない場合</v>
      </c>
    </row>
    <row r="1523" spans="1:10">
      <c r="A1523" s="12">
        <v>30422</v>
      </c>
      <c r="B1523" s="12">
        <v>64953</v>
      </c>
      <c r="C1523" s="14">
        <v>6495371</v>
      </c>
      <c r="D1523" s="12" t="s">
        <v>83</v>
      </c>
      <c r="E1523" s="12" t="s">
        <v>2942</v>
      </c>
      <c r="F1523" s="12" t="s">
        <v>2944</v>
      </c>
      <c r="G1523" s="12" t="s">
        <v>86</v>
      </c>
      <c r="H1523" s="12" t="s">
        <v>2943</v>
      </c>
      <c r="I1523" s="12" t="s">
        <v>2945</v>
      </c>
      <c r="J1523" s="12" t="str">
        <f t="shared" si="23"/>
        <v>和歌山県東牟婁郡太地町太地（３７７２～３９０４番地）</v>
      </c>
    </row>
    <row r="1524" spans="1:10">
      <c r="A1524" s="12">
        <v>30422</v>
      </c>
      <c r="B1524" s="12">
        <v>64951</v>
      </c>
      <c r="C1524" s="14">
        <v>6495171</v>
      </c>
      <c r="D1524" s="12" t="s">
        <v>83</v>
      </c>
      <c r="E1524" s="12" t="s">
        <v>2942</v>
      </c>
      <c r="F1524" s="12" t="s">
        <v>2946</v>
      </c>
      <c r="G1524" s="12" t="s">
        <v>86</v>
      </c>
      <c r="H1524" s="12" t="s">
        <v>2943</v>
      </c>
      <c r="I1524" s="12" t="s">
        <v>2947</v>
      </c>
      <c r="J1524" s="12" t="str">
        <f t="shared" si="23"/>
        <v>和歌山県東牟婁郡太地町太地（その他）</v>
      </c>
    </row>
    <row r="1525" spans="1:10">
      <c r="A1525" s="12">
        <v>30422</v>
      </c>
      <c r="B1525" s="12">
        <v>64951</v>
      </c>
      <c r="C1525" s="14">
        <v>6495172</v>
      </c>
      <c r="D1525" s="12" t="s">
        <v>83</v>
      </c>
      <c r="E1525" s="12" t="s">
        <v>2942</v>
      </c>
      <c r="F1525" s="12" t="s">
        <v>2948</v>
      </c>
      <c r="G1525" s="12" t="s">
        <v>86</v>
      </c>
      <c r="H1525" s="12" t="s">
        <v>2943</v>
      </c>
      <c r="I1525" s="12" t="s">
        <v>2949</v>
      </c>
      <c r="J1525" s="12" t="str">
        <f t="shared" si="23"/>
        <v>和歌山県東牟婁郡太地町森浦</v>
      </c>
    </row>
    <row r="1526" spans="1:10">
      <c r="A1526" s="12">
        <v>30424</v>
      </c>
      <c r="B1526" s="12">
        <v>64941</v>
      </c>
      <c r="C1526" s="14">
        <v>6494100</v>
      </c>
      <c r="D1526" s="12" t="s">
        <v>83</v>
      </c>
      <c r="E1526" s="12" t="s">
        <v>2950</v>
      </c>
      <c r="F1526" s="12" t="s">
        <v>85</v>
      </c>
      <c r="G1526" s="12" t="s">
        <v>86</v>
      </c>
      <c r="H1526" s="12" t="s">
        <v>2951</v>
      </c>
      <c r="I1526" s="12" t="s">
        <v>88</v>
      </c>
      <c r="J1526" s="12" t="str">
        <f t="shared" si="23"/>
        <v>和歌山県東牟婁郡古座川町以下に掲載がない場合</v>
      </c>
    </row>
    <row r="1527" spans="1:10">
      <c r="A1527" s="12">
        <v>30424</v>
      </c>
      <c r="B1527" s="12">
        <v>64942</v>
      </c>
      <c r="C1527" s="14">
        <v>6494235</v>
      </c>
      <c r="D1527" s="12" t="s">
        <v>83</v>
      </c>
      <c r="E1527" s="12" t="s">
        <v>2950</v>
      </c>
      <c r="F1527" s="12" t="s">
        <v>2952</v>
      </c>
      <c r="G1527" s="12" t="s">
        <v>86</v>
      </c>
      <c r="H1527" s="12" t="s">
        <v>2951</v>
      </c>
      <c r="I1527" s="12" t="s">
        <v>2953</v>
      </c>
      <c r="J1527" s="12" t="str">
        <f t="shared" si="23"/>
        <v>和歌山県東牟婁郡古座川町相瀬</v>
      </c>
    </row>
    <row r="1528" spans="1:10">
      <c r="A1528" s="12">
        <v>30424</v>
      </c>
      <c r="B1528" s="12">
        <v>64941</v>
      </c>
      <c r="C1528" s="14">
        <v>6494103</v>
      </c>
      <c r="D1528" s="12" t="s">
        <v>83</v>
      </c>
      <c r="E1528" s="12" t="s">
        <v>2950</v>
      </c>
      <c r="F1528" s="12" t="s">
        <v>2954</v>
      </c>
      <c r="G1528" s="12" t="s">
        <v>86</v>
      </c>
      <c r="H1528" s="12" t="s">
        <v>2951</v>
      </c>
      <c r="I1528" s="12" t="s">
        <v>2955</v>
      </c>
      <c r="J1528" s="12" t="str">
        <f t="shared" si="23"/>
        <v>和歌山県東牟婁郡古座川町池野山</v>
      </c>
    </row>
    <row r="1529" spans="1:10">
      <c r="A1529" s="12">
        <v>30424</v>
      </c>
      <c r="B1529" s="12">
        <v>64942</v>
      </c>
      <c r="C1529" s="14">
        <v>6494232</v>
      </c>
      <c r="D1529" s="12" t="s">
        <v>83</v>
      </c>
      <c r="E1529" s="12" t="s">
        <v>2950</v>
      </c>
      <c r="F1529" s="12" t="s">
        <v>2956</v>
      </c>
      <c r="G1529" s="12" t="s">
        <v>86</v>
      </c>
      <c r="H1529" s="12" t="s">
        <v>2951</v>
      </c>
      <c r="I1529" s="12" t="s">
        <v>2957</v>
      </c>
      <c r="J1529" s="12" t="str">
        <f t="shared" si="23"/>
        <v>和歌山県東牟婁郡古座川町一雨</v>
      </c>
    </row>
    <row r="1530" spans="1:10">
      <c r="A1530" s="12">
        <v>30424</v>
      </c>
      <c r="B1530" s="12">
        <v>64944</v>
      </c>
      <c r="C1530" s="14">
        <v>6494453</v>
      </c>
      <c r="D1530" s="12" t="s">
        <v>83</v>
      </c>
      <c r="E1530" s="12" t="s">
        <v>2950</v>
      </c>
      <c r="F1530" s="12" t="s">
        <v>2958</v>
      </c>
      <c r="G1530" s="12" t="s">
        <v>86</v>
      </c>
      <c r="H1530" s="12" t="s">
        <v>2951</v>
      </c>
      <c r="I1530" s="12" t="s">
        <v>2959</v>
      </c>
      <c r="J1530" s="12" t="str">
        <f t="shared" si="23"/>
        <v>和歌山県東牟婁郡古座川町洞尾</v>
      </c>
    </row>
    <row r="1531" spans="1:10">
      <c r="A1531" s="12">
        <v>30424</v>
      </c>
      <c r="B1531" s="12">
        <v>64941</v>
      </c>
      <c r="C1531" s="14">
        <v>6494105</v>
      </c>
      <c r="D1531" s="12" t="s">
        <v>83</v>
      </c>
      <c r="E1531" s="12" t="s">
        <v>2950</v>
      </c>
      <c r="F1531" s="12" t="s">
        <v>2756</v>
      </c>
      <c r="G1531" s="12" t="s">
        <v>86</v>
      </c>
      <c r="H1531" s="12" t="s">
        <v>2951</v>
      </c>
      <c r="I1531" s="12" t="s">
        <v>2757</v>
      </c>
      <c r="J1531" s="12" t="str">
        <f t="shared" si="23"/>
        <v>和歌山県東牟婁郡古座川町宇津木</v>
      </c>
    </row>
    <row r="1532" spans="1:10">
      <c r="A1532" s="12">
        <v>30424</v>
      </c>
      <c r="B1532" s="12">
        <v>64942</v>
      </c>
      <c r="C1532" s="14">
        <v>6494214</v>
      </c>
      <c r="D1532" s="12" t="s">
        <v>83</v>
      </c>
      <c r="E1532" s="12" t="s">
        <v>2950</v>
      </c>
      <c r="F1532" s="12" t="s">
        <v>2960</v>
      </c>
      <c r="G1532" s="12" t="s">
        <v>86</v>
      </c>
      <c r="H1532" s="12" t="s">
        <v>2951</v>
      </c>
      <c r="I1532" s="12" t="s">
        <v>2961</v>
      </c>
      <c r="J1532" s="12" t="str">
        <f t="shared" si="23"/>
        <v>和歌山県東牟婁郡古座川町宇筒井</v>
      </c>
    </row>
    <row r="1533" spans="1:10">
      <c r="A1533" s="12">
        <v>30424</v>
      </c>
      <c r="B1533" s="12">
        <v>64942</v>
      </c>
      <c r="C1533" s="14">
        <v>6494225</v>
      </c>
      <c r="D1533" s="12" t="s">
        <v>83</v>
      </c>
      <c r="E1533" s="12" t="s">
        <v>2950</v>
      </c>
      <c r="F1533" s="12" t="s">
        <v>2962</v>
      </c>
      <c r="G1533" s="12" t="s">
        <v>86</v>
      </c>
      <c r="H1533" s="12" t="s">
        <v>2951</v>
      </c>
      <c r="I1533" s="12" t="s">
        <v>2963</v>
      </c>
      <c r="J1533" s="12" t="str">
        <f t="shared" si="23"/>
        <v>和歌山県東牟婁郡古座川町潤野</v>
      </c>
    </row>
    <row r="1534" spans="1:10">
      <c r="A1534" s="12">
        <v>30424</v>
      </c>
      <c r="B1534" s="12">
        <v>64944</v>
      </c>
      <c r="C1534" s="14">
        <v>6494451</v>
      </c>
      <c r="D1534" s="12" t="s">
        <v>83</v>
      </c>
      <c r="E1534" s="12" t="s">
        <v>2950</v>
      </c>
      <c r="F1534" s="12" t="s">
        <v>173</v>
      </c>
      <c r="G1534" s="12" t="s">
        <v>86</v>
      </c>
      <c r="H1534" s="12" t="s">
        <v>2951</v>
      </c>
      <c r="I1534" s="12" t="s">
        <v>174</v>
      </c>
      <c r="J1534" s="12" t="str">
        <f t="shared" si="23"/>
        <v>和歌山県東牟婁郡古座川町大川</v>
      </c>
    </row>
    <row r="1535" spans="1:10">
      <c r="A1535" s="12">
        <v>30424</v>
      </c>
      <c r="B1535" s="12">
        <v>64942</v>
      </c>
      <c r="C1535" s="14">
        <v>6494215</v>
      </c>
      <c r="D1535" s="12" t="s">
        <v>83</v>
      </c>
      <c r="E1535" s="12" t="s">
        <v>2950</v>
      </c>
      <c r="F1535" s="12" t="s">
        <v>2964</v>
      </c>
      <c r="G1535" s="12" t="s">
        <v>86</v>
      </c>
      <c r="H1535" s="12" t="s">
        <v>2951</v>
      </c>
      <c r="I1535" s="12" t="s">
        <v>2965</v>
      </c>
      <c r="J1535" s="12" t="str">
        <f t="shared" si="23"/>
        <v>和歌山県東牟婁郡古座川町大桑</v>
      </c>
    </row>
    <row r="1536" spans="1:10">
      <c r="A1536" s="12">
        <v>30424</v>
      </c>
      <c r="B1536" s="12">
        <v>64942</v>
      </c>
      <c r="C1536" s="14">
        <v>6494227</v>
      </c>
      <c r="D1536" s="12" t="s">
        <v>83</v>
      </c>
      <c r="E1536" s="12" t="s">
        <v>2950</v>
      </c>
      <c r="F1536" s="12" t="s">
        <v>2966</v>
      </c>
      <c r="G1536" s="12" t="s">
        <v>86</v>
      </c>
      <c r="H1536" s="12" t="s">
        <v>2951</v>
      </c>
      <c r="I1536" s="12" t="s">
        <v>2967</v>
      </c>
      <c r="J1536" s="12" t="str">
        <f t="shared" si="23"/>
        <v>和歌山県東牟婁郡古座川町大柳</v>
      </c>
    </row>
    <row r="1537" spans="1:10">
      <c r="A1537" s="12">
        <v>30424</v>
      </c>
      <c r="B1537" s="12">
        <v>64941</v>
      </c>
      <c r="C1537" s="14">
        <v>6494101</v>
      </c>
      <c r="D1537" s="12" t="s">
        <v>83</v>
      </c>
      <c r="E1537" s="12" t="s">
        <v>2950</v>
      </c>
      <c r="F1537" s="12" t="s">
        <v>2968</v>
      </c>
      <c r="G1537" s="12" t="s">
        <v>86</v>
      </c>
      <c r="H1537" s="12" t="s">
        <v>2951</v>
      </c>
      <c r="I1537" s="12" t="s">
        <v>2969</v>
      </c>
      <c r="J1537" s="12" t="str">
        <f t="shared" si="23"/>
        <v>和歌山県東牟婁郡古座川町樫山</v>
      </c>
    </row>
    <row r="1538" spans="1:10">
      <c r="A1538" s="12">
        <v>30424</v>
      </c>
      <c r="B1538" s="12">
        <v>64942</v>
      </c>
      <c r="C1538" s="14">
        <v>6494223</v>
      </c>
      <c r="D1538" s="12" t="s">
        <v>83</v>
      </c>
      <c r="E1538" s="12" t="s">
        <v>2950</v>
      </c>
      <c r="F1538" s="12" t="s">
        <v>2416</v>
      </c>
      <c r="G1538" s="12" t="s">
        <v>86</v>
      </c>
      <c r="H1538" s="12" t="s">
        <v>2951</v>
      </c>
      <c r="I1538" s="12" t="s">
        <v>2417</v>
      </c>
      <c r="J1538" s="12" t="str">
        <f t="shared" ref="J1538:J1601" si="24">CONCATENATE(G1538,H1538,I1538)</f>
        <v>和歌山県東牟婁郡古座川町川口</v>
      </c>
    </row>
    <row r="1539" spans="1:10">
      <c r="A1539" s="12">
        <v>30424</v>
      </c>
      <c r="B1539" s="12">
        <v>64941</v>
      </c>
      <c r="C1539" s="14">
        <v>6494102</v>
      </c>
      <c r="D1539" s="12" t="s">
        <v>83</v>
      </c>
      <c r="E1539" s="12" t="s">
        <v>2950</v>
      </c>
      <c r="F1539" s="12" t="s">
        <v>2970</v>
      </c>
      <c r="G1539" s="12" t="s">
        <v>86</v>
      </c>
      <c r="H1539" s="12" t="s">
        <v>2951</v>
      </c>
      <c r="I1539" s="12" t="s">
        <v>2971</v>
      </c>
      <c r="J1539" s="12" t="str">
        <f t="shared" si="24"/>
        <v>和歌山県東牟婁郡古座川町楠</v>
      </c>
    </row>
    <row r="1540" spans="1:10">
      <c r="A1540" s="12">
        <v>30424</v>
      </c>
      <c r="B1540" s="12">
        <v>64944</v>
      </c>
      <c r="C1540" s="14">
        <v>6494452</v>
      </c>
      <c r="D1540" s="12" t="s">
        <v>83</v>
      </c>
      <c r="E1540" s="12" t="s">
        <v>2950</v>
      </c>
      <c r="F1540" s="12" t="s">
        <v>2972</v>
      </c>
      <c r="G1540" s="12" t="s">
        <v>86</v>
      </c>
      <c r="H1540" s="12" t="s">
        <v>2951</v>
      </c>
      <c r="I1540" s="12" t="s">
        <v>2973</v>
      </c>
      <c r="J1540" s="12" t="str">
        <f t="shared" si="24"/>
        <v>和歌山県東牟婁郡古座川町蔵土</v>
      </c>
    </row>
    <row r="1541" spans="1:10">
      <c r="A1541" s="12">
        <v>30424</v>
      </c>
      <c r="B1541" s="12">
        <v>64942</v>
      </c>
      <c r="C1541" s="14">
        <v>6494216</v>
      </c>
      <c r="D1541" s="12" t="s">
        <v>83</v>
      </c>
      <c r="E1541" s="12" t="s">
        <v>2950</v>
      </c>
      <c r="F1541" s="12" t="s">
        <v>2774</v>
      </c>
      <c r="G1541" s="12" t="s">
        <v>86</v>
      </c>
      <c r="H1541" s="12" t="s">
        <v>2951</v>
      </c>
      <c r="I1541" s="12" t="s">
        <v>2389</v>
      </c>
      <c r="J1541" s="12" t="str">
        <f t="shared" si="24"/>
        <v>和歌山県東牟婁郡古座川町小川</v>
      </c>
    </row>
    <row r="1542" spans="1:10">
      <c r="A1542" s="12">
        <v>30424</v>
      </c>
      <c r="B1542" s="12">
        <v>64942</v>
      </c>
      <c r="C1542" s="14">
        <v>6494211</v>
      </c>
      <c r="D1542" s="12" t="s">
        <v>83</v>
      </c>
      <c r="E1542" s="12" t="s">
        <v>2950</v>
      </c>
      <c r="F1542" s="12" t="s">
        <v>2974</v>
      </c>
      <c r="G1542" s="12" t="s">
        <v>86</v>
      </c>
      <c r="H1542" s="12" t="s">
        <v>2951</v>
      </c>
      <c r="I1542" s="12" t="s">
        <v>2975</v>
      </c>
      <c r="J1542" s="12" t="str">
        <f t="shared" si="24"/>
        <v>和歌山県東牟婁郡古座川町小森川</v>
      </c>
    </row>
    <row r="1543" spans="1:10">
      <c r="A1543" s="12">
        <v>30424</v>
      </c>
      <c r="B1543" s="12">
        <v>64944</v>
      </c>
      <c r="C1543" s="14">
        <v>6494442</v>
      </c>
      <c r="D1543" s="12" t="s">
        <v>83</v>
      </c>
      <c r="E1543" s="12" t="s">
        <v>2950</v>
      </c>
      <c r="F1543" s="12" t="s">
        <v>2976</v>
      </c>
      <c r="G1543" s="12" t="s">
        <v>86</v>
      </c>
      <c r="H1543" s="12" t="s">
        <v>2951</v>
      </c>
      <c r="I1543" s="12" t="s">
        <v>2977</v>
      </c>
      <c r="J1543" s="12" t="str">
        <f t="shared" si="24"/>
        <v>和歌山県東牟婁郡古座川町佐田</v>
      </c>
    </row>
    <row r="1544" spans="1:10">
      <c r="A1544" s="12">
        <v>30424</v>
      </c>
      <c r="B1544" s="12">
        <v>64945</v>
      </c>
      <c r="C1544" s="14">
        <v>6494562</v>
      </c>
      <c r="D1544" s="12" t="s">
        <v>83</v>
      </c>
      <c r="E1544" s="12" t="s">
        <v>2950</v>
      </c>
      <c r="F1544" s="12" t="s">
        <v>1396</v>
      </c>
      <c r="G1544" s="12" t="s">
        <v>86</v>
      </c>
      <c r="H1544" s="12" t="s">
        <v>2951</v>
      </c>
      <c r="I1544" s="12" t="s">
        <v>1397</v>
      </c>
      <c r="J1544" s="12" t="str">
        <f t="shared" si="24"/>
        <v>和歌山県東牟婁郡古座川町下露</v>
      </c>
    </row>
    <row r="1545" spans="1:10">
      <c r="A1545" s="12">
        <v>30424</v>
      </c>
      <c r="B1545" s="12">
        <v>64944</v>
      </c>
      <c r="C1545" s="14">
        <v>6494441</v>
      </c>
      <c r="D1545" s="12" t="s">
        <v>83</v>
      </c>
      <c r="E1545" s="12" t="s">
        <v>2950</v>
      </c>
      <c r="F1545" s="12" t="s">
        <v>2978</v>
      </c>
      <c r="G1545" s="12" t="s">
        <v>86</v>
      </c>
      <c r="H1545" s="12" t="s">
        <v>2951</v>
      </c>
      <c r="I1545" s="12" t="s">
        <v>2979</v>
      </c>
      <c r="J1545" s="12" t="str">
        <f t="shared" si="24"/>
        <v>和歌山県東牟婁郡古座川町添野川</v>
      </c>
    </row>
    <row r="1546" spans="1:10">
      <c r="A1546" s="12">
        <v>30424</v>
      </c>
      <c r="B1546" s="12">
        <v>64941</v>
      </c>
      <c r="C1546" s="14">
        <v>6494104</v>
      </c>
      <c r="D1546" s="12" t="s">
        <v>83</v>
      </c>
      <c r="E1546" s="12" t="s">
        <v>2950</v>
      </c>
      <c r="F1546" s="12" t="s">
        <v>2980</v>
      </c>
      <c r="G1546" s="12" t="s">
        <v>86</v>
      </c>
      <c r="H1546" s="12" t="s">
        <v>2951</v>
      </c>
      <c r="I1546" s="12" t="s">
        <v>2981</v>
      </c>
      <c r="J1546" s="12" t="str">
        <f t="shared" si="24"/>
        <v>和歌山県東牟婁郡古座川町高池</v>
      </c>
    </row>
    <row r="1547" spans="1:10">
      <c r="A1547" s="12">
        <v>30424</v>
      </c>
      <c r="B1547" s="12">
        <v>64942</v>
      </c>
      <c r="C1547" s="14">
        <v>6494224</v>
      </c>
      <c r="D1547" s="12" t="s">
        <v>83</v>
      </c>
      <c r="E1547" s="12" t="s">
        <v>2950</v>
      </c>
      <c r="F1547" s="12" t="s">
        <v>2005</v>
      </c>
      <c r="G1547" s="12" t="s">
        <v>86</v>
      </c>
      <c r="H1547" s="12" t="s">
        <v>2951</v>
      </c>
      <c r="I1547" s="12" t="s">
        <v>2006</v>
      </c>
      <c r="J1547" s="12" t="str">
        <f t="shared" si="24"/>
        <v>和歌山県東牟婁郡古座川町高瀬</v>
      </c>
    </row>
    <row r="1548" spans="1:10">
      <c r="A1548" s="12">
        <v>30424</v>
      </c>
      <c r="B1548" s="12">
        <v>64942</v>
      </c>
      <c r="C1548" s="14">
        <v>6494212</v>
      </c>
      <c r="D1548" s="12" t="s">
        <v>83</v>
      </c>
      <c r="E1548" s="12" t="s">
        <v>2950</v>
      </c>
      <c r="F1548" s="12" t="s">
        <v>2982</v>
      </c>
      <c r="G1548" s="12" t="s">
        <v>86</v>
      </c>
      <c r="H1548" s="12" t="s">
        <v>2951</v>
      </c>
      <c r="I1548" s="12" t="s">
        <v>2983</v>
      </c>
      <c r="J1548" s="12" t="str">
        <f t="shared" si="24"/>
        <v>和歌山県東牟婁郡古座川町田川</v>
      </c>
    </row>
    <row r="1549" spans="1:10">
      <c r="A1549" s="12">
        <v>30424</v>
      </c>
      <c r="B1549" s="12">
        <v>64942</v>
      </c>
      <c r="C1549" s="14">
        <v>6494233</v>
      </c>
      <c r="D1549" s="12" t="s">
        <v>83</v>
      </c>
      <c r="E1549" s="12" t="s">
        <v>2950</v>
      </c>
      <c r="F1549" s="12" t="s">
        <v>2984</v>
      </c>
      <c r="G1549" s="12" t="s">
        <v>86</v>
      </c>
      <c r="H1549" s="12" t="s">
        <v>2951</v>
      </c>
      <c r="I1549" s="12" t="s">
        <v>2985</v>
      </c>
      <c r="J1549" s="12" t="str">
        <f t="shared" si="24"/>
        <v>和歌山県東牟婁郡古座川町立合</v>
      </c>
    </row>
    <row r="1550" spans="1:10">
      <c r="A1550" s="12">
        <v>30424</v>
      </c>
      <c r="B1550" s="12">
        <v>64942</v>
      </c>
      <c r="C1550" s="14">
        <v>6494236</v>
      </c>
      <c r="D1550" s="12" t="s">
        <v>83</v>
      </c>
      <c r="E1550" s="12" t="s">
        <v>2950</v>
      </c>
      <c r="F1550" s="12" t="s">
        <v>2986</v>
      </c>
      <c r="G1550" s="12" t="s">
        <v>86</v>
      </c>
      <c r="H1550" s="12" t="s">
        <v>2951</v>
      </c>
      <c r="I1550" s="12" t="s">
        <v>2987</v>
      </c>
      <c r="J1550" s="12" t="str">
        <f t="shared" si="24"/>
        <v>和歌山県東牟婁郡古座川町立合川</v>
      </c>
    </row>
    <row r="1551" spans="1:10">
      <c r="A1551" s="12">
        <v>30424</v>
      </c>
      <c r="B1551" s="12">
        <v>64941</v>
      </c>
      <c r="C1551" s="14">
        <v>6494106</v>
      </c>
      <c r="D1551" s="12" t="s">
        <v>83</v>
      </c>
      <c r="E1551" s="12" t="s">
        <v>2950</v>
      </c>
      <c r="F1551" s="12" t="s">
        <v>2988</v>
      </c>
      <c r="G1551" s="12" t="s">
        <v>86</v>
      </c>
      <c r="H1551" s="12" t="s">
        <v>2951</v>
      </c>
      <c r="I1551" s="12" t="s">
        <v>2989</v>
      </c>
      <c r="J1551" s="12" t="str">
        <f t="shared" si="24"/>
        <v>和歌山県東牟婁郡古座川町月野瀬</v>
      </c>
    </row>
    <row r="1552" spans="1:10">
      <c r="A1552" s="12">
        <v>30424</v>
      </c>
      <c r="B1552" s="12">
        <v>64942</v>
      </c>
      <c r="C1552" s="14">
        <v>6494231</v>
      </c>
      <c r="D1552" s="12" t="s">
        <v>83</v>
      </c>
      <c r="E1552" s="12" t="s">
        <v>2950</v>
      </c>
      <c r="F1552" s="12" t="s">
        <v>2990</v>
      </c>
      <c r="G1552" s="12" t="s">
        <v>86</v>
      </c>
      <c r="H1552" s="12" t="s">
        <v>2951</v>
      </c>
      <c r="I1552" s="12" t="s">
        <v>2991</v>
      </c>
      <c r="J1552" s="12" t="str">
        <f t="shared" si="24"/>
        <v>和歌山県東牟婁郡古座川町鶴川</v>
      </c>
    </row>
    <row r="1553" spans="1:10">
      <c r="A1553" s="12">
        <v>30424</v>
      </c>
      <c r="B1553" s="12">
        <v>64942</v>
      </c>
      <c r="C1553" s="14">
        <v>6494221</v>
      </c>
      <c r="D1553" s="12" t="s">
        <v>83</v>
      </c>
      <c r="E1553" s="12" t="s">
        <v>2950</v>
      </c>
      <c r="F1553" s="12" t="s">
        <v>2992</v>
      </c>
      <c r="G1553" s="12" t="s">
        <v>86</v>
      </c>
      <c r="H1553" s="12" t="s">
        <v>2951</v>
      </c>
      <c r="I1553" s="12" t="s">
        <v>2993</v>
      </c>
      <c r="J1553" s="12" t="str">
        <f t="shared" si="24"/>
        <v>和歌山県東牟婁郡古座川町中崎</v>
      </c>
    </row>
    <row r="1554" spans="1:10">
      <c r="A1554" s="12">
        <v>30424</v>
      </c>
      <c r="B1554" s="12">
        <v>64944</v>
      </c>
      <c r="C1554" s="14">
        <v>6494444</v>
      </c>
      <c r="D1554" s="12" t="s">
        <v>83</v>
      </c>
      <c r="E1554" s="12" t="s">
        <v>2950</v>
      </c>
      <c r="F1554" s="12" t="s">
        <v>2994</v>
      </c>
      <c r="G1554" s="12" t="s">
        <v>86</v>
      </c>
      <c r="H1554" s="12" t="s">
        <v>2951</v>
      </c>
      <c r="I1554" s="12" t="s">
        <v>2995</v>
      </c>
      <c r="J1554" s="12" t="str">
        <f t="shared" si="24"/>
        <v>和歌山県東牟婁郡古座川町長追</v>
      </c>
    </row>
    <row r="1555" spans="1:10">
      <c r="A1555" s="12">
        <v>30424</v>
      </c>
      <c r="B1555" s="12">
        <v>64944</v>
      </c>
      <c r="C1555" s="14">
        <v>6494454</v>
      </c>
      <c r="D1555" s="12" t="s">
        <v>83</v>
      </c>
      <c r="E1555" s="12" t="s">
        <v>2950</v>
      </c>
      <c r="F1555" s="12" t="s">
        <v>2996</v>
      </c>
      <c r="G1555" s="12" t="s">
        <v>86</v>
      </c>
      <c r="H1555" s="12" t="s">
        <v>2951</v>
      </c>
      <c r="I1555" s="12" t="s">
        <v>2997</v>
      </c>
      <c r="J1555" s="12" t="str">
        <f t="shared" si="24"/>
        <v>和歌山県東牟婁郡古座川町南平</v>
      </c>
    </row>
    <row r="1556" spans="1:10">
      <c r="A1556" s="12">
        <v>30424</v>
      </c>
      <c r="B1556" s="12">
        <v>64945</v>
      </c>
      <c r="C1556" s="14">
        <v>6494565</v>
      </c>
      <c r="D1556" s="12" t="s">
        <v>83</v>
      </c>
      <c r="E1556" s="12" t="s">
        <v>2950</v>
      </c>
      <c r="F1556" s="12" t="s">
        <v>2998</v>
      </c>
      <c r="G1556" s="12" t="s">
        <v>86</v>
      </c>
      <c r="H1556" s="12" t="s">
        <v>2951</v>
      </c>
      <c r="I1556" s="12" t="s">
        <v>2999</v>
      </c>
      <c r="J1556" s="12" t="str">
        <f t="shared" si="24"/>
        <v>和歌山県東牟婁郡古座川町成川</v>
      </c>
    </row>
    <row r="1557" spans="1:10">
      <c r="A1557" s="12">
        <v>30424</v>
      </c>
      <c r="B1557" s="12">
        <v>64942</v>
      </c>
      <c r="C1557" s="14">
        <v>6494213</v>
      </c>
      <c r="D1557" s="12" t="s">
        <v>83</v>
      </c>
      <c r="E1557" s="12" t="s">
        <v>2950</v>
      </c>
      <c r="F1557" s="12" t="s">
        <v>3000</v>
      </c>
      <c r="G1557" s="12" t="s">
        <v>86</v>
      </c>
      <c r="H1557" s="12" t="s">
        <v>2951</v>
      </c>
      <c r="I1557" s="12" t="s">
        <v>3001</v>
      </c>
      <c r="J1557" s="12" t="str">
        <f t="shared" si="24"/>
        <v>和歌山県東牟婁郡古座川町西赤木</v>
      </c>
    </row>
    <row r="1558" spans="1:10">
      <c r="A1558" s="12">
        <v>30424</v>
      </c>
      <c r="B1558" s="12">
        <v>64945</v>
      </c>
      <c r="C1558" s="14">
        <v>6494561</v>
      </c>
      <c r="D1558" s="12" t="s">
        <v>83</v>
      </c>
      <c r="E1558" s="12" t="s">
        <v>2950</v>
      </c>
      <c r="F1558" s="12" t="s">
        <v>3002</v>
      </c>
      <c r="G1558" s="12" t="s">
        <v>86</v>
      </c>
      <c r="H1558" s="12" t="s">
        <v>2951</v>
      </c>
      <c r="I1558" s="12" t="s">
        <v>3003</v>
      </c>
      <c r="J1558" s="12" t="str">
        <f t="shared" si="24"/>
        <v>和歌山県東牟婁郡古座川町西川</v>
      </c>
    </row>
    <row r="1559" spans="1:10">
      <c r="A1559" s="12">
        <v>30424</v>
      </c>
      <c r="B1559" s="12">
        <v>64942</v>
      </c>
      <c r="C1559" s="14">
        <v>6494222</v>
      </c>
      <c r="D1559" s="12" t="s">
        <v>83</v>
      </c>
      <c r="E1559" s="12" t="s">
        <v>2950</v>
      </c>
      <c r="F1559" s="12" t="s">
        <v>3004</v>
      </c>
      <c r="G1559" s="12" t="s">
        <v>86</v>
      </c>
      <c r="H1559" s="12" t="s">
        <v>2951</v>
      </c>
      <c r="I1559" s="12" t="s">
        <v>3005</v>
      </c>
      <c r="J1559" s="12" t="str">
        <f t="shared" si="24"/>
        <v>和歌山県東牟婁郡古座川町直見</v>
      </c>
    </row>
    <row r="1560" spans="1:10">
      <c r="A1560" s="12">
        <v>30424</v>
      </c>
      <c r="B1560" s="12">
        <v>64945</v>
      </c>
      <c r="C1560" s="14">
        <v>6494563</v>
      </c>
      <c r="D1560" s="12" t="s">
        <v>83</v>
      </c>
      <c r="E1560" s="12" t="s">
        <v>2950</v>
      </c>
      <c r="F1560" s="12" t="s">
        <v>729</v>
      </c>
      <c r="G1560" s="12" t="s">
        <v>86</v>
      </c>
      <c r="H1560" s="12" t="s">
        <v>2951</v>
      </c>
      <c r="I1560" s="12" t="s">
        <v>730</v>
      </c>
      <c r="J1560" s="12" t="str">
        <f t="shared" si="24"/>
        <v>和歌山県東牟婁郡古座川町平井</v>
      </c>
    </row>
    <row r="1561" spans="1:10">
      <c r="A1561" s="12">
        <v>30424</v>
      </c>
      <c r="B1561" s="12">
        <v>64945</v>
      </c>
      <c r="C1561" s="14">
        <v>6494564</v>
      </c>
      <c r="D1561" s="12" t="s">
        <v>83</v>
      </c>
      <c r="E1561" s="12" t="s">
        <v>2950</v>
      </c>
      <c r="F1561" s="12" t="s">
        <v>3006</v>
      </c>
      <c r="G1561" s="12" t="s">
        <v>86</v>
      </c>
      <c r="H1561" s="12" t="s">
        <v>2951</v>
      </c>
      <c r="I1561" s="12" t="s">
        <v>3007</v>
      </c>
      <c r="J1561" s="12" t="str">
        <f t="shared" si="24"/>
        <v>和歌山県東牟婁郡古座川町松根</v>
      </c>
    </row>
    <row r="1562" spans="1:10">
      <c r="A1562" s="12">
        <v>30424</v>
      </c>
      <c r="B1562" s="12">
        <v>64944</v>
      </c>
      <c r="C1562" s="14">
        <v>6494443</v>
      </c>
      <c r="D1562" s="12" t="s">
        <v>83</v>
      </c>
      <c r="E1562" s="12" t="s">
        <v>2950</v>
      </c>
      <c r="F1562" s="12" t="s">
        <v>3008</v>
      </c>
      <c r="G1562" s="12" t="s">
        <v>86</v>
      </c>
      <c r="H1562" s="12" t="s">
        <v>2951</v>
      </c>
      <c r="I1562" s="12" t="s">
        <v>3009</v>
      </c>
      <c r="J1562" s="12" t="str">
        <f t="shared" si="24"/>
        <v>和歌山県東牟婁郡古座川町真砂</v>
      </c>
    </row>
    <row r="1563" spans="1:10">
      <c r="A1563" s="12">
        <v>30424</v>
      </c>
      <c r="B1563" s="12">
        <v>64944</v>
      </c>
      <c r="C1563" s="14">
        <v>6494455</v>
      </c>
      <c r="D1563" s="12" t="s">
        <v>83</v>
      </c>
      <c r="E1563" s="12" t="s">
        <v>2950</v>
      </c>
      <c r="F1563" s="12" t="s">
        <v>3010</v>
      </c>
      <c r="G1563" s="12" t="s">
        <v>86</v>
      </c>
      <c r="H1563" s="12" t="s">
        <v>2951</v>
      </c>
      <c r="I1563" s="12" t="s">
        <v>2137</v>
      </c>
      <c r="J1563" s="12" t="str">
        <f t="shared" si="24"/>
        <v>和歌山県東牟婁郡古座川町三尾川</v>
      </c>
    </row>
    <row r="1564" spans="1:10">
      <c r="A1564" s="12">
        <v>30424</v>
      </c>
      <c r="B1564" s="12">
        <v>64942</v>
      </c>
      <c r="C1564" s="14">
        <v>6494234</v>
      </c>
      <c r="D1564" s="12" t="s">
        <v>83</v>
      </c>
      <c r="E1564" s="12" t="s">
        <v>2950</v>
      </c>
      <c r="F1564" s="12" t="s">
        <v>3011</v>
      </c>
      <c r="G1564" s="12" t="s">
        <v>86</v>
      </c>
      <c r="H1564" s="12" t="s">
        <v>2951</v>
      </c>
      <c r="I1564" s="12" t="s">
        <v>3012</v>
      </c>
      <c r="J1564" s="12" t="str">
        <f t="shared" si="24"/>
        <v>和歌山県東牟婁郡古座川町峰</v>
      </c>
    </row>
    <row r="1565" spans="1:10">
      <c r="A1565" s="12">
        <v>30424</v>
      </c>
      <c r="B1565" s="12">
        <v>64942</v>
      </c>
      <c r="C1565" s="14">
        <v>6494226</v>
      </c>
      <c r="D1565" s="12" t="s">
        <v>83</v>
      </c>
      <c r="E1565" s="12" t="s">
        <v>2950</v>
      </c>
      <c r="F1565" s="12" t="s">
        <v>3013</v>
      </c>
      <c r="G1565" s="12" t="s">
        <v>86</v>
      </c>
      <c r="H1565" s="12" t="s">
        <v>2951</v>
      </c>
      <c r="I1565" s="12" t="s">
        <v>3014</v>
      </c>
      <c r="J1565" s="12" t="str">
        <f t="shared" si="24"/>
        <v>和歌山県東牟婁郡古座川町明神</v>
      </c>
    </row>
    <row r="1566" spans="1:10">
      <c r="A1566" s="12">
        <v>30424</v>
      </c>
      <c r="B1566" s="12">
        <v>64942</v>
      </c>
      <c r="C1566" s="14">
        <v>6494217</v>
      </c>
      <c r="D1566" s="12" t="s">
        <v>83</v>
      </c>
      <c r="E1566" s="12" t="s">
        <v>2950</v>
      </c>
      <c r="F1566" s="12" t="s">
        <v>3015</v>
      </c>
      <c r="G1566" s="12" t="s">
        <v>86</v>
      </c>
      <c r="H1566" s="12" t="s">
        <v>2951</v>
      </c>
      <c r="I1566" s="12" t="s">
        <v>3016</v>
      </c>
      <c r="J1566" s="12" t="str">
        <f t="shared" si="24"/>
        <v>和歌山県東牟婁郡古座川町山手</v>
      </c>
    </row>
    <row r="1567" spans="1:10">
      <c r="A1567" s="12">
        <v>30427</v>
      </c>
      <c r="B1567" s="12">
        <v>51956</v>
      </c>
      <c r="C1567" s="14">
        <v>6471600</v>
      </c>
      <c r="D1567" s="12" t="s">
        <v>83</v>
      </c>
      <c r="E1567" s="12" t="s">
        <v>3017</v>
      </c>
      <c r="F1567" s="12" t="s">
        <v>85</v>
      </c>
      <c r="G1567" s="12" t="s">
        <v>86</v>
      </c>
      <c r="H1567" s="12" t="s">
        <v>3018</v>
      </c>
      <c r="I1567" s="12" t="s">
        <v>88</v>
      </c>
      <c r="J1567" s="12" t="str">
        <f t="shared" si="24"/>
        <v>和歌山県東牟婁郡北山村以下に掲載がない場合</v>
      </c>
    </row>
    <row r="1568" spans="1:10">
      <c r="A1568" s="12">
        <v>30427</v>
      </c>
      <c r="B1568" s="12">
        <v>51956</v>
      </c>
      <c r="C1568" s="14">
        <v>6471603</v>
      </c>
      <c r="D1568" s="12" t="s">
        <v>83</v>
      </c>
      <c r="E1568" s="12" t="s">
        <v>3017</v>
      </c>
      <c r="F1568" s="12" t="s">
        <v>3019</v>
      </c>
      <c r="G1568" s="12" t="s">
        <v>86</v>
      </c>
      <c r="H1568" s="12" t="s">
        <v>3018</v>
      </c>
      <c r="I1568" s="12" t="s">
        <v>3020</v>
      </c>
      <c r="J1568" s="12" t="str">
        <f t="shared" si="24"/>
        <v>和歌山県東牟婁郡北山村大沼</v>
      </c>
    </row>
    <row r="1569" spans="1:10">
      <c r="A1569" s="12">
        <v>30427</v>
      </c>
      <c r="B1569" s="12">
        <v>51956</v>
      </c>
      <c r="C1569" s="14">
        <v>6471605</v>
      </c>
      <c r="D1569" s="12" t="s">
        <v>83</v>
      </c>
      <c r="E1569" s="12" t="s">
        <v>3017</v>
      </c>
      <c r="F1569" s="12" t="s">
        <v>3021</v>
      </c>
      <c r="G1569" s="12" t="s">
        <v>86</v>
      </c>
      <c r="H1569" s="12" t="s">
        <v>3018</v>
      </c>
      <c r="I1569" s="12" t="s">
        <v>3022</v>
      </c>
      <c r="J1569" s="12" t="str">
        <f t="shared" si="24"/>
        <v>和歌山県東牟婁郡北山村小松</v>
      </c>
    </row>
    <row r="1570" spans="1:10">
      <c r="A1570" s="12">
        <v>30427</v>
      </c>
      <c r="B1570" s="12">
        <v>51956</v>
      </c>
      <c r="C1570" s="14">
        <v>6471604</v>
      </c>
      <c r="D1570" s="12" t="s">
        <v>83</v>
      </c>
      <c r="E1570" s="12" t="s">
        <v>3017</v>
      </c>
      <c r="F1570" s="12" t="s">
        <v>3023</v>
      </c>
      <c r="G1570" s="12" t="s">
        <v>86</v>
      </c>
      <c r="H1570" s="12" t="s">
        <v>3018</v>
      </c>
      <c r="I1570" s="12" t="s">
        <v>3024</v>
      </c>
      <c r="J1570" s="12" t="str">
        <f t="shared" si="24"/>
        <v>和歌山県東牟婁郡北山村下尾井</v>
      </c>
    </row>
    <row r="1571" spans="1:10">
      <c r="A1571" s="12">
        <v>30427</v>
      </c>
      <c r="B1571" s="12">
        <v>51956</v>
      </c>
      <c r="C1571" s="14">
        <v>6471602</v>
      </c>
      <c r="D1571" s="12" t="s">
        <v>83</v>
      </c>
      <c r="E1571" s="12" t="s">
        <v>3017</v>
      </c>
      <c r="F1571" s="12" t="s">
        <v>3025</v>
      </c>
      <c r="G1571" s="12" t="s">
        <v>86</v>
      </c>
      <c r="H1571" s="12" t="s">
        <v>3018</v>
      </c>
      <c r="I1571" s="12" t="s">
        <v>3026</v>
      </c>
      <c r="J1571" s="12" t="str">
        <f t="shared" si="24"/>
        <v>和歌山県東牟婁郡北山村竹原</v>
      </c>
    </row>
    <row r="1572" spans="1:10">
      <c r="A1572" s="12">
        <v>30427</v>
      </c>
      <c r="B1572" s="12">
        <v>51956</v>
      </c>
      <c r="C1572" s="14">
        <v>6471601</v>
      </c>
      <c r="D1572" s="12" t="s">
        <v>83</v>
      </c>
      <c r="E1572" s="12" t="s">
        <v>3017</v>
      </c>
      <c r="F1572" s="12" t="s">
        <v>3027</v>
      </c>
      <c r="G1572" s="12" t="s">
        <v>86</v>
      </c>
      <c r="H1572" s="12" t="s">
        <v>3018</v>
      </c>
      <c r="I1572" s="12" t="s">
        <v>3028</v>
      </c>
      <c r="J1572" s="12" t="str">
        <f t="shared" si="24"/>
        <v>和歌山県東牟婁郡北山村七色</v>
      </c>
    </row>
    <row r="1573" spans="1:10">
      <c r="A1573" s="12">
        <v>30428</v>
      </c>
      <c r="B1573" s="12">
        <v>64935</v>
      </c>
      <c r="C1573" s="14">
        <v>6493500</v>
      </c>
      <c r="D1573" s="12" t="s">
        <v>83</v>
      </c>
      <c r="E1573" s="12" t="s">
        <v>3029</v>
      </c>
      <c r="F1573" s="12" t="s">
        <v>85</v>
      </c>
      <c r="G1573" s="12" t="s">
        <v>86</v>
      </c>
      <c r="H1573" s="12" t="s">
        <v>3030</v>
      </c>
      <c r="I1573" s="12" t="s">
        <v>88</v>
      </c>
      <c r="J1573" s="12" t="str">
        <f t="shared" si="24"/>
        <v>和歌山県東牟婁郡串本町以下に掲載がない場合</v>
      </c>
    </row>
    <row r="1574" spans="1:10">
      <c r="A1574" s="12">
        <v>30428</v>
      </c>
      <c r="B1574" s="12">
        <v>64935</v>
      </c>
      <c r="C1574" s="14">
        <v>6493514</v>
      </c>
      <c r="D1574" s="12" t="s">
        <v>83</v>
      </c>
      <c r="E1574" s="12" t="s">
        <v>3029</v>
      </c>
      <c r="F1574" s="12" t="s">
        <v>3031</v>
      </c>
      <c r="G1574" s="12" t="s">
        <v>86</v>
      </c>
      <c r="H1574" s="12" t="s">
        <v>3030</v>
      </c>
      <c r="I1574" s="12" t="s">
        <v>3032</v>
      </c>
      <c r="J1574" s="12" t="str">
        <f t="shared" si="24"/>
        <v>和歌山県東牟婁郡串本町有田</v>
      </c>
    </row>
    <row r="1575" spans="1:10">
      <c r="A1575" s="12">
        <v>30428</v>
      </c>
      <c r="B1575" s="12">
        <v>64935</v>
      </c>
      <c r="C1575" s="14">
        <v>6493518</v>
      </c>
      <c r="D1575" s="12" t="s">
        <v>83</v>
      </c>
      <c r="E1575" s="12" t="s">
        <v>3029</v>
      </c>
      <c r="F1575" s="12" t="s">
        <v>3033</v>
      </c>
      <c r="G1575" s="12" t="s">
        <v>86</v>
      </c>
      <c r="H1575" s="12" t="s">
        <v>3030</v>
      </c>
      <c r="I1575" s="12" t="s">
        <v>3034</v>
      </c>
      <c r="J1575" s="12" t="str">
        <f t="shared" si="24"/>
        <v>和歌山県東牟婁郡串本町有田上</v>
      </c>
    </row>
    <row r="1576" spans="1:10">
      <c r="A1576" s="12">
        <v>30428</v>
      </c>
      <c r="B1576" s="12">
        <v>64941</v>
      </c>
      <c r="C1576" s="14">
        <v>6494124</v>
      </c>
      <c r="D1576" s="12" t="s">
        <v>83</v>
      </c>
      <c r="E1576" s="12" t="s">
        <v>3029</v>
      </c>
      <c r="F1576" s="12" t="s">
        <v>3035</v>
      </c>
      <c r="G1576" s="12" t="s">
        <v>86</v>
      </c>
      <c r="H1576" s="12" t="s">
        <v>3030</v>
      </c>
      <c r="I1576" s="12" t="s">
        <v>3036</v>
      </c>
      <c r="J1576" s="12" t="str">
        <f t="shared" si="24"/>
        <v>和歌山県東牟婁郡串本町伊串</v>
      </c>
    </row>
    <row r="1577" spans="1:10">
      <c r="A1577" s="12">
        <v>30428</v>
      </c>
      <c r="B1577" s="12">
        <v>64935</v>
      </c>
      <c r="C1577" s="14">
        <v>6493501</v>
      </c>
      <c r="D1577" s="12" t="s">
        <v>83</v>
      </c>
      <c r="E1577" s="12" t="s">
        <v>3029</v>
      </c>
      <c r="F1577" s="12" t="s">
        <v>3037</v>
      </c>
      <c r="G1577" s="12" t="s">
        <v>86</v>
      </c>
      <c r="H1577" s="12" t="s">
        <v>3030</v>
      </c>
      <c r="I1577" s="12" t="s">
        <v>3038</v>
      </c>
      <c r="J1577" s="12" t="str">
        <f t="shared" si="24"/>
        <v>和歌山県東牟婁郡串本町出雲</v>
      </c>
    </row>
    <row r="1578" spans="1:10">
      <c r="A1578" s="12">
        <v>30428</v>
      </c>
      <c r="B1578" s="12">
        <v>64941</v>
      </c>
      <c r="C1578" s="14">
        <v>6494114</v>
      </c>
      <c r="D1578" s="12" t="s">
        <v>83</v>
      </c>
      <c r="E1578" s="12" t="s">
        <v>3029</v>
      </c>
      <c r="F1578" s="12" t="s">
        <v>1352</v>
      </c>
      <c r="G1578" s="12" t="s">
        <v>86</v>
      </c>
      <c r="H1578" s="12" t="s">
        <v>3030</v>
      </c>
      <c r="I1578" s="12" t="s">
        <v>3039</v>
      </c>
      <c r="J1578" s="12" t="str">
        <f t="shared" si="24"/>
        <v>和歌山県東牟婁郡串本町上野山</v>
      </c>
    </row>
    <row r="1579" spans="1:10">
      <c r="A1579" s="12">
        <v>30428</v>
      </c>
      <c r="B1579" s="12">
        <v>64935</v>
      </c>
      <c r="C1579" s="14">
        <v>6493521</v>
      </c>
      <c r="D1579" s="12" t="s">
        <v>83</v>
      </c>
      <c r="E1579" s="12" t="s">
        <v>3029</v>
      </c>
      <c r="F1579" s="12" t="s">
        <v>3040</v>
      </c>
      <c r="G1579" s="12" t="s">
        <v>86</v>
      </c>
      <c r="H1579" s="12" t="s">
        <v>3030</v>
      </c>
      <c r="I1579" s="12" t="s">
        <v>3041</v>
      </c>
      <c r="J1579" s="12" t="str">
        <f t="shared" si="24"/>
        <v>和歌山県東牟婁郡串本町江田</v>
      </c>
    </row>
    <row r="1580" spans="1:10">
      <c r="A1580" s="12">
        <v>30428</v>
      </c>
      <c r="B1580" s="12">
        <v>64936</v>
      </c>
      <c r="C1580" s="14">
        <v>6493633</v>
      </c>
      <c r="D1580" s="12" t="s">
        <v>83</v>
      </c>
      <c r="E1580" s="12" t="s">
        <v>3029</v>
      </c>
      <c r="F1580" s="12" t="s">
        <v>3042</v>
      </c>
      <c r="G1580" s="12" t="s">
        <v>86</v>
      </c>
      <c r="H1580" s="12" t="s">
        <v>3030</v>
      </c>
      <c r="I1580" s="12" t="s">
        <v>3043</v>
      </c>
      <c r="J1580" s="12" t="str">
        <f t="shared" si="24"/>
        <v>和歌山県東牟婁郡串本町大島</v>
      </c>
    </row>
    <row r="1581" spans="1:10">
      <c r="A1581" s="12">
        <v>30428</v>
      </c>
      <c r="B1581" s="12">
        <v>64936</v>
      </c>
      <c r="C1581" s="14">
        <v>6493631</v>
      </c>
      <c r="D1581" s="12" t="s">
        <v>83</v>
      </c>
      <c r="E1581" s="12" t="s">
        <v>3029</v>
      </c>
      <c r="F1581" s="12" t="s">
        <v>3044</v>
      </c>
      <c r="G1581" s="12" t="s">
        <v>86</v>
      </c>
      <c r="H1581" s="12" t="s">
        <v>3030</v>
      </c>
      <c r="I1581" s="12" t="s">
        <v>3045</v>
      </c>
      <c r="J1581" s="12" t="str">
        <f t="shared" si="24"/>
        <v>和歌山県東牟婁郡串本町樫野</v>
      </c>
    </row>
    <row r="1582" spans="1:10">
      <c r="A1582" s="12">
        <v>30428</v>
      </c>
      <c r="B1582" s="12">
        <v>64941</v>
      </c>
      <c r="C1582" s="14">
        <v>6494111</v>
      </c>
      <c r="D1582" s="12" t="s">
        <v>83</v>
      </c>
      <c r="E1582" s="12" t="s">
        <v>3029</v>
      </c>
      <c r="F1582" s="12" t="s">
        <v>3046</v>
      </c>
      <c r="G1582" s="12" t="s">
        <v>86</v>
      </c>
      <c r="H1582" s="12" t="s">
        <v>3030</v>
      </c>
      <c r="I1582" s="12" t="s">
        <v>2682</v>
      </c>
      <c r="J1582" s="12" t="str">
        <f t="shared" si="24"/>
        <v>和歌山県東牟婁郡串本町上田原</v>
      </c>
    </row>
    <row r="1583" spans="1:10">
      <c r="A1583" s="12">
        <v>30428</v>
      </c>
      <c r="B1583" s="12">
        <v>64935</v>
      </c>
      <c r="C1583" s="14">
        <v>6493511</v>
      </c>
      <c r="D1583" s="12" t="s">
        <v>83</v>
      </c>
      <c r="E1583" s="12" t="s">
        <v>3029</v>
      </c>
      <c r="F1583" s="12" t="s">
        <v>2896</v>
      </c>
      <c r="G1583" s="12" t="s">
        <v>86</v>
      </c>
      <c r="H1583" s="12" t="s">
        <v>3030</v>
      </c>
      <c r="I1583" s="12" t="s">
        <v>3047</v>
      </c>
      <c r="J1583" s="12" t="str">
        <f t="shared" si="24"/>
        <v>和歌山県東牟婁郡串本町鬮野川</v>
      </c>
    </row>
    <row r="1584" spans="1:10">
      <c r="A1584" s="12">
        <v>30428</v>
      </c>
      <c r="B1584" s="12">
        <v>64935</v>
      </c>
      <c r="C1584" s="14">
        <v>6493503</v>
      </c>
      <c r="D1584" s="12" t="s">
        <v>83</v>
      </c>
      <c r="E1584" s="12" t="s">
        <v>3029</v>
      </c>
      <c r="F1584" s="12" t="s">
        <v>2685</v>
      </c>
      <c r="G1584" s="12" t="s">
        <v>86</v>
      </c>
      <c r="H1584" s="12" t="s">
        <v>3030</v>
      </c>
      <c r="I1584" s="12" t="s">
        <v>2686</v>
      </c>
      <c r="J1584" s="12" t="str">
        <f t="shared" si="24"/>
        <v>和歌山県東牟婁郡串本町串本</v>
      </c>
    </row>
    <row r="1585" spans="1:10">
      <c r="A1585" s="12">
        <v>30428</v>
      </c>
      <c r="B1585" s="12">
        <v>64941</v>
      </c>
      <c r="C1585" s="14">
        <v>6494115</v>
      </c>
      <c r="D1585" s="12" t="s">
        <v>83</v>
      </c>
      <c r="E1585" s="12" t="s">
        <v>3029</v>
      </c>
      <c r="F1585" s="12" t="s">
        <v>3048</v>
      </c>
      <c r="G1585" s="12" t="s">
        <v>86</v>
      </c>
      <c r="H1585" s="12" t="s">
        <v>3030</v>
      </c>
      <c r="I1585" s="12" t="s">
        <v>3049</v>
      </c>
      <c r="J1585" s="12" t="str">
        <f t="shared" si="24"/>
        <v>和歌山県東牟婁郡串本町古座</v>
      </c>
    </row>
    <row r="1586" spans="1:10">
      <c r="A1586" s="12">
        <v>30428</v>
      </c>
      <c r="B1586" s="12">
        <v>64941</v>
      </c>
      <c r="C1586" s="14">
        <v>6494123</v>
      </c>
      <c r="D1586" s="12" t="s">
        <v>83</v>
      </c>
      <c r="E1586" s="12" t="s">
        <v>3029</v>
      </c>
      <c r="F1586" s="12" t="s">
        <v>3050</v>
      </c>
      <c r="G1586" s="12" t="s">
        <v>86</v>
      </c>
      <c r="H1586" s="12" t="s">
        <v>3030</v>
      </c>
      <c r="I1586" s="12" t="s">
        <v>3051</v>
      </c>
      <c r="J1586" s="12" t="str">
        <f t="shared" si="24"/>
        <v>和歌山県東牟婁郡串本町神野川</v>
      </c>
    </row>
    <row r="1587" spans="1:10">
      <c r="A1587" s="12">
        <v>30428</v>
      </c>
      <c r="B1587" s="12">
        <v>64935</v>
      </c>
      <c r="C1587" s="14">
        <v>6493524</v>
      </c>
      <c r="D1587" s="12" t="s">
        <v>83</v>
      </c>
      <c r="E1587" s="12" t="s">
        <v>3029</v>
      </c>
      <c r="F1587" s="12" t="s">
        <v>3052</v>
      </c>
      <c r="G1587" s="12" t="s">
        <v>86</v>
      </c>
      <c r="H1587" s="12" t="s">
        <v>3030</v>
      </c>
      <c r="I1587" s="12" t="s">
        <v>3053</v>
      </c>
      <c r="J1587" s="12" t="str">
        <f t="shared" si="24"/>
        <v>和歌山県東牟婁郡串本町里川</v>
      </c>
    </row>
    <row r="1588" spans="1:10">
      <c r="A1588" s="12">
        <v>30428</v>
      </c>
      <c r="B1588" s="12">
        <v>64941</v>
      </c>
      <c r="C1588" s="14">
        <v>6494117</v>
      </c>
      <c r="D1588" s="12" t="s">
        <v>83</v>
      </c>
      <c r="E1588" s="12" t="s">
        <v>3029</v>
      </c>
      <c r="F1588" s="12" t="s">
        <v>3054</v>
      </c>
      <c r="G1588" s="12" t="s">
        <v>86</v>
      </c>
      <c r="H1588" s="12" t="s">
        <v>3030</v>
      </c>
      <c r="I1588" s="12" t="s">
        <v>3055</v>
      </c>
      <c r="J1588" s="12" t="str">
        <f t="shared" si="24"/>
        <v>和歌山県東牟婁郡串本町佐部</v>
      </c>
    </row>
    <row r="1589" spans="1:10">
      <c r="A1589" s="12">
        <v>30428</v>
      </c>
      <c r="B1589" s="12">
        <v>64935</v>
      </c>
      <c r="C1589" s="14">
        <v>6493510</v>
      </c>
      <c r="D1589" s="12" t="s">
        <v>83</v>
      </c>
      <c r="E1589" s="12" t="s">
        <v>3029</v>
      </c>
      <c r="F1589" s="12" t="s">
        <v>3056</v>
      </c>
      <c r="G1589" s="12" t="s">
        <v>86</v>
      </c>
      <c r="H1589" s="12" t="s">
        <v>3030</v>
      </c>
      <c r="I1589" s="12" t="s">
        <v>3057</v>
      </c>
      <c r="J1589" s="12" t="str">
        <f t="shared" si="24"/>
        <v>和歌山県東牟婁郡串本町サンゴ台</v>
      </c>
    </row>
    <row r="1590" spans="1:10">
      <c r="A1590" s="12">
        <v>30428</v>
      </c>
      <c r="B1590" s="12">
        <v>64935</v>
      </c>
      <c r="C1590" s="14">
        <v>6493502</v>
      </c>
      <c r="D1590" s="12" t="s">
        <v>83</v>
      </c>
      <c r="E1590" s="12" t="s">
        <v>3029</v>
      </c>
      <c r="F1590" s="12" t="s">
        <v>3058</v>
      </c>
      <c r="G1590" s="12" t="s">
        <v>86</v>
      </c>
      <c r="H1590" s="12" t="s">
        <v>3030</v>
      </c>
      <c r="I1590" s="12" t="s">
        <v>3059</v>
      </c>
      <c r="J1590" s="12" t="str">
        <f t="shared" si="24"/>
        <v>和歌山県東牟婁郡串本町潮岬</v>
      </c>
    </row>
    <row r="1591" spans="1:10">
      <c r="A1591" s="12">
        <v>30428</v>
      </c>
      <c r="B1591" s="12">
        <v>64936</v>
      </c>
      <c r="C1591" s="14">
        <v>6493632</v>
      </c>
      <c r="D1591" s="12" t="s">
        <v>83</v>
      </c>
      <c r="E1591" s="12" t="s">
        <v>3029</v>
      </c>
      <c r="F1591" s="12" t="s">
        <v>3060</v>
      </c>
      <c r="G1591" s="12" t="s">
        <v>86</v>
      </c>
      <c r="H1591" s="12" t="s">
        <v>3030</v>
      </c>
      <c r="I1591" s="12" t="s">
        <v>3061</v>
      </c>
      <c r="J1591" s="12" t="str">
        <f t="shared" si="24"/>
        <v>和歌山県東牟婁郡串本町須江</v>
      </c>
    </row>
    <row r="1592" spans="1:10">
      <c r="A1592" s="12">
        <v>30428</v>
      </c>
      <c r="B1592" s="12">
        <v>64935</v>
      </c>
      <c r="C1592" s="14">
        <v>6493513</v>
      </c>
      <c r="D1592" s="12" t="s">
        <v>83</v>
      </c>
      <c r="E1592" s="12" t="s">
        <v>3029</v>
      </c>
      <c r="F1592" s="12" t="s">
        <v>3062</v>
      </c>
      <c r="G1592" s="12" t="s">
        <v>86</v>
      </c>
      <c r="H1592" s="12" t="s">
        <v>3030</v>
      </c>
      <c r="I1592" s="12" t="s">
        <v>3063</v>
      </c>
      <c r="J1592" s="12" t="str">
        <f t="shared" si="24"/>
        <v>和歌山県東牟婁郡串本町高富</v>
      </c>
    </row>
    <row r="1593" spans="1:10">
      <c r="A1593" s="12">
        <v>30428</v>
      </c>
      <c r="B1593" s="12">
        <v>64935</v>
      </c>
      <c r="C1593" s="14">
        <v>6493522</v>
      </c>
      <c r="D1593" s="12" t="s">
        <v>83</v>
      </c>
      <c r="E1593" s="12" t="s">
        <v>3029</v>
      </c>
      <c r="F1593" s="12" t="s">
        <v>3064</v>
      </c>
      <c r="G1593" s="12" t="s">
        <v>86</v>
      </c>
      <c r="H1593" s="12" t="s">
        <v>3030</v>
      </c>
      <c r="I1593" s="12" t="s">
        <v>3065</v>
      </c>
      <c r="J1593" s="12" t="str">
        <f t="shared" si="24"/>
        <v>和歌山県東牟婁郡串本町田子</v>
      </c>
    </row>
    <row r="1594" spans="1:10">
      <c r="A1594" s="12">
        <v>30428</v>
      </c>
      <c r="B1594" s="12">
        <v>64935</v>
      </c>
      <c r="C1594" s="14">
        <v>6493515</v>
      </c>
      <c r="D1594" s="12" t="s">
        <v>83</v>
      </c>
      <c r="E1594" s="12" t="s">
        <v>3029</v>
      </c>
      <c r="F1594" s="12" t="s">
        <v>3066</v>
      </c>
      <c r="G1594" s="12" t="s">
        <v>86</v>
      </c>
      <c r="H1594" s="12" t="s">
        <v>3030</v>
      </c>
      <c r="I1594" s="12" t="s">
        <v>3067</v>
      </c>
      <c r="J1594" s="12" t="str">
        <f t="shared" si="24"/>
        <v>和歌山県東牟婁郡串本町田並</v>
      </c>
    </row>
    <row r="1595" spans="1:10">
      <c r="A1595" s="12">
        <v>30428</v>
      </c>
      <c r="B1595" s="12">
        <v>64935</v>
      </c>
      <c r="C1595" s="14">
        <v>6493516</v>
      </c>
      <c r="D1595" s="12" t="s">
        <v>83</v>
      </c>
      <c r="E1595" s="12" t="s">
        <v>3029</v>
      </c>
      <c r="F1595" s="12" t="s">
        <v>3068</v>
      </c>
      <c r="G1595" s="12" t="s">
        <v>86</v>
      </c>
      <c r="H1595" s="12" t="s">
        <v>3030</v>
      </c>
      <c r="I1595" s="12" t="s">
        <v>3069</v>
      </c>
      <c r="J1595" s="12" t="str">
        <f t="shared" si="24"/>
        <v>和歌山県東牟婁郡串本町田並上</v>
      </c>
    </row>
    <row r="1596" spans="1:10">
      <c r="A1596" s="12">
        <v>30428</v>
      </c>
      <c r="B1596" s="12">
        <v>64941</v>
      </c>
      <c r="C1596" s="14">
        <v>6494112</v>
      </c>
      <c r="D1596" s="12" t="s">
        <v>83</v>
      </c>
      <c r="E1596" s="12" t="s">
        <v>3029</v>
      </c>
      <c r="F1596" s="12" t="s">
        <v>3070</v>
      </c>
      <c r="G1596" s="12" t="s">
        <v>86</v>
      </c>
      <c r="H1596" s="12" t="s">
        <v>3030</v>
      </c>
      <c r="I1596" s="12" t="s">
        <v>3071</v>
      </c>
      <c r="J1596" s="12" t="str">
        <f t="shared" si="24"/>
        <v>和歌山県東牟婁郡串本町田原</v>
      </c>
    </row>
    <row r="1597" spans="1:10">
      <c r="A1597" s="12">
        <v>30428</v>
      </c>
      <c r="B1597" s="12">
        <v>64941</v>
      </c>
      <c r="C1597" s="14">
        <v>6494113</v>
      </c>
      <c r="D1597" s="12" t="s">
        <v>83</v>
      </c>
      <c r="E1597" s="12" t="s">
        <v>3029</v>
      </c>
      <c r="F1597" s="12" t="s">
        <v>3072</v>
      </c>
      <c r="G1597" s="12" t="s">
        <v>86</v>
      </c>
      <c r="H1597" s="12" t="s">
        <v>3030</v>
      </c>
      <c r="I1597" s="12" t="s">
        <v>3073</v>
      </c>
      <c r="J1597" s="12" t="str">
        <f t="shared" si="24"/>
        <v>和歌山県東牟婁郡串本町津荷</v>
      </c>
    </row>
    <row r="1598" spans="1:10">
      <c r="A1598" s="12">
        <v>30428</v>
      </c>
      <c r="B1598" s="12">
        <v>64941</v>
      </c>
      <c r="C1598" s="14">
        <v>6494116</v>
      </c>
      <c r="D1598" s="12" t="s">
        <v>83</v>
      </c>
      <c r="E1598" s="12" t="s">
        <v>3029</v>
      </c>
      <c r="F1598" s="12" t="s">
        <v>3074</v>
      </c>
      <c r="G1598" s="12" t="s">
        <v>86</v>
      </c>
      <c r="H1598" s="12" t="s">
        <v>3030</v>
      </c>
      <c r="I1598" s="12" t="s">
        <v>3075</v>
      </c>
      <c r="J1598" s="12" t="str">
        <f t="shared" si="24"/>
        <v>和歌山県東牟婁郡串本町中湊</v>
      </c>
    </row>
    <row r="1599" spans="1:10">
      <c r="A1599" s="12">
        <v>30428</v>
      </c>
      <c r="B1599" s="12">
        <v>64935</v>
      </c>
      <c r="C1599" s="14">
        <v>6493512</v>
      </c>
      <c r="D1599" s="12" t="s">
        <v>83</v>
      </c>
      <c r="E1599" s="12" t="s">
        <v>3029</v>
      </c>
      <c r="F1599" s="12" t="s">
        <v>3076</v>
      </c>
      <c r="G1599" s="12" t="s">
        <v>86</v>
      </c>
      <c r="H1599" s="12" t="s">
        <v>3030</v>
      </c>
      <c r="I1599" s="12" t="s">
        <v>3077</v>
      </c>
      <c r="J1599" s="12" t="str">
        <f t="shared" si="24"/>
        <v>和歌山県東牟婁郡串本町二色</v>
      </c>
    </row>
    <row r="1600" spans="1:10">
      <c r="A1600" s="12">
        <v>30428</v>
      </c>
      <c r="B1600" s="12">
        <v>64941</v>
      </c>
      <c r="C1600" s="14">
        <v>6494122</v>
      </c>
      <c r="D1600" s="12" t="s">
        <v>83</v>
      </c>
      <c r="E1600" s="12" t="s">
        <v>3029</v>
      </c>
      <c r="F1600" s="12" t="s">
        <v>3078</v>
      </c>
      <c r="G1600" s="12" t="s">
        <v>86</v>
      </c>
      <c r="H1600" s="12" t="s">
        <v>3030</v>
      </c>
      <c r="I1600" s="12" t="s">
        <v>3079</v>
      </c>
      <c r="J1600" s="12" t="str">
        <f t="shared" si="24"/>
        <v>和歌山県東牟婁郡串本町西向</v>
      </c>
    </row>
    <row r="1601" spans="1:10">
      <c r="A1601" s="12">
        <v>30428</v>
      </c>
      <c r="B1601" s="12">
        <v>64935</v>
      </c>
      <c r="C1601" s="14">
        <v>6493517</v>
      </c>
      <c r="D1601" s="12" t="s">
        <v>83</v>
      </c>
      <c r="E1601" s="12" t="s">
        <v>3029</v>
      </c>
      <c r="F1601" s="12" t="s">
        <v>2025</v>
      </c>
      <c r="G1601" s="12" t="s">
        <v>86</v>
      </c>
      <c r="H1601" s="12" t="s">
        <v>3030</v>
      </c>
      <c r="I1601" s="12" t="s">
        <v>3080</v>
      </c>
      <c r="J1601" s="12" t="str">
        <f t="shared" si="24"/>
        <v>和歌山県東牟婁郡串本町吐生</v>
      </c>
    </row>
    <row r="1602" spans="1:10">
      <c r="A1602" s="12">
        <v>30428</v>
      </c>
      <c r="B1602" s="12">
        <v>64941</v>
      </c>
      <c r="C1602" s="14">
        <v>6494125</v>
      </c>
      <c r="D1602" s="12" t="s">
        <v>83</v>
      </c>
      <c r="E1602" s="12" t="s">
        <v>3029</v>
      </c>
      <c r="F1602" s="12" t="s">
        <v>3081</v>
      </c>
      <c r="G1602" s="12" t="s">
        <v>86</v>
      </c>
      <c r="H1602" s="12" t="s">
        <v>3030</v>
      </c>
      <c r="I1602" s="12" t="s">
        <v>3082</v>
      </c>
      <c r="J1602" s="12" t="str">
        <f t="shared" ref="J1602:J1604" si="25">CONCATENATE(G1602,H1602,I1602)</f>
        <v>和歌山県東牟婁郡串本町姫</v>
      </c>
    </row>
    <row r="1603" spans="1:10">
      <c r="A1603" s="12">
        <v>30428</v>
      </c>
      <c r="B1603" s="12">
        <v>64941</v>
      </c>
      <c r="C1603" s="14">
        <v>6494126</v>
      </c>
      <c r="D1603" s="12" t="s">
        <v>83</v>
      </c>
      <c r="E1603" s="12" t="s">
        <v>3029</v>
      </c>
      <c r="F1603" s="12" t="s">
        <v>3083</v>
      </c>
      <c r="G1603" s="12" t="s">
        <v>86</v>
      </c>
      <c r="H1603" s="12" t="s">
        <v>3030</v>
      </c>
      <c r="I1603" s="12" t="s">
        <v>3084</v>
      </c>
      <c r="J1603" s="12" t="str">
        <f t="shared" si="25"/>
        <v>和歌山県東牟婁郡串本町姫川</v>
      </c>
    </row>
    <row r="1604" spans="1:10">
      <c r="A1604" s="12">
        <v>30428</v>
      </c>
      <c r="B1604" s="12">
        <v>64941</v>
      </c>
      <c r="C1604" s="14">
        <v>6494121</v>
      </c>
      <c r="D1604" s="12" t="s">
        <v>83</v>
      </c>
      <c r="E1604" s="12" t="s">
        <v>3029</v>
      </c>
      <c r="F1604" s="12" t="s">
        <v>3085</v>
      </c>
      <c r="G1604" s="12" t="s">
        <v>86</v>
      </c>
      <c r="H1604" s="12" t="s">
        <v>3030</v>
      </c>
      <c r="I1604" s="12" t="s">
        <v>3086</v>
      </c>
      <c r="J1604" s="12" t="str">
        <f t="shared" si="25"/>
        <v>和歌山県東牟婁郡串本町古田</v>
      </c>
    </row>
    <row r="1605" spans="1:10">
      <c r="A1605" s="12">
        <v>30428</v>
      </c>
      <c r="B1605" s="12">
        <v>64935</v>
      </c>
      <c r="C1605" s="14">
        <v>6493523</v>
      </c>
      <c r="D1605" s="12" t="s">
        <v>83</v>
      </c>
      <c r="E1605" s="12" t="s">
        <v>3029</v>
      </c>
      <c r="F1605" s="12" t="s">
        <v>3087</v>
      </c>
      <c r="G1605" s="12" t="s">
        <v>86</v>
      </c>
      <c r="H1605" s="12" t="s">
        <v>3030</v>
      </c>
      <c r="I1605" s="12" t="s">
        <v>3088</v>
      </c>
      <c r="J1605" s="12" t="str">
        <f>CONCATENATE(G1605,H1605,I1605)</f>
        <v>和歌山県東牟婁郡串本町和深</v>
      </c>
    </row>
    <row r="2297" spans="4:4">
      <c r="D2297" s="12" t="s">
        <v>3089</v>
      </c>
    </row>
  </sheetData>
  <autoFilter ref="C1:D1" xr:uid="{00000000-0009-0000-0000-000006000000}">
    <sortState xmlns:xlrd2="http://schemas.microsoft.com/office/spreadsheetml/2017/richdata2" ref="C2:F124272">
      <sortCondition ref="C1"/>
    </sortState>
  </autoFilter>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A165"/>
  <sheetViews>
    <sheetView showGridLines="0" view="pageBreakPreview" topLeftCell="A19" zoomScale="115" zoomScaleNormal="100" zoomScaleSheetLayoutView="115" workbookViewId="0">
      <selection activeCell="D7" sqref="D7"/>
    </sheetView>
  </sheetViews>
  <sheetFormatPr defaultColWidth="8.875" defaultRowHeight="18.75"/>
  <cols>
    <col min="1" max="21" width="4.375" style="20" customWidth="1"/>
    <col min="22" max="22" width="4.375" style="21" customWidth="1"/>
    <col min="23" max="23" width="4.375" style="20" customWidth="1"/>
    <col min="24" max="41" width="8.625" style="20" customWidth="1"/>
    <col min="42" max="16384" width="8.875" style="20"/>
  </cols>
  <sheetData>
    <row r="1" spans="1:27" s="17" customFormat="1" ht="16.350000000000001" customHeight="1">
      <c r="A1" s="179" t="s">
        <v>3090</v>
      </c>
      <c r="B1" s="180"/>
      <c r="C1" s="181"/>
      <c r="D1" s="32"/>
      <c r="E1" s="33"/>
      <c r="F1" s="32"/>
      <c r="G1" s="32"/>
      <c r="H1" s="33"/>
      <c r="I1" s="34"/>
      <c r="J1" s="32"/>
      <c r="K1" s="32"/>
      <c r="L1" s="32"/>
      <c r="M1" s="32"/>
      <c r="N1" s="32"/>
      <c r="O1" s="32"/>
      <c r="P1" s="128" t="s">
        <v>3188</v>
      </c>
      <c r="Q1" s="126"/>
      <c r="R1" s="126"/>
      <c r="S1" s="127"/>
      <c r="T1" s="32"/>
      <c r="U1" s="15"/>
      <c r="V1" s="16"/>
      <c r="W1" s="15"/>
      <c r="X1" s="15"/>
      <c r="Y1" s="15"/>
      <c r="Z1" s="15"/>
      <c r="AA1" s="15"/>
    </row>
    <row r="2" spans="1:27" s="17" customFormat="1" ht="16.350000000000001" customHeight="1">
      <c r="A2" s="32"/>
      <c r="B2" s="32"/>
      <c r="C2" s="32"/>
      <c r="D2" s="32"/>
      <c r="E2" s="32"/>
      <c r="F2" s="32"/>
      <c r="G2" s="32"/>
      <c r="H2" s="34"/>
      <c r="I2" s="34"/>
      <c r="J2" s="32"/>
      <c r="K2" s="32"/>
      <c r="L2" s="32"/>
      <c r="M2" s="32"/>
      <c r="N2" s="32"/>
      <c r="O2" s="32"/>
      <c r="P2" s="49" t="s">
        <v>3194</v>
      </c>
      <c r="Q2" s="139" t="str">
        <f>IF(入力シート!I115="","",入力シート!I115)</f>
        <v/>
      </c>
      <c r="R2" s="139"/>
      <c r="S2" s="140"/>
      <c r="T2" s="32"/>
      <c r="U2" s="15"/>
      <c r="V2" s="16"/>
      <c r="W2" s="15"/>
      <c r="X2" s="15"/>
      <c r="Y2" s="15"/>
      <c r="Z2" s="15"/>
      <c r="AA2" s="15"/>
    </row>
    <row r="3" spans="1:27" s="17" customFormat="1" ht="16.350000000000001" customHeight="1">
      <c r="A3" s="32"/>
      <c r="B3" s="37"/>
      <c r="C3" s="37"/>
      <c r="D3" s="37"/>
      <c r="E3" s="37"/>
      <c r="F3" s="190" t="s">
        <v>3091</v>
      </c>
      <c r="G3" s="37"/>
      <c r="H3" s="38"/>
      <c r="I3" s="38"/>
      <c r="J3" s="32"/>
      <c r="K3" s="32"/>
      <c r="L3" s="32"/>
      <c r="M3" s="32"/>
      <c r="N3" s="32"/>
      <c r="O3" s="32"/>
      <c r="P3" s="141" t="s">
        <v>3092</v>
      </c>
      <c r="Q3" s="142" t="str">
        <f>IF(入力シート!I116="","",入力シート!I116)</f>
        <v/>
      </c>
      <c r="R3" s="143"/>
      <c r="S3" s="144"/>
      <c r="T3" s="32"/>
      <c r="U3" s="15"/>
      <c r="V3" s="16"/>
      <c r="W3" s="15"/>
      <c r="X3" s="15"/>
      <c r="Y3" s="15"/>
      <c r="Z3" s="15"/>
      <c r="AA3" s="15"/>
    </row>
    <row r="4" spans="1:27" s="17" customFormat="1" ht="16.350000000000001" customHeight="1">
      <c r="A4" s="32"/>
      <c r="B4" s="37"/>
      <c r="C4" s="41"/>
      <c r="D4" s="41"/>
      <c r="E4" s="41"/>
      <c r="F4" s="190" t="s">
        <v>3093</v>
      </c>
      <c r="G4" s="37"/>
      <c r="H4" s="38"/>
      <c r="I4" s="42"/>
      <c r="J4" s="32"/>
      <c r="K4" s="32"/>
      <c r="L4" s="32"/>
      <c r="M4" s="32"/>
      <c r="N4" s="32"/>
      <c r="O4" s="32"/>
      <c r="P4" s="186" t="str">
        <f>IF(入力シート!$I$117='1号入居申込書'!Q4,"✔","")</f>
        <v/>
      </c>
      <c r="Q4" s="43" t="s">
        <v>3094</v>
      </c>
      <c r="R4" s="175" t="str">
        <f>IF(入力シート!$I$117='1号入居申込書'!S4,"✔","")</f>
        <v/>
      </c>
      <c r="S4" s="44" t="s">
        <v>3095</v>
      </c>
      <c r="T4" s="32"/>
      <c r="U4" s="15"/>
      <c r="V4" s="16"/>
      <c r="W4" s="15"/>
      <c r="X4" s="15"/>
      <c r="Y4" s="15"/>
      <c r="Z4" s="15"/>
      <c r="AA4" s="15"/>
    </row>
    <row r="5" spans="1:27" s="17" customFormat="1" ht="5.0999999999999996" customHeight="1">
      <c r="A5" s="32"/>
      <c r="B5" s="38"/>
      <c r="C5" s="32"/>
      <c r="D5" s="32"/>
      <c r="E5" s="32"/>
      <c r="F5" s="32"/>
      <c r="G5" s="32"/>
      <c r="H5" s="272"/>
      <c r="I5" s="272"/>
      <c r="J5" s="32"/>
      <c r="K5" s="32"/>
      <c r="L5" s="32"/>
      <c r="M5" s="32"/>
      <c r="N5" s="32"/>
      <c r="O5" s="32"/>
      <c r="P5" s="35"/>
      <c r="Q5" s="35"/>
      <c r="R5" s="35"/>
      <c r="S5" s="35"/>
      <c r="T5" s="32"/>
      <c r="U5" s="15"/>
      <c r="V5" s="16"/>
      <c r="W5" s="15"/>
      <c r="X5" s="15"/>
      <c r="Y5" s="15"/>
      <c r="Z5" s="15"/>
      <c r="AA5" s="15"/>
    </row>
    <row r="6" spans="1:27" s="18" customFormat="1" ht="16.350000000000001" customHeight="1">
      <c r="A6" s="34" t="s">
        <v>3096</v>
      </c>
      <c r="B6" s="45"/>
      <c r="C6" s="45"/>
      <c r="D6" s="45"/>
      <c r="E6" s="45"/>
      <c r="F6" s="45"/>
      <c r="G6" s="46"/>
      <c r="H6" s="46"/>
      <c r="I6" s="46"/>
      <c r="J6" s="34"/>
      <c r="K6" s="34"/>
      <c r="L6" s="34"/>
      <c r="M6" s="34"/>
      <c r="N6" s="34"/>
      <c r="O6" s="34"/>
      <c r="P6" s="34"/>
      <c r="Q6" s="34"/>
      <c r="R6" s="34"/>
      <c r="S6" s="34"/>
      <c r="T6" s="34"/>
      <c r="V6" s="19"/>
    </row>
    <row r="7" spans="1:27" s="25" customFormat="1" ht="16.350000000000001" customHeight="1">
      <c r="A7" s="75"/>
      <c r="B7" s="133"/>
      <c r="C7" s="133" t="s">
        <v>3298</v>
      </c>
      <c r="D7" s="135" t="str">
        <f>IF(入力シート!I2="","",入力シート!I2)</f>
        <v/>
      </c>
      <c r="E7" s="136"/>
      <c r="F7" s="136"/>
      <c r="G7" s="136"/>
      <c r="H7" s="136"/>
      <c r="I7" s="134"/>
      <c r="J7" s="75"/>
      <c r="K7" s="75"/>
      <c r="L7" s="133"/>
      <c r="M7" s="133" t="s">
        <v>3097</v>
      </c>
      <c r="N7" s="137">
        <f>入力シート!I3</f>
        <v>0</v>
      </c>
      <c r="O7" s="136"/>
      <c r="P7" s="136"/>
      <c r="Q7" s="136"/>
      <c r="R7" s="136"/>
      <c r="S7" s="75"/>
      <c r="T7" s="75"/>
      <c r="V7" s="26"/>
    </row>
    <row r="8" spans="1:27" s="18" customFormat="1" ht="16.350000000000001" customHeight="1">
      <c r="A8" s="191" t="s">
        <v>3098</v>
      </c>
      <c r="B8" s="34"/>
      <c r="C8" s="34"/>
      <c r="D8" s="34"/>
      <c r="E8" s="34"/>
      <c r="F8" s="34"/>
      <c r="G8" s="34"/>
      <c r="H8" s="34"/>
      <c r="I8" s="34"/>
      <c r="J8" s="34"/>
      <c r="K8" s="34"/>
      <c r="L8" s="34"/>
      <c r="M8" s="34"/>
      <c r="N8" s="34"/>
      <c r="O8" s="34"/>
      <c r="P8" s="34"/>
      <c r="Q8" s="34"/>
      <c r="R8" s="34"/>
      <c r="S8" s="189" t="s">
        <v>3203</v>
      </c>
      <c r="T8" s="34"/>
      <c r="V8" s="19"/>
    </row>
    <row r="9" spans="1:27" s="18" customFormat="1" ht="16.350000000000001" customHeight="1">
      <c r="A9" s="49"/>
      <c r="B9" s="50" t="s">
        <v>3099</v>
      </c>
      <c r="C9" s="50"/>
      <c r="D9" s="51"/>
      <c r="E9" s="52">
        <f>入力シート!I5</f>
        <v>0</v>
      </c>
      <c r="F9" s="52"/>
      <c r="G9" s="52"/>
      <c r="H9" s="52"/>
      <c r="I9" s="52"/>
      <c r="J9" s="52"/>
      <c r="K9" s="52"/>
      <c r="L9" s="52"/>
      <c r="M9" s="52"/>
      <c r="N9" s="52"/>
      <c r="O9" s="52"/>
      <c r="P9" s="52"/>
      <c r="Q9" s="52"/>
      <c r="R9" s="52"/>
      <c r="S9" s="53"/>
      <c r="T9" s="34"/>
      <c r="V9" s="19"/>
    </row>
    <row r="10" spans="1:27" s="18" customFormat="1" ht="16.350000000000001" customHeight="1">
      <c r="A10" s="54"/>
      <c r="B10" s="55" t="s">
        <v>3100</v>
      </c>
      <c r="C10" s="43"/>
      <c r="D10" s="44"/>
      <c r="E10" s="56">
        <f>入力シート!I4</f>
        <v>0</v>
      </c>
      <c r="F10" s="56"/>
      <c r="G10" s="56"/>
      <c r="H10" s="56"/>
      <c r="I10" s="56"/>
      <c r="J10" s="56"/>
      <c r="K10" s="56"/>
      <c r="L10" s="56"/>
      <c r="M10" s="56"/>
      <c r="N10" s="56"/>
      <c r="O10" s="56"/>
      <c r="P10" s="56" t="s">
        <v>3101</v>
      </c>
      <c r="Q10" s="56"/>
      <c r="R10" s="56"/>
      <c r="S10" s="57"/>
      <c r="T10" s="34"/>
      <c r="V10" s="19"/>
    </row>
    <row r="11" spans="1:27" s="18" customFormat="1" ht="16.350000000000001" customHeight="1">
      <c r="A11" s="49"/>
      <c r="B11" s="50" t="s">
        <v>3102</v>
      </c>
      <c r="C11" s="50"/>
      <c r="D11" s="51"/>
      <c r="E11" s="58" t="str">
        <f>CONCATENATE("〒",入力シート!I6)</f>
        <v>〒</v>
      </c>
      <c r="F11" s="58"/>
      <c r="G11" s="52"/>
      <c r="H11" s="52"/>
      <c r="I11" s="52"/>
      <c r="J11" s="52"/>
      <c r="K11" s="52"/>
      <c r="L11" s="52"/>
      <c r="M11" s="52"/>
      <c r="N11" s="52"/>
      <c r="O11" s="52"/>
      <c r="P11" s="52"/>
      <c r="Q11" s="52"/>
      <c r="R11" s="52"/>
      <c r="S11" s="53"/>
      <c r="T11" s="34"/>
      <c r="U11" s="22"/>
      <c r="V11" s="23"/>
    </row>
    <row r="12" spans="1:27" s="18" customFormat="1" ht="16.350000000000001" customHeight="1">
      <c r="A12" s="59" t="s">
        <v>3103</v>
      </c>
      <c r="B12" s="34"/>
      <c r="C12" s="32"/>
      <c r="D12" s="60"/>
      <c r="E12" s="125" t="str">
        <f>CONCATENATE(入力シート!I7,入力シート!I8,入力シート!I9)</f>
        <v/>
      </c>
      <c r="F12" s="61"/>
      <c r="G12" s="61"/>
      <c r="H12" s="61"/>
      <c r="I12" s="61"/>
      <c r="J12" s="61"/>
      <c r="K12" s="61"/>
      <c r="L12" s="61"/>
      <c r="M12" s="61"/>
      <c r="N12" s="61"/>
      <c r="O12" s="61"/>
      <c r="P12" s="61"/>
      <c r="Q12" s="61"/>
      <c r="R12" s="61"/>
      <c r="S12" s="62"/>
      <c r="T12" s="34"/>
      <c r="V12" s="24"/>
    </row>
    <row r="13" spans="1:27" s="18" customFormat="1" ht="16.350000000000001" customHeight="1">
      <c r="A13" s="49"/>
      <c r="B13" s="50"/>
      <c r="C13" s="50"/>
      <c r="D13" s="51"/>
      <c r="E13" s="58" t="str">
        <f>CONCATENATE("〒",入力シート!I10)</f>
        <v>〒</v>
      </c>
      <c r="F13" s="52"/>
      <c r="G13" s="52" t="str">
        <f>CONCATENATE(入力シート!I11,入力シート!I12,入力シート!I13)</f>
        <v/>
      </c>
      <c r="H13" s="52"/>
      <c r="I13" s="52"/>
      <c r="J13" s="52"/>
      <c r="K13" s="52"/>
      <c r="L13" s="52"/>
      <c r="M13" s="52"/>
      <c r="N13" s="52"/>
      <c r="O13" s="52"/>
      <c r="P13" s="52"/>
      <c r="Q13" s="52"/>
      <c r="R13" s="52"/>
      <c r="S13" s="53"/>
      <c r="T13" s="34"/>
      <c r="U13" s="22"/>
      <c r="V13" s="23"/>
    </row>
    <row r="14" spans="1:27" s="18" customFormat="1" ht="16.350000000000001" customHeight="1">
      <c r="A14" s="63"/>
      <c r="B14" s="34" t="s">
        <v>3104</v>
      </c>
      <c r="C14" s="32"/>
      <c r="D14" s="64"/>
      <c r="E14" s="182" t="str">
        <f>IF(入力シート!$I$14='1号入居申込書'!F14,"✔","")</f>
        <v/>
      </c>
      <c r="F14" s="65" t="s">
        <v>3106</v>
      </c>
      <c r="G14" s="65"/>
      <c r="H14" s="65"/>
      <c r="I14" s="183" t="str">
        <f>IF(入力シート!$I$14='1号入居申込書'!J14,"✔","")</f>
        <v/>
      </c>
      <c r="J14" s="65" t="s">
        <v>3205</v>
      </c>
      <c r="K14" s="66"/>
      <c r="L14" s="184" t="str">
        <f>IF(入力シート!$I$14='1号入居申込書'!M14,"✔","")</f>
        <v/>
      </c>
      <c r="M14" s="125" t="s">
        <v>3206</v>
      </c>
      <c r="N14" s="65"/>
      <c r="O14" s="185" t="str">
        <f>IF(入力シート!$I$14='1号入居申込書'!P14,"✔","")</f>
        <v/>
      </c>
      <c r="P14" s="80" t="s">
        <v>3214</v>
      </c>
      <c r="Q14" s="185" t="str">
        <f>IF(入力シート!$I$14='1号入居申込書'!R14,"✔","")</f>
        <v/>
      </c>
      <c r="R14" s="195" t="s">
        <v>3208</v>
      </c>
      <c r="S14" s="196"/>
      <c r="T14" s="34"/>
      <c r="V14" s="24"/>
    </row>
    <row r="15" spans="1:27" s="18" customFormat="1" ht="16.350000000000001" customHeight="1">
      <c r="A15" s="63"/>
      <c r="B15" s="34" t="s">
        <v>3105</v>
      </c>
      <c r="C15" s="32"/>
      <c r="D15" s="64"/>
      <c r="E15" s="182" t="str">
        <f>IF(入力シート!$I$14='1号入居申込書'!F15,"✔","")</f>
        <v/>
      </c>
      <c r="F15" s="197" t="s">
        <v>3207</v>
      </c>
      <c r="G15" s="197"/>
      <c r="H15" s="197"/>
      <c r="I15" s="198"/>
      <c r="J15" s="199" t="s">
        <v>3215</v>
      </c>
      <c r="K15" s="204" t="str">
        <f>IF(入力シート!I15="","",入力シート!I15)</f>
        <v/>
      </c>
      <c r="L15" s="198"/>
      <c r="M15" s="197"/>
      <c r="N15" s="197"/>
      <c r="O15" s="198"/>
      <c r="P15" s="198"/>
      <c r="Q15" s="200"/>
      <c r="R15" s="200"/>
      <c r="S15" s="60" t="s">
        <v>3217</v>
      </c>
      <c r="T15" s="34"/>
      <c r="U15" s="22"/>
      <c r="V15" s="19"/>
    </row>
    <row r="16" spans="1:27" s="18" customFormat="1" ht="16.350000000000001" customHeight="1">
      <c r="A16" s="54"/>
      <c r="B16" s="55"/>
      <c r="C16" s="43"/>
      <c r="D16" s="44"/>
      <c r="E16" s="155" t="str">
        <f>IF(入力シート!$I$14='1号入居申込書'!F16,"✔","")</f>
        <v/>
      </c>
      <c r="F16" s="173" t="s">
        <v>3107</v>
      </c>
      <c r="G16" s="201"/>
      <c r="H16" s="173"/>
      <c r="I16" s="201"/>
      <c r="J16" s="202" t="s">
        <v>3216</v>
      </c>
      <c r="K16" s="205" t="str">
        <f>IF(入力シート!I16="","",入力シート!I16)</f>
        <v/>
      </c>
      <c r="L16" s="173"/>
      <c r="M16" s="173"/>
      <c r="N16" s="173"/>
      <c r="O16" s="202"/>
      <c r="P16" s="173"/>
      <c r="Q16" s="173"/>
      <c r="R16" s="173"/>
      <c r="S16" s="203" t="s">
        <v>3217</v>
      </c>
      <c r="T16" s="34"/>
      <c r="U16" s="22"/>
      <c r="V16" s="19"/>
    </row>
    <row r="17" spans="1:22" s="18" customFormat="1" ht="16.350000000000001" customHeight="1">
      <c r="A17" s="49" t="s">
        <v>3213</v>
      </c>
      <c r="B17" s="50"/>
      <c r="C17" s="50"/>
      <c r="D17" s="51"/>
      <c r="E17" s="58" t="s">
        <v>3110</v>
      </c>
      <c r="F17" s="52"/>
      <c r="G17" s="138" t="str">
        <f>IF(入力シート!I17="","",入力シート!I17)</f>
        <v/>
      </c>
      <c r="H17" s="52"/>
      <c r="I17" s="52"/>
      <c r="J17" s="52"/>
      <c r="K17" s="194" t="s">
        <v>3111</v>
      </c>
      <c r="L17" s="56"/>
      <c r="M17" s="138" t="str">
        <f>IF(入力シート!I18="","",入力シート!I18)</f>
        <v/>
      </c>
      <c r="N17" s="52"/>
      <c r="O17" s="52"/>
      <c r="P17" s="52"/>
      <c r="Q17" s="52"/>
      <c r="R17" s="52"/>
      <c r="S17" s="53"/>
      <c r="T17" s="34"/>
      <c r="U17" s="22"/>
      <c r="V17" s="23"/>
    </row>
    <row r="18" spans="1:22" s="18" customFormat="1" ht="16.350000000000001" customHeight="1">
      <c r="A18" s="69" t="s">
        <v>3112</v>
      </c>
      <c r="B18" s="70"/>
      <c r="C18" s="71"/>
      <c r="D18" s="31"/>
      <c r="E18" s="187" t="str">
        <f>IF(入力シート!$I$19=F18,"✔","")</f>
        <v/>
      </c>
      <c r="F18" s="193" t="s">
        <v>3210</v>
      </c>
      <c r="G18" s="70"/>
      <c r="H18" s="70"/>
      <c r="I18" s="165" t="str">
        <f>IF(入力シート!$I$19=J18,"✔","")</f>
        <v/>
      </c>
      <c r="J18" s="193" t="s">
        <v>3113</v>
      </c>
      <c r="K18" s="70"/>
      <c r="L18" s="70"/>
      <c r="M18" s="165" t="str">
        <f>IF(入力シート!$I$19=N18,"✔","")</f>
        <v/>
      </c>
      <c r="N18" s="193" t="s">
        <v>3211</v>
      </c>
      <c r="O18" s="70"/>
      <c r="P18" s="70"/>
      <c r="Q18" s="70"/>
      <c r="R18" s="70"/>
      <c r="S18" s="72"/>
      <c r="T18" s="34"/>
      <c r="U18" s="22"/>
      <c r="V18" s="19"/>
    </row>
    <row r="19" spans="1:22" s="18" customFormat="1" ht="16.350000000000001" customHeight="1">
      <c r="A19" s="73" t="s">
        <v>3212</v>
      </c>
      <c r="B19" s="50"/>
      <c r="C19" s="50"/>
      <c r="D19" s="51"/>
      <c r="E19" s="58" t="str">
        <f>IF(入力シート!I20="","",CONCATENATE("〒",入力シート!I20))</f>
        <v/>
      </c>
      <c r="F19" s="52"/>
      <c r="G19" s="52"/>
      <c r="H19" s="52"/>
      <c r="I19" s="52"/>
      <c r="J19" s="52"/>
      <c r="K19" s="52"/>
      <c r="L19" s="52"/>
      <c r="M19" s="52"/>
      <c r="N19" s="52"/>
      <c r="O19" s="52"/>
      <c r="P19" s="52"/>
      <c r="Q19" s="52"/>
      <c r="R19" s="52"/>
      <c r="S19" s="53"/>
      <c r="T19" s="34"/>
      <c r="U19" s="22"/>
      <c r="V19" s="23"/>
    </row>
    <row r="20" spans="1:22" s="18" customFormat="1" ht="16.350000000000001" customHeight="1">
      <c r="A20" s="68" t="s">
        <v>3114</v>
      </c>
      <c r="B20" s="55"/>
      <c r="C20" s="43"/>
      <c r="D20" s="44"/>
      <c r="E20" s="67" t="str">
        <f>IF(入力シート!I20="","",CONCATENATE(入力シート!I21,入力シート!I22,入力シート!I23))</f>
        <v/>
      </c>
      <c r="F20" s="56"/>
      <c r="G20" s="56"/>
      <c r="H20" s="56"/>
      <c r="I20" s="56"/>
      <c r="J20" s="56"/>
      <c r="K20" s="56"/>
      <c r="L20" s="56"/>
      <c r="M20" s="56"/>
      <c r="N20" s="56"/>
      <c r="O20" s="56"/>
      <c r="P20" s="56"/>
      <c r="Q20" s="56"/>
      <c r="R20" s="56"/>
      <c r="S20" s="57"/>
      <c r="T20" s="34"/>
      <c r="V20" s="24"/>
    </row>
    <row r="21" spans="1:22" s="18" customFormat="1" ht="5.0999999999999996" customHeight="1">
      <c r="A21" s="34"/>
      <c r="B21" s="34"/>
      <c r="C21" s="32"/>
      <c r="D21" s="32"/>
      <c r="E21" s="34"/>
      <c r="F21" s="34"/>
      <c r="G21" s="34"/>
      <c r="H21" s="34"/>
      <c r="I21" s="34"/>
      <c r="J21" s="34"/>
      <c r="K21" s="34"/>
      <c r="L21" s="34"/>
      <c r="M21" s="34"/>
      <c r="N21" s="34"/>
      <c r="O21" s="34"/>
      <c r="P21" s="34"/>
      <c r="Q21" s="34"/>
      <c r="R21" s="34"/>
      <c r="S21" s="34"/>
      <c r="T21" s="34"/>
      <c r="U21" s="22"/>
      <c r="V21" s="19"/>
    </row>
    <row r="22" spans="1:22" s="18" customFormat="1" ht="16.350000000000001" customHeight="1">
      <c r="A22" s="191" t="s">
        <v>3115</v>
      </c>
      <c r="B22" s="34"/>
      <c r="C22" s="32"/>
      <c r="D22" s="32"/>
      <c r="E22" s="34"/>
      <c r="F22" s="34"/>
      <c r="G22" s="34"/>
      <c r="H22" s="34"/>
      <c r="I22" s="34"/>
      <c r="J22" s="34"/>
      <c r="K22" s="34"/>
      <c r="L22" s="34"/>
      <c r="M22" s="34"/>
      <c r="N22" s="34"/>
      <c r="O22" s="34"/>
      <c r="P22" s="34"/>
      <c r="Q22" s="34"/>
      <c r="R22" s="34"/>
      <c r="S22" s="34"/>
      <c r="T22" s="34"/>
      <c r="U22" s="22"/>
      <c r="V22" s="19"/>
    </row>
    <row r="23" spans="1:22" s="18" customFormat="1" ht="16.350000000000001" customHeight="1">
      <c r="A23" s="49" t="s">
        <v>3116</v>
      </c>
      <c r="B23" s="50"/>
      <c r="C23" s="51"/>
      <c r="D23" s="49" t="s">
        <v>3099</v>
      </c>
      <c r="E23" s="50"/>
      <c r="F23" s="51"/>
      <c r="G23" s="49" t="s">
        <v>3117</v>
      </c>
      <c r="H23" s="51"/>
      <c r="I23" s="49" t="s">
        <v>3118</v>
      </c>
      <c r="J23" s="51"/>
      <c r="K23" s="51" t="s">
        <v>3119</v>
      </c>
      <c r="L23" s="50" t="s">
        <v>3120</v>
      </c>
      <c r="M23" s="50"/>
      <c r="N23" s="50"/>
      <c r="O23" s="50"/>
      <c r="P23" s="50"/>
      <c r="Q23" s="50"/>
      <c r="R23" s="50"/>
      <c r="S23" s="51"/>
      <c r="T23" s="34"/>
      <c r="V23" s="19"/>
    </row>
    <row r="24" spans="1:22" s="18" customFormat="1" ht="16.350000000000001" customHeight="1">
      <c r="A24" s="54"/>
      <c r="B24" s="55"/>
      <c r="C24" s="74"/>
      <c r="D24" s="54"/>
      <c r="E24" s="55"/>
      <c r="F24" s="74"/>
      <c r="G24" s="54"/>
      <c r="H24" s="74"/>
      <c r="I24" s="54"/>
      <c r="J24" s="74"/>
      <c r="K24" s="74"/>
      <c r="L24" s="55" t="s">
        <v>3121</v>
      </c>
      <c r="M24" s="55"/>
      <c r="N24" s="55"/>
      <c r="O24" s="55"/>
      <c r="P24" s="55"/>
      <c r="Q24" s="55"/>
      <c r="R24" s="55"/>
      <c r="S24" s="74"/>
      <c r="T24" s="34"/>
      <c r="V24" s="19"/>
    </row>
    <row r="25" spans="1:22" s="18" customFormat="1" ht="16.350000000000001" customHeight="1">
      <c r="A25" s="49" t="str">
        <f>IF(入力シート!$I24="","",入力シート!$I24)</f>
        <v/>
      </c>
      <c r="B25" s="50"/>
      <c r="C25" s="51"/>
      <c r="D25" s="49" t="str">
        <f>IF(入力シート!$I25="","",入力シート!$I25)</f>
        <v/>
      </c>
      <c r="E25" s="50"/>
      <c r="F25" s="51"/>
      <c r="G25" s="49" t="str">
        <f>IF(入力シート!$I26="","",入力シート!$I26)</f>
        <v/>
      </c>
      <c r="H25" s="51"/>
      <c r="I25" s="129" t="str">
        <f>IF(入力シート!$I27="","",入力シート!$I27)</f>
        <v/>
      </c>
      <c r="J25" s="130"/>
      <c r="K25" s="49" t="str">
        <f>IF(入力シート!$I28="","",入力シート!$I28)</f>
        <v/>
      </c>
      <c r="L25" s="49" t="str">
        <f>IF(入力シート!$I29="","",入力シート!$I29)</f>
        <v/>
      </c>
      <c r="M25" s="50"/>
      <c r="N25" s="50"/>
      <c r="O25" s="50"/>
      <c r="P25" s="50"/>
      <c r="Q25" s="50"/>
      <c r="R25" s="50"/>
      <c r="S25" s="51"/>
      <c r="T25" s="34"/>
      <c r="V25" s="19"/>
    </row>
    <row r="26" spans="1:22" s="18" customFormat="1" ht="16.350000000000001" customHeight="1">
      <c r="A26" s="49" t="str">
        <f>IF(入力シート!$I30="","",入力シート!$I30)</f>
        <v/>
      </c>
      <c r="B26" s="50"/>
      <c r="C26" s="51"/>
      <c r="D26" s="49" t="str">
        <f>IF(入力シート!$I31="","",入力シート!$I31)</f>
        <v/>
      </c>
      <c r="E26" s="50"/>
      <c r="F26" s="51"/>
      <c r="G26" s="49" t="str">
        <f>IF(入力シート!$I32="","",入力シート!$I32)</f>
        <v/>
      </c>
      <c r="H26" s="51"/>
      <c r="I26" s="129" t="str">
        <f>IF(入力シート!$I33="","",入力シート!$I33)</f>
        <v/>
      </c>
      <c r="J26" s="130"/>
      <c r="K26" s="49" t="str">
        <f>IF(入力シート!$I34="","",入力シート!$I34)</f>
        <v/>
      </c>
      <c r="L26" s="49" t="str">
        <f>IF(入力シート!$I35="","",入力シート!$I35)</f>
        <v/>
      </c>
      <c r="M26" s="50"/>
      <c r="N26" s="50"/>
      <c r="O26" s="50"/>
      <c r="P26" s="50"/>
      <c r="Q26" s="50"/>
      <c r="R26" s="50"/>
      <c r="S26" s="51"/>
      <c r="T26" s="34"/>
      <c r="V26" s="19"/>
    </row>
    <row r="27" spans="1:22" s="18" customFormat="1" ht="16.350000000000001" customHeight="1">
      <c r="A27" s="49" t="str">
        <f>IF(入力シート!$I36="","",入力シート!$I36)</f>
        <v/>
      </c>
      <c r="B27" s="50"/>
      <c r="C27" s="51"/>
      <c r="D27" s="49" t="str">
        <f>IF(入力シート!$I37="","",入力シート!$I37)</f>
        <v/>
      </c>
      <c r="E27" s="50"/>
      <c r="F27" s="51"/>
      <c r="G27" s="49" t="str">
        <f>IF(入力シート!$I38="","",入力シート!$I38)</f>
        <v/>
      </c>
      <c r="H27" s="51"/>
      <c r="I27" s="129" t="str">
        <f>IF(入力シート!$I39="","",入力シート!$I39)</f>
        <v/>
      </c>
      <c r="J27" s="130"/>
      <c r="K27" s="49" t="str">
        <f>IF(入力シート!$I40="","",入力シート!$I40)</f>
        <v/>
      </c>
      <c r="L27" s="49" t="str">
        <f>IF(入力シート!$I41="","",入力シート!$I41)</f>
        <v/>
      </c>
      <c r="M27" s="50"/>
      <c r="N27" s="50"/>
      <c r="O27" s="50"/>
      <c r="P27" s="50"/>
      <c r="Q27" s="50"/>
      <c r="R27" s="50"/>
      <c r="S27" s="51"/>
      <c r="T27" s="34"/>
      <c r="V27" s="19"/>
    </row>
    <row r="28" spans="1:22" s="18" customFormat="1" ht="16.350000000000001" customHeight="1">
      <c r="A28" s="49" t="str">
        <f>IF(入力シート!$I42="","",入力シート!$I42)</f>
        <v/>
      </c>
      <c r="B28" s="50"/>
      <c r="C28" s="51"/>
      <c r="D28" s="49" t="str">
        <f>IF(入力シート!$I43="","",入力シート!$I43)</f>
        <v/>
      </c>
      <c r="E28" s="50"/>
      <c r="F28" s="51"/>
      <c r="G28" s="49" t="str">
        <f>IF(入力シート!$I44="","",入力シート!$I44)</f>
        <v/>
      </c>
      <c r="H28" s="51"/>
      <c r="I28" s="129" t="str">
        <f>IF(入力シート!$I45="","",入力シート!$I45)</f>
        <v/>
      </c>
      <c r="J28" s="130"/>
      <c r="K28" s="49" t="str">
        <f>IF(入力シート!$I46="","",入力シート!$I46)</f>
        <v/>
      </c>
      <c r="L28" s="49" t="str">
        <f>IF(入力シート!$I47="","",入力シート!$I47)</f>
        <v/>
      </c>
      <c r="M28" s="50"/>
      <c r="N28" s="50"/>
      <c r="O28" s="50"/>
      <c r="P28" s="50"/>
      <c r="Q28" s="50"/>
      <c r="R28" s="50"/>
      <c r="S28" s="51"/>
      <c r="T28" s="34"/>
      <c r="V28" s="19"/>
    </row>
    <row r="29" spans="1:22" s="18" customFormat="1" ht="16.350000000000001" customHeight="1">
      <c r="A29" s="49" t="str">
        <f>IF(入力シート!$I48="","",入力シート!$I48)</f>
        <v/>
      </c>
      <c r="B29" s="50"/>
      <c r="C29" s="51"/>
      <c r="D29" s="49" t="str">
        <f>IF(入力シート!$I49="","",入力シート!$I49)</f>
        <v/>
      </c>
      <c r="E29" s="50"/>
      <c r="F29" s="51"/>
      <c r="G29" s="49" t="str">
        <f>IF(入力シート!$I50="","",入力シート!$I50)</f>
        <v/>
      </c>
      <c r="H29" s="51"/>
      <c r="I29" s="129" t="str">
        <f>IF(入力シート!$I51="","",入力シート!$I51)</f>
        <v/>
      </c>
      <c r="J29" s="130"/>
      <c r="K29" s="49" t="str">
        <f>IF(入力シート!$I52="","",入力シート!$I52)</f>
        <v/>
      </c>
      <c r="L29" s="49" t="str">
        <f>IF(入力シート!$I53="","",入力シート!$I53)</f>
        <v/>
      </c>
      <c r="M29" s="50"/>
      <c r="N29" s="50"/>
      <c r="O29" s="50"/>
      <c r="P29" s="50"/>
      <c r="Q29" s="50"/>
      <c r="R29" s="50"/>
      <c r="S29" s="51"/>
      <c r="T29" s="34"/>
      <c r="V29" s="19"/>
    </row>
    <row r="30" spans="1:22" s="18" customFormat="1" ht="16.350000000000001" customHeight="1">
      <c r="A30" s="69" t="str">
        <f>IF(入力シート!$I54="","",入力シート!$I54)</f>
        <v/>
      </c>
      <c r="B30" s="70"/>
      <c r="C30" s="72"/>
      <c r="D30" s="69" t="str">
        <f>IF(入力シート!$I55="","",入力シート!$I55)</f>
        <v/>
      </c>
      <c r="E30" s="70"/>
      <c r="F30" s="72"/>
      <c r="G30" s="69" t="str">
        <f>IF(入力シート!$I56="","",入力シート!$I56)</f>
        <v/>
      </c>
      <c r="H30" s="72"/>
      <c r="I30" s="131" t="str">
        <f>IF(入力シート!$I57="","",入力シート!$I57)</f>
        <v/>
      </c>
      <c r="J30" s="132"/>
      <c r="K30" s="69" t="str">
        <f>IF(入力シート!$I58="","",入力シート!$I58)</f>
        <v/>
      </c>
      <c r="L30" s="69" t="str">
        <f>IF(入力シート!$I59="","",入力シート!$I59)</f>
        <v/>
      </c>
      <c r="M30" s="70"/>
      <c r="N30" s="70"/>
      <c r="O30" s="70"/>
      <c r="P30" s="70"/>
      <c r="Q30" s="70"/>
      <c r="R30" s="70"/>
      <c r="S30" s="72"/>
      <c r="T30" s="34"/>
      <c r="V30" s="19"/>
    </row>
    <row r="31" spans="1:22" s="18" customFormat="1" ht="16.350000000000001" customHeight="1">
      <c r="A31" s="69" t="str">
        <f>IF(入力シート!$I60="","",入力シート!$I60)</f>
        <v/>
      </c>
      <c r="B31" s="70"/>
      <c r="C31" s="72"/>
      <c r="D31" s="69" t="str">
        <f>IF(入力シート!$I61="","",入力シート!$I61)</f>
        <v/>
      </c>
      <c r="E31" s="70"/>
      <c r="F31" s="72"/>
      <c r="G31" s="69" t="str">
        <f>IF(入力シート!$I62="","",入力シート!$I62)</f>
        <v/>
      </c>
      <c r="H31" s="72"/>
      <c r="I31" s="131" t="str">
        <f>IF(入力シート!$I63="","",入力シート!$I63)</f>
        <v/>
      </c>
      <c r="J31" s="132"/>
      <c r="K31" s="69" t="str">
        <f>IF(入力シート!$I64="","",入力シート!$I64)</f>
        <v/>
      </c>
      <c r="L31" s="69" t="str">
        <f>IF(入力シート!$I65="","",入力シート!$I65)</f>
        <v/>
      </c>
      <c r="M31" s="50"/>
      <c r="N31" s="50"/>
      <c r="O31" s="50"/>
      <c r="P31" s="50"/>
      <c r="Q31" s="50"/>
      <c r="R31" s="50"/>
      <c r="S31" s="51"/>
      <c r="T31" s="34"/>
      <c r="V31" s="19"/>
    </row>
    <row r="32" spans="1:22" s="18" customFormat="1" ht="16.350000000000001" customHeight="1">
      <c r="A32" s="69" t="str">
        <f>IF(入力シート!$I66="","",入力シート!$I66)</f>
        <v/>
      </c>
      <c r="B32" s="70"/>
      <c r="C32" s="72"/>
      <c r="D32" s="69" t="str">
        <f>IF(入力シート!$I67="","",入力シート!$I67)</f>
        <v/>
      </c>
      <c r="E32" s="70"/>
      <c r="F32" s="72"/>
      <c r="G32" s="69" t="str">
        <f>IF(入力シート!$I68="","",入力シート!$I68)</f>
        <v/>
      </c>
      <c r="H32" s="72"/>
      <c r="I32" s="131" t="str">
        <f>IF(入力シート!$I69="","",入力シート!$I69)</f>
        <v/>
      </c>
      <c r="J32" s="132"/>
      <c r="K32" s="69" t="str">
        <f>IF(入力シート!$I70="","",入力シート!$I70)</f>
        <v/>
      </c>
      <c r="L32" s="69" t="str">
        <f>IF(入力シート!$I71="","",入力シート!$I71)</f>
        <v/>
      </c>
      <c r="M32" s="70"/>
      <c r="N32" s="70"/>
      <c r="O32" s="70"/>
      <c r="P32" s="70"/>
      <c r="Q32" s="70"/>
      <c r="R32" s="70"/>
      <c r="S32" s="72"/>
      <c r="T32" s="34"/>
      <c r="V32" s="19"/>
    </row>
    <row r="33" spans="1:27" ht="5.0999999999999996" customHeight="1">
      <c r="A33" s="75"/>
      <c r="B33" s="75"/>
      <c r="C33" s="75"/>
      <c r="D33" s="75"/>
      <c r="E33" s="75"/>
      <c r="F33" s="75"/>
      <c r="G33" s="75"/>
      <c r="H33" s="75"/>
      <c r="I33" s="75"/>
      <c r="J33" s="75"/>
      <c r="K33" s="75"/>
      <c r="L33" s="75"/>
      <c r="M33" s="75"/>
      <c r="N33" s="75"/>
      <c r="O33" s="75"/>
      <c r="P33" s="75"/>
      <c r="Q33" s="75"/>
      <c r="R33" s="75"/>
      <c r="S33" s="75"/>
      <c r="T33" s="75"/>
      <c r="U33" s="25"/>
      <c r="V33" s="26"/>
      <c r="W33" s="25"/>
      <c r="X33" s="25"/>
      <c r="Y33" s="25"/>
      <c r="Z33" s="25"/>
      <c r="AA33" s="25"/>
    </row>
    <row r="34" spans="1:27" s="18" customFormat="1" ht="16.350000000000001" customHeight="1">
      <c r="A34" s="191" t="s">
        <v>3122</v>
      </c>
      <c r="B34" s="34"/>
      <c r="C34" s="32"/>
      <c r="D34" s="32"/>
      <c r="E34" s="34"/>
      <c r="F34" s="34"/>
      <c r="G34" s="34"/>
      <c r="H34" s="34"/>
      <c r="I34" s="34"/>
      <c r="J34" s="34"/>
      <c r="K34" s="34"/>
      <c r="L34" s="34"/>
      <c r="M34" s="34"/>
      <c r="N34" s="34"/>
      <c r="O34" s="34"/>
      <c r="P34" s="34"/>
      <c r="Q34" s="34"/>
      <c r="R34" s="34"/>
      <c r="S34" s="189" t="s">
        <v>3203</v>
      </c>
      <c r="T34" s="34"/>
      <c r="U34" s="22"/>
      <c r="V34" s="19"/>
    </row>
    <row r="35" spans="1:27" s="18" customFormat="1" ht="16.350000000000001" customHeight="1">
      <c r="A35" s="49"/>
      <c r="B35" s="50" t="s">
        <v>3123</v>
      </c>
      <c r="C35" s="50"/>
      <c r="D35" s="51"/>
      <c r="E35" s="58" t="str">
        <f>CONCATENATE("〒",入力シート!I72)</f>
        <v>〒</v>
      </c>
      <c r="F35" s="52"/>
      <c r="G35" s="52"/>
      <c r="H35" s="52"/>
      <c r="I35" s="52"/>
      <c r="J35" s="52"/>
      <c r="K35" s="52"/>
      <c r="L35" s="52"/>
      <c r="M35" s="52"/>
      <c r="N35" s="52"/>
      <c r="O35" s="52"/>
      <c r="P35" s="52"/>
      <c r="Q35" s="52"/>
      <c r="R35" s="52"/>
      <c r="S35" s="53"/>
      <c r="T35" s="34"/>
      <c r="U35" s="22"/>
      <c r="V35" s="23"/>
    </row>
    <row r="36" spans="1:27" s="18" customFormat="1" ht="16.350000000000001" customHeight="1">
      <c r="A36" s="68" t="s">
        <v>3103</v>
      </c>
      <c r="B36" s="55"/>
      <c r="C36" s="43"/>
      <c r="D36" s="44"/>
      <c r="E36" s="67" t="str">
        <f>CONCATENATE(入力シート!I73,入力シート!I74,入力シート!I75)</f>
        <v/>
      </c>
      <c r="F36" s="56"/>
      <c r="G36" s="56"/>
      <c r="H36" s="56"/>
      <c r="I36" s="56"/>
      <c r="J36" s="56"/>
      <c r="K36" s="56"/>
      <c r="L36" s="56"/>
      <c r="M36" s="56"/>
      <c r="N36" s="56"/>
      <c r="O36" s="56"/>
      <c r="P36" s="56"/>
      <c r="Q36" s="56"/>
      <c r="R36" s="56"/>
      <c r="S36" s="57"/>
      <c r="T36" s="34"/>
      <c r="V36" s="24"/>
    </row>
    <row r="37" spans="1:27" s="18" customFormat="1" ht="16.350000000000001" customHeight="1">
      <c r="A37" s="49"/>
      <c r="B37" s="50" t="s">
        <v>3124</v>
      </c>
      <c r="C37" s="50"/>
      <c r="D37" s="51"/>
      <c r="E37" s="174" t="str">
        <f>IF(入力シート!$I$76=F37,"✔","")</f>
        <v/>
      </c>
      <c r="F37" s="52" t="s">
        <v>3125</v>
      </c>
      <c r="G37" s="52"/>
      <c r="H37" s="52"/>
      <c r="I37" s="52"/>
      <c r="J37" s="52"/>
      <c r="K37" s="52"/>
      <c r="L37" s="150" t="str">
        <f>IF(入力シート!$I$76=M37,"✔","")</f>
        <v/>
      </c>
      <c r="M37" s="52" t="s">
        <v>3126</v>
      </c>
      <c r="N37" s="52"/>
      <c r="O37" s="52"/>
      <c r="P37" s="52"/>
      <c r="Q37" s="52"/>
      <c r="R37" s="52"/>
      <c r="S37" s="53"/>
      <c r="T37" s="34"/>
      <c r="U37" s="22"/>
      <c r="V37" s="23"/>
    </row>
    <row r="38" spans="1:27" s="18" customFormat="1" ht="16.350000000000001" customHeight="1">
      <c r="A38" s="63"/>
      <c r="B38" s="34"/>
      <c r="C38" s="32"/>
      <c r="D38" s="64"/>
      <c r="E38" s="154" t="str">
        <f>IF(入力シート!$I$76=F38,"✔","")</f>
        <v/>
      </c>
      <c r="F38" s="56" t="s">
        <v>3127</v>
      </c>
      <c r="G38" s="56"/>
      <c r="H38" s="56"/>
      <c r="I38" s="56"/>
      <c r="J38" s="56"/>
      <c r="K38" s="56"/>
      <c r="L38" s="175" t="str">
        <f>IF(入力シート!$I$76=M38,"✔","")</f>
        <v/>
      </c>
      <c r="M38" s="56" t="s">
        <v>3128</v>
      </c>
      <c r="N38" s="56"/>
      <c r="O38" s="56"/>
      <c r="P38" s="56"/>
      <c r="Q38" s="56"/>
      <c r="R38" s="56"/>
      <c r="S38" s="57"/>
      <c r="T38" s="34"/>
      <c r="V38" s="24"/>
    </row>
    <row r="39" spans="1:27" s="18" customFormat="1" ht="16.350000000000001" customHeight="1">
      <c r="A39" s="49"/>
      <c r="B39" s="50" t="s">
        <v>3129</v>
      </c>
      <c r="C39" s="50"/>
      <c r="D39" s="50"/>
      <c r="E39" s="151" t="str">
        <f>IF(入力シート!$I$77='1号入居申込書'!F39,"✔","")</f>
        <v/>
      </c>
      <c r="F39" s="50" t="s">
        <v>3130</v>
      </c>
      <c r="G39" s="50"/>
      <c r="H39" s="152" t="str">
        <f>IF(入力シート!$I$78=I39,"✔","")</f>
        <v/>
      </c>
      <c r="I39" s="50" t="s">
        <v>3131</v>
      </c>
      <c r="J39" s="50"/>
      <c r="K39" s="50"/>
      <c r="L39" s="76"/>
      <c r="M39" s="50"/>
      <c r="N39" s="50"/>
      <c r="O39" s="50"/>
      <c r="P39" s="50"/>
      <c r="Q39" s="50"/>
      <c r="R39" s="50"/>
      <c r="S39" s="51"/>
      <c r="T39" s="34"/>
      <c r="U39" s="22"/>
      <c r="V39" s="23"/>
    </row>
    <row r="40" spans="1:27" s="18" customFormat="1" ht="16.350000000000001" customHeight="1">
      <c r="A40" s="63"/>
      <c r="B40" s="34"/>
      <c r="C40" s="32"/>
      <c r="D40" s="32"/>
      <c r="E40" s="77"/>
      <c r="F40" s="78"/>
      <c r="G40" s="79"/>
      <c r="H40" s="153" t="str">
        <f>IF(入力シート!$I$78='1号入居申込書'!I40,"✔","")</f>
        <v/>
      </c>
      <c r="I40" s="80" t="s">
        <v>3132</v>
      </c>
      <c r="J40" s="39"/>
      <c r="K40" s="81"/>
      <c r="L40" s="82"/>
      <c r="M40" s="39"/>
      <c r="N40" s="39"/>
      <c r="O40" s="39"/>
      <c r="P40" s="39"/>
      <c r="Q40" s="39"/>
      <c r="R40" s="39"/>
      <c r="S40" s="40"/>
      <c r="T40" s="34"/>
      <c r="V40" s="24"/>
    </row>
    <row r="41" spans="1:27" ht="16.350000000000001" customHeight="1">
      <c r="A41" s="83"/>
      <c r="B41" s="84"/>
      <c r="C41" s="84"/>
      <c r="D41" s="84"/>
      <c r="E41" s="154" t="str">
        <f>IF(入力シート!$I$77='1号入居申込書'!F41,"✔","")</f>
        <v/>
      </c>
      <c r="F41" s="56" t="s">
        <v>3133</v>
      </c>
      <c r="G41" s="56"/>
      <c r="H41" s="85" t="s">
        <v>3134</v>
      </c>
      <c r="I41" s="43"/>
      <c r="J41" s="43"/>
      <c r="K41" s="43"/>
      <c r="L41" s="84"/>
      <c r="M41" s="84"/>
      <c r="N41" s="84"/>
      <c r="O41" s="84"/>
      <c r="P41" s="84"/>
      <c r="Q41" s="84"/>
      <c r="R41" s="84"/>
      <c r="S41" s="86"/>
      <c r="T41" s="75"/>
      <c r="U41" s="25"/>
      <c r="V41" s="26"/>
      <c r="W41" s="25"/>
      <c r="X41" s="25"/>
      <c r="Y41" s="25"/>
      <c r="Z41" s="25"/>
      <c r="AA41" s="25"/>
    </row>
    <row r="42" spans="1:27" ht="16.350000000000001" customHeight="1">
      <c r="A42" s="87" t="s">
        <v>3135</v>
      </c>
      <c r="B42" s="50"/>
      <c r="C42" s="50"/>
      <c r="D42" s="51"/>
      <c r="E42" s="88" t="s">
        <v>3136</v>
      </c>
      <c r="F42" s="88"/>
      <c r="G42" s="88"/>
      <c r="H42" s="88"/>
      <c r="I42" s="88"/>
      <c r="J42" s="162">
        <f>入力シート!I79</f>
        <v>0</v>
      </c>
      <c r="K42" s="88"/>
      <c r="L42" s="88"/>
      <c r="M42" s="88"/>
      <c r="N42" s="91"/>
      <c r="O42" s="88" t="s">
        <v>3137</v>
      </c>
      <c r="P42" s="88"/>
      <c r="Q42" s="163">
        <f>入力シート!I80</f>
        <v>0</v>
      </c>
      <c r="R42" s="160"/>
      <c r="S42" s="161"/>
      <c r="T42" s="75"/>
      <c r="U42" s="25"/>
      <c r="V42" s="26"/>
      <c r="W42" s="25"/>
      <c r="X42" s="25"/>
      <c r="Y42" s="25"/>
      <c r="Z42" s="25"/>
      <c r="AA42" s="25"/>
    </row>
    <row r="43" spans="1:27" ht="16.350000000000001" customHeight="1">
      <c r="A43" s="89" t="s">
        <v>3138</v>
      </c>
      <c r="B43" s="55"/>
      <c r="C43" s="43"/>
      <c r="D43" s="44"/>
      <c r="E43" s="96" t="s">
        <v>3139</v>
      </c>
      <c r="F43" s="164"/>
      <c r="G43" s="165" t="str">
        <f>IF(入力シート!$I$81=H43,"✔","")</f>
        <v/>
      </c>
      <c r="H43" s="70" t="s">
        <v>3140</v>
      </c>
      <c r="I43" s="165" t="str">
        <f>IF(入力シート!$I$81=J43,"✔","")</f>
        <v/>
      </c>
      <c r="J43" s="70" t="s">
        <v>3141</v>
      </c>
      <c r="K43" s="166"/>
      <c r="L43" s="165" t="str">
        <f>IF(入力シート!$I$81=M43,"✔","")</f>
        <v/>
      </c>
      <c r="M43" s="167" t="s">
        <v>3189</v>
      </c>
      <c r="N43" s="168"/>
      <c r="O43" s="167" t="str">
        <f>CONCATENATE("（",IF(入力シート!I82="","",入力シート!I82))</f>
        <v>（</v>
      </c>
      <c r="P43" s="167"/>
      <c r="Q43" s="167"/>
      <c r="R43" s="167"/>
      <c r="S43" s="169" t="s">
        <v>3108</v>
      </c>
      <c r="T43" s="75"/>
      <c r="U43" s="25"/>
      <c r="V43" s="26"/>
      <c r="W43" s="25"/>
      <c r="X43" s="25"/>
      <c r="Y43" s="25"/>
      <c r="Z43" s="25"/>
      <c r="AA43" s="25"/>
    </row>
    <row r="44" spans="1:27" ht="16.350000000000001" customHeight="1">
      <c r="A44" s="90"/>
      <c r="B44" s="88" t="s">
        <v>3142</v>
      </c>
      <c r="C44" s="88"/>
      <c r="D44" s="91"/>
      <c r="E44" s="90" t="s">
        <v>3143</v>
      </c>
      <c r="F44" s="88"/>
      <c r="G44" s="88"/>
      <c r="H44" s="91"/>
      <c r="I44" s="170">
        <f>入力シート!I83</f>
        <v>0</v>
      </c>
      <c r="J44" s="171"/>
      <c r="K44" s="88" t="s">
        <v>3144</v>
      </c>
      <c r="L44" s="92" t="s">
        <v>3204</v>
      </c>
      <c r="M44" s="93"/>
      <c r="N44" s="88"/>
      <c r="O44" s="88"/>
      <c r="P44" s="88"/>
      <c r="Q44" s="88"/>
      <c r="R44" s="88"/>
      <c r="S44" s="91"/>
      <c r="T44" s="75"/>
      <c r="U44" s="25"/>
      <c r="V44" s="26"/>
      <c r="W44" s="25"/>
      <c r="X44" s="25"/>
      <c r="Y44" s="25"/>
      <c r="Z44" s="25"/>
      <c r="AA44" s="25"/>
    </row>
    <row r="45" spans="1:27" ht="16.350000000000001" customHeight="1">
      <c r="A45" s="94"/>
      <c r="B45" s="75" t="s">
        <v>3145</v>
      </c>
      <c r="C45" s="75"/>
      <c r="D45" s="95"/>
      <c r="E45" s="96" t="s">
        <v>3146</v>
      </c>
      <c r="F45" s="97"/>
      <c r="G45" s="97"/>
      <c r="H45" s="98"/>
      <c r="I45" s="170">
        <f>入力シート!I84</f>
        <v>0</v>
      </c>
      <c r="J45" s="172"/>
      <c r="K45" s="97" t="s">
        <v>3144</v>
      </c>
      <c r="L45" s="99" t="s">
        <v>3147</v>
      </c>
      <c r="M45" s="100"/>
      <c r="N45" s="97"/>
      <c r="O45" s="97"/>
      <c r="P45" s="97"/>
      <c r="Q45" s="97"/>
      <c r="R45" s="97"/>
      <c r="S45" s="98"/>
      <c r="T45" s="75"/>
      <c r="U45" s="25"/>
      <c r="V45" s="26"/>
      <c r="W45" s="25"/>
      <c r="X45" s="25"/>
      <c r="Y45" s="25"/>
      <c r="Z45" s="25"/>
      <c r="AA45" s="25"/>
    </row>
    <row r="46" spans="1:27" ht="16.350000000000001" customHeight="1">
      <c r="A46" s="94"/>
      <c r="B46" s="75"/>
      <c r="C46" s="75"/>
      <c r="D46" s="95"/>
      <c r="E46" s="96" t="s">
        <v>3148</v>
      </c>
      <c r="F46" s="97"/>
      <c r="G46" s="97"/>
      <c r="H46" s="98"/>
      <c r="I46" s="170">
        <f>入力シート!I85</f>
        <v>0</v>
      </c>
      <c r="J46" s="172"/>
      <c r="K46" s="97" t="s">
        <v>3144</v>
      </c>
      <c r="L46" s="99" t="s">
        <v>3149</v>
      </c>
      <c r="M46" s="100"/>
      <c r="N46" s="97"/>
      <c r="O46" s="97"/>
      <c r="P46" s="97"/>
      <c r="Q46" s="97"/>
      <c r="R46" s="97"/>
      <c r="S46" s="98"/>
      <c r="T46" s="75"/>
      <c r="U46" s="25"/>
      <c r="V46" s="26"/>
      <c r="W46" s="25"/>
      <c r="X46" s="25"/>
      <c r="Y46" s="25"/>
      <c r="Z46" s="25"/>
      <c r="AA46" s="25"/>
    </row>
    <row r="47" spans="1:27" ht="16.350000000000001" customHeight="1">
      <c r="A47" s="101" t="s">
        <v>3150</v>
      </c>
      <c r="B47" s="75"/>
      <c r="C47" s="75"/>
      <c r="D47" s="95"/>
      <c r="E47" s="96" t="s">
        <v>3151</v>
      </c>
      <c r="F47" s="97"/>
      <c r="G47" s="97"/>
      <c r="H47" s="98"/>
      <c r="I47" s="170">
        <f>入力シート!I86</f>
        <v>0</v>
      </c>
      <c r="J47" s="172"/>
      <c r="K47" s="97" t="s">
        <v>3144</v>
      </c>
      <c r="L47" s="99" t="s">
        <v>3152</v>
      </c>
      <c r="M47" s="100"/>
      <c r="N47" s="97"/>
      <c r="O47" s="97"/>
      <c r="P47" s="97"/>
      <c r="Q47" s="97"/>
      <c r="R47" s="97"/>
      <c r="S47" s="98"/>
      <c r="T47" s="75"/>
      <c r="U47" s="25"/>
      <c r="V47" s="26"/>
      <c r="W47" s="25"/>
      <c r="X47" s="25"/>
      <c r="Y47" s="25"/>
      <c r="Z47" s="25"/>
      <c r="AA47" s="25"/>
    </row>
    <row r="48" spans="1:27" ht="16.350000000000001" customHeight="1">
      <c r="A48" s="101" t="s">
        <v>3153</v>
      </c>
      <c r="B48" s="75"/>
      <c r="C48" s="75"/>
      <c r="D48" s="95"/>
      <c r="E48" s="96" t="s">
        <v>3154</v>
      </c>
      <c r="F48" s="97"/>
      <c r="G48" s="97"/>
      <c r="H48" s="98"/>
      <c r="I48" s="170">
        <f>入力シート!I87</f>
        <v>0</v>
      </c>
      <c r="J48" s="172"/>
      <c r="K48" s="97" t="s">
        <v>3144</v>
      </c>
      <c r="L48" s="99" t="s">
        <v>3155</v>
      </c>
      <c r="M48" s="100"/>
      <c r="N48" s="97"/>
      <c r="O48" s="97"/>
      <c r="P48" s="97"/>
      <c r="Q48" s="97"/>
      <c r="R48" s="97"/>
      <c r="S48" s="98"/>
      <c r="T48" s="75"/>
      <c r="U48" s="25"/>
      <c r="V48" s="26"/>
      <c r="W48" s="25"/>
      <c r="X48" s="25"/>
      <c r="Y48" s="25"/>
      <c r="Z48" s="25"/>
      <c r="AA48" s="25"/>
    </row>
    <row r="49" spans="1:27" ht="16.350000000000001" customHeight="1">
      <c r="A49" s="244" t="s">
        <v>3156</v>
      </c>
      <c r="B49" s="84"/>
      <c r="C49" s="84"/>
      <c r="D49" s="86"/>
      <c r="E49" s="96" t="s">
        <v>3340</v>
      </c>
      <c r="F49" s="97"/>
      <c r="G49" s="97"/>
      <c r="H49" s="98"/>
      <c r="I49" s="245">
        <f>入力シート!I88</f>
        <v>0</v>
      </c>
      <c r="J49" s="172"/>
      <c r="K49" s="97" t="s">
        <v>3144</v>
      </c>
      <c r="L49" s="99" t="s">
        <v>3350</v>
      </c>
      <c r="M49" s="100"/>
      <c r="N49" s="97"/>
      <c r="O49" s="97"/>
      <c r="P49" s="97"/>
      <c r="Q49" s="97"/>
      <c r="R49" s="97"/>
      <c r="S49" s="98"/>
      <c r="T49" s="75"/>
      <c r="U49" s="25"/>
      <c r="V49" s="26"/>
      <c r="W49" s="25"/>
      <c r="X49" s="25"/>
      <c r="Y49" s="25"/>
      <c r="Z49" s="25"/>
      <c r="AA49" s="25"/>
    </row>
    <row r="50" spans="1:27" ht="5.0999999999999996" customHeight="1">
      <c r="A50" s="75"/>
      <c r="B50" s="75"/>
      <c r="C50" s="75"/>
      <c r="D50" s="75"/>
      <c r="E50" s="75"/>
      <c r="F50" s="75"/>
      <c r="G50" s="75"/>
      <c r="H50" s="75"/>
      <c r="I50" s="75"/>
      <c r="J50" s="75"/>
      <c r="K50" s="75"/>
      <c r="L50" s="75"/>
      <c r="M50" s="75"/>
      <c r="N50" s="75"/>
      <c r="O50" s="75"/>
      <c r="P50" s="75"/>
      <c r="Q50" s="75"/>
      <c r="R50" s="75"/>
      <c r="S50" s="75"/>
      <c r="T50" s="75"/>
      <c r="U50" s="25"/>
      <c r="V50" s="26"/>
      <c r="W50" s="25"/>
      <c r="X50" s="25"/>
      <c r="Y50" s="25"/>
      <c r="Z50" s="25"/>
      <c r="AA50" s="25"/>
    </row>
    <row r="51" spans="1:27" ht="16.350000000000001" customHeight="1">
      <c r="A51" s="191" t="s">
        <v>3157</v>
      </c>
      <c r="B51" s="75"/>
      <c r="C51" s="75"/>
      <c r="D51" s="75"/>
      <c r="E51" s="75"/>
      <c r="F51" s="75"/>
      <c r="G51" s="75"/>
      <c r="H51" s="75"/>
      <c r="I51" s="75"/>
      <c r="J51" s="75"/>
      <c r="K51" s="75"/>
      <c r="L51" s="75"/>
      <c r="M51" s="75"/>
      <c r="N51" s="75"/>
      <c r="O51" s="75"/>
      <c r="P51" s="75"/>
      <c r="Q51" s="75"/>
      <c r="R51" s="75"/>
      <c r="S51" s="189" t="s">
        <v>3203</v>
      </c>
      <c r="T51" s="75"/>
      <c r="U51" s="25"/>
      <c r="V51" s="26"/>
      <c r="W51" s="25"/>
      <c r="X51" s="25"/>
      <c r="Y51" s="25"/>
      <c r="Z51" s="25"/>
      <c r="AA51" s="25"/>
    </row>
    <row r="52" spans="1:27" s="18" customFormat="1" ht="16.350000000000001" customHeight="1">
      <c r="A52" s="49" t="s">
        <v>3158</v>
      </c>
      <c r="B52" s="50"/>
      <c r="C52" s="35"/>
      <c r="D52" s="36"/>
      <c r="E52" s="156" t="str">
        <f>IF(入力シート!$I$89=F52,"✔","")</f>
        <v/>
      </c>
      <c r="F52" s="50" t="s">
        <v>3159</v>
      </c>
      <c r="G52" s="50"/>
      <c r="H52" s="50"/>
      <c r="I52" s="157" t="str">
        <f>IF(入力シート!$I$89=J52,"✔","")</f>
        <v/>
      </c>
      <c r="J52" s="50" t="s">
        <v>3160</v>
      </c>
      <c r="K52" s="103"/>
      <c r="L52" s="158" t="str">
        <f>IF(入力シート!$I$89=M52,"✔","")</f>
        <v/>
      </c>
      <c r="M52" s="50" t="s">
        <v>3161</v>
      </c>
      <c r="N52" s="50"/>
      <c r="O52" s="70"/>
      <c r="P52" s="50"/>
      <c r="Q52" s="50"/>
      <c r="R52" s="50"/>
      <c r="S52" s="51"/>
      <c r="T52" s="34"/>
      <c r="U52" s="22"/>
      <c r="V52" s="19"/>
    </row>
    <row r="53" spans="1:27" s="18" customFormat="1" ht="16.350000000000001" customHeight="1">
      <c r="A53" s="49" t="s">
        <v>3160</v>
      </c>
      <c r="B53" s="50"/>
      <c r="C53" s="49" t="s">
        <v>3099</v>
      </c>
      <c r="D53" s="51"/>
      <c r="E53" s="52">
        <f>入力シート!I91</f>
        <v>0</v>
      </c>
      <c r="F53" s="52"/>
      <c r="G53" s="52"/>
      <c r="H53" s="52"/>
      <c r="I53" s="52"/>
      <c r="J53" s="52"/>
      <c r="K53" s="52"/>
      <c r="L53" s="52"/>
      <c r="M53" s="52"/>
      <c r="N53" s="52"/>
      <c r="O53" s="52"/>
      <c r="P53" s="52"/>
      <c r="Q53" s="52"/>
      <c r="R53" s="52"/>
      <c r="S53" s="53"/>
      <c r="T53" s="34"/>
      <c r="V53" s="19"/>
    </row>
    <row r="54" spans="1:27" s="18" customFormat="1" ht="16.350000000000001" customHeight="1">
      <c r="A54" s="63"/>
      <c r="B54" s="34"/>
      <c r="C54" s="54" t="s">
        <v>3100</v>
      </c>
      <c r="D54" s="44"/>
      <c r="E54" s="56">
        <f>入力シート!I90</f>
        <v>0</v>
      </c>
      <c r="F54" s="56"/>
      <c r="G54" s="56"/>
      <c r="H54" s="56"/>
      <c r="I54" s="56"/>
      <c r="J54" s="56"/>
      <c r="K54" s="56"/>
      <c r="L54" s="56"/>
      <c r="M54" s="56"/>
      <c r="N54" s="56"/>
      <c r="O54" s="56"/>
      <c r="P54" s="56"/>
      <c r="Q54" s="56"/>
      <c r="R54" s="56"/>
      <c r="S54" s="57"/>
      <c r="T54" s="34"/>
      <c r="V54" s="19"/>
    </row>
    <row r="55" spans="1:27" ht="16.350000000000001" customHeight="1">
      <c r="A55" s="59"/>
      <c r="B55" s="104"/>
      <c r="C55" s="49" t="s">
        <v>81</v>
      </c>
      <c r="D55" s="51"/>
      <c r="E55" s="58" t="str">
        <f>CONCATENATE("〒",入力シート!I92)</f>
        <v>〒</v>
      </c>
      <c r="F55" s="52"/>
      <c r="G55" s="52"/>
      <c r="H55" s="52"/>
      <c r="I55" s="52"/>
      <c r="J55" s="52"/>
      <c r="K55" s="52"/>
      <c r="L55" s="52"/>
      <c r="M55" s="52"/>
      <c r="N55" s="52"/>
      <c r="O55" s="52"/>
      <c r="P55" s="52"/>
      <c r="Q55" s="52"/>
      <c r="R55" s="52"/>
      <c r="S55" s="53"/>
      <c r="T55" s="75"/>
      <c r="U55" s="25"/>
      <c r="V55" s="26"/>
      <c r="W55" s="25"/>
      <c r="X55" s="25"/>
      <c r="Y55" s="25"/>
      <c r="Z55" s="25"/>
      <c r="AA55" s="25"/>
    </row>
    <row r="56" spans="1:27" ht="16.350000000000001" customHeight="1">
      <c r="A56" s="59"/>
      <c r="B56" s="104"/>
      <c r="C56" s="105"/>
      <c r="D56" s="64"/>
      <c r="E56" s="125" t="str">
        <f>CONCATENATE(入力シート!I93,入力シート!I94,入力シート!I95)</f>
        <v/>
      </c>
      <c r="F56" s="61"/>
      <c r="G56" s="61"/>
      <c r="H56" s="61"/>
      <c r="I56" s="61"/>
      <c r="J56" s="61"/>
      <c r="K56" s="61"/>
      <c r="L56" s="61"/>
      <c r="M56" s="61"/>
      <c r="N56" s="61"/>
      <c r="O56" s="61"/>
      <c r="P56" s="61"/>
      <c r="Q56" s="61"/>
      <c r="R56" s="61"/>
      <c r="S56" s="62"/>
      <c r="T56" s="47"/>
    </row>
    <row r="57" spans="1:27" s="18" customFormat="1" ht="16.350000000000001" customHeight="1">
      <c r="A57" s="63"/>
      <c r="B57" s="34"/>
      <c r="C57" s="49" t="s">
        <v>3162</v>
      </c>
      <c r="D57" s="51"/>
      <c r="E57" s="58">
        <f>入力シート!I96</f>
        <v>0</v>
      </c>
      <c r="F57" s="52"/>
      <c r="G57" s="52"/>
      <c r="H57" s="52"/>
      <c r="I57" s="52"/>
      <c r="J57" s="52"/>
      <c r="K57" s="52"/>
      <c r="L57" s="52"/>
      <c r="M57" s="52"/>
      <c r="N57" s="52"/>
      <c r="O57" s="52"/>
      <c r="P57" s="52"/>
      <c r="Q57" s="52"/>
      <c r="R57" s="52"/>
      <c r="S57" s="53"/>
      <c r="T57" s="34"/>
      <c r="U57" s="22"/>
      <c r="V57" s="23"/>
    </row>
    <row r="58" spans="1:27" ht="16.350000000000001" customHeight="1">
      <c r="A58" s="49" t="s">
        <v>3163</v>
      </c>
      <c r="B58" s="50"/>
      <c r="C58" s="49" t="s">
        <v>3164</v>
      </c>
      <c r="D58" s="51"/>
      <c r="E58" s="50">
        <f>入力シート!I97</f>
        <v>0</v>
      </c>
      <c r="F58" s="50"/>
      <c r="G58" s="50"/>
      <c r="H58" s="50"/>
      <c r="I58" s="50"/>
      <c r="J58" s="50"/>
      <c r="K58" s="106"/>
      <c r="L58" s="106"/>
      <c r="M58" s="50"/>
      <c r="N58" s="50"/>
      <c r="O58" s="50"/>
      <c r="P58" s="50"/>
      <c r="Q58" s="50"/>
      <c r="R58" s="50"/>
      <c r="S58" s="51"/>
      <c r="T58" s="47"/>
    </row>
    <row r="59" spans="1:27" ht="16.350000000000001" customHeight="1">
      <c r="A59" s="63" t="s">
        <v>3165</v>
      </c>
      <c r="B59" s="34"/>
      <c r="C59" s="87" t="s">
        <v>3166</v>
      </c>
      <c r="D59" s="31"/>
      <c r="E59" s="71">
        <f>入力シート!I98</f>
        <v>0</v>
      </c>
      <c r="F59" s="71"/>
      <c r="G59" s="71"/>
      <c r="H59" s="71"/>
      <c r="I59" s="71"/>
      <c r="J59" s="71"/>
      <c r="K59" s="71"/>
      <c r="L59" s="71"/>
      <c r="M59" s="71"/>
      <c r="N59" s="71"/>
      <c r="O59" s="71"/>
      <c r="P59" s="71"/>
      <c r="Q59" s="71"/>
      <c r="R59" s="71"/>
      <c r="S59" s="31"/>
      <c r="T59" s="47"/>
    </row>
    <row r="60" spans="1:27" ht="16.350000000000001" customHeight="1">
      <c r="A60" s="63" t="s">
        <v>3167</v>
      </c>
      <c r="B60" s="104"/>
      <c r="C60" s="69" t="s">
        <v>3168</v>
      </c>
      <c r="D60" s="72"/>
      <c r="E60" s="107">
        <f>入力シート!I99</f>
        <v>0</v>
      </c>
      <c r="F60" s="70"/>
      <c r="G60" s="70"/>
      <c r="H60" s="70"/>
      <c r="I60" s="70"/>
      <c r="J60" s="70"/>
      <c r="K60" s="70"/>
      <c r="L60" s="70"/>
      <c r="M60" s="70"/>
      <c r="N60" s="70"/>
      <c r="O60" s="70"/>
      <c r="P60" s="70"/>
      <c r="Q60" s="70"/>
      <c r="R60" s="70"/>
      <c r="S60" s="72"/>
      <c r="T60" s="47"/>
    </row>
    <row r="61" spans="1:27" ht="16.350000000000001" customHeight="1">
      <c r="A61" s="63" t="s">
        <v>3165</v>
      </c>
      <c r="B61" s="104"/>
      <c r="C61" s="54" t="s">
        <v>3109</v>
      </c>
      <c r="D61" s="44"/>
      <c r="E61" s="43">
        <f>入力シート!I100</f>
        <v>0</v>
      </c>
      <c r="F61" s="43"/>
      <c r="G61" s="43"/>
      <c r="H61" s="43"/>
      <c r="I61" s="43"/>
      <c r="J61" s="43"/>
      <c r="K61" s="43"/>
      <c r="L61" s="43"/>
      <c r="M61" s="43"/>
      <c r="N61" s="43"/>
      <c r="O61" s="43"/>
      <c r="P61" s="43"/>
      <c r="Q61" s="43"/>
      <c r="R61" s="43"/>
      <c r="S61" s="44"/>
      <c r="T61" s="47"/>
    </row>
    <row r="62" spans="1:27" ht="16.350000000000001" customHeight="1">
      <c r="A62" s="54" t="s">
        <v>3169</v>
      </c>
      <c r="B62" s="74"/>
      <c r="C62" s="54" t="s">
        <v>3170</v>
      </c>
      <c r="D62" s="44"/>
      <c r="E62" s="43">
        <f>入力シート!I101</f>
        <v>0</v>
      </c>
      <c r="F62" s="43"/>
      <c r="G62" s="43"/>
      <c r="H62" s="43"/>
      <c r="I62" s="43"/>
      <c r="J62" s="43"/>
      <c r="K62" s="43"/>
      <c r="L62" s="43"/>
      <c r="M62" s="43"/>
      <c r="N62" s="43"/>
      <c r="O62" s="43"/>
      <c r="P62" s="43"/>
      <c r="Q62" s="43"/>
      <c r="R62" s="43"/>
      <c r="S62" s="44"/>
      <c r="T62" s="47"/>
    </row>
    <row r="63" spans="1:27" ht="5.0999999999999996" customHeight="1">
      <c r="A63" s="75"/>
      <c r="B63" s="75"/>
      <c r="C63" s="75"/>
      <c r="D63" s="75"/>
      <c r="E63" s="75"/>
      <c r="F63" s="75"/>
      <c r="G63" s="75"/>
      <c r="H63" s="75"/>
      <c r="I63" s="75"/>
      <c r="J63" s="75"/>
      <c r="K63" s="75"/>
      <c r="L63" s="75"/>
      <c r="M63" s="75"/>
      <c r="N63" s="75"/>
      <c r="O63" s="75"/>
      <c r="P63" s="75"/>
      <c r="Q63" s="75"/>
      <c r="R63" s="75"/>
      <c r="S63" s="75"/>
      <c r="T63" s="75"/>
      <c r="U63" s="25"/>
      <c r="V63" s="26"/>
    </row>
    <row r="64" spans="1:27" ht="16.350000000000001" customHeight="1">
      <c r="A64" s="191" t="s">
        <v>3171</v>
      </c>
      <c r="B64" s="75"/>
      <c r="C64" s="75"/>
      <c r="D64" s="75"/>
      <c r="E64" s="75"/>
      <c r="F64" s="75"/>
      <c r="G64" s="75"/>
      <c r="H64" s="75"/>
      <c r="I64" s="75"/>
      <c r="J64" s="75"/>
      <c r="K64" s="75"/>
      <c r="L64" s="75"/>
      <c r="M64" s="75"/>
      <c r="N64" s="75"/>
      <c r="O64" s="75"/>
      <c r="P64" s="75"/>
      <c r="Q64" s="75"/>
      <c r="R64" s="75"/>
      <c r="S64" s="189" t="s">
        <v>3203</v>
      </c>
      <c r="T64" s="75"/>
      <c r="U64" s="25"/>
      <c r="V64" s="26"/>
      <c r="W64" s="25"/>
      <c r="X64" s="25"/>
      <c r="Y64" s="25"/>
      <c r="Z64" s="25"/>
      <c r="AA64" s="25"/>
    </row>
    <row r="65" spans="1:24" ht="16.350000000000001" customHeight="1">
      <c r="A65" s="108" t="s">
        <v>3172</v>
      </c>
      <c r="B65" s="50" t="s">
        <v>3173</v>
      </c>
      <c r="C65" s="50"/>
      <c r="D65" s="50"/>
      <c r="E65" s="50"/>
      <c r="F65" s="50"/>
      <c r="G65" s="50"/>
      <c r="H65" s="109"/>
      <c r="I65" s="109"/>
      <c r="J65" s="109"/>
      <c r="K65" s="109"/>
      <c r="L65" s="109"/>
      <c r="M65" s="109"/>
      <c r="N65" s="109"/>
      <c r="O65" s="109"/>
      <c r="P65" s="109"/>
      <c r="Q65" s="109"/>
      <c r="R65" s="109"/>
      <c r="S65" s="110"/>
      <c r="T65" s="111"/>
      <c r="U65" s="27"/>
      <c r="V65" s="28"/>
    </row>
    <row r="66" spans="1:24" ht="16.350000000000001" customHeight="1">
      <c r="A66" s="112"/>
      <c r="B66" s="176" t="str">
        <f>IF(入力シート!$I$102=C66,"✔","")</f>
        <v/>
      </c>
      <c r="C66" s="80" t="s">
        <v>3512</v>
      </c>
      <c r="D66" s="80"/>
      <c r="E66" s="80"/>
      <c r="F66" s="80"/>
      <c r="G66" s="80"/>
      <c r="H66" s="177"/>
      <c r="I66" s="177"/>
      <c r="J66" s="177"/>
      <c r="K66" s="177"/>
      <c r="L66" s="177"/>
      <c r="M66" s="177"/>
      <c r="N66" s="177"/>
      <c r="O66" s="177"/>
      <c r="P66" s="177"/>
      <c r="Q66" s="177"/>
      <c r="R66" s="177"/>
      <c r="S66" s="178"/>
      <c r="T66" s="111"/>
      <c r="U66" s="27"/>
      <c r="V66" s="28"/>
      <c r="X66" s="18"/>
    </row>
    <row r="67" spans="1:24" ht="16.350000000000001" customHeight="1">
      <c r="A67" s="113"/>
      <c r="B67" s="159" t="str">
        <f>IF(入力シート!$I$102=C67,"✔","")</f>
        <v/>
      </c>
      <c r="C67" s="55" t="s">
        <v>3189</v>
      </c>
      <c r="D67" s="114"/>
      <c r="E67" s="102" t="str">
        <f>IF(B67="✔","様式第2号の提出が必要","")</f>
        <v/>
      </c>
      <c r="F67" s="114"/>
      <c r="G67" s="114"/>
      <c r="H67" s="114"/>
      <c r="I67" s="114"/>
      <c r="J67" s="114"/>
      <c r="K67" s="114"/>
      <c r="L67" s="114"/>
      <c r="M67" s="114"/>
      <c r="N67" s="114"/>
      <c r="O67" s="114"/>
      <c r="P67" s="114"/>
      <c r="Q67" s="114"/>
      <c r="R67" s="114"/>
      <c r="S67" s="192"/>
      <c r="T67" s="111"/>
      <c r="U67" s="27"/>
      <c r="V67" s="28"/>
    </row>
    <row r="68" spans="1:24" ht="16.350000000000001" customHeight="1">
      <c r="A68" s="108" t="s">
        <v>3174</v>
      </c>
      <c r="B68" s="109" t="s">
        <v>3175</v>
      </c>
      <c r="C68" s="109"/>
      <c r="D68" s="109"/>
      <c r="E68" s="109"/>
      <c r="F68" s="109"/>
      <c r="G68" s="109"/>
      <c r="H68" s="109"/>
      <c r="I68" s="109"/>
      <c r="J68" s="109"/>
      <c r="K68" s="109"/>
      <c r="L68" s="109"/>
      <c r="M68" s="109"/>
      <c r="N68" s="109"/>
      <c r="O68" s="109"/>
      <c r="P68" s="109"/>
      <c r="Q68" s="109"/>
      <c r="R68" s="109"/>
      <c r="S68" s="110"/>
      <c r="T68" s="111"/>
      <c r="U68" s="27"/>
      <c r="V68" s="28"/>
    </row>
    <row r="69" spans="1:24" ht="16.350000000000001" customHeight="1">
      <c r="A69" s="113"/>
      <c r="B69" s="159" t="str">
        <f>IF(入力シート!$I$103=C69,"✔","")</f>
        <v/>
      </c>
      <c r="C69" s="55" t="s">
        <v>3176</v>
      </c>
      <c r="D69" s="159" t="str">
        <f>IF(入力シート!$I$103=E69,"✔","")</f>
        <v/>
      </c>
      <c r="E69" s="55" t="s">
        <v>3177</v>
      </c>
      <c r="F69" s="114"/>
      <c r="G69" s="114"/>
      <c r="H69" s="114"/>
      <c r="I69" s="114"/>
      <c r="J69" s="114"/>
      <c r="K69" s="114"/>
      <c r="L69" s="114"/>
      <c r="M69" s="114"/>
      <c r="N69" s="114"/>
      <c r="O69" s="114"/>
      <c r="P69" s="114"/>
      <c r="Q69" s="114"/>
      <c r="R69" s="114"/>
      <c r="S69" s="115"/>
      <c r="T69" s="111"/>
      <c r="U69" s="27"/>
      <c r="V69" s="28"/>
    </row>
    <row r="70" spans="1:24" ht="16.350000000000001" customHeight="1">
      <c r="A70" s="108" t="s">
        <v>3178</v>
      </c>
      <c r="B70" s="109" t="s">
        <v>3491</v>
      </c>
      <c r="C70" s="109"/>
      <c r="D70" s="109"/>
      <c r="E70" s="109"/>
      <c r="F70" s="109"/>
      <c r="G70" s="109"/>
      <c r="H70" s="109"/>
      <c r="I70" s="109"/>
      <c r="J70" s="109"/>
      <c r="K70" s="109"/>
      <c r="L70" s="109"/>
      <c r="M70" s="109"/>
      <c r="N70" s="109"/>
      <c r="O70" s="109"/>
      <c r="P70" s="109"/>
      <c r="Q70" s="109"/>
      <c r="R70" s="109"/>
      <c r="S70" s="110"/>
      <c r="T70" s="111"/>
      <c r="U70" s="27"/>
      <c r="V70" s="28"/>
    </row>
    <row r="71" spans="1:24" ht="16.350000000000001" customHeight="1">
      <c r="A71" s="113"/>
      <c r="B71" s="159" t="str">
        <f>IF(入力シート!$I$104=C71,"✔","")</f>
        <v/>
      </c>
      <c r="C71" s="55" t="s">
        <v>3176</v>
      </c>
      <c r="D71" s="159" t="str">
        <f>IF(入力シート!$I$104=E71,"✔","")</f>
        <v/>
      </c>
      <c r="E71" s="55" t="s">
        <v>3177</v>
      </c>
      <c r="F71" s="114"/>
      <c r="G71" s="114"/>
      <c r="H71" s="114"/>
      <c r="I71" s="114"/>
      <c r="J71" s="114"/>
      <c r="K71" s="114"/>
      <c r="L71" s="114"/>
      <c r="M71" s="114"/>
      <c r="N71" s="114"/>
      <c r="O71" s="114"/>
      <c r="P71" s="114"/>
      <c r="Q71" s="114"/>
      <c r="R71" s="114"/>
      <c r="S71" s="115"/>
      <c r="T71" s="111"/>
      <c r="U71" s="27"/>
      <c r="V71" s="28"/>
    </row>
    <row r="72" spans="1:24" ht="16.350000000000001" customHeight="1">
      <c r="A72" s="108" t="s">
        <v>3179</v>
      </c>
      <c r="B72" s="109" t="s">
        <v>3180</v>
      </c>
      <c r="C72" s="109"/>
      <c r="D72" s="109"/>
      <c r="E72" s="109"/>
      <c r="F72" s="109"/>
      <c r="G72" s="109"/>
      <c r="H72" s="109"/>
      <c r="I72" s="109"/>
      <c r="J72" s="109"/>
      <c r="K72" s="109"/>
      <c r="L72" s="109"/>
      <c r="M72" s="109"/>
      <c r="N72" s="109"/>
      <c r="O72" s="109"/>
      <c r="P72" s="109"/>
      <c r="Q72" s="109"/>
      <c r="R72" s="109"/>
      <c r="S72" s="116"/>
      <c r="T72" s="117"/>
      <c r="U72" s="29"/>
      <c r="V72" s="30"/>
    </row>
    <row r="73" spans="1:24" ht="16.350000000000001" customHeight="1">
      <c r="A73" s="113"/>
      <c r="B73" s="159" t="str">
        <f>IF(入力シート!$I$105=C73,"✔","")</f>
        <v/>
      </c>
      <c r="C73" s="55" t="s">
        <v>3176</v>
      </c>
      <c r="D73" s="159" t="str">
        <f>IF(入力シート!$I$105=E73,"✔","")</f>
        <v/>
      </c>
      <c r="E73" s="55" t="s">
        <v>3177</v>
      </c>
      <c r="F73" s="114"/>
      <c r="G73" s="114"/>
      <c r="H73" s="114"/>
      <c r="I73" s="114"/>
      <c r="J73" s="114"/>
      <c r="K73" s="114"/>
      <c r="L73" s="114"/>
      <c r="M73" s="114"/>
      <c r="N73" s="114"/>
      <c r="O73" s="114"/>
      <c r="P73" s="114"/>
      <c r="Q73" s="114"/>
      <c r="R73" s="114"/>
      <c r="S73" s="118"/>
      <c r="T73" s="117"/>
      <c r="U73" s="29"/>
      <c r="V73" s="30"/>
    </row>
    <row r="74" spans="1:24" ht="16.350000000000001" customHeight="1">
      <c r="A74" s="119" t="s">
        <v>3181</v>
      </c>
      <c r="B74" s="188" t="s">
        <v>3195</v>
      </c>
      <c r="C74" s="111"/>
      <c r="D74" s="111"/>
      <c r="E74" s="111"/>
      <c r="F74" s="111"/>
      <c r="G74" s="111"/>
      <c r="H74" s="111"/>
      <c r="I74" s="111"/>
      <c r="J74" s="111"/>
      <c r="K74" s="111"/>
      <c r="L74" s="111"/>
      <c r="M74" s="111"/>
      <c r="N74" s="111"/>
      <c r="O74" s="111"/>
      <c r="P74" s="111"/>
      <c r="Q74" s="111"/>
      <c r="R74" s="111"/>
      <c r="S74" s="120"/>
      <c r="T74" s="117"/>
      <c r="U74" s="29"/>
      <c r="V74" s="30"/>
    </row>
    <row r="75" spans="1:24" ht="16.350000000000001" customHeight="1">
      <c r="A75" s="112"/>
      <c r="B75" s="188" t="s">
        <v>3196</v>
      </c>
      <c r="C75" s="111"/>
      <c r="D75" s="111"/>
      <c r="E75" s="111"/>
      <c r="F75" s="111"/>
      <c r="G75" s="111"/>
      <c r="H75" s="111"/>
      <c r="I75" s="111"/>
      <c r="J75" s="111"/>
      <c r="K75" s="111"/>
      <c r="L75" s="111"/>
      <c r="M75" s="111"/>
      <c r="N75" s="111"/>
      <c r="O75" s="111"/>
      <c r="P75" s="111"/>
      <c r="Q75" s="111"/>
      <c r="R75" s="111"/>
      <c r="S75" s="120"/>
      <c r="T75" s="117"/>
      <c r="U75" s="29"/>
      <c r="V75" s="30"/>
    </row>
    <row r="76" spans="1:24" ht="16.350000000000001" customHeight="1">
      <c r="A76" s="112"/>
      <c r="B76" s="159" t="str">
        <f>IF(入力シート!$I$106=C76,"✔","")</f>
        <v/>
      </c>
      <c r="C76" s="55" t="s">
        <v>3176</v>
      </c>
      <c r="D76" s="159" t="str">
        <f>IF(入力シート!$I$106=E76,"✔","")</f>
        <v/>
      </c>
      <c r="E76" s="55" t="s">
        <v>3177</v>
      </c>
      <c r="F76" s="111"/>
      <c r="G76" s="111"/>
      <c r="H76" s="111"/>
      <c r="I76" s="111"/>
      <c r="J76" s="111"/>
      <c r="K76" s="111"/>
      <c r="L76" s="111"/>
      <c r="M76" s="111"/>
      <c r="N76" s="111"/>
      <c r="O76" s="111"/>
      <c r="P76" s="111"/>
      <c r="Q76" s="111"/>
      <c r="R76" s="111"/>
      <c r="S76" s="120"/>
      <c r="T76" s="117"/>
      <c r="U76" s="29"/>
      <c r="V76" s="30"/>
    </row>
    <row r="77" spans="1:24" ht="16.350000000000001" customHeight="1">
      <c r="A77" s="108" t="s">
        <v>3182</v>
      </c>
      <c r="B77" s="93" t="s">
        <v>3197</v>
      </c>
      <c r="C77" s="109"/>
      <c r="D77" s="109"/>
      <c r="E77" s="109"/>
      <c r="F77" s="109"/>
      <c r="G77" s="109"/>
      <c r="H77" s="109"/>
      <c r="I77" s="109"/>
      <c r="J77" s="109"/>
      <c r="K77" s="109"/>
      <c r="L77" s="109"/>
      <c r="M77" s="109"/>
      <c r="N77" s="109"/>
      <c r="O77" s="109"/>
      <c r="P77" s="109"/>
      <c r="Q77" s="109"/>
      <c r="R77" s="109"/>
      <c r="S77" s="116"/>
      <c r="T77" s="117"/>
      <c r="U77" s="29"/>
      <c r="V77" s="30"/>
    </row>
    <row r="78" spans="1:24" ht="16.350000000000001" customHeight="1">
      <c r="A78" s="119"/>
      <c r="B78" s="188" t="s">
        <v>3198</v>
      </c>
      <c r="C78" s="111"/>
      <c r="D78" s="111"/>
      <c r="E78" s="111"/>
      <c r="F78" s="111"/>
      <c r="G78" s="111"/>
      <c r="H78" s="111"/>
      <c r="I78" s="111"/>
      <c r="J78" s="111"/>
      <c r="K78" s="111"/>
      <c r="L78" s="111"/>
      <c r="M78" s="111"/>
      <c r="N78" s="111"/>
      <c r="O78" s="111"/>
      <c r="P78" s="111"/>
      <c r="Q78" s="111"/>
      <c r="R78" s="111"/>
      <c r="S78" s="120"/>
      <c r="T78" s="117"/>
      <c r="U78" s="29"/>
      <c r="V78" s="30"/>
    </row>
    <row r="79" spans="1:24" ht="16.350000000000001" customHeight="1">
      <c r="A79" s="119"/>
      <c r="B79" s="188" t="s">
        <v>3199</v>
      </c>
      <c r="C79" s="111"/>
      <c r="D79" s="111"/>
      <c r="E79" s="111"/>
      <c r="F79" s="111"/>
      <c r="G79" s="111"/>
      <c r="H79" s="111"/>
      <c r="I79" s="111"/>
      <c r="J79" s="111"/>
      <c r="K79" s="111"/>
      <c r="L79" s="111"/>
      <c r="M79" s="111"/>
      <c r="N79" s="111"/>
      <c r="O79" s="111"/>
      <c r="P79" s="111"/>
      <c r="Q79" s="111"/>
      <c r="R79" s="111"/>
      <c r="S79" s="120"/>
      <c r="T79" s="117"/>
      <c r="U79" s="29"/>
      <c r="V79" s="30"/>
    </row>
    <row r="80" spans="1:24" ht="16.350000000000001" customHeight="1">
      <c r="A80" s="121"/>
      <c r="B80" s="159" t="str">
        <f>IF(入力シート!$I$107=C80,"✔","")</f>
        <v/>
      </c>
      <c r="C80" s="55" t="s">
        <v>3176</v>
      </c>
      <c r="D80" s="159" t="str">
        <f>IF(入力シート!$I$107=E80,"✔","")</f>
        <v/>
      </c>
      <c r="E80" s="55" t="s">
        <v>3177</v>
      </c>
      <c r="F80" s="122"/>
      <c r="G80" s="122"/>
      <c r="H80" s="122"/>
      <c r="I80" s="122"/>
      <c r="J80" s="122"/>
      <c r="K80" s="122"/>
      <c r="L80" s="122"/>
      <c r="M80" s="122"/>
      <c r="N80" s="122"/>
      <c r="O80" s="122"/>
      <c r="P80" s="122"/>
      <c r="Q80" s="122"/>
      <c r="R80" s="122"/>
      <c r="S80" s="118"/>
      <c r="T80" s="117"/>
      <c r="U80" s="29"/>
      <c r="V80" s="30"/>
    </row>
    <row r="81" spans="1:22" ht="16.350000000000001" customHeight="1">
      <c r="A81" s="119" t="s">
        <v>3183</v>
      </c>
      <c r="B81" s="188" t="s">
        <v>3200</v>
      </c>
      <c r="C81" s="117"/>
      <c r="D81" s="117"/>
      <c r="E81" s="117"/>
      <c r="F81" s="117"/>
      <c r="G81" s="117"/>
      <c r="H81" s="117"/>
      <c r="I81" s="117"/>
      <c r="J81" s="117"/>
      <c r="K81" s="117"/>
      <c r="L81" s="117"/>
      <c r="M81" s="117"/>
      <c r="N81" s="117"/>
      <c r="O81" s="117"/>
      <c r="P81" s="117"/>
      <c r="Q81" s="117"/>
      <c r="R81" s="117"/>
      <c r="S81" s="120"/>
      <c r="T81" s="117"/>
      <c r="U81" s="29"/>
      <c r="V81" s="30"/>
    </row>
    <row r="82" spans="1:22" ht="16.350000000000001" customHeight="1">
      <c r="A82" s="119"/>
      <c r="B82" s="188" t="s">
        <v>3201</v>
      </c>
      <c r="C82" s="117"/>
      <c r="D82" s="117"/>
      <c r="E82" s="117"/>
      <c r="F82" s="117"/>
      <c r="G82" s="117"/>
      <c r="H82" s="117"/>
      <c r="I82" s="117"/>
      <c r="J82" s="117"/>
      <c r="K82" s="117"/>
      <c r="L82" s="117"/>
      <c r="M82" s="117"/>
      <c r="N82" s="117"/>
      <c r="O82" s="117"/>
      <c r="P82" s="117"/>
      <c r="Q82" s="117"/>
      <c r="R82" s="117"/>
      <c r="S82" s="120"/>
      <c r="T82" s="117"/>
      <c r="U82" s="29"/>
      <c r="V82" s="30"/>
    </row>
    <row r="83" spans="1:22" ht="16.350000000000001" customHeight="1">
      <c r="A83" s="123"/>
      <c r="B83" s="159" t="str">
        <f>IF(入力シート!$I$108=C83,"✔","")</f>
        <v/>
      </c>
      <c r="C83" s="55" t="s">
        <v>3176</v>
      </c>
      <c r="D83" s="159" t="str">
        <f>IF(入力シート!$I$108=E83,"✔","")</f>
        <v/>
      </c>
      <c r="E83" s="55" t="s">
        <v>3177</v>
      </c>
      <c r="F83" s="117"/>
      <c r="G83" s="117"/>
      <c r="H83" s="117"/>
      <c r="I83" s="117"/>
      <c r="J83" s="117"/>
      <c r="K83" s="117"/>
      <c r="L83" s="117"/>
      <c r="M83" s="117"/>
      <c r="N83" s="117"/>
      <c r="O83" s="117"/>
      <c r="P83" s="117"/>
      <c r="Q83" s="117"/>
      <c r="R83" s="117"/>
      <c r="S83" s="120"/>
      <c r="T83" s="117"/>
      <c r="U83" s="29"/>
      <c r="V83" s="30"/>
    </row>
    <row r="84" spans="1:22" ht="16.350000000000001" customHeight="1">
      <c r="A84" s="108" t="s">
        <v>3184</v>
      </c>
      <c r="B84" s="93" t="s">
        <v>3508</v>
      </c>
      <c r="C84" s="124"/>
      <c r="D84" s="124"/>
      <c r="E84" s="124"/>
      <c r="F84" s="124"/>
      <c r="G84" s="124"/>
      <c r="H84" s="124"/>
      <c r="I84" s="124"/>
      <c r="J84" s="124"/>
      <c r="K84" s="124"/>
      <c r="L84" s="124"/>
      <c r="M84" s="124"/>
      <c r="N84" s="124"/>
      <c r="O84" s="124"/>
      <c r="P84" s="124"/>
      <c r="Q84" s="124"/>
      <c r="R84" s="124"/>
      <c r="S84" s="116"/>
      <c r="T84" s="117"/>
      <c r="U84" s="29"/>
      <c r="V84" s="30"/>
    </row>
    <row r="85" spans="1:22" ht="16.350000000000001" customHeight="1">
      <c r="A85" s="121"/>
      <c r="B85" s="159" t="str">
        <f>IF(入力シート!$I$109=C85,"✔","")</f>
        <v/>
      </c>
      <c r="C85" s="55" t="s">
        <v>3176</v>
      </c>
      <c r="D85" s="159" t="str">
        <f>IF(入力シート!$I$109=E85,"✔","")</f>
        <v/>
      </c>
      <c r="E85" s="55" t="s">
        <v>3177</v>
      </c>
      <c r="F85" s="122"/>
      <c r="G85" s="122"/>
      <c r="H85" s="122"/>
      <c r="I85" s="122"/>
      <c r="J85" s="122"/>
      <c r="K85" s="122"/>
      <c r="L85" s="122"/>
      <c r="M85" s="122"/>
      <c r="N85" s="122"/>
      <c r="O85" s="122"/>
      <c r="P85" s="122"/>
      <c r="Q85" s="122"/>
      <c r="R85" s="122"/>
      <c r="S85" s="118"/>
      <c r="T85" s="117"/>
      <c r="U85" s="29"/>
      <c r="V85" s="30"/>
    </row>
    <row r="86" spans="1:22" ht="16.350000000000001" customHeight="1">
      <c r="A86" s="108" t="s">
        <v>3185</v>
      </c>
      <c r="B86" s="93" t="s">
        <v>3202</v>
      </c>
      <c r="C86" s="109"/>
      <c r="D86" s="109"/>
      <c r="E86" s="109"/>
      <c r="F86" s="109"/>
      <c r="G86" s="109"/>
      <c r="H86" s="109"/>
      <c r="I86" s="109"/>
      <c r="J86" s="109"/>
      <c r="K86" s="109"/>
      <c r="L86" s="109"/>
      <c r="M86" s="109"/>
      <c r="N86" s="109"/>
      <c r="O86" s="109"/>
      <c r="P86" s="109"/>
      <c r="Q86" s="109"/>
      <c r="R86" s="109"/>
      <c r="S86" s="110"/>
      <c r="T86" s="117"/>
      <c r="U86" s="29"/>
      <c r="V86" s="30"/>
    </row>
    <row r="87" spans="1:22" ht="16.350000000000001" customHeight="1">
      <c r="A87" s="113"/>
      <c r="B87" s="159" t="str">
        <f>IF(入力シート!$I$110=C87,"✔","")</f>
        <v/>
      </c>
      <c r="C87" s="55" t="s">
        <v>3176</v>
      </c>
      <c r="D87" s="159" t="str">
        <f>IF(入力シート!$I$110=E87,"✔","")</f>
        <v/>
      </c>
      <c r="E87" s="55" t="s">
        <v>3177</v>
      </c>
      <c r="F87" s="114"/>
      <c r="G87" s="114"/>
      <c r="H87" s="114"/>
      <c r="I87" s="114"/>
      <c r="J87" s="114"/>
      <c r="K87" s="114"/>
      <c r="L87" s="114"/>
      <c r="M87" s="114"/>
      <c r="N87" s="114"/>
      <c r="O87" s="114"/>
      <c r="P87" s="114"/>
      <c r="Q87" s="114"/>
      <c r="R87" s="114"/>
      <c r="S87" s="115"/>
      <c r="T87" s="117"/>
      <c r="U87" s="29"/>
      <c r="V87" s="30"/>
    </row>
    <row r="88" spans="1:22" ht="16.350000000000001" customHeight="1">
      <c r="A88" s="108" t="s">
        <v>3186</v>
      </c>
      <c r="B88" s="109" t="s">
        <v>3506</v>
      </c>
      <c r="C88" s="109"/>
      <c r="D88" s="109"/>
      <c r="E88" s="109"/>
      <c r="F88" s="109"/>
      <c r="G88" s="109"/>
      <c r="H88" s="109"/>
      <c r="I88" s="109"/>
      <c r="J88" s="109"/>
      <c r="K88" s="109"/>
      <c r="L88" s="109"/>
      <c r="M88" s="109"/>
      <c r="N88" s="109"/>
      <c r="O88" s="109"/>
      <c r="P88" s="109"/>
      <c r="Q88" s="109"/>
      <c r="R88" s="109"/>
      <c r="S88" s="110"/>
      <c r="T88" s="117"/>
      <c r="U88" s="29"/>
      <c r="V88" s="30"/>
    </row>
    <row r="89" spans="1:22" ht="16.350000000000001" customHeight="1">
      <c r="A89" s="113"/>
      <c r="B89" s="159" t="str">
        <f>IF(入力シート!$I$111=C89,"✔","")</f>
        <v/>
      </c>
      <c r="C89" s="55" t="s">
        <v>3176</v>
      </c>
      <c r="D89" s="159" t="str">
        <f>IF(入力シート!$I$111=E89,"✔","")</f>
        <v/>
      </c>
      <c r="E89" s="55" t="s">
        <v>3177</v>
      </c>
      <c r="F89" s="114"/>
      <c r="G89" s="114"/>
      <c r="H89" s="114"/>
      <c r="I89" s="114"/>
      <c r="J89" s="114"/>
      <c r="K89" s="114"/>
      <c r="L89" s="114"/>
      <c r="M89" s="114"/>
      <c r="N89" s="114"/>
      <c r="O89" s="114"/>
      <c r="P89" s="114"/>
      <c r="Q89" s="114"/>
      <c r="R89" s="114"/>
      <c r="S89" s="115"/>
      <c r="T89" s="117"/>
      <c r="U89" s="29"/>
      <c r="V89" s="30"/>
    </row>
    <row r="90" spans="1:22" ht="16.350000000000001" customHeight="1">
      <c r="A90" s="108" t="s">
        <v>3290</v>
      </c>
      <c r="B90" s="109" t="s">
        <v>3507</v>
      </c>
      <c r="C90" s="109"/>
      <c r="D90" s="109"/>
      <c r="E90" s="109"/>
      <c r="F90" s="109"/>
      <c r="G90" s="109"/>
      <c r="H90" s="109"/>
      <c r="I90" s="109"/>
      <c r="J90" s="109"/>
      <c r="K90" s="109"/>
      <c r="L90" s="109"/>
      <c r="M90" s="109"/>
      <c r="N90" s="109"/>
      <c r="O90" s="109"/>
      <c r="P90" s="109"/>
      <c r="Q90" s="109"/>
      <c r="R90" s="109"/>
      <c r="S90" s="116"/>
      <c r="T90" s="117"/>
      <c r="U90" s="29"/>
      <c r="V90" s="30"/>
    </row>
    <row r="91" spans="1:22" ht="16.350000000000001" customHeight="1">
      <c r="A91" s="113"/>
      <c r="B91" s="159" t="str">
        <f>IF(入力シート!$I$112=C91,"✔","")</f>
        <v/>
      </c>
      <c r="C91" s="55" t="s">
        <v>3176</v>
      </c>
      <c r="D91" s="159" t="str">
        <f>IF(入力シート!$I$112=E91,"✔","")</f>
        <v/>
      </c>
      <c r="E91" s="55" t="s">
        <v>3177</v>
      </c>
      <c r="F91" s="114"/>
      <c r="G91" s="114"/>
      <c r="H91" s="114"/>
      <c r="I91" s="114"/>
      <c r="J91" s="114"/>
      <c r="K91" s="114"/>
      <c r="L91" s="114"/>
      <c r="M91" s="114"/>
      <c r="N91" s="114"/>
      <c r="O91" s="114"/>
      <c r="P91" s="114"/>
      <c r="Q91" s="114"/>
      <c r="R91" s="114"/>
      <c r="S91" s="118"/>
      <c r="T91" s="117"/>
      <c r="U91" s="29"/>
      <c r="V91" s="30"/>
    </row>
    <row r="92" spans="1:22" ht="16.350000000000001" customHeight="1">
      <c r="A92" s="119" t="s">
        <v>3502</v>
      </c>
      <c r="B92" s="188" t="s">
        <v>3187</v>
      </c>
      <c r="C92" s="117"/>
      <c r="D92" s="117"/>
      <c r="E92" s="117"/>
      <c r="F92" s="117"/>
      <c r="G92" s="117"/>
      <c r="H92" s="117"/>
      <c r="I92" s="117"/>
      <c r="J92" s="117"/>
      <c r="K92" s="117"/>
      <c r="L92" s="117"/>
      <c r="M92" s="117"/>
      <c r="N92" s="117"/>
      <c r="O92" s="117"/>
      <c r="P92" s="117"/>
      <c r="Q92" s="117"/>
      <c r="R92" s="117"/>
      <c r="S92" s="120"/>
      <c r="T92" s="117"/>
      <c r="U92" s="29"/>
      <c r="V92" s="30"/>
    </row>
    <row r="93" spans="1:22" ht="16.350000000000001" customHeight="1">
      <c r="A93" s="123"/>
      <c r="B93" s="271" t="str">
        <f>IF(入力シート!$I$113=C93,"✔","")</f>
        <v/>
      </c>
      <c r="C93" s="34" t="s">
        <v>3176</v>
      </c>
      <c r="D93" s="271" t="str">
        <f>IF(入力シート!$I$113=E93,"✔","")</f>
        <v/>
      </c>
      <c r="E93" s="34" t="s">
        <v>3177</v>
      </c>
      <c r="F93" s="117"/>
      <c r="G93" s="117"/>
      <c r="H93" s="117"/>
      <c r="I93" s="117"/>
      <c r="J93" s="117"/>
      <c r="K93" s="117"/>
      <c r="L93" s="117"/>
      <c r="M93" s="117"/>
      <c r="N93" s="117"/>
      <c r="O93" s="117"/>
      <c r="P93" s="117"/>
      <c r="Q93" s="117"/>
      <c r="R93" s="117"/>
      <c r="S93" s="120"/>
      <c r="T93" s="117"/>
      <c r="U93" s="29"/>
      <c r="V93" s="30"/>
    </row>
    <row r="94" spans="1:22" ht="16.350000000000001" customHeight="1">
      <c r="A94" s="108" t="s">
        <v>3503</v>
      </c>
      <c r="B94" s="93" t="s">
        <v>3291</v>
      </c>
      <c r="C94" s="109"/>
      <c r="D94" s="109"/>
      <c r="E94" s="109"/>
      <c r="F94" s="109"/>
      <c r="G94" s="109"/>
      <c r="H94" s="109"/>
      <c r="I94" s="109"/>
      <c r="J94" s="109"/>
      <c r="K94" s="109"/>
      <c r="L94" s="109"/>
      <c r="M94" s="109"/>
      <c r="N94" s="109"/>
      <c r="O94" s="109"/>
      <c r="P94" s="109"/>
      <c r="Q94" s="109"/>
      <c r="R94" s="109"/>
      <c r="S94" s="116"/>
      <c r="T94" s="117"/>
      <c r="U94" s="29"/>
      <c r="V94" s="30"/>
    </row>
    <row r="95" spans="1:22" ht="16.350000000000001" customHeight="1">
      <c r="A95" s="112"/>
      <c r="B95" s="188" t="s">
        <v>3505</v>
      </c>
      <c r="C95" s="111"/>
      <c r="D95" s="111"/>
      <c r="E95" s="111"/>
      <c r="F95" s="111"/>
      <c r="G95" s="111"/>
      <c r="H95" s="111"/>
      <c r="I95" s="111"/>
      <c r="J95" s="111"/>
      <c r="K95" s="111"/>
      <c r="L95" s="111"/>
      <c r="M95" s="111"/>
      <c r="N95" s="111"/>
      <c r="O95" s="111"/>
      <c r="P95" s="111"/>
      <c r="Q95" s="111"/>
      <c r="R95" s="111"/>
      <c r="S95" s="120"/>
      <c r="T95" s="117"/>
      <c r="U95" s="29"/>
      <c r="V95" s="30"/>
    </row>
    <row r="96" spans="1:22" ht="16.350000000000001" customHeight="1">
      <c r="A96" s="113"/>
      <c r="B96" s="159" t="str">
        <f>IF(入力シート!$I$114=C96,"✔","")</f>
        <v/>
      </c>
      <c r="C96" s="55" t="s">
        <v>3176</v>
      </c>
      <c r="D96" s="159" t="str">
        <f>IF(入力シート!$I$114=E96,"✔","")</f>
        <v/>
      </c>
      <c r="E96" s="55" t="s">
        <v>3177</v>
      </c>
      <c r="F96" s="114"/>
      <c r="G96" s="114"/>
      <c r="H96" s="114"/>
      <c r="I96" s="114"/>
      <c r="J96" s="114"/>
      <c r="K96" s="114"/>
      <c r="L96" s="114"/>
      <c r="M96" s="114"/>
      <c r="N96" s="114"/>
      <c r="O96" s="114"/>
      <c r="P96" s="114"/>
      <c r="Q96" s="114"/>
      <c r="R96" s="114"/>
      <c r="S96" s="118"/>
      <c r="T96" s="117"/>
      <c r="U96" s="29"/>
      <c r="V96" s="30"/>
    </row>
    <row r="97" spans="1:22" ht="16.350000000000001" customHeight="1">
      <c r="A97" s="117"/>
      <c r="B97" s="117"/>
      <c r="C97" s="117"/>
      <c r="D97" s="117"/>
      <c r="E97" s="117"/>
      <c r="F97" s="117"/>
      <c r="G97" s="117"/>
      <c r="H97" s="117"/>
      <c r="I97" s="117"/>
      <c r="J97" s="117"/>
      <c r="K97" s="117"/>
      <c r="L97" s="117"/>
      <c r="M97" s="117"/>
      <c r="N97" s="117"/>
      <c r="O97" s="117"/>
      <c r="P97" s="117"/>
      <c r="Q97" s="117"/>
      <c r="R97" s="117"/>
      <c r="S97" s="117"/>
      <c r="T97" s="117"/>
      <c r="U97" s="29"/>
      <c r="V97" s="30"/>
    </row>
    <row r="98" spans="1:22" ht="16.350000000000001" customHeight="1">
      <c r="A98" s="47"/>
      <c r="B98" s="47"/>
      <c r="C98" s="47"/>
      <c r="D98" s="47"/>
      <c r="E98" s="47"/>
      <c r="F98" s="47"/>
      <c r="G98" s="47"/>
      <c r="H98" s="47"/>
      <c r="I98" s="47"/>
      <c r="J98" s="47"/>
      <c r="K98" s="47"/>
      <c r="L98" s="47"/>
      <c r="M98" s="47"/>
      <c r="N98" s="47"/>
      <c r="O98" s="47"/>
      <c r="P98" s="47"/>
      <c r="Q98" s="47"/>
      <c r="R98" s="47"/>
      <c r="S98" s="47"/>
      <c r="T98" s="47"/>
    </row>
    <row r="99" spans="1:22" ht="16.350000000000001" customHeight="1">
      <c r="A99" s="47"/>
      <c r="B99" s="47"/>
      <c r="C99" s="47"/>
      <c r="D99" s="47"/>
      <c r="E99" s="47"/>
      <c r="F99" s="47"/>
      <c r="G99" s="47"/>
      <c r="H99" s="47"/>
      <c r="I99" s="47"/>
      <c r="J99" s="47"/>
      <c r="K99" s="47"/>
      <c r="L99" s="47"/>
      <c r="M99" s="47"/>
      <c r="N99" s="47"/>
      <c r="O99" s="47"/>
      <c r="P99" s="47"/>
      <c r="Q99" s="47"/>
      <c r="R99" s="47"/>
      <c r="S99" s="47"/>
      <c r="T99" s="47"/>
    </row>
    <row r="100" spans="1:22" ht="16.350000000000001" customHeight="1">
      <c r="A100" s="47"/>
      <c r="B100" s="47"/>
      <c r="C100" s="47"/>
      <c r="D100" s="47"/>
      <c r="E100" s="47"/>
      <c r="F100" s="47"/>
      <c r="G100" s="47"/>
      <c r="H100" s="47"/>
      <c r="I100" s="47"/>
      <c r="J100" s="47"/>
      <c r="K100" s="47"/>
      <c r="L100" s="47"/>
      <c r="M100" s="47"/>
      <c r="N100" s="47"/>
      <c r="O100" s="47"/>
      <c r="P100" s="47"/>
      <c r="Q100" s="47"/>
      <c r="R100" s="47"/>
      <c r="S100" s="47"/>
      <c r="T100" s="47"/>
    </row>
    <row r="101" spans="1:22" ht="16.350000000000001" customHeight="1">
      <c r="A101" s="48"/>
      <c r="B101" s="48"/>
      <c r="C101" s="48"/>
      <c r="D101" s="48"/>
      <c r="E101" s="48"/>
      <c r="F101" s="48"/>
      <c r="G101" s="48"/>
      <c r="H101" s="48"/>
      <c r="I101" s="48"/>
      <c r="J101" s="48"/>
      <c r="K101" s="48"/>
      <c r="L101" s="48"/>
      <c r="M101" s="48"/>
      <c r="N101" s="48"/>
      <c r="O101" s="48"/>
      <c r="P101" s="48"/>
      <c r="Q101" s="48"/>
      <c r="R101" s="48"/>
      <c r="S101" s="48"/>
      <c r="T101" s="48"/>
    </row>
    <row r="102" spans="1:22" ht="16.350000000000001" customHeight="1">
      <c r="A102" s="48"/>
      <c r="B102" s="48"/>
      <c r="C102" s="48"/>
      <c r="D102" s="48"/>
      <c r="E102" s="48"/>
      <c r="F102" s="48"/>
      <c r="G102" s="48"/>
      <c r="H102" s="48"/>
      <c r="I102" s="48"/>
      <c r="J102" s="48"/>
      <c r="K102" s="48"/>
      <c r="L102" s="48"/>
      <c r="M102" s="48"/>
      <c r="N102" s="48"/>
      <c r="O102" s="48"/>
      <c r="P102" s="48"/>
      <c r="Q102" s="48"/>
      <c r="R102" s="48"/>
      <c r="S102" s="48"/>
      <c r="T102" s="48"/>
    </row>
    <row r="103" spans="1:22" ht="16.350000000000001" customHeight="1"/>
    <row r="104" spans="1:22" ht="16.350000000000001" customHeight="1"/>
    <row r="105" spans="1:22" ht="16.350000000000001" customHeight="1"/>
    <row r="106" spans="1:22" ht="16.350000000000001" customHeight="1"/>
    <row r="107" spans="1:22" ht="16.350000000000001" customHeight="1"/>
    <row r="108" spans="1:22" ht="16.350000000000001" customHeight="1"/>
    <row r="109" spans="1:22" ht="16.350000000000001" customHeight="1"/>
    <row r="110" spans="1:22" ht="16.350000000000001" customHeight="1"/>
    <row r="111" spans="1:22" ht="16.350000000000001" customHeight="1"/>
    <row r="112" spans="1:22" ht="16.350000000000001" customHeight="1"/>
    <row r="113" ht="16.350000000000001" customHeight="1"/>
    <row r="114" ht="16.350000000000001" customHeight="1"/>
    <row r="115" ht="16.350000000000001" customHeight="1"/>
    <row r="116" ht="16.350000000000001" customHeight="1"/>
    <row r="117" ht="16.350000000000001" customHeight="1"/>
    <row r="118" ht="16.350000000000001" customHeight="1"/>
    <row r="119" ht="16.350000000000001" customHeight="1"/>
    <row r="120" ht="16.350000000000001" customHeight="1"/>
    <row r="121" ht="16.350000000000001" customHeight="1"/>
    <row r="122" ht="16.350000000000001" customHeight="1"/>
    <row r="123" ht="16.350000000000001" customHeight="1"/>
    <row r="124" ht="16.350000000000001" customHeight="1"/>
    <row r="125" ht="16.350000000000001" customHeight="1"/>
    <row r="126" ht="16.350000000000001" customHeight="1"/>
    <row r="127" ht="16.350000000000001" customHeight="1"/>
    <row r="128" ht="16.350000000000001" customHeight="1"/>
    <row r="129" ht="16.350000000000001" customHeight="1"/>
    <row r="130" ht="16.350000000000001" customHeight="1"/>
    <row r="131" ht="16.350000000000001" customHeight="1"/>
    <row r="132" ht="16.350000000000001" customHeight="1"/>
    <row r="133" ht="16.350000000000001" customHeight="1"/>
    <row r="134" ht="16.350000000000001" customHeight="1"/>
    <row r="135" ht="16.350000000000001" customHeight="1"/>
    <row r="136" ht="16.350000000000001" customHeight="1"/>
    <row r="137" ht="16.350000000000001" customHeight="1"/>
    <row r="138" ht="16.350000000000001" customHeight="1"/>
    <row r="139" ht="16.350000000000001" customHeight="1"/>
    <row r="140" ht="16.350000000000001" customHeight="1"/>
    <row r="141" ht="16.350000000000001" customHeight="1"/>
    <row r="142" ht="16.350000000000001" customHeight="1"/>
    <row r="143" ht="16.350000000000001" customHeight="1"/>
    <row r="144" ht="16.350000000000001" customHeight="1"/>
    <row r="145" ht="16.350000000000001" customHeight="1"/>
    <row r="146" ht="16.350000000000001" customHeight="1"/>
    <row r="147" ht="16.350000000000001" customHeight="1"/>
    <row r="148" ht="16.350000000000001" customHeight="1"/>
    <row r="149" ht="16.350000000000001" customHeight="1"/>
    <row r="150" ht="16.350000000000001" customHeight="1"/>
    <row r="151" ht="16.350000000000001" customHeight="1"/>
    <row r="152" ht="16.350000000000001" customHeight="1"/>
    <row r="153" ht="16.350000000000001" customHeight="1"/>
    <row r="154" ht="16.350000000000001" customHeight="1"/>
    <row r="155" ht="16.350000000000001" customHeight="1"/>
    <row r="156" ht="16.350000000000001" customHeight="1"/>
    <row r="157" ht="16.350000000000001" customHeight="1"/>
    <row r="158" ht="16.350000000000001" customHeight="1"/>
    <row r="159" ht="16.350000000000001" customHeight="1"/>
    <row r="160" ht="15.95" customHeight="1"/>
    <row r="161" ht="15.95" customHeight="1"/>
    <row r="162" ht="15.95" customHeight="1"/>
    <row r="163" ht="15.95" customHeight="1"/>
    <row r="164" ht="15.95" customHeight="1"/>
    <row r="165" ht="15.95" customHeight="1"/>
  </sheetData>
  <mergeCells count="1">
    <mergeCell ref="H5:I5"/>
  </mergeCells>
  <phoneticPr fontId="9"/>
  <printOptions horizontalCentered="1"/>
  <pageMargins left="0.51181102362204722" right="0.51181102362204722" top="0.78740157480314965" bottom="0.39370078740157483" header="0.31496062992125984" footer="0.19685039370078741"/>
  <pageSetup paperSize="9"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A42"/>
  <sheetViews>
    <sheetView showGridLines="0" view="pageBreakPreview" zoomScale="115" zoomScaleNormal="100" zoomScaleSheetLayoutView="115" workbookViewId="0">
      <selection activeCell="AA15" sqref="AA15"/>
    </sheetView>
  </sheetViews>
  <sheetFormatPr defaultColWidth="8.875" defaultRowHeight="18.75"/>
  <cols>
    <col min="1" max="21" width="4.375" style="20" customWidth="1"/>
    <col min="22" max="22" width="4.375" style="21" customWidth="1"/>
    <col min="23" max="23" width="4.375" style="20" customWidth="1"/>
    <col min="24" max="41" width="8.625" style="20" customWidth="1"/>
    <col min="42" max="16384" width="8.875" style="20"/>
  </cols>
  <sheetData>
    <row r="1" spans="1:27" s="17" customFormat="1" ht="16.350000000000001" customHeight="1">
      <c r="A1" s="179" t="s">
        <v>3226</v>
      </c>
      <c r="B1" s="180"/>
      <c r="C1" s="181"/>
      <c r="D1" s="32"/>
      <c r="E1" s="33"/>
      <c r="F1" s="32"/>
      <c r="G1" s="32"/>
      <c r="H1" s="33"/>
      <c r="I1" s="34"/>
      <c r="J1" s="32"/>
      <c r="K1" s="32"/>
      <c r="L1" s="32"/>
      <c r="M1" s="32"/>
      <c r="N1" s="32"/>
      <c r="O1" s="32"/>
      <c r="P1" s="212"/>
      <c r="Q1" s="212"/>
      <c r="R1" s="212"/>
      <c r="S1" s="212"/>
      <c r="T1" s="32"/>
      <c r="U1" s="15"/>
      <c r="V1" s="16"/>
      <c r="W1" s="15"/>
      <c r="X1" s="15"/>
      <c r="Y1" s="15"/>
      <c r="Z1" s="15"/>
      <c r="AA1" s="15"/>
    </row>
    <row r="2" spans="1:27" s="17" customFormat="1" ht="16.350000000000001" customHeight="1">
      <c r="A2" s="32"/>
      <c r="B2" s="32"/>
      <c r="C2" s="32"/>
      <c r="D2" s="32"/>
      <c r="E2" s="32"/>
      <c r="F2" s="32"/>
      <c r="G2" s="32"/>
      <c r="H2" s="34"/>
      <c r="I2" s="34"/>
      <c r="J2" s="32"/>
      <c r="K2" s="32"/>
      <c r="L2" s="32"/>
      <c r="M2" s="32"/>
      <c r="N2" s="32"/>
      <c r="O2" s="32"/>
      <c r="P2" s="34"/>
      <c r="Q2" s="213"/>
      <c r="R2" s="213"/>
      <c r="S2" s="213"/>
      <c r="T2" s="32"/>
      <c r="U2" s="15"/>
      <c r="V2" s="16"/>
      <c r="W2" s="15"/>
      <c r="X2" s="15"/>
      <c r="Y2" s="15"/>
      <c r="Z2" s="15"/>
      <c r="AA2" s="15"/>
    </row>
    <row r="3" spans="1:27" s="17" customFormat="1" ht="16.350000000000001" customHeight="1">
      <c r="A3" s="273" t="s">
        <v>3241</v>
      </c>
      <c r="B3" s="273"/>
      <c r="C3" s="273"/>
      <c r="D3" s="273"/>
      <c r="E3" s="273"/>
      <c r="F3" s="273"/>
      <c r="G3" s="273"/>
      <c r="H3" s="273"/>
      <c r="I3" s="273"/>
      <c r="J3" s="273"/>
      <c r="K3" s="273"/>
      <c r="L3" s="273"/>
      <c r="M3" s="273"/>
      <c r="N3" s="273"/>
      <c r="O3" s="273"/>
      <c r="P3" s="273"/>
      <c r="Q3" s="273"/>
      <c r="R3" s="273"/>
      <c r="S3" s="273"/>
      <c r="T3" s="32"/>
      <c r="U3" s="15"/>
      <c r="V3" s="16"/>
      <c r="W3" s="15"/>
      <c r="X3" s="15"/>
      <c r="Y3" s="15"/>
      <c r="Z3" s="15"/>
      <c r="AA3" s="15"/>
    </row>
    <row r="4" spans="1:27" s="17" customFormat="1" ht="16.350000000000001" customHeight="1">
      <c r="A4" s="273" t="str">
        <f>'1号入居申込書'!F4</f>
        <v>（災害名）</v>
      </c>
      <c r="B4" s="273"/>
      <c r="C4" s="273"/>
      <c r="D4" s="273"/>
      <c r="E4" s="273"/>
      <c r="F4" s="273"/>
      <c r="G4" s="273"/>
      <c r="H4" s="273"/>
      <c r="I4" s="273"/>
      <c r="J4" s="273"/>
      <c r="K4" s="273"/>
      <c r="L4" s="273"/>
      <c r="M4" s="273"/>
      <c r="N4" s="273"/>
      <c r="O4" s="273"/>
      <c r="P4" s="273"/>
      <c r="Q4" s="273"/>
      <c r="R4" s="273"/>
      <c r="S4" s="273"/>
      <c r="T4" s="32"/>
      <c r="U4" s="15"/>
      <c r="V4" s="16"/>
      <c r="W4" s="15"/>
      <c r="X4" s="15"/>
      <c r="Y4" s="15"/>
      <c r="Z4" s="15"/>
      <c r="AA4" s="15"/>
    </row>
    <row r="5" spans="1:27" s="17" customFormat="1" ht="5.0999999999999996" customHeight="1">
      <c r="A5" s="32"/>
      <c r="B5" s="38"/>
      <c r="C5" s="32"/>
      <c r="D5" s="32"/>
      <c r="E5" s="32"/>
      <c r="F5" s="32"/>
      <c r="G5" s="32"/>
      <c r="H5" s="272"/>
      <c r="I5" s="272"/>
      <c r="J5" s="32"/>
      <c r="K5" s="32"/>
      <c r="L5" s="32"/>
      <c r="M5" s="32"/>
      <c r="N5" s="32"/>
      <c r="O5" s="32"/>
      <c r="P5" s="32"/>
      <c r="Q5" s="32"/>
      <c r="R5" s="32"/>
      <c r="S5" s="32"/>
      <c r="T5" s="32"/>
      <c r="U5" s="15"/>
      <c r="V5" s="16"/>
      <c r="W5" s="15"/>
      <c r="X5" s="15"/>
      <c r="Y5" s="15"/>
      <c r="Z5" s="15"/>
      <c r="AA5" s="15"/>
    </row>
    <row r="6" spans="1:27" s="18" customFormat="1" ht="16.350000000000001" customHeight="1">
      <c r="A6" s="191" t="s">
        <v>3511</v>
      </c>
      <c r="B6" s="45"/>
      <c r="C6" s="45"/>
      <c r="D6" s="45"/>
      <c r="E6" s="45"/>
      <c r="F6" s="45"/>
      <c r="G6" s="46"/>
      <c r="H6" s="46"/>
      <c r="I6" s="46"/>
      <c r="J6" s="34"/>
      <c r="K6" s="34"/>
      <c r="L6" s="34"/>
      <c r="M6" s="34"/>
      <c r="N6" s="34"/>
      <c r="O6" s="34"/>
      <c r="P6" s="34"/>
      <c r="Q6" s="34"/>
      <c r="R6" s="34"/>
      <c r="S6" s="34"/>
      <c r="T6" s="34"/>
      <c r="V6" s="19"/>
    </row>
    <row r="7" spans="1:27" s="18" customFormat="1" ht="16.350000000000001" customHeight="1">
      <c r="A7" s="191" t="s">
        <v>3227</v>
      </c>
      <c r="B7" s="34"/>
      <c r="C7" s="34"/>
      <c r="D7" s="34"/>
      <c r="E7" s="34"/>
      <c r="F7" s="34"/>
      <c r="G7" s="34"/>
      <c r="H7" s="34"/>
      <c r="I7" s="34"/>
      <c r="J7" s="34"/>
      <c r="K7" s="34"/>
      <c r="L7" s="34"/>
      <c r="M7" s="34"/>
      <c r="N7" s="34"/>
      <c r="O7" s="34"/>
      <c r="P7" s="34"/>
      <c r="Q7" s="34"/>
      <c r="R7" s="34"/>
      <c r="S7" s="189" t="s">
        <v>3203</v>
      </c>
      <c r="T7" s="34"/>
      <c r="V7" s="19"/>
    </row>
    <row r="8" spans="1:27" s="18" customFormat="1" ht="16.350000000000001" customHeight="1">
      <c r="A8" s="49"/>
      <c r="B8" s="50" t="s">
        <v>3099</v>
      </c>
      <c r="C8" s="50"/>
      <c r="D8" s="51"/>
      <c r="E8" s="52">
        <f>入力シート!I5</f>
        <v>0</v>
      </c>
      <c r="F8" s="52"/>
      <c r="G8" s="52"/>
      <c r="H8" s="52"/>
      <c r="I8" s="52"/>
      <c r="J8" s="52"/>
      <c r="K8" s="52"/>
      <c r="L8" s="52"/>
      <c r="M8" s="52"/>
      <c r="N8" s="52"/>
      <c r="O8" s="52"/>
      <c r="P8" s="52"/>
      <c r="Q8" s="52"/>
      <c r="R8" s="52"/>
      <c r="S8" s="53"/>
      <c r="T8" s="34"/>
      <c r="V8" s="19"/>
    </row>
    <row r="9" spans="1:27" s="18" customFormat="1" ht="16.350000000000001" customHeight="1">
      <c r="A9" s="54"/>
      <c r="B9" s="55" t="s">
        <v>3100</v>
      </c>
      <c r="C9" s="43"/>
      <c r="D9" s="44"/>
      <c r="E9" s="56">
        <f>入力シート!I4</f>
        <v>0</v>
      </c>
      <c r="F9" s="56"/>
      <c r="G9" s="56"/>
      <c r="H9" s="56"/>
      <c r="I9" s="56"/>
      <c r="J9" s="56"/>
      <c r="K9" s="56"/>
      <c r="L9" s="56"/>
      <c r="M9" s="56"/>
      <c r="N9" s="56"/>
      <c r="O9" s="56"/>
      <c r="P9" s="56" t="s">
        <v>3101</v>
      </c>
      <c r="Q9" s="56"/>
      <c r="R9" s="56"/>
      <c r="S9" s="57"/>
      <c r="T9" s="34"/>
      <c r="V9" s="19"/>
    </row>
    <row r="10" spans="1:27" s="18" customFormat="1" ht="16.350000000000001" customHeight="1">
      <c r="A10" s="49"/>
      <c r="B10" s="50" t="s">
        <v>3102</v>
      </c>
      <c r="C10" s="50"/>
      <c r="D10" s="51"/>
      <c r="E10" s="58" t="str">
        <f>CONCATENATE("〒",入力シート!I6)</f>
        <v>〒</v>
      </c>
      <c r="F10" s="58"/>
      <c r="G10" s="52"/>
      <c r="H10" s="52"/>
      <c r="I10" s="52"/>
      <c r="J10" s="52"/>
      <c r="K10" s="52"/>
      <c r="L10" s="52"/>
      <c r="M10" s="52"/>
      <c r="N10" s="52"/>
      <c r="O10" s="52"/>
      <c r="P10" s="52"/>
      <c r="Q10" s="52"/>
      <c r="R10" s="52"/>
      <c r="S10" s="53"/>
      <c r="T10" s="34"/>
      <c r="U10" s="22"/>
      <c r="V10" s="23"/>
    </row>
    <row r="11" spans="1:27" s="18" customFormat="1" ht="30" customHeight="1">
      <c r="A11" s="59" t="s">
        <v>3103</v>
      </c>
      <c r="B11" s="34"/>
      <c r="C11" s="32"/>
      <c r="D11" s="60"/>
      <c r="E11" s="274" t="str">
        <f>CONCATENATE(入力シート!I7,入力シート!I8,入力シート!I9)</f>
        <v/>
      </c>
      <c r="F11" s="275"/>
      <c r="G11" s="275"/>
      <c r="H11" s="275"/>
      <c r="I11" s="275"/>
      <c r="J11" s="275"/>
      <c r="K11" s="275"/>
      <c r="L11" s="275"/>
      <c r="M11" s="275"/>
      <c r="N11" s="275"/>
      <c r="O11" s="275"/>
      <c r="P11" s="275"/>
      <c r="Q11" s="275"/>
      <c r="R11" s="275"/>
      <c r="S11" s="276"/>
      <c r="T11" s="34"/>
      <c r="V11" s="24"/>
    </row>
    <row r="12" spans="1:27" s="18" customFormat="1" ht="16.350000000000001" customHeight="1">
      <c r="A12" s="49"/>
      <c r="B12" s="50"/>
      <c r="C12" s="50"/>
      <c r="D12" s="51"/>
      <c r="E12" s="58" t="str">
        <f>CONCATENATE("〒",入力シート!I10)</f>
        <v>〒</v>
      </c>
      <c r="F12" s="52"/>
      <c r="G12" s="52" t="str">
        <f>CONCATENATE(入力シート!I11,入力シート!I12,入力シート!I13)</f>
        <v/>
      </c>
      <c r="H12" s="52"/>
      <c r="I12" s="52"/>
      <c r="J12" s="52"/>
      <c r="K12" s="52"/>
      <c r="L12" s="52"/>
      <c r="M12" s="52"/>
      <c r="N12" s="52"/>
      <c r="O12" s="52"/>
      <c r="P12" s="52"/>
      <c r="Q12" s="52"/>
      <c r="R12" s="52"/>
      <c r="S12" s="53"/>
      <c r="T12" s="34"/>
      <c r="U12" s="22"/>
      <c r="V12" s="23"/>
    </row>
    <row r="13" spans="1:27" s="18" customFormat="1" ht="16.350000000000001" customHeight="1">
      <c r="A13" s="63"/>
      <c r="B13" s="34" t="s">
        <v>3104</v>
      </c>
      <c r="C13" s="32"/>
      <c r="D13" s="64"/>
      <c r="E13" s="182" t="str">
        <f>IF(入力シート!$I$14='2号申出書'!F13,"✔","")</f>
        <v/>
      </c>
      <c r="F13" s="65" t="s">
        <v>3106</v>
      </c>
      <c r="G13" s="65"/>
      <c r="H13" s="65"/>
      <c r="I13" s="183" t="str">
        <f>IF(入力シート!$I$14='2号申出書'!J13,"✔","")</f>
        <v/>
      </c>
      <c r="J13" s="65" t="s">
        <v>3205</v>
      </c>
      <c r="K13" s="66"/>
      <c r="L13" s="184" t="str">
        <f>IF(入力シート!$I$14='2号申出書'!M13,"✔","")</f>
        <v/>
      </c>
      <c r="M13" s="125" t="s">
        <v>3206</v>
      </c>
      <c r="N13" s="65"/>
      <c r="O13" s="185" t="str">
        <f>IF(入力シート!$I$14='2号申出書'!P13,"✔","")</f>
        <v/>
      </c>
      <c r="P13" s="80" t="s">
        <v>3214</v>
      </c>
      <c r="Q13" s="185" t="str">
        <f>IF(入力シート!$I$14='2号申出書'!R13,"✔","")</f>
        <v/>
      </c>
      <c r="R13" s="195" t="s">
        <v>3208</v>
      </c>
      <c r="S13" s="196"/>
      <c r="T13" s="34"/>
      <c r="V13" s="24"/>
    </row>
    <row r="14" spans="1:27" s="18" customFormat="1" ht="16.350000000000001" customHeight="1">
      <c r="A14" s="63"/>
      <c r="B14" s="34" t="s">
        <v>3105</v>
      </c>
      <c r="C14" s="32"/>
      <c r="D14" s="64"/>
      <c r="E14" s="182" t="str">
        <f>IF(入力シート!$I$14='2号申出書'!F14,"✔","")</f>
        <v/>
      </c>
      <c r="F14" s="197" t="s">
        <v>3207</v>
      </c>
      <c r="G14" s="197"/>
      <c r="H14" s="197"/>
      <c r="I14" s="198"/>
      <c r="J14" s="199" t="s">
        <v>3215</v>
      </c>
      <c r="K14" s="204" t="str">
        <f>IF(入力シート!I15="","",入力シート!I15)</f>
        <v/>
      </c>
      <c r="L14" s="198"/>
      <c r="M14" s="197"/>
      <c r="N14" s="197"/>
      <c r="O14" s="198"/>
      <c r="P14" s="198"/>
      <c r="Q14" s="200"/>
      <c r="R14" s="200"/>
      <c r="S14" s="60" t="s">
        <v>3217</v>
      </c>
      <c r="T14" s="34"/>
      <c r="U14" s="22"/>
      <c r="V14" s="19"/>
    </row>
    <row r="15" spans="1:27" s="18" customFormat="1" ht="16.350000000000001" customHeight="1">
      <c r="A15" s="54"/>
      <c r="B15" s="55"/>
      <c r="C15" s="43"/>
      <c r="D15" s="44"/>
      <c r="E15" s="155" t="str">
        <f>IF(入力シート!$I$14='2号申出書'!F15,"✔","")</f>
        <v/>
      </c>
      <c r="F15" s="173" t="s">
        <v>3107</v>
      </c>
      <c r="G15" s="201"/>
      <c r="H15" s="173"/>
      <c r="I15" s="201"/>
      <c r="J15" s="202" t="s">
        <v>3216</v>
      </c>
      <c r="K15" s="205" t="str">
        <f>IF(入力シート!I16="","",入力シート!I16)</f>
        <v/>
      </c>
      <c r="L15" s="173"/>
      <c r="M15" s="173"/>
      <c r="N15" s="173"/>
      <c r="O15" s="202"/>
      <c r="P15" s="173"/>
      <c r="Q15" s="173"/>
      <c r="R15" s="173"/>
      <c r="S15" s="203" t="s">
        <v>3217</v>
      </c>
      <c r="T15" s="34"/>
      <c r="U15" s="22"/>
      <c r="V15" s="19"/>
    </row>
    <row r="16" spans="1:27" s="18" customFormat="1" ht="16.350000000000001" customHeight="1">
      <c r="A16" s="69" t="s">
        <v>3213</v>
      </c>
      <c r="B16" s="70"/>
      <c r="C16" s="70"/>
      <c r="D16" s="72"/>
      <c r="E16" s="107" t="s">
        <v>3110</v>
      </c>
      <c r="F16" s="70"/>
      <c r="G16" s="206" t="str">
        <f>IF(入力シート!I17="","",入力シート!I17)</f>
        <v/>
      </c>
      <c r="H16" s="70"/>
      <c r="I16" s="70"/>
      <c r="J16" s="70"/>
      <c r="K16" s="194" t="s">
        <v>3111</v>
      </c>
      <c r="L16" s="56"/>
      <c r="M16" s="206" t="str">
        <f>IF(入力シート!I18="","",入力シート!I18)</f>
        <v/>
      </c>
      <c r="N16" s="70"/>
      <c r="O16" s="70"/>
      <c r="P16" s="70"/>
      <c r="Q16" s="70"/>
      <c r="R16" s="70"/>
      <c r="S16" s="72"/>
      <c r="T16" s="34"/>
      <c r="U16" s="22"/>
      <c r="V16" s="23"/>
    </row>
    <row r="17" spans="1:22" s="18" customFormat="1" ht="16.350000000000001" customHeight="1">
      <c r="A17" s="69" t="s">
        <v>3519</v>
      </c>
      <c r="B17" s="70"/>
      <c r="C17" s="70"/>
      <c r="D17" s="72"/>
      <c r="E17" s="187"/>
      <c r="F17" s="70" t="s">
        <v>3514</v>
      </c>
      <c r="G17" s="165"/>
      <c r="H17" s="70" t="s">
        <v>3515</v>
      </c>
      <c r="I17" s="165"/>
      <c r="J17" s="70" t="s">
        <v>3516</v>
      </c>
      <c r="K17" s="165"/>
      <c r="L17" s="70" t="s">
        <v>3517</v>
      </c>
      <c r="M17" s="165"/>
      <c r="N17" s="70" t="s">
        <v>3518</v>
      </c>
      <c r="O17" s="70"/>
      <c r="P17" s="70"/>
      <c r="Q17" s="70"/>
      <c r="R17" s="70"/>
      <c r="S17" s="72"/>
      <c r="T17" s="34"/>
      <c r="U17" s="22"/>
      <c r="V17" s="23"/>
    </row>
    <row r="18" spans="1:22" s="18" customFormat="1" ht="5.0999999999999996" customHeight="1">
      <c r="A18" s="34"/>
      <c r="B18" s="34"/>
      <c r="C18" s="32"/>
      <c r="D18" s="32"/>
      <c r="E18" s="34"/>
      <c r="F18" s="34"/>
      <c r="G18" s="34"/>
      <c r="H18" s="34"/>
      <c r="I18" s="34"/>
      <c r="J18" s="34"/>
      <c r="K18" s="34"/>
      <c r="L18" s="34"/>
      <c r="M18" s="34"/>
      <c r="N18" s="34"/>
      <c r="O18" s="34"/>
      <c r="P18" s="34"/>
      <c r="Q18" s="34"/>
      <c r="R18" s="34"/>
      <c r="S18" s="34"/>
      <c r="T18" s="34"/>
      <c r="U18" s="22"/>
      <c r="V18" s="19"/>
    </row>
    <row r="19" spans="1:22" s="18" customFormat="1" ht="5.0999999999999996" customHeight="1">
      <c r="A19" s="34"/>
      <c r="B19" s="34"/>
      <c r="C19" s="32"/>
      <c r="D19" s="32"/>
      <c r="E19" s="34"/>
      <c r="F19" s="34"/>
      <c r="G19" s="34"/>
      <c r="H19" s="34"/>
      <c r="I19" s="34"/>
      <c r="J19" s="34"/>
      <c r="K19" s="34"/>
      <c r="L19" s="34"/>
      <c r="M19" s="34"/>
      <c r="N19" s="34"/>
      <c r="O19" s="34"/>
      <c r="P19" s="34"/>
      <c r="Q19" s="34"/>
      <c r="R19" s="34"/>
      <c r="S19" s="34"/>
      <c r="T19" s="34"/>
      <c r="U19" s="22"/>
      <c r="V19" s="19"/>
    </row>
    <row r="20" spans="1:22" ht="15.95" customHeight="1">
      <c r="A20" s="191" t="s">
        <v>3231</v>
      </c>
      <c r="M20" s="191" t="s">
        <v>3513</v>
      </c>
    </row>
    <row r="21" spans="1:22">
      <c r="A21" s="277"/>
      <c r="B21" s="278"/>
      <c r="C21" s="278"/>
      <c r="D21" s="278"/>
      <c r="E21" s="278"/>
      <c r="F21" s="278"/>
      <c r="G21" s="278"/>
      <c r="H21" s="278"/>
      <c r="I21" s="278"/>
      <c r="J21" s="278"/>
      <c r="K21" s="279"/>
      <c r="M21" s="286"/>
      <c r="N21" s="287"/>
      <c r="O21" s="287"/>
      <c r="P21" s="287"/>
      <c r="Q21" s="287"/>
      <c r="R21" s="287"/>
      <c r="S21" s="288"/>
    </row>
    <row r="22" spans="1:22">
      <c r="A22" s="280"/>
      <c r="B22" s="281"/>
      <c r="C22" s="281"/>
      <c r="D22" s="281"/>
      <c r="E22" s="281"/>
      <c r="F22" s="281"/>
      <c r="G22" s="281"/>
      <c r="H22" s="281"/>
      <c r="I22" s="281"/>
      <c r="J22" s="281"/>
      <c r="K22" s="282"/>
      <c r="M22" s="289"/>
      <c r="N22" s="290"/>
      <c r="O22" s="290"/>
      <c r="P22" s="290"/>
      <c r="Q22" s="290"/>
      <c r="R22" s="290"/>
      <c r="S22" s="291"/>
    </row>
    <row r="23" spans="1:22">
      <c r="A23" s="280"/>
      <c r="B23" s="281"/>
      <c r="C23" s="281"/>
      <c r="D23" s="281"/>
      <c r="E23" s="281"/>
      <c r="F23" s="281"/>
      <c r="G23" s="281"/>
      <c r="H23" s="281"/>
      <c r="I23" s="281"/>
      <c r="J23" s="281"/>
      <c r="K23" s="282"/>
      <c r="M23" s="289"/>
      <c r="N23" s="290"/>
      <c r="O23" s="290"/>
      <c r="P23" s="290"/>
      <c r="Q23" s="290"/>
      <c r="R23" s="290"/>
      <c r="S23" s="291"/>
    </row>
    <row r="24" spans="1:22">
      <c r="A24" s="280"/>
      <c r="B24" s="281"/>
      <c r="C24" s="281"/>
      <c r="D24" s="281"/>
      <c r="E24" s="281"/>
      <c r="F24" s="281"/>
      <c r="G24" s="281"/>
      <c r="H24" s="281"/>
      <c r="I24" s="281"/>
      <c r="J24" s="281"/>
      <c r="K24" s="282"/>
      <c r="M24" s="289"/>
      <c r="N24" s="290"/>
      <c r="O24" s="290"/>
      <c r="P24" s="290"/>
      <c r="Q24" s="290"/>
      <c r="R24" s="290"/>
      <c r="S24" s="291"/>
    </row>
    <row r="25" spans="1:22">
      <c r="A25" s="280"/>
      <c r="B25" s="281"/>
      <c r="C25" s="281"/>
      <c r="D25" s="281"/>
      <c r="E25" s="281"/>
      <c r="F25" s="281"/>
      <c r="G25" s="281"/>
      <c r="H25" s="281"/>
      <c r="I25" s="281"/>
      <c r="J25" s="281"/>
      <c r="K25" s="282"/>
      <c r="M25" s="289"/>
      <c r="N25" s="290"/>
      <c r="O25" s="290"/>
      <c r="P25" s="290"/>
      <c r="Q25" s="290"/>
      <c r="R25" s="290"/>
      <c r="S25" s="291"/>
    </row>
    <row r="26" spans="1:22">
      <c r="A26" s="280"/>
      <c r="B26" s="281"/>
      <c r="C26" s="281"/>
      <c r="D26" s="281"/>
      <c r="E26" s="281"/>
      <c r="F26" s="281"/>
      <c r="G26" s="281"/>
      <c r="H26" s="281"/>
      <c r="I26" s="281"/>
      <c r="J26" s="281"/>
      <c r="K26" s="282"/>
      <c r="M26" s="289"/>
      <c r="N26" s="290"/>
      <c r="O26" s="290"/>
      <c r="P26" s="290"/>
      <c r="Q26" s="290"/>
      <c r="R26" s="290"/>
      <c r="S26" s="291"/>
    </row>
    <row r="27" spans="1:22">
      <c r="A27" s="280"/>
      <c r="B27" s="281"/>
      <c r="C27" s="281"/>
      <c r="D27" s="281"/>
      <c r="E27" s="281"/>
      <c r="F27" s="281"/>
      <c r="G27" s="281"/>
      <c r="H27" s="281"/>
      <c r="I27" s="281"/>
      <c r="J27" s="281"/>
      <c r="K27" s="282"/>
      <c r="M27" s="289"/>
      <c r="N27" s="290"/>
      <c r="O27" s="290"/>
      <c r="P27" s="290"/>
      <c r="Q27" s="290"/>
      <c r="R27" s="290"/>
      <c r="S27" s="291"/>
    </row>
    <row r="28" spans="1:22">
      <c r="A28" s="280"/>
      <c r="B28" s="281"/>
      <c r="C28" s="281"/>
      <c r="D28" s="281"/>
      <c r="E28" s="281"/>
      <c r="F28" s="281"/>
      <c r="G28" s="281"/>
      <c r="H28" s="281"/>
      <c r="I28" s="281"/>
      <c r="J28" s="281"/>
      <c r="K28" s="282"/>
      <c r="M28" s="289"/>
      <c r="N28" s="290"/>
      <c r="O28" s="290"/>
      <c r="P28" s="290"/>
      <c r="Q28" s="290"/>
      <c r="R28" s="290"/>
      <c r="S28" s="291"/>
    </row>
    <row r="29" spans="1:22">
      <c r="A29" s="280"/>
      <c r="B29" s="281"/>
      <c r="C29" s="281"/>
      <c r="D29" s="281"/>
      <c r="E29" s="281"/>
      <c r="F29" s="281"/>
      <c r="G29" s="281"/>
      <c r="H29" s="281"/>
      <c r="I29" s="281"/>
      <c r="J29" s="281"/>
      <c r="K29" s="282"/>
      <c r="M29" s="289"/>
      <c r="N29" s="290"/>
      <c r="O29" s="290"/>
      <c r="P29" s="290"/>
      <c r="Q29" s="290"/>
      <c r="R29" s="290"/>
      <c r="S29" s="291"/>
    </row>
    <row r="30" spans="1:22">
      <c r="A30" s="280"/>
      <c r="B30" s="281"/>
      <c r="C30" s="281"/>
      <c r="D30" s="281"/>
      <c r="E30" s="281"/>
      <c r="F30" s="281"/>
      <c r="G30" s="281"/>
      <c r="H30" s="281"/>
      <c r="I30" s="281"/>
      <c r="J30" s="281"/>
      <c r="K30" s="282"/>
      <c r="M30" s="289"/>
      <c r="N30" s="290"/>
      <c r="O30" s="290"/>
      <c r="P30" s="290"/>
      <c r="Q30" s="290"/>
      <c r="R30" s="290"/>
      <c r="S30" s="291"/>
    </row>
    <row r="31" spans="1:22">
      <c r="A31" s="283"/>
      <c r="B31" s="284"/>
      <c r="C31" s="284"/>
      <c r="D31" s="284"/>
      <c r="E31" s="284"/>
      <c r="F31" s="284"/>
      <c r="G31" s="284"/>
      <c r="H31" s="284"/>
      <c r="I31" s="284"/>
      <c r="J31" s="284"/>
      <c r="K31" s="285"/>
      <c r="M31" s="292"/>
      <c r="N31" s="293"/>
      <c r="O31" s="293"/>
      <c r="P31" s="293"/>
      <c r="Q31" s="293"/>
      <c r="R31" s="293"/>
      <c r="S31" s="294"/>
    </row>
    <row r="32" spans="1:22" ht="9.9499999999999993" customHeight="1"/>
    <row r="33" spans="1:19">
      <c r="A33" s="214" t="s">
        <v>3232</v>
      </c>
      <c r="B33" s="215"/>
      <c r="C33" s="215"/>
      <c r="D33" s="215"/>
      <c r="E33" s="215"/>
      <c r="F33" s="215"/>
      <c r="G33" s="215"/>
      <c r="H33" s="215"/>
      <c r="I33" s="215"/>
      <c r="J33" s="215"/>
      <c r="K33" s="215"/>
      <c r="L33" s="215"/>
      <c r="M33" s="215"/>
      <c r="N33" s="215"/>
      <c r="O33" s="215"/>
      <c r="P33" s="215"/>
      <c r="Q33" s="215"/>
      <c r="R33" s="215"/>
      <c r="S33" s="216"/>
    </row>
    <row r="35" spans="1:19">
      <c r="B35" s="191" t="s">
        <v>3233</v>
      </c>
    </row>
    <row r="37" spans="1:19">
      <c r="H37" s="191" t="s">
        <v>3234</v>
      </c>
    </row>
    <row r="38" spans="1:19">
      <c r="H38" s="191" t="s">
        <v>3240</v>
      </c>
    </row>
    <row r="39" spans="1:19">
      <c r="J39" s="34" t="s">
        <v>3235</v>
      </c>
      <c r="K39" s="29"/>
    </row>
    <row r="40" spans="1:19">
      <c r="J40" s="29"/>
      <c r="K40" s="49" t="s">
        <v>3236</v>
      </c>
      <c r="L40" s="207"/>
      <c r="M40" s="76" t="s">
        <v>3237</v>
      </c>
      <c r="N40" s="207"/>
      <c r="O40" s="207"/>
      <c r="P40" s="207"/>
      <c r="Q40" s="207"/>
      <c r="R40" s="207"/>
      <c r="S40" s="208"/>
    </row>
    <row r="41" spans="1:19">
      <c r="J41" s="29"/>
      <c r="K41" s="63" t="s">
        <v>47</v>
      </c>
      <c r="M41" s="217" t="s">
        <v>3238</v>
      </c>
      <c r="S41" s="209"/>
    </row>
    <row r="42" spans="1:19">
      <c r="J42" s="29"/>
      <c r="K42" s="54" t="s">
        <v>46</v>
      </c>
      <c r="L42" s="210"/>
      <c r="M42" s="218" t="s">
        <v>3239</v>
      </c>
      <c r="N42" s="210"/>
      <c r="O42" s="210"/>
      <c r="P42" s="210"/>
      <c r="Q42" s="210"/>
      <c r="R42" s="210"/>
      <c r="S42" s="211"/>
    </row>
  </sheetData>
  <mergeCells count="6">
    <mergeCell ref="H5:I5"/>
    <mergeCell ref="A3:S3"/>
    <mergeCell ref="A4:S4"/>
    <mergeCell ref="E11:S11"/>
    <mergeCell ref="A21:K31"/>
    <mergeCell ref="M21:S31"/>
  </mergeCells>
  <phoneticPr fontId="5"/>
  <dataValidations count="1">
    <dataValidation type="list" allowBlank="1" showInputMessage="1" showErrorMessage="1" sqref="E17 G17 I17 K17 M17" xr:uid="{F088BA0A-772E-49F0-83A7-9AB1DE72166D}">
      <formula1>"✔"</formula1>
    </dataValidation>
  </dataValidations>
  <printOptions horizontalCentered="1"/>
  <pageMargins left="0.51181102362204722" right="0.51181102362204722" top="0.78740157480314965" bottom="0.39370078740157483" header="0.31496062992125984"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EEDA-17E5-4C5D-9F4B-F584AAC1E03F}">
  <sheetPr>
    <tabColor rgb="FF00B0F0"/>
  </sheetPr>
  <dimension ref="A1:AA25"/>
  <sheetViews>
    <sheetView showGridLines="0" view="pageBreakPreview" zoomScale="85" zoomScaleNormal="100" zoomScaleSheetLayoutView="85" workbookViewId="0">
      <selection activeCell="AA19" sqref="AA19"/>
    </sheetView>
  </sheetViews>
  <sheetFormatPr defaultColWidth="8.875" defaultRowHeight="18.75"/>
  <cols>
    <col min="1" max="21" width="4.375" style="20" customWidth="1"/>
    <col min="22" max="22" width="4.375" style="21" customWidth="1"/>
    <col min="23" max="23" width="4.375" style="20" customWidth="1"/>
    <col min="24" max="41" width="8.625" style="20" customWidth="1"/>
    <col min="42" max="16384" width="8.875" style="20"/>
  </cols>
  <sheetData>
    <row r="1" spans="1:27" s="17" customFormat="1" ht="16.350000000000001" customHeight="1">
      <c r="A1" s="179" t="s">
        <v>3261</v>
      </c>
      <c r="B1" s="180"/>
      <c r="C1" s="181"/>
      <c r="D1" s="32"/>
      <c r="E1" s="232"/>
      <c r="F1" s="32"/>
      <c r="G1" s="32"/>
      <c r="H1" s="33"/>
      <c r="I1" s="34"/>
      <c r="J1" s="32"/>
      <c r="K1" s="32"/>
      <c r="L1" s="32"/>
      <c r="M1" s="32"/>
      <c r="N1" s="32"/>
      <c r="O1" s="32"/>
      <c r="P1" s="212"/>
      <c r="Q1" s="212"/>
      <c r="R1" s="212"/>
      <c r="S1" s="212"/>
      <c r="T1" s="32"/>
      <c r="U1" s="15"/>
      <c r="V1" s="16"/>
      <c r="W1" s="15"/>
      <c r="X1" s="15"/>
      <c r="Y1" s="15"/>
      <c r="Z1" s="15"/>
      <c r="AA1" s="15"/>
    </row>
    <row r="2" spans="1:27" s="17" customFormat="1" ht="16.350000000000001" customHeight="1">
      <c r="A2" s="32" t="s">
        <v>3281</v>
      </c>
      <c r="B2" s="32"/>
      <c r="C2" s="32"/>
      <c r="D2" s="32"/>
      <c r="E2" s="32"/>
      <c r="F2" s="32"/>
      <c r="G2" s="32"/>
      <c r="H2" s="34"/>
      <c r="I2" s="34"/>
      <c r="J2" s="32"/>
      <c r="K2" s="32"/>
      <c r="L2" s="32"/>
      <c r="M2" s="32"/>
      <c r="N2" s="32"/>
      <c r="O2" s="32"/>
      <c r="P2" s="34"/>
      <c r="Q2" s="213"/>
      <c r="R2" s="213"/>
      <c r="S2" s="213"/>
      <c r="T2" s="32"/>
      <c r="U2" s="15"/>
      <c r="V2" s="16"/>
      <c r="W2" s="15"/>
      <c r="X2" s="15"/>
      <c r="Y2" s="15"/>
      <c r="Z2" s="15"/>
      <c r="AA2" s="15"/>
    </row>
    <row r="3" spans="1:27">
      <c r="A3" s="48"/>
      <c r="B3" s="48"/>
      <c r="C3" s="48"/>
      <c r="D3" s="48"/>
      <c r="E3" s="48"/>
      <c r="F3" s="48"/>
      <c r="G3" s="48"/>
      <c r="H3" s="48"/>
      <c r="I3" s="48"/>
      <c r="J3" s="48"/>
      <c r="K3" s="48"/>
      <c r="L3" s="48"/>
      <c r="M3" s="48"/>
      <c r="N3" s="48"/>
      <c r="O3" s="48"/>
      <c r="P3" s="48"/>
      <c r="Q3" s="48"/>
      <c r="R3" s="48"/>
      <c r="S3" s="48"/>
    </row>
    <row r="4" spans="1:27" s="17" customFormat="1" ht="16.350000000000001" customHeight="1">
      <c r="A4" s="190"/>
      <c r="B4" s="190"/>
      <c r="C4" s="190"/>
      <c r="D4" s="190"/>
      <c r="E4" s="190"/>
      <c r="F4" s="190"/>
      <c r="G4" s="190"/>
      <c r="H4" s="295" t="s">
        <v>3262</v>
      </c>
      <c r="I4" s="296"/>
      <c r="J4" s="296"/>
      <c r="K4" s="297"/>
      <c r="L4" s="190"/>
      <c r="M4" s="190"/>
      <c r="N4" s="190"/>
      <c r="O4" s="190"/>
      <c r="P4" s="190"/>
      <c r="Q4" s="190"/>
      <c r="R4" s="190"/>
      <c r="S4" s="190"/>
      <c r="T4" s="32"/>
      <c r="U4" s="15"/>
      <c r="V4" s="16"/>
      <c r="W4" s="15"/>
      <c r="X4" s="15"/>
      <c r="Y4" s="15"/>
      <c r="Z4" s="15"/>
      <c r="AA4" s="15"/>
    </row>
    <row r="5" spans="1:27" s="17" customFormat="1" ht="16.350000000000001" customHeight="1">
      <c r="A5" s="273"/>
      <c r="B5" s="273"/>
      <c r="C5" s="273"/>
      <c r="D5" s="273"/>
      <c r="E5" s="273"/>
      <c r="F5" s="273"/>
      <c r="G5" s="273"/>
      <c r="H5" s="273"/>
      <c r="I5" s="273"/>
      <c r="J5" s="273"/>
      <c r="K5" s="273"/>
      <c r="L5" s="273"/>
      <c r="M5" s="273"/>
      <c r="N5" s="273"/>
      <c r="O5" s="273"/>
      <c r="P5" s="273"/>
      <c r="Q5" s="273"/>
      <c r="R5" s="273"/>
      <c r="S5" s="273"/>
      <c r="T5" s="32"/>
      <c r="U5" s="15"/>
      <c r="V5" s="16"/>
      <c r="W5" s="15"/>
      <c r="X5" s="15"/>
      <c r="Y5" s="15"/>
      <c r="Z5" s="15"/>
      <c r="AA5" s="15"/>
    </row>
    <row r="6" spans="1:27" s="17" customFormat="1" ht="5.0999999999999996" customHeight="1">
      <c r="A6" s="32"/>
      <c r="B6" s="38"/>
      <c r="C6" s="32"/>
      <c r="D6" s="32"/>
      <c r="E6" s="32"/>
      <c r="F6" s="32"/>
      <c r="G6" s="32"/>
      <c r="H6" s="272"/>
      <c r="I6" s="272"/>
      <c r="J6" s="32"/>
      <c r="K6" s="32"/>
      <c r="L6" s="32"/>
      <c r="M6" s="32"/>
      <c r="N6" s="32"/>
      <c r="O6" s="32"/>
      <c r="P6" s="32"/>
      <c r="Q6" s="32"/>
      <c r="R6" s="32"/>
      <c r="S6" s="32"/>
      <c r="T6" s="32"/>
      <c r="U6" s="15"/>
      <c r="V6" s="16"/>
      <c r="W6" s="15"/>
      <c r="X6" s="15"/>
      <c r="Y6" s="15"/>
      <c r="Z6" s="15"/>
      <c r="AA6" s="15"/>
    </row>
    <row r="7" spans="1:27" s="18" customFormat="1" ht="16.350000000000001" customHeight="1">
      <c r="A7" s="191" t="str">
        <f>CONCATENATE("　",'1号入居申込書'!F4,"における被災家屋の臭気確認の結果、")</f>
        <v>　（災害名）における被災家屋の臭気確認の結果、</v>
      </c>
      <c r="B7" s="45"/>
      <c r="C7" s="45"/>
      <c r="D7" s="45"/>
      <c r="E7" s="45"/>
      <c r="F7" s="45"/>
      <c r="G7" s="46"/>
      <c r="H7" s="46"/>
      <c r="I7" s="46"/>
      <c r="J7" s="34"/>
      <c r="K7" s="34"/>
      <c r="L7" s="34"/>
      <c r="M7" s="34"/>
      <c r="N7" s="34"/>
      <c r="O7" s="34"/>
      <c r="P7" s="34"/>
      <c r="Q7" s="34"/>
      <c r="R7" s="34"/>
      <c r="S7" s="34"/>
      <c r="T7" s="34"/>
      <c r="V7" s="19"/>
    </row>
    <row r="8" spans="1:27" s="18" customFormat="1" ht="16.350000000000001" customHeight="1">
      <c r="A8" s="191" t="s">
        <v>3263</v>
      </c>
      <c r="B8" s="45"/>
      <c r="C8" s="45"/>
      <c r="D8" s="45"/>
      <c r="E8" s="45"/>
      <c r="F8" s="45"/>
      <c r="G8" s="46"/>
      <c r="H8" s="46"/>
      <c r="I8" s="46"/>
      <c r="J8" s="34"/>
      <c r="K8" s="34"/>
      <c r="L8" s="34"/>
      <c r="M8" s="34"/>
      <c r="N8" s="34"/>
      <c r="O8" s="34"/>
      <c r="P8" s="34"/>
      <c r="Q8" s="34"/>
      <c r="R8" s="34"/>
      <c r="S8" s="34"/>
      <c r="T8" s="34"/>
      <c r="V8" s="19"/>
    </row>
    <row r="9" spans="1:27" s="18" customFormat="1" ht="16.350000000000001" customHeight="1">
      <c r="A9" s="191"/>
      <c r="B9" s="45"/>
      <c r="C9" s="45"/>
      <c r="D9" s="45"/>
      <c r="E9" s="45"/>
      <c r="F9" s="45"/>
      <c r="G9" s="46"/>
      <c r="H9" s="46"/>
      <c r="I9" s="46"/>
      <c r="J9" s="34"/>
      <c r="K9" s="34"/>
      <c r="L9" s="34"/>
      <c r="M9" s="34"/>
      <c r="N9" s="34"/>
      <c r="O9" s="34"/>
      <c r="P9" s="34"/>
      <c r="Q9" s="34"/>
      <c r="R9" s="34"/>
      <c r="S9" s="34"/>
      <c r="T9" s="34"/>
      <c r="V9" s="19"/>
    </row>
    <row r="10" spans="1:27" s="18" customFormat="1" ht="16.350000000000001" customHeight="1">
      <c r="A10" s="191" t="s">
        <v>3227</v>
      </c>
      <c r="B10" s="34"/>
      <c r="C10" s="34"/>
      <c r="D10" s="34"/>
      <c r="E10" s="34"/>
      <c r="F10" s="34"/>
      <c r="G10" s="34"/>
      <c r="H10" s="34"/>
      <c r="I10" s="34"/>
      <c r="J10" s="34"/>
      <c r="K10" s="34"/>
      <c r="L10" s="34"/>
      <c r="M10" s="34"/>
      <c r="N10" s="34"/>
      <c r="O10" s="34"/>
      <c r="P10" s="34"/>
      <c r="Q10" s="34"/>
      <c r="R10" s="34"/>
      <c r="S10" s="189" t="s">
        <v>3203</v>
      </c>
      <c r="T10" s="34"/>
      <c r="V10" s="19"/>
    </row>
    <row r="11" spans="1:27" s="18" customFormat="1" ht="20.100000000000001" customHeight="1">
      <c r="A11" s="49"/>
      <c r="B11" s="50" t="s">
        <v>3099</v>
      </c>
      <c r="C11" s="50"/>
      <c r="D11" s="51"/>
      <c r="E11" s="52">
        <f>入力シート!I5</f>
        <v>0</v>
      </c>
      <c r="F11" s="52"/>
      <c r="G11" s="52"/>
      <c r="H11" s="52"/>
      <c r="I11" s="52"/>
      <c r="J11" s="52"/>
      <c r="K11" s="52"/>
      <c r="L11" s="52"/>
      <c r="M11" s="52"/>
      <c r="N11" s="52"/>
      <c r="O11" s="52"/>
      <c r="P11" s="52"/>
      <c r="Q11" s="52"/>
      <c r="R11" s="52"/>
      <c r="S11" s="53"/>
      <c r="T11" s="34"/>
      <c r="V11" s="19"/>
    </row>
    <row r="12" spans="1:27" s="18" customFormat="1" ht="20.100000000000001" customHeight="1">
      <c r="A12" s="54"/>
      <c r="B12" s="55" t="s">
        <v>3100</v>
      </c>
      <c r="C12" s="43"/>
      <c r="D12" s="44"/>
      <c r="E12" s="56">
        <f>入力シート!I4</f>
        <v>0</v>
      </c>
      <c r="F12" s="56"/>
      <c r="G12" s="56"/>
      <c r="H12" s="56"/>
      <c r="I12" s="56"/>
      <c r="J12" s="56"/>
      <c r="K12" s="56"/>
      <c r="L12" s="56"/>
      <c r="M12" s="56"/>
      <c r="N12" s="56"/>
      <c r="O12" s="56"/>
      <c r="P12" s="56" t="s">
        <v>3101</v>
      </c>
      <c r="Q12" s="56"/>
      <c r="R12" s="56"/>
      <c r="S12" s="57"/>
      <c r="T12" s="34"/>
      <c r="V12" s="19"/>
    </row>
    <row r="13" spans="1:27" s="18" customFormat="1" ht="20.100000000000001" customHeight="1">
      <c r="A13" s="49"/>
      <c r="B13" s="50" t="s">
        <v>3264</v>
      </c>
      <c r="C13" s="50"/>
      <c r="D13" s="51"/>
      <c r="E13" s="58" t="str">
        <f>CONCATENATE("〒",入力シート!I6)</f>
        <v>〒</v>
      </c>
      <c r="F13" s="58"/>
      <c r="G13" s="52"/>
      <c r="H13" s="52"/>
      <c r="I13" s="52"/>
      <c r="J13" s="52"/>
      <c r="K13" s="52"/>
      <c r="L13" s="52"/>
      <c r="M13" s="52"/>
      <c r="N13" s="52"/>
      <c r="O13" s="52"/>
      <c r="P13" s="52"/>
      <c r="Q13" s="52"/>
      <c r="R13" s="52"/>
      <c r="S13" s="53"/>
      <c r="T13" s="34"/>
      <c r="U13" s="22"/>
      <c r="V13" s="23"/>
    </row>
    <row r="14" spans="1:27" s="18" customFormat="1" ht="30" customHeight="1">
      <c r="A14" s="59" t="s">
        <v>3103</v>
      </c>
      <c r="B14" s="34"/>
      <c r="C14" s="32"/>
      <c r="D14" s="60"/>
      <c r="E14" s="274" t="str">
        <f>CONCATENATE(入力シート!I7,入力シート!I8,入力シート!I9)</f>
        <v/>
      </c>
      <c r="F14" s="275"/>
      <c r="G14" s="275"/>
      <c r="H14" s="275"/>
      <c r="I14" s="275"/>
      <c r="J14" s="275"/>
      <c r="K14" s="275"/>
      <c r="L14" s="275"/>
      <c r="M14" s="275"/>
      <c r="N14" s="275"/>
      <c r="O14" s="275"/>
      <c r="P14" s="275"/>
      <c r="Q14" s="275"/>
      <c r="R14" s="275"/>
      <c r="S14" s="276"/>
      <c r="T14" s="34"/>
      <c r="V14" s="24"/>
    </row>
    <row r="15" spans="1:27" s="18" customFormat="1" ht="20.100000000000001" customHeight="1">
      <c r="A15" s="49"/>
      <c r="B15" s="50" t="s">
        <v>3265</v>
      </c>
      <c r="C15" s="35"/>
      <c r="D15" s="36"/>
      <c r="E15" s="156"/>
      <c r="F15" s="50" t="s">
        <v>3266</v>
      </c>
      <c r="G15" s="50"/>
      <c r="H15" s="50"/>
      <c r="I15" s="150"/>
      <c r="J15" s="50" t="s">
        <v>3267</v>
      </c>
      <c r="K15" s="103"/>
      <c r="L15" s="158"/>
      <c r="M15" s="50" t="s">
        <v>3268</v>
      </c>
      <c r="N15" s="50"/>
      <c r="O15" s="229"/>
      <c r="P15" s="52"/>
      <c r="Q15" s="229"/>
      <c r="R15" s="230"/>
      <c r="S15" s="53"/>
      <c r="T15" s="34"/>
      <c r="V15" s="24"/>
    </row>
    <row r="16" spans="1:27" s="18" customFormat="1" ht="20.100000000000001" customHeight="1">
      <c r="A16" s="54"/>
      <c r="B16" s="55"/>
      <c r="C16" s="43"/>
      <c r="D16" s="44"/>
      <c r="E16" s="235"/>
      <c r="F16" s="233" t="s">
        <v>3269</v>
      </c>
      <c r="G16" s="201"/>
      <c r="H16" s="173"/>
      <c r="I16" s="201"/>
      <c r="J16" s="202"/>
      <c r="K16" s="205"/>
      <c r="L16" s="173"/>
      <c r="M16" s="173"/>
      <c r="N16" s="173"/>
      <c r="O16" s="202"/>
      <c r="P16" s="173"/>
      <c r="Q16" s="173"/>
      <c r="R16" s="173"/>
      <c r="S16" s="234" t="s">
        <v>3217</v>
      </c>
      <c r="T16" s="34"/>
      <c r="U16" s="22"/>
      <c r="V16" s="19"/>
    </row>
    <row r="17" spans="1:22" s="18" customFormat="1" ht="5.0999999999999996" customHeight="1">
      <c r="A17" s="34"/>
      <c r="B17" s="34"/>
      <c r="C17" s="32"/>
      <c r="D17" s="32"/>
      <c r="E17" s="34"/>
      <c r="F17" s="34"/>
      <c r="G17" s="34"/>
      <c r="H17" s="34"/>
      <c r="I17" s="34"/>
      <c r="J17" s="34"/>
      <c r="K17" s="34"/>
      <c r="L17" s="34"/>
      <c r="M17" s="34"/>
      <c r="N17" s="34"/>
      <c r="O17" s="34"/>
      <c r="P17" s="34"/>
      <c r="Q17" s="34"/>
      <c r="R17" s="34"/>
      <c r="S17" s="34"/>
      <c r="T17" s="34"/>
      <c r="U17" s="22"/>
      <c r="V17" s="19"/>
    </row>
    <row r="18" spans="1:22" ht="15.95" customHeight="1">
      <c r="A18" s="191" t="s">
        <v>3279</v>
      </c>
      <c r="B18" s="48"/>
      <c r="C18" s="48"/>
      <c r="D18" s="48"/>
      <c r="E18" s="48"/>
      <c r="F18" s="48"/>
      <c r="G18" s="48"/>
      <c r="H18" s="48"/>
      <c r="I18" s="48"/>
      <c r="J18" s="48"/>
      <c r="K18" s="48"/>
      <c r="L18" s="48"/>
      <c r="M18" s="48"/>
      <c r="N18" s="48"/>
      <c r="O18" s="48"/>
      <c r="P18" s="48"/>
      <c r="Q18" s="48"/>
      <c r="R18" s="48"/>
      <c r="S18" s="48"/>
    </row>
    <row r="19" spans="1:22">
      <c r="A19" s="214" t="s">
        <v>3232</v>
      </c>
      <c r="B19" s="215"/>
      <c r="C19" s="215"/>
      <c r="D19" s="215"/>
      <c r="E19" s="215"/>
      <c r="F19" s="215"/>
      <c r="G19" s="215"/>
      <c r="H19" s="215"/>
      <c r="I19" s="215"/>
      <c r="J19" s="215"/>
      <c r="K19" s="215"/>
      <c r="L19" s="215"/>
      <c r="M19" s="215"/>
      <c r="N19" s="215"/>
      <c r="O19" s="215"/>
      <c r="P19" s="215"/>
      <c r="Q19" s="215"/>
      <c r="R19" s="215"/>
      <c r="S19" s="216"/>
    </row>
    <row r="20" spans="1:22">
      <c r="A20" s="48"/>
      <c r="B20" s="191" t="s">
        <v>3270</v>
      </c>
      <c r="C20" s="48"/>
      <c r="D20" s="48"/>
      <c r="E20" s="48"/>
      <c r="F20" s="48"/>
      <c r="G20" s="48" t="s">
        <v>3271</v>
      </c>
      <c r="H20" s="48"/>
      <c r="I20" s="48" t="s">
        <v>3272</v>
      </c>
      <c r="J20" s="48"/>
      <c r="K20" s="48" t="s">
        <v>3273</v>
      </c>
      <c r="L20" s="48"/>
      <c r="M20" s="48"/>
      <c r="N20" s="48"/>
      <c r="O20" s="48"/>
      <c r="P20" s="48"/>
      <c r="Q20" s="48"/>
      <c r="R20" s="48"/>
      <c r="S20" s="48"/>
    </row>
    <row r="21" spans="1:22">
      <c r="A21" s="48"/>
      <c r="B21" s="48"/>
      <c r="C21" s="48"/>
      <c r="D21" s="48" t="s">
        <v>3276</v>
      </c>
      <c r="E21" s="48"/>
      <c r="F21" s="48"/>
      <c r="G21" s="48" t="s">
        <v>3277</v>
      </c>
      <c r="H21" s="48"/>
      <c r="I21" s="48"/>
      <c r="J21" s="48"/>
      <c r="K21" s="48"/>
      <c r="L21" s="48"/>
      <c r="M21" s="48"/>
      <c r="N21" s="48"/>
      <c r="O21" s="48"/>
      <c r="P21" s="48"/>
      <c r="Q21" s="48"/>
      <c r="R21" s="48"/>
      <c r="S21" s="48"/>
    </row>
    <row r="22" spans="1:22">
      <c r="A22" s="48"/>
      <c r="B22" s="48"/>
      <c r="C22" s="48"/>
      <c r="D22" s="48" t="s">
        <v>3236</v>
      </c>
      <c r="E22" s="48"/>
      <c r="F22" s="48"/>
      <c r="G22" s="48" t="s">
        <v>3237</v>
      </c>
      <c r="H22" s="191"/>
      <c r="I22" s="48"/>
      <c r="J22" s="48"/>
      <c r="K22" s="48"/>
      <c r="L22" s="48"/>
      <c r="M22" s="48"/>
      <c r="N22" s="48"/>
      <c r="O22" s="48"/>
      <c r="P22" s="48"/>
      <c r="Q22" s="48"/>
      <c r="R22" s="48"/>
      <c r="S22" s="48"/>
    </row>
    <row r="23" spans="1:22">
      <c r="A23" s="48"/>
      <c r="B23" s="48"/>
      <c r="C23" s="48"/>
      <c r="D23" s="48" t="s">
        <v>3278</v>
      </c>
      <c r="E23" s="48"/>
      <c r="F23" s="48"/>
      <c r="G23" s="48" t="s">
        <v>3274</v>
      </c>
      <c r="H23" s="191"/>
      <c r="I23" s="48"/>
      <c r="J23" s="48"/>
      <c r="K23" s="48"/>
      <c r="L23" s="48"/>
      <c r="M23" s="48"/>
      <c r="N23" s="48"/>
      <c r="O23" s="48"/>
      <c r="P23" s="48"/>
      <c r="Q23" s="48"/>
      <c r="R23" s="48"/>
      <c r="S23" s="48"/>
    </row>
    <row r="24" spans="1:22">
      <c r="A24" s="48"/>
      <c r="B24" s="48"/>
      <c r="C24" s="48"/>
      <c r="D24" s="48" t="s">
        <v>46</v>
      </c>
      <c r="E24" s="48"/>
      <c r="F24" s="48"/>
      <c r="G24" s="48" t="s">
        <v>3275</v>
      </c>
      <c r="H24" s="48"/>
      <c r="I24" s="48"/>
      <c r="J24" s="34"/>
      <c r="K24" s="231"/>
      <c r="L24" s="48"/>
      <c r="M24" s="48"/>
      <c r="N24" s="48"/>
      <c r="O24" s="48"/>
      <c r="P24" s="48"/>
      <c r="Q24" s="48"/>
      <c r="R24" s="48"/>
      <c r="S24" s="48"/>
    </row>
    <row r="25" spans="1:22">
      <c r="A25" s="214" t="s">
        <v>3280</v>
      </c>
      <c r="B25" s="215"/>
      <c r="C25" s="215"/>
      <c r="D25" s="215"/>
      <c r="E25" s="215"/>
      <c r="F25" s="215"/>
      <c r="G25" s="215"/>
      <c r="H25" s="215"/>
      <c r="I25" s="215"/>
      <c r="J25" s="215"/>
      <c r="K25" s="215"/>
      <c r="L25" s="215"/>
      <c r="M25" s="215"/>
      <c r="N25" s="215"/>
      <c r="O25" s="215"/>
      <c r="P25" s="215"/>
      <c r="Q25" s="215"/>
      <c r="R25" s="215"/>
      <c r="S25" s="216"/>
    </row>
  </sheetData>
  <mergeCells count="4">
    <mergeCell ref="A5:S5"/>
    <mergeCell ref="H6:I6"/>
    <mergeCell ref="H4:K4"/>
    <mergeCell ref="E14:S14"/>
  </mergeCells>
  <phoneticPr fontId="5"/>
  <dataValidations count="1">
    <dataValidation type="list" allowBlank="1" showInputMessage="1" showErrorMessage="1" sqref="E15:E16 I15 L15" xr:uid="{6E8FFC09-EA8B-4FA2-9EDA-B569BF99EB14}">
      <formula1>"✔,"</formula1>
    </dataValidation>
  </dataValidations>
  <printOptions horizontalCentered="1"/>
  <pageMargins left="0.51181102362204722" right="0.51181102362204722" top="0.78740157480314965" bottom="0.39370078740157483" header="0.31496062992125984"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06358-D1A5-4392-901A-0B81E55B042F}">
  <sheetPr>
    <tabColor rgb="FF00B0F0"/>
  </sheetPr>
  <dimension ref="A1:AA57"/>
  <sheetViews>
    <sheetView showGridLines="0" view="pageBreakPreview" zoomScale="115" zoomScaleNormal="100" zoomScaleSheetLayoutView="115" workbookViewId="0">
      <selection activeCell="B15" sqref="B15"/>
    </sheetView>
  </sheetViews>
  <sheetFormatPr defaultColWidth="8.875" defaultRowHeight="18.75"/>
  <cols>
    <col min="1" max="21" width="4.375" style="20" customWidth="1"/>
    <col min="22" max="22" width="4.375" style="21" customWidth="1"/>
    <col min="23" max="23" width="4.375" style="20" customWidth="1"/>
    <col min="24" max="41" width="8.625" style="20" customWidth="1"/>
    <col min="42" max="16384" width="8.875" style="20"/>
  </cols>
  <sheetData>
    <row r="1" spans="1:27" s="17" customFormat="1" ht="16.350000000000001" customHeight="1">
      <c r="A1" s="179" t="s">
        <v>3260</v>
      </c>
      <c r="B1" s="180"/>
      <c r="C1" s="181"/>
      <c r="D1" s="32"/>
      <c r="E1" s="33"/>
      <c r="F1" s="32"/>
      <c r="G1" s="32"/>
      <c r="H1" s="33"/>
      <c r="I1" s="34"/>
      <c r="J1" s="32"/>
      <c r="K1" s="32"/>
      <c r="L1" s="32"/>
      <c r="M1" s="32"/>
      <c r="N1" s="32"/>
      <c r="O1" s="32"/>
      <c r="P1" s="212"/>
      <c r="Q1" s="212"/>
      <c r="R1" s="212"/>
      <c r="S1" s="212"/>
      <c r="T1" s="32"/>
      <c r="U1" s="15"/>
      <c r="V1" s="16"/>
      <c r="W1" s="15"/>
      <c r="X1" s="15"/>
      <c r="Y1" s="15"/>
      <c r="Z1" s="15"/>
      <c r="AA1" s="15"/>
    </row>
    <row r="2" spans="1:27" s="17" customFormat="1" ht="16.350000000000001" customHeight="1">
      <c r="A2" s="32"/>
      <c r="B2" s="32"/>
      <c r="C2" s="32"/>
      <c r="D2" s="32"/>
      <c r="E2" s="32"/>
      <c r="F2" s="32"/>
      <c r="G2" s="32"/>
      <c r="H2" s="34"/>
      <c r="I2" s="34"/>
      <c r="J2" s="32"/>
      <c r="K2" s="32"/>
      <c r="L2" s="32"/>
      <c r="M2" s="32"/>
      <c r="N2" s="32"/>
      <c r="O2" s="32"/>
      <c r="P2" s="34"/>
      <c r="Q2" s="213"/>
      <c r="R2" s="213"/>
      <c r="S2" s="213"/>
      <c r="T2" s="32"/>
      <c r="U2" s="15"/>
      <c r="V2" s="16"/>
      <c r="W2" s="15"/>
      <c r="X2" s="15"/>
      <c r="Y2" s="15"/>
      <c r="Z2" s="15"/>
      <c r="AA2" s="15"/>
    </row>
    <row r="3" spans="1:27" s="17" customFormat="1" ht="16.350000000000001" customHeight="1">
      <c r="A3" s="273" t="s">
        <v>3282</v>
      </c>
      <c r="B3" s="273"/>
      <c r="C3" s="273"/>
      <c r="D3" s="273"/>
      <c r="E3" s="273"/>
      <c r="F3" s="273"/>
      <c r="G3" s="273"/>
      <c r="H3" s="273"/>
      <c r="I3" s="273"/>
      <c r="J3" s="273"/>
      <c r="K3" s="273"/>
      <c r="L3" s="273"/>
      <c r="M3" s="273"/>
      <c r="N3" s="273"/>
      <c r="O3" s="273"/>
      <c r="P3" s="273"/>
      <c r="Q3" s="273"/>
      <c r="R3" s="273"/>
      <c r="S3" s="273"/>
      <c r="T3" s="32"/>
      <c r="U3" s="15"/>
      <c r="V3" s="16"/>
      <c r="W3" s="15"/>
      <c r="X3" s="15"/>
      <c r="Y3" s="15"/>
      <c r="Z3" s="15"/>
      <c r="AA3" s="15"/>
    </row>
    <row r="4" spans="1:27" s="17" customFormat="1" ht="16.350000000000001" customHeight="1">
      <c r="A4" s="273"/>
      <c r="B4" s="273"/>
      <c r="C4" s="273"/>
      <c r="D4" s="273"/>
      <c r="E4" s="273"/>
      <c r="F4" s="273"/>
      <c r="G4" s="273"/>
      <c r="H4" s="273"/>
      <c r="I4" s="273"/>
      <c r="J4" s="273"/>
      <c r="K4" s="273"/>
      <c r="L4" s="273"/>
      <c r="M4" s="273"/>
      <c r="N4" s="273"/>
      <c r="O4" s="273"/>
      <c r="P4" s="273"/>
      <c r="Q4" s="273"/>
      <c r="R4" s="273"/>
      <c r="S4" s="273"/>
      <c r="T4" s="32"/>
      <c r="U4" s="15"/>
      <c r="V4" s="16"/>
      <c r="W4" s="15"/>
      <c r="X4" s="15"/>
      <c r="Y4" s="15"/>
      <c r="Z4" s="15"/>
      <c r="AA4" s="15"/>
    </row>
    <row r="5" spans="1:27" s="17" customFormat="1" ht="5.0999999999999996" customHeight="1">
      <c r="A5" s="32"/>
      <c r="B5" s="38"/>
      <c r="C5" s="32"/>
      <c r="D5" s="32"/>
      <c r="E5" s="32"/>
      <c r="F5" s="32"/>
      <c r="G5" s="32"/>
      <c r="H5" s="272"/>
      <c r="I5" s="272"/>
      <c r="J5" s="32"/>
      <c r="K5" s="32"/>
      <c r="L5" s="32"/>
      <c r="M5" s="32"/>
      <c r="N5" s="32"/>
      <c r="O5" s="32"/>
      <c r="P5" s="32"/>
      <c r="Q5" s="32"/>
      <c r="R5" s="32"/>
      <c r="S5" s="32"/>
      <c r="T5" s="32"/>
      <c r="U5" s="15"/>
      <c r="V5" s="16"/>
      <c r="W5" s="15"/>
      <c r="X5" s="15"/>
      <c r="Y5" s="15"/>
      <c r="Z5" s="15"/>
      <c r="AA5" s="15"/>
    </row>
    <row r="6" spans="1:27" s="18" customFormat="1" ht="16.350000000000001" customHeight="1">
      <c r="A6" s="191"/>
      <c r="B6" s="191" t="s">
        <v>3243</v>
      </c>
      <c r="C6" s="45"/>
      <c r="D6" s="45"/>
      <c r="E6" s="45"/>
      <c r="F6" s="45"/>
      <c r="G6" s="46"/>
      <c r="H6" s="46"/>
      <c r="I6" s="46"/>
      <c r="J6" s="34"/>
      <c r="K6" s="34"/>
      <c r="L6" s="34"/>
      <c r="M6" s="34"/>
      <c r="N6" s="34"/>
      <c r="O6" s="34"/>
      <c r="P6" s="34"/>
      <c r="Q6" s="34"/>
      <c r="R6" s="34"/>
      <c r="S6" s="34"/>
      <c r="T6" s="34"/>
      <c r="V6" s="19"/>
    </row>
    <row r="7" spans="1:27" s="18" customFormat="1" ht="16.350000000000001" customHeight="1">
      <c r="A7" s="191"/>
      <c r="B7" s="219"/>
      <c r="C7" s="219"/>
      <c r="D7" s="219"/>
      <c r="E7" s="219"/>
      <c r="F7" s="219"/>
      <c r="G7" s="220"/>
      <c r="H7" s="220"/>
      <c r="I7" s="220"/>
      <c r="J7" s="191"/>
      <c r="K7" s="191"/>
      <c r="L7" s="191"/>
      <c r="M7" s="191"/>
      <c r="N7" s="191"/>
      <c r="O7" s="191"/>
      <c r="P7" s="191"/>
      <c r="Q7" s="191"/>
      <c r="R7" s="191"/>
      <c r="S7" s="191"/>
      <c r="T7" s="191"/>
      <c r="U7" s="221"/>
      <c r="V7" s="222"/>
      <c r="W7" s="221"/>
      <c r="X7" s="221"/>
      <c r="Y7" s="221"/>
    </row>
    <row r="8" spans="1:27" s="18" customFormat="1" ht="16.350000000000001" customHeight="1">
      <c r="A8" s="191"/>
      <c r="B8" s="219"/>
      <c r="C8" s="219"/>
      <c r="D8" s="219"/>
      <c r="E8" s="219"/>
      <c r="F8" s="219"/>
      <c r="G8" s="220"/>
      <c r="H8" s="220"/>
      <c r="I8" s="220"/>
      <c r="J8" s="191"/>
      <c r="K8" s="191"/>
      <c r="L8" s="191"/>
      <c r="M8" s="191"/>
      <c r="N8" s="191"/>
      <c r="O8" s="191"/>
      <c r="P8" s="191"/>
      <c r="Q8" s="191"/>
      <c r="R8" s="191"/>
      <c r="S8" s="191"/>
      <c r="T8" s="191"/>
      <c r="U8" s="221"/>
      <c r="V8" s="222"/>
      <c r="W8" s="221"/>
      <c r="X8" s="221"/>
      <c r="Y8" s="221"/>
    </row>
    <row r="9" spans="1:27" s="18" customFormat="1" ht="16.350000000000001" customHeight="1">
      <c r="A9" s="191"/>
      <c r="B9" s="300" t="str">
        <f>CONCATENATE("　このたび、",'1号入居申込書'!F4,"に伴う災害以降、現入居者と下記物件の賃貸借契約を締結しましたが、賃貸型応急住宅として和歌山県と定期建物賃貸借契約を締結することから、現入居者が既に支払った家賃、敷金、礼金及び入居時鍵交換費を返金することに合意しました。
　今後、この件に関して疑義が生じた場合は、貸主と入居者で協議の上、解決します。")</f>
        <v>　このたび、（災害名）に伴う災害以降、現入居者と下記物件の賃貸借契約を締結しましたが、賃貸型応急住宅として和歌山県と定期建物賃貸借契約を締結することから、現入居者が既に支払った家賃、敷金、礼金及び入居時鍵交換費を返金することに合意しました。
　今後、この件に関して疑義が生じた場合は、貸主と入居者で協議の上、解決します。</v>
      </c>
      <c r="C9" s="300"/>
      <c r="D9" s="300"/>
      <c r="E9" s="300"/>
      <c r="F9" s="300"/>
      <c r="G9" s="300"/>
      <c r="H9" s="300"/>
      <c r="I9" s="300"/>
      <c r="J9" s="300"/>
      <c r="K9" s="300"/>
      <c r="L9" s="300"/>
      <c r="M9" s="300"/>
      <c r="N9" s="300"/>
      <c r="O9" s="300"/>
      <c r="P9" s="300"/>
      <c r="Q9" s="300"/>
      <c r="R9" s="300"/>
      <c r="S9" s="300"/>
      <c r="T9" s="191"/>
      <c r="U9" s="221"/>
      <c r="V9" s="222"/>
      <c r="W9" s="221"/>
      <c r="X9" s="221"/>
      <c r="Y9" s="221"/>
    </row>
    <row r="10" spans="1:27" s="18" customFormat="1" ht="16.350000000000001" customHeight="1">
      <c r="A10" s="191"/>
      <c r="B10" s="300"/>
      <c r="C10" s="300"/>
      <c r="D10" s="300"/>
      <c r="E10" s="300"/>
      <c r="F10" s="300"/>
      <c r="G10" s="300"/>
      <c r="H10" s="300"/>
      <c r="I10" s="300"/>
      <c r="J10" s="300"/>
      <c r="K10" s="300"/>
      <c r="L10" s="300"/>
      <c r="M10" s="300"/>
      <c r="N10" s="300"/>
      <c r="O10" s="300"/>
      <c r="P10" s="300"/>
      <c r="Q10" s="300"/>
      <c r="R10" s="300"/>
      <c r="S10" s="300"/>
      <c r="T10" s="34"/>
      <c r="V10" s="19"/>
    </row>
    <row r="11" spans="1:27" s="18" customFormat="1" ht="16.350000000000001" customHeight="1">
      <c r="A11" s="191"/>
      <c r="B11" s="300"/>
      <c r="C11" s="300"/>
      <c r="D11" s="300"/>
      <c r="E11" s="300"/>
      <c r="F11" s="300"/>
      <c r="G11" s="300"/>
      <c r="H11" s="300"/>
      <c r="I11" s="300"/>
      <c r="J11" s="300"/>
      <c r="K11" s="300"/>
      <c r="L11" s="300"/>
      <c r="M11" s="300"/>
      <c r="N11" s="300"/>
      <c r="O11" s="300"/>
      <c r="P11" s="300"/>
      <c r="Q11" s="300"/>
      <c r="R11" s="300"/>
      <c r="S11" s="300"/>
      <c r="T11" s="34"/>
      <c r="V11" s="19"/>
    </row>
    <row r="12" spans="1:27" s="18" customFormat="1" ht="16.350000000000001" customHeight="1">
      <c r="A12" s="191"/>
      <c r="B12" s="300"/>
      <c r="C12" s="300"/>
      <c r="D12" s="300"/>
      <c r="E12" s="300"/>
      <c r="F12" s="300"/>
      <c r="G12" s="300"/>
      <c r="H12" s="300"/>
      <c r="I12" s="300"/>
      <c r="J12" s="300"/>
      <c r="K12" s="300"/>
      <c r="L12" s="300"/>
      <c r="M12" s="300"/>
      <c r="N12" s="300"/>
      <c r="O12" s="300"/>
      <c r="P12" s="300"/>
      <c r="Q12" s="300"/>
      <c r="R12" s="300"/>
      <c r="S12" s="300"/>
      <c r="T12" s="191"/>
      <c r="U12" s="221"/>
      <c r="V12" s="222"/>
      <c r="W12" s="221"/>
      <c r="X12" s="221"/>
      <c r="Y12" s="221"/>
    </row>
    <row r="13" spans="1:27" s="18" customFormat="1" ht="16.350000000000001" customHeight="1">
      <c r="A13" s="191"/>
      <c r="B13" s="300"/>
      <c r="C13" s="300"/>
      <c r="D13" s="300"/>
      <c r="E13" s="300"/>
      <c r="F13" s="300"/>
      <c r="G13" s="300"/>
      <c r="H13" s="300"/>
      <c r="I13" s="300"/>
      <c r="J13" s="300"/>
      <c r="K13" s="300"/>
      <c r="L13" s="300"/>
      <c r="M13" s="300"/>
      <c r="N13" s="300"/>
      <c r="O13" s="300"/>
      <c r="P13" s="300"/>
      <c r="Q13" s="300"/>
      <c r="R13" s="300"/>
      <c r="S13" s="300"/>
      <c r="T13" s="191"/>
      <c r="U13" s="221"/>
      <c r="V13" s="222"/>
      <c r="W13" s="221"/>
      <c r="X13" s="221"/>
      <c r="Y13" s="221"/>
    </row>
    <row r="14" spans="1:27" s="18" customFormat="1" ht="16.350000000000001" customHeight="1">
      <c r="A14" s="191"/>
      <c r="B14" s="300"/>
      <c r="C14" s="300"/>
      <c r="D14" s="300"/>
      <c r="E14" s="300"/>
      <c r="F14" s="300"/>
      <c r="G14" s="300"/>
      <c r="H14" s="300"/>
      <c r="I14" s="300"/>
      <c r="J14" s="300"/>
      <c r="K14" s="300"/>
      <c r="L14" s="300"/>
      <c r="M14" s="300"/>
      <c r="N14" s="300"/>
      <c r="O14" s="300"/>
      <c r="P14" s="300"/>
      <c r="Q14" s="300"/>
      <c r="R14" s="300"/>
      <c r="S14" s="300"/>
      <c r="T14" s="34"/>
      <c r="V14" s="19"/>
    </row>
    <row r="15" spans="1:27" s="18" customFormat="1" ht="16.350000000000001" customHeight="1">
      <c r="A15" s="191"/>
      <c r="B15" s="191"/>
      <c r="C15" s="219"/>
      <c r="D15" s="219"/>
      <c r="E15" s="219"/>
      <c r="F15" s="219"/>
      <c r="G15" s="220"/>
      <c r="H15" s="220"/>
      <c r="I15" s="220"/>
      <c r="J15" s="191"/>
      <c r="K15" s="191"/>
      <c r="L15" s="191"/>
      <c r="M15" s="191"/>
      <c r="N15" s="191"/>
      <c r="O15" s="191"/>
      <c r="P15" s="191"/>
      <c r="Q15" s="191"/>
      <c r="R15" s="191"/>
      <c r="S15" s="191"/>
      <c r="T15" s="191"/>
      <c r="U15" s="221"/>
      <c r="V15" s="222"/>
      <c r="W15" s="221"/>
      <c r="X15" s="221"/>
      <c r="Y15" s="221"/>
    </row>
    <row r="16" spans="1:27" s="18" customFormat="1" ht="16.350000000000001" customHeight="1">
      <c r="A16" s="299" t="s">
        <v>3250</v>
      </c>
      <c r="B16" s="299"/>
      <c r="C16" s="299"/>
      <c r="D16" s="299"/>
      <c r="E16" s="299"/>
      <c r="F16" s="299"/>
      <c r="G16" s="299"/>
      <c r="H16" s="299"/>
      <c r="I16" s="299"/>
      <c r="J16" s="299"/>
      <c r="K16" s="299"/>
      <c r="L16" s="299"/>
      <c r="M16" s="299"/>
      <c r="N16" s="299"/>
      <c r="O16" s="299"/>
      <c r="P16" s="299"/>
      <c r="Q16" s="299"/>
      <c r="R16" s="299"/>
      <c r="S16" s="299"/>
      <c r="T16" s="34"/>
      <c r="V16" s="19"/>
    </row>
    <row r="17" spans="1:22" s="18" customFormat="1" ht="16.350000000000001" customHeight="1">
      <c r="A17" s="191"/>
      <c r="B17" s="45"/>
      <c r="C17" s="45"/>
      <c r="D17" s="45"/>
      <c r="E17" s="45"/>
      <c r="F17" s="45"/>
      <c r="G17" s="46"/>
      <c r="H17" s="46"/>
      <c r="I17" s="46"/>
      <c r="J17" s="34"/>
      <c r="K17" s="34"/>
      <c r="L17" s="34"/>
      <c r="M17" s="34"/>
      <c r="N17" s="34"/>
      <c r="O17" s="34"/>
      <c r="P17" s="34"/>
      <c r="Q17" s="34"/>
      <c r="R17" s="34"/>
      <c r="S17" s="34"/>
      <c r="T17" s="34"/>
      <c r="V17" s="19"/>
    </row>
    <row r="18" spans="1:22" s="18" customFormat="1" ht="16.350000000000001" customHeight="1">
      <c r="A18" s="237" t="s">
        <v>3496</v>
      </c>
      <c r="B18" s="32"/>
      <c r="C18" s="45"/>
      <c r="D18" s="45"/>
      <c r="E18" s="45"/>
      <c r="F18" s="45"/>
      <c r="G18" s="46"/>
      <c r="H18" s="46"/>
      <c r="I18" s="46"/>
      <c r="J18" s="34"/>
      <c r="K18" s="34"/>
      <c r="L18" s="34"/>
      <c r="M18" s="34"/>
      <c r="N18" s="34"/>
      <c r="O18" s="34"/>
      <c r="P18" s="34"/>
      <c r="Q18" s="34"/>
      <c r="R18" s="34"/>
      <c r="S18" s="34"/>
      <c r="T18" s="34"/>
      <c r="V18" s="19"/>
    </row>
    <row r="19" spans="1:22" s="18" customFormat="1" ht="16.350000000000001" customHeight="1">
      <c r="A19" s="49"/>
      <c r="B19" s="50" t="s">
        <v>3123</v>
      </c>
      <c r="C19" s="50"/>
      <c r="D19" s="51"/>
      <c r="E19" s="58" t="s">
        <v>3384</v>
      </c>
      <c r="F19" s="52"/>
      <c r="G19" s="52"/>
      <c r="H19" s="52"/>
      <c r="I19" s="52"/>
      <c r="J19" s="52"/>
      <c r="K19" s="52"/>
      <c r="L19" s="52"/>
      <c r="M19" s="52"/>
      <c r="N19" s="52"/>
      <c r="O19" s="52"/>
      <c r="P19" s="52"/>
      <c r="Q19" s="52"/>
      <c r="R19" s="52"/>
      <c r="S19" s="53"/>
      <c r="T19" s="34"/>
      <c r="U19" s="22"/>
      <c r="V19" s="23"/>
    </row>
    <row r="20" spans="1:22" s="18" customFormat="1" ht="30" customHeight="1">
      <c r="A20" s="68" t="s">
        <v>3103</v>
      </c>
      <c r="B20" s="55"/>
      <c r="C20" s="43"/>
      <c r="D20" s="44"/>
      <c r="E20" s="274"/>
      <c r="F20" s="275"/>
      <c r="G20" s="275"/>
      <c r="H20" s="275"/>
      <c r="I20" s="275"/>
      <c r="J20" s="275"/>
      <c r="K20" s="275"/>
      <c r="L20" s="275"/>
      <c r="M20" s="275"/>
      <c r="N20" s="275"/>
      <c r="O20" s="275"/>
      <c r="P20" s="275"/>
      <c r="Q20" s="275"/>
      <c r="R20" s="275"/>
      <c r="S20" s="276"/>
      <c r="T20" s="34"/>
      <c r="V20" s="24"/>
    </row>
    <row r="21" spans="1:22" ht="16.350000000000001" customHeight="1"/>
    <row r="22" spans="1:22" ht="16.350000000000001" customHeight="1">
      <c r="A22" s="237" t="s">
        <v>3497</v>
      </c>
    </row>
    <row r="23" spans="1:22" ht="16.350000000000001" customHeight="1">
      <c r="B23" s="298" t="s">
        <v>3498</v>
      </c>
      <c r="C23" s="298"/>
      <c r="D23" s="298"/>
      <c r="E23" s="298"/>
      <c r="F23" s="298"/>
      <c r="G23" s="298"/>
      <c r="H23" s="298"/>
      <c r="I23" s="298"/>
      <c r="J23" s="298"/>
      <c r="K23" s="298"/>
      <c r="L23" s="298"/>
      <c r="M23" s="298"/>
      <c r="N23" s="298"/>
      <c r="O23" s="298"/>
      <c r="P23" s="298"/>
      <c r="Q23" s="298"/>
      <c r="R23" s="298"/>
      <c r="S23" s="298"/>
    </row>
    <row r="24" spans="1:22" ht="16.350000000000001" customHeight="1">
      <c r="B24" s="298" t="s">
        <v>3509</v>
      </c>
      <c r="C24" s="298"/>
      <c r="D24" s="298"/>
      <c r="E24" s="298"/>
      <c r="F24" s="298"/>
      <c r="G24" s="298"/>
      <c r="H24" s="298"/>
      <c r="I24" s="298"/>
      <c r="J24" s="298"/>
      <c r="K24" s="298"/>
      <c r="L24" s="298"/>
      <c r="M24" s="298"/>
      <c r="N24" s="298"/>
      <c r="O24" s="298"/>
      <c r="P24" s="298"/>
      <c r="Q24" s="298"/>
      <c r="R24" s="298"/>
      <c r="S24" s="298"/>
    </row>
    <row r="25" spans="1:22" ht="16.350000000000001" customHeight="1">
      <c r="B25" s="298"/>
      <c r="C25" s="298"/>
      <c r="D25" s="298"/>
      <c r="E25" s="298"/>
      <c r="F25" s="298"/>
      <c r="G25" s="298"/>
      <c r="H25" s="298"/>
      <c r="I25" s="298"/>
      <c r="J25" s="298"/>
      <c r="K25" s="298"/>
      <c r="L25" s="298"/>
      <c r="M25" s="298"/>
      <c r="N25" s="298"/>
      <c r="O25" s="298"/>
      <c r="P25" s="298"/>
      <c r="Q25" s="298"/>
      <c r="R25" s="298"/>
      <c r="S25" s="298"/>
    </row>
    <row r="26" spans="1:22" ht="16.350000000000001" customHeight="1"/>
    <row r="27" spans="1:22" ht="16.350000000000001" customHeight="1">
      <c r="G27" s="191" t="s">
        <v>3285</v>
      </c>
    </row>
    <row r="28" spans="1:22" ht="16.350000000000001" customHeight="1"/>
    <row r="29" spans="1:22" ht="16.350000000000001" customHeight="1">
      <c r="H29" s="191" t="s">
        <v>3259</v>
      </c>
    </row>
    <row r="30" spans="1:22" ht="16.350000000000001" customHeight="1">
      <c r="H30" s="191"/>
    </row>
    <row r="31" spans="1:22" ht="16.350000000000001" customHeight="1">
      <c r="H31" s="223" t="s">
        <v>3245</v>
      </c>
      <c r="I31" s="210"/>
      <c r="J31" s="210"/>
      <c r="K31" s="210"/>
      <c r="L31" s="210"/>
      <c r="M31" s="210"/>
      <c r="N31" s="210"/>
      <c r="O31" s="210"/>
      <c r="P31" s="210"/>
      <c r="Q31" s="210"/>
      <c r="R31" s="210"/>
      <c r="S31" s="210"/>
    </row>
    <row r="32" spans="1:22" ht="16.350000000000001" customHeight="1">
      <c r="H32" s="228"/>
      <c r="I32" s="207"/>
      <c r="J32" s="207"/>
      <c r="K32" s="207"/>
      <c r="L32" s="207"/>
      <c r="M32" s="207"/>
      <c r="N32" s="207"/>
      <c r="O32" s="207"/>
      <c r="P32" s="207"/>
      <c r="Q32" s="207"/>
      <c r="R32" s="207"/>
      <c r="S32" s="207"/>
    </row>
    <row r="33" spans="8:19" ht="16.350000000000001" customHeight="1">
      <c r="H33" s="223" t="s">
        <v>3246</v>
      </c>
      <c r="I33" s="210"/>
      <c r="J33" s="210"/>
      <c r="K33" s="210"/>
      <c r="L33" s="210"/>
      <c r="M33" s="210"/>
      <c r="N33" s="210"/>
      <c r="O33" s="210"/>
      <c r="P33" s="210"/>
      <c r="Q33" s="210"/>
      <c r="R33" s="210"/>
      <c r="S33" s="210"/>
    </row>
    <row r="34" spans="8:19" ht="16.350000000000001" customHeight="1">
      <c r="H34" s="225" t="s">
        <v>3247</v>
      </c>
    </row>
    <row r="35" spans="8:19" ht="16.350000000000001" customHeight="1"/>
    <row r="36" spans="8:19" ht="16.350000000000001" customHeight="1">
      <c r="H36" s="191" t="s">
        <v>3283</v>
      </c>
    </row>
    <row r="37" spans="8:19" ht="16.350000000000001" customHeight="1">
      <c r="H37" s="191"/>
    </row>
    <row r="38" spans="8:19" ht="16.350000000000001" customHeight="1">
      <c r="H38" s="223" t="s">
        <v>3245</v>
      </c>
      <c r="I38" s="210"/>
      <c r="J38" s="236"/>
      <c r="K38" s="210"/>
      <c r="L38" s="223"/>
      <c r="M38" s="210"/>
      <c r="N38" s="210"/>
      <c r="O38" s="210"/>
      <c r="P38" s="210"/>
      <c r="Q38" s="210"/>
      <c r="R38" s="210"/>
      <c r="S38" s="210"/>
    </row>
    <row r="39" spans="8:19" ht="16.350000000000001" customHeight="1">
      <c r="H39" s="228"/>
      <c r="I39" s="207"/>
      <c r="J39" s="207"/>
      <c r="K39" s="207"/>
      <c r="L39" s="207"/>
      <c r="M39" s="207"/>
      <c r="N39" s="207"/>
      <c r="O39" s="207"/>
      <c r="P39" s="207"/>
      <c r="Q39" s="207"/>
      <c r="R39" s="207"/>
      <c r="S39" s="207"/>
    </row>
    <row r="40" spans="8:19" ht="16.350000000000001" customHeight="1">
      <c r="H40" s="223" t="s">
        <v>3246</v>
      </c>
      <c r="I40" s="210"/>
      <c r="J40" s="223">
        <f>入力シート!I4</f>
        <v>0</v>
      </c>
      <c r="K40" s="210"/>
      <c r="L40" s="223"/>
      <c r="M40" s="210"/>
      <c r="N40" s="210"/>
      <c r="O40" s="210"/>
      <c r="P40" s="210"/>
      <c r="Q40" s="210"/>
      <c r="R40" s="210"/>
      <c r="S40" s="210"/>
    </row>
    <row r="41" spans="8:19" ht="16.350000000000001" customHeight="1">
      <c r="J41" s="225"/>
    </row>
    <row r="42" spans="8:19" ht="16.350000000000001" customHeight="1"/>
    <row r="43" spans="8:19" ht="16.350000000000001" customHeight="1"/>
    <row r="44" spans="8:19" ht="16.350000000000001" customHeight="1"/>
    <row r="45" spans="8:19" ht="16.350000000000001" customHeight="1"/>
    <row r="46" spans="8:19" ht="16.350000000000001" customHeight="1"/>
    <row r="47" spans="8:19" ht="16.350000000000001" customHeight="1"/>
    <row r="48" spans="8:19" ht="16.350000000000001" customHeight="1"/>
    <row r="49" ht="16.350000000000001" customHeight="1"/>
    <row r="50" ht="16.350000000000001" customHeight="1"/>
    <row r="51" ht="16.350000000000001" customHeight="1"/>
    <row r="52" ht="16.350000000000001" customHeight="1"/>
    <row r="53" ht="16.350000000000001" customHeight="1"/>
    <row r="54" ht="16.350000000000001" customHeight="1"/>
    <row r="55" ht="16.350000000000001" customHeight="1"/>
    <row r="56" ht="16.350000000000001" customHeight="1"/>
    <row r="57" ht="16.350000000000001" customHeight="1"/>
  </sheetData>
  <mergeCells count="8">
    <mergeCell ref="B23:S23"/>
    <mergeCell ref="B24:S25"/>
    <mergeCell ref="E20:S20"/>
    <mergeCell ref="A3:S3"/>
    <mergeCell ref="A4:S4"/>
    <mergeCell ref="H5:I5"/>
    <mergeCell ref="A16:S16"/>
    <mergeCell ref="B9:S14"/>
  </mergeCells>
  <phoneticPr fontId="5"/>
  <printOptions horizontalCentered="1"/>
  <pageMargins left="0.51181102362204722" right="0.51181102362204722" top="0.78740157480314965" bottom="0.39370078740157483" header="0.31496062992125984"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FFA4D-998C-4B94-BDAD-9BF5B1657D6D}">
  <sheetPr>
    <tabColor rgb="FF00B0F0"/>
  </sheetPr>
  <dimension ref="A1:AA45"/>
  <sheetViews>
    <sheetView showGridLines="0" view="pageBreakPreview" zoomScale="115" zoomScaleNormal="100" zoomScaleSheetLayoutView="115" workbookViewId="0">
      <selection activeCell="A13" sqref="A13:S17"/>
    </sheetView>
  </sheetViews>
  <sheetFormatPr defaultColWidth="8.875" defaultRowHeight="18.75"/>
  <cols>
    <col min="1" max="21" width="4.375" style="20" customWidth="1"/>
    <col min="22" max="22" width="4.375" style="21" customWidth="1"/>
    <col min="23" max="23" width="4.375" style="20" customWidth="1"/>
    <col min="24" max="41" width="8.625" style="20" customWidth="1"/>
    <col min="42" max="16384" width="8.875" style="20"/>
  </cols>
  <sheetData>
    <row r="1" spans="1:27" s="17" customFormat="1" ht="16.350000000000001" customHeight="1">
      <c r="A1" s="179" t="s">
        <v>3292</v>
      </c>
      <c r="B1" s="180"/>
      <c r="C1" s="181"/>
      <c r="D1" s="32"/>
      <c r="E1" s="33"/>
      <c r="F1" s="32"/>
      <c r="G1" s="32"/>
      <c r="H1" s="33"/>
      <c r="I1" s="34"/>
      <c r="J1" s="32"/>
      <c r="K1" s="32"/>
      <c r="L1" s="32"/>
      <c r="M1" s="32"/>
      <c r="N1" s="32"/>
      <c r="O1" s="32"/>
      <c r="P1" s="212"/>
      <c r="Q1" s="212"/>
      <c r="R1" s="212"/>
      <c r="S1" s="212"/>
      <c r="T1" s="32"/>
      <c r="U1" s="15"/>
      <c r="V1" s="16"/>
      <c r="W1" s="15"/>
      <c r="X1" s="15"/>
      <c r="Y1" s="15"/>
      <c r="Z1" s="15"/>
      <c r="AA1" s="15"/>
    </row>
    <row r="2" spans="1:27" s="17" customFormat="1" ht="16.350000000000001" customHeight="1">
      <c r="A2" s="237"/>
      <c r="B2" s="237"/>
      <c r="C2" s="237"/>
      <c r="D2" s="237"/>
      <c r="E2" s="237"/>
      <c r="F2" s="237"/>
      <c r="G2" s="237"/>
      <c r="H2" s="237"/>
      <c r="I2" s="237"/>
      <c r="J2" s="237"/>
      <c r="K2" s="237"/>
      <c r="L2" s="237"/>
      <c r="M2" s="237"/>
      <c r="N2" s="237"/>
      <c r="O2" s="237"/>
      <c r="P2" s="237" t="s">
        <v>3293</v>
      </c>
      <c r="Q2" s="237"/>
      <c r="R2" s="237"/>
      <c r="S2" s="237"/>
      <c r="T2" s="32"/>
      <c r="U2" s="15"/>
      <c r="V2" s="16"/>
      <c r="W2" s="15"/>
      <c r="X2" s="15"/>
      <c r="Y2" s="15"/>
      <c r="Z2" s="15"/>
      <c r="AA2" s="15"/>
    </row>
    <row r="3" spans="1:27" s="17" customFormat="1" ht="16.350000000000001" customHeight="1">
      <c r="A3" s="237"/>
      <c r="B3" s="237"/>
      <c r="C3" s="237"/>
      <c r="D3" s="237"/>
      <c r="E3" s="237"/>
      <c r="F3" s="237"/>
      <c r="G3" s="237"/>
      <c r="H3" s="237"/>
      <c r="I3" s="237"/>
      <c r="J3" s="237"/>
      <c r="K3" s="237"/>
      <c r="L3" s="237"/>
      <c r="M3" s="237"/>
      <c r="N3" s="237"/>
      <c r="O3" s="237"/>
      <c r="P3" s="237" t="s">
        <v>3294</v>
      </c>
      <c r="Q3" s="237"/>
      <c r="R3" s="237"/>
      <c r="S3" s="237"/>
      <c r="T3" s="32"/>
      <c r="U3" s="15"/>
      <c r="V3" s="16"/>
      <c r="W3" s="15"/>
      <c r="X3" s="15"/>
      <c r="Y3" s="15"/>
      <c r="Z3" s="15"/>
      <c r="AA3" s="15"/>
    </row>
    <row r="4" spans="1:27" s="17" customFormat="1" ht="16.350000000000001" customHeight="1">
      <c r="A4" s="237"/>
      <c r="B4" s="237"/>
      <c r="C4" s="237"/>
      <c r="D4" s="237"/>
      <c r="E4" s="237"/>
      <c r="F4" s="237"/>
      <c r="G4" s="237"/>
      <c r="H4" s="237"/>
      <c r="I4" s="237"/>
      <c r="J4" s="237"/>
      <c r="K4" s="237"/>
      <c r="L4" s="237"/>
      <c r="M4" s="237"/>
      <c r="N4" s="237"/>
      <c r="O4" s="237"/>
      <c r="P4" s="237"/>
      <c r="Q4" s="237"/>
      <c r="R4" s="237"/>
      <c r="S4" s="237"/>
      <c r="T4" s="32"/>
      <c r="U4" s="15"/>
      <c r="V4" s="16"/>
      <c r="W4" s="15"/>
      <c r="X4" s="15"/>
      <c r="Y4" s="15"/>
      <c r="Z4" s="15"/>
      <c r="AA4" s="15"/>
    </row>
    <row r="5" spans="1:27" s="18" customFormat="1" ht="16.350000000000001" customHeight="1">
      <c r="A5" s="237" t="str">
        <f>CONCATENATE("　（申込者）",入力シート!I4,"　様")</f>
        <v>　（申込者）　様</v>
      </c>
      <c r="B5" s="237"/>
      <c r="C5" s="237"/>
      <c r="D5" s="237"/>
      <c r="E5" s="237"/>
      <c r="F5" s="237"/>
      <c r="G5" s="237"/>
      <c r="H5" s="237"/>
      <c r="I5" s="237"/>
      <c r="J5" s="237"/>
      <c r="K5" s="237"/>
      <c r="L5" s="237"/>
      <c r="M5" s="237"/>
      <c r="N5" s="237"/>
      <c r="O5" s="237"/>
      <c r="P5" s="237"/>
      <c r="Q5" s="237"/>
      <c r="R5" s="237"/>
      <c r="S5" s="237"/>
      <c r="T5" s="34"/>
      <c r="V5" s="19"/>
    </row>
    <row r="6" spans="1:27" s="18" customFormat="1" ht="16.350000000000001" customHeight="1">
      <c r="A6" s="237" t="str">
        <f>CONCATENATE("　（仲介業者）",入力シート!I97,"　御中")</f>
        <v>　（仲介業者）　御中</v>
      </c>
      <c r="B6" s="237"/>
      <c r="C6" s="237"/>
      <c r="D6" s="237"/>
      <c r="E6" s="237"/>
      <c r="F6" s="237"/>
      <c r="G6" s="237"/>
      <c r="H6" s="237"/>
      <c r="I6" s="237"/>
      <c r="J6" s="237"/>
      <c r="K6" s="237"/>
      <c r="L6" s="237"/>
      <c r="M6" s="237"/>
      <c r="N6" s="237"/>
      <c r="O6" s="237"/>
      <c r="P6" s="237"/>
      <c r="Q6" s="237"/>
      <c r="R6" s="237"/>
      <c r="S6" s="237"/>
      <c r="T6" s="191"/>
      <c r="U6" s="221"/>
      <c r="V6" s="222"/>
      <c r="W6" s="221"/>
      <c r="X6" s="221"/>
      <c r="Y6" s="221"/>
    </row>
    <row r="7" spans="1:27" s="18" customFormat="1" ht="16.350000000000001" customHeight="1">
      <c r="A7" s="237"/>
      <c r="B7" s="237"/>
      <c r="C7" s="237"/>
      <c r="D7" s="237"/>
      <c r="E7" s="237"/>
      <c r="F7" s="237"/>
      <c r="G7" s="237"/>
      <c r="H7" s="237"/>
      <c r="I7" s="237"/>
      <c r="J7" s="237"/>
      <c r="K7" s="237"/>
      <c r="L7" s="237"/>
      <c r="M7" s="237"/>
      <c r="N7" s="237"/>
      <c r="O7" s="237"/>
      <c r="P7" s="237"/>
      <c r="Q7" s="237"/>
      <c r="R7" s="237"/>
      <c r="S7" s="237"/>
      <c r="T7" s="191"/>
      <c r="U7" s="221"/>
      <c r="V7" s="222"/>
      <c r="W7" s="221"/>
      <c r="X7" s="221"/>
      <c r="Y7" s="221"/>
    </row>
    <row r="8" spans="1:27" s="18" customFormat="1" ht="16.350000000000001" customHeight="1">
      <c r="A8" s="237"/>
      <c r="B8" s="237"/>
      <c r="C8" s="237"/>
      <c r="D8" s="237"/>
      <c r="E8" s="237"/>
      <c r="F8" s="237"/>
      <c r="G8" s="237"/>
      <c r="H8" s="237"/>
      <c r="I8" s="237"/>
      <c r="J8" s="237" t="s">
        <v>3295</v>
      </c>
      <c r="K8" s="237"/>
      <c r="L8" s="237"/>
      <c r="M8" s="237"/>
      <c r="N8" s="237"/>
      <c r="O8" s="237"/>
      <c r="P8" s="237"/>
      <c r="Q8" s="237"/>
      <c r="R8" s="237"/>
      <c r="S8" s="237"/>
      <c r="T8" s="191"/>
      <c r="U8" s="221"/>
      <c r="V8" s="222"/>
      <c r="W8" s="221"/>
      <c r="X8" s="221"/>
      <c r="Y8" s="221"/>
    </row>
    <row r="9" spans="1:27" s="18" customFormat="1" ht="16.350000000000001" customHeight="1">
      <c r="A9" s="237"/>
      <c r="B9" s="237"/>
      <c r="C9" s="237"/>
      <c r="D9" s="237"/>
      <c r="E9" s="237"/>
      <c r="F9" s="237"/>
      <c r="G9" s="237"/>
      <c r="H9" s="237"/>
      <c r="I9" s="237"/>
      <c r="J9" s="237"/>
      <c r="K9" s="237"/>
      <c r="L9" s="237"/>
      <c r="M9" s="237" t="s">
        <v>3296</v>
      </c>
      <c r="N9" s="237"/>
      <c r="O9" s="237"/>
      <c r="P9" s="237"/>
      <c r="Q9" s="237"/>
      <c r="R9" s="237"/>
      <c r="S9" s="237"/>
      <c r="T9" s="34"/>
      <c r="V9" s="19"/>
    </row>
    <row r="10" spans="1:27" s="18" customFormat="1" ht="16.350000000000001" customHeight="1">
      <c r="A10" s="237"/>
      <c r="B10" s="237"/>
      <c r="C10" s="237"/>
      <c r="D10" s="237"/>
      <c r="E10" s="237"/>
      <c r="F10" s="237"/>
      <c r="G10" s="237"/>
      <c r="H10" s="237"/>
      <c r="I10" s="237"/>
      <c r="J10" s="237"/>
      <c r="K10" s="237"/>
      <c r="L10" s="237"/>
      <c r="M10" s="237"/>
      <c r="N10" s="237"/>
      <c r="O10" s="237"/>
      <c r="P10" s="237"/>
      <c r="Q10" s="237"/>
      <c r="R10" s="237"/>
      <c r="S10" s="237"/>
      <c r="T10" s="34"/>
      <c r="V10" s="19"/>
    </row>
    <row r="11" spans="1:27" s="18" customFormat="1" ht="16.350000000000001" customHeight="1">
      <c r="A11" s="303" t="s">
        <v>3297</v>
      </c>
      <c r="B11" s="303"/>
      <c r="C11" s="303"/>
      <c r="D11" s="303"/>
      <c r="E11" s="303"/>
      <c r="F11" s="303"/>
      <c r="G11" s="303"/>
      <c r="H11" s="303"/>
      <c r="I11" s="303"/>
      <c r="J11" s="303"/>
      <c r="K11" s="303"/>
      <c r="L11" s="303"/>
      <c r="M11" s="303"/>
      <c r="N11" s="303"/>
      <c r="O11" s="303"/>
      <c r="P11" s="303"/>
      <c r="Q11" s="303"/>
      <c r="R11" s="303"/>
      <c r="S11" s="303"/>
      <c r="T11" s="34"/>
      <c r="V11" s="19"/>
    </row>
    <row r="12" spans="1:27" s="18" customFormat="1" ht="16.350000000000001" customHeight="1">
      <c r="A12" s="237"/>
      <c r="B12" s="237"/>
      <c r="C12" s="237"/>
      <c r="D12" s="237"/>
      <c r="E12" s="237"/>
      <c r="F12" s="237"/>
      <c r="G12" s="237"/>
      <c r="H12" s="237"/>
      <c r="I12" s="237"/>
      <c r="J12" s="237"/>
      <c r="K12" s="237"/>
      <c r="L12" s="237"/>
      <c r="M12" s="237"/>
      <c r="N12" s="237"/>
      <c r="O12" s="237"/>
      <c r="P12" s="237"/>
      <c r="Q12" s="237"/>
      <c r="R12" s="237"/>
      <c r="S12" s="237"/>
      <c r="T12" s="34"/>
      <c r="V12" s="19"/>
    </row>
    <row r="13" spans="1:27" s="18" customFormat="1" ht="16.350000000000001" customHeight="1">
      <c r="A13" s="302" t="str">
        <f>CONCATENATE("　", TEXT(入力シート!I2, "ggge年m月d日"),"付けで申込みがありました標記の件について、下記のとおり入居を決定したので通知します。
　つきましては、関係書類（下記３）を作成の上、持参又は郵便（特定記録郵便等）により提出窓口（下記４）へ提出をお願いします。")</f>
        <v>　明治33年1月0日付けで申込みがありました標記の件について、下記のとおり入居を決定したので通知します。
　つきましては、関係書類（下記３）を作成の上、持参又は郵便（特定記録郵便等）により提出窓口（下記４）へ提出をお願いします。</v>
      </c>
      <c r="B13" s="302"/>
      <c r="C13" s="302"/>
      <c r="D13" s="302"/>
      <c r="E13" s="302"/>
      <c r="F13" s="302"/>
      <c r="G13" s="302"/>
      <c r="H13" s="302"/>
      <c r="I13" s="302"/>
      <c r="J13" s="302"/>
      <c r="K13" s="302"/>
      <c r="L13" s="302"/>
      <c r="M13" s="302"/>
      <c r="N13" s="302"/>
      <c r="O13" s="302"/>
      <c r="P13" s="302"/>
      <c r="Q13" s="302"/>
      <c r="R13" s="302"/>
      <c r="S13" s="302"/>
      <c r="T13" s="191"/>
      <c r="U13" s="221"/>
      <c r="V13" s="222"/>
      <c r="W13" s="221"/>
      <c r="X13" s="221"/>
      <c r="Y13" s="221"/>
    </row>
    <row r="14" spans="1:27" s="18" customFormat="1" ht="16.350000000000001" customHeight="1">
      <c r="A14" s="302"/>
      <c r="B14" s="302"/>
      <c r="C14" s="302"/>
      <c r="D14" s="302"/>
      <c r="E14" s="302"/>
      <c r="F14" s="302"/>
      <c r="G14" s="302"/>
      <c r="H14" s="302"/>
      <c r="I14" s="302"/>
      <c r="J14" s="302"/>
      <c r="K14" s="302"/>
      <c r="L14" s="302"/>
      <c r="M14" s="302"/>
      <c r="N14" s="302"/>
      <c r="O14" s="302"/>
      <c r="P14" s="302"/>
      <c r="Q14" s="302"/>
      <c r="R14" s="302"/>
      <c r="S14" s="302"/>
      <c r="T14" s="191"/>
      <c r="U14" s="221"/>
      <c r="V14" s="222"/>
      <c r="W14" s="221"/>
      <c r="X14" s="221"/>
      <c r="Y14" s="221"/>
    </row>
    <row r="15" spans="1:27" s="18" customFormat="1" ht="16.350000000000001" customHeight="1">
      <c r="A15" s="302"/>
      <c r="B15" s="302"/>
      <c r="C15" s="302"/>
      <c r="D15" s="302"/>
      <c r="E15" s="302"/>
      <c r="F15" s="302"/>
      <c r="G15" s="302"/>
      <c r="H15" s="302"/>
      <c r="I15" s="302"/>
      <c r="J15" s="302"/>
      <c r="K15" s="302"/>
      <c r="L15" s="302"/>
      <c r="M15" s="302"/>
      <c r="N15" s="302"/>
      <c r="O15" s="302"/>
      <c r="P15" s="302"/>
      <c r="Q15" s="302"/>
      <c r="R15" s="302"/>
      <c r="S15" s="302"/>
      <c r="T15" s="34"/>
      <c r="V15" s="19"/>
    </row>
    <row r="16" spans="1:27" s="18" customFormat="1" ht="16.350000000000001" customHeight="1">
      <c r="A16" s="302"/>
      <c r="B16" s="302"/>
      <c r="C16" s="302"/>
      <c r="D16" s="302"/>
      <c r="E16" s="302"/>
      <c r="F16" s="302"/>
      <c r="G16" s="302"/>
      <c r="H16" s="302"/>
      <c r="I16" s="302"/>
      <c r="J16" s="302"/>
      <c r="K16" s="302"/>
      <c r="L16" s="302"/>
      <c r="M16" s="302"/>
      <c r="N16" s="302"/>
      <c r="O16" s="302"/>
      <c r="P16" s="302"/>
      <c r="Q16" s="302"/>
      <c r="R16" s="302"/>
      <c r="S16" s="302"/>
      <c r="T16" s="191"/>
      <c r="U16" s="221"/>
      <c r="V16" s="222"/>
      <c r="W16" s="221"/>
      <c r="X16" s="221"/>
      <c r="Y16" s="221"/>
    </row>
    <row r="17" spans="1:22" s="18" customFormat="1" ht="16.350000000000001" customHeight="1">
      <c r="A17" s="302"/>
      <c r="B17" s="302"/>
      <c r="C17" s="302"/>
      <c r="D17" s="302"/>
      <c r="E17" s="302"/>
      <c r="F17" s="302"/>
      <c r="G17" s="302"/>
      <c r="H17" s="302"/>
      <c r="I17" s="302"/>
      <c r="J17" s="302"/>
      <c r="K17" s="302"/>
      <c r="L17" s="302"/>
      <c r="M17" s="302"/>
      <c r="N17" s="302"/>
      <c r="O17" s="302"/>
      <c r="P17" s="302"/>
      <c r="Q17" s="302"/>
      <c r="R17" s="302"/>
      <c r="S17" s="302"/>
      <c r="T17" s="34"/>
      <c r="V17" s="19"/>
    </row>
    <row r="18" spans="1:22" ht="16.350000000000001" customHeight="1">
      <c r="A18" s="304" t="s">
        <v>3300</v>
      </c>
      <c r="B18" s="304"/>
      <c r="C18" s="304"/>
      <c r="D18" s="304"/>
      <c r="E18" s="304"/>
      <c r="F18" s="304"/>
      <c r="G18" s="304"/>
      <c r="H18" s="304"/>
      <c r="I18" s="304"/>
      <c r="J18" s="304"/>
      <c r="K18" s="304"/>
      <c r="L18" s="304"/>
      <c r="M18" s="304"/>
      <c r="N18" s="304"/>
      <c r="O18" s="304"/>
      <c r="P18" s="304"/>
      <c r="Q18" s="304"/>
      <c r="R18" s="304"/>
      <c r="S18" s="304"/>
    </row>
    <row r="19" spans="1:22" ht="16.350000000000001" customHeight="1">
      <c r="A19" s="241"/>
      <c r="B19" s="241"/>
      <c r="C19" s="241"/>
      <c r="D19" s="241"/>
      <c r="E19" s="241"/>
      <c r="F19" s="241"/>
      <c r="G19" s="241"/>
      <c r="H19" s="241"/>
      <c r="I19" s="241"/>
      <c r="J19" s="241"/>
      <c r="K19" s="241"/>
      <c r="L19" s="241"/>
      <c r="M19" s="241"/>
      <c r="N19" s="241"/>
      <c r="O19" s="241"/>
      <c r="P19" s="241"/>
      <c r="Q19" s="241"/>
      <c r="R19" s="241"/>
      <c r="S19" s="241"/>
    </row>
    <row r="20" spans="1:22" ht="16.350000000000001" customHeight="1">
      <c r="A20" s="237" t="s">
        <v>3301</v>
      </c>
      <c r="B20" s="32"/>
      <c r="C20" s="45"/>
      <c r="D20" s="45"/>
      <c r="E20" s="45"/>
      <c r="F20" s="45"/>
      <c r="G20" s="46"/>
      <c r="H20" s="46"/>
      <c r="I20" s="46"/>
      <c r="J20" s="34"/>
      <c r="K20" s="34"/>
      <c r="L20" s="34"/>
      <c r="M20" s="34"/>
      <c r="N20" s="34"/>
      <c r="O20" s="34"/>
      <c r="P20" s="34"/>
      <c r="Q20" s="34"/>
      <c r="R20" s="34"/>
      <c r="S20" s="34"/>
    </row>
    <row r="21" spans="1:22" ht="16.350000000000001" customHeight="1">
      <c r="A21" s="49"/>
      <c r="B21" s="50" t="s">
        <v>3123</v>
      </c>
      <c r="C21" s="50"/>
      <c r="D21" s="51"/>
      <c r="E21" s="58" t="str">
        <f>CONCATENATE("〒",入力シート!I72)</f>
        <v>〒</v>
      </c>
      <c r="F21" s="52"/>
      <c r="G21" s="52"/>
      <c r="H21" s="52"/>
      <c r="I21" s="52"/>
      <c r="J21" s="52"/>
      <c r="K21" s="52"/>
      <c r="L21" s="52"/>
      <c r="M21" s="52"/>
      <c r="N21" s="52"/>
      <c r="O21" s="52"/>
      <c r="P21" s="52"/>
      <c r="Q21" s="52"/>
      <c r="R21" s="52"/>
      <c r="S21" s="53"/>
    </row>
    <row r="22" spans="1:22" ht="30" customHeight="1">
      <c r="A22" s="68" t="s">
        <v>3103</v>
      </c>
      <c r="B22" s="55"/>
      <c r="C22" s="43"/>
      <c r="D22" s="44"/>
      <c r="E22" s="274" t="str">
        <f>CONCATENATE(入力シート!I73,入力シート!I74,入力シート!I75)</f>
        <v/>
      </c>
      <c r="F22" s="275"/>
      <c r="G22" s="275"/>
      <c r="H22" s="275"/>
      <c r="I22" s="275"/>
      <c r="J22" s="275"/>
      <c r="K22" s="275"/>
      <c r="L22" s="275"/>
      <c r="M22" s="275"/>
      <c r="N22" s="275"/>
      <c r="O22" s="275"/>
      <c r="P22" s="275"/>
      <c r="Q22" s="275"/>
      <c r="R22" s="275"/>
      <c r="S22" s="276"/>
    </row>
    <row r="23" spans="1:22" ht="16.350000000000001" customHeight="1">
      <c r="A23" s="241"/>
      <c r="B23" s="241"/>
      <c r="C23" s="241"/>
      <c r="D23" s="241"/>
      <c r="E23" s="241"/>
      <c r="F23" s="241"/>
      <c r="G23" s="241"/>
      <c r="H23" s="241"/>
      <c r="I23" s="241"/>
      <c r="J23" s="241"/>
      <c r="K23" s="241"/>
      <c r="L23" s="241"/>
      <c r="M23" s="241"/>
      <c r="N23" s="241"/>
      <c r="O23" s="241"/>
      <c r="P23" s="241"/>
      <c r="Q23" s="241"/>
      <c r="R23" s="241"/>
      <c r="S23" s="241"/>
    </row>
    <row r="24" spans="1:22" ht="16.350000000000001" customHeight="1">
      <c r="A24" s="237" t="s">
        <v>3302</v>
      </c>
      <c r="B24" s="32"/>
      <c r="C24" s="241"/>
      <c r="D24" s="241"/>
      <c r="E24" s="241"/>
      <c r="F24" s="241"/>
      <c r="G24" s="241"/>
      <c r="H24" s="241"/>
      <c r="I24" s="241"/>
      <c r="J24" s="241"/>
      <c r="K24" s="241"/>
      <c r="L24" s="241"/>
      <c r="M24" s="241"/>
      <c r="N24" s="241"/>
      <c r="O24" s="241"/>
      <c r="P24" s="241"/>
      <c r="Q24" s="241"/>
      <c r="R24" s="241"/>
      <c r="S24" s="241"/>
    </row>
    <row r="25" spans="1:22" ht="16.350000000000001" customHeight="1">
      <c r="A25" s="305">
        <f>入力シート!I24</f>
        <v>0</v>
      </c>
      <c r="B25" s="301"/>
      <c r="C25" s="301"/>
      <c r="D25" s="301"/>
      <c r="E25" s="301"/>
      <c r="F25" s="301"/>
      <c r="G25" s="301">
        <f>入力シート!I30</f>
        <v>0</v>
      </c>
      <c r="H25" s="301"/>
      <c r="I25" s="301"/>
      <c r="J25" s="301"/>
      <c r="K25" s="301"/>
      <c r="L25" s="301"/>
      <c r="M25" s="301">
        <f>入力シート!I36</f>
        <v>0</v>
      </c>
      <c r="N25" s="301"/>
      <c r="O25" s="301"/>
      <c r="P25" s="301"/>
      <c r="Q25" s="301"/>
      <c r="R25" s="301"/>
      <c r="S25" s="241"/>
    </row>
    <row r="26" spans="1:22" ht="16.350000000000001" customHeight="1">
      <c r="A26" s="301">
        <f>入力シート!I42</f>
        <v>0</v>
      </c>
      <c r="B26" s="301"/>
      <c r="C26" s="301"/>
      <c r="D26" s="301"/>
      <c r="E26" s="301"/>
      <c r="F26" s="301"/>
      <c r="G26" s="301">
        <f>入力シート!I48</f>
        <v>0</v>
      </c>
      <c r="H26" s="301"/>
      <c r="I26" s="301"/>
      <c r="J26" s="301"/>
      <c r="K26" s="301"/>
      <c r="L26" s="301"/>
      <c r="M26" s="301">
        <f>入力シート!I54</f>
        <v>0</v>
      </c>
      <c r="N26" s="301"/>
      <c r="O26" s="301"/>
      <c r="P26" s="301"/>
      <c r="Q26" s="301"/>
      <c r="R26" s="301"/>
      <c r="S26" s="241"/>
    </row>
    <row r="27" spans="1:22" ht="16.350000000000001" customHeight="1">
      <c r="A27" s="301">
        <f>入力シート!I60</f>
        <v>0</v>
      </c>
      <c r="B27" s="301"/>
      <c r="C27" s="301"/>
      <c r="D27" s="301"/>
      <c r="E27" s="301"/>
      <c r="F27" s="301"/>
      <c r="G27" s="301">
        <f>入力シート!I66</f>
        <v>0</v>
      </c>
      <c r="H27" s="301"/>
      <c r="I27" s="301"/>
      <c r="J27" s="301"/>
      <c r="K27" s="301"/>
      <c r="L27" s="301"/>
      <c r="M27" s="301"/>
      <c r="N27" s="301"/>
      <c r="O27" s="301"/>
      <c r="P27" s="301"/>
      <c r="Q27" s="301"/>
      <c r="R27" s="301"/>
      <c r="S27" s="241"/>
    </row>
    <row r="28" spans="1:22" ht="16.350000000000001" customHeight="1">
      <c r="A28" s="241"/>
      <c r="B28" s="241"/>
      <c r="C28" s="241"/>
      <c r="D28" s="241"/>
      <c r="E28" s="241"/>
      <c r="F28" s="241"/>
      <c r="G28" s="241"/>
      <c r="H28" s="241"/>
      <c r="I28" s="241"/>
      <c r="J28" s="241"/>
      <c r="K28" s="241"/>
      <c r="L28" s="241"/>
      <c r="M28" s="241"/>
      <c r="N28" s="241"/>
      <c r="O28" s="241"/>
      <c r="P28" s="241"/>
      <c r="Q28" s="241"/>
      <c r="R28" s="241"/>
      <c r="S28" s="241"/>
    </row>
    <row r="29" spans="1:22" ht="16.350000000000001" customHeight="1">
      <c r="A29" s="241" t="s">
        <v>3305</v>
      </c>
      <c r="B29" s="241"/>
      <c r="C29" s="241"/>
      <c r="D29" s="241"/>
      <c r="E29" s="241"/>
      <c r="F29" s="241"/>
      <c r="G29" s="241"/>
      <c r="H29" s="241"/>
      <c r="I29" s="241"/>
      <c r="J29" s="241"/>
      <c r="K29" s="241"/>
      <c r="L29" s="241"/>
      <c r="M29" s="241"/>
      <c r="N29" s="241"/>
      <c r="O29" s="241"/>
      <c r="P29" s="241"/>
      <c r="Q29" s="241"/>
      <c r="R29" s="241"/>
      <c r="S29" s="241"/>
    </row>
    <row r="30" spans="1:22" ht="16.350000000000001" customHeight="1">
      <c r="A30" s="241" t="s">
        <v>3306</v>
      </c>
      <c r="B30" s="241"/>
      <c r="C30" s="241"/>
      <c r="D30" s="241"/>
      <c r="E30" s="241"/>
      <c r="F30" s="241"/>
      <c r="G30" s="241"/>
      <c r="H30" s="241"/>
      <c r="I30" s="241"/>
      <c r="J30" s="241"/>
      <c r="K30" s="241"/>
      <c r="L30" s="241"/>
      <c r="M30" s="241"/>
      <c r="N30" s="241"/>
      <c r="O30" s="241"/>
      <c r="P30" s="241"/>
      <c r="Q30" s="241"/>
      <c r="R30" s="241"/>
      <c r="S30" s="241"/>
    </row>
    <row r="31" spans="1:22" ht="16.350000000000001" customHeight="1">
      <c r="A31" s="241"/>
      <c r="B31" s="241" t="s">
        <v>3307</v>
      </c>
      <c r="C31" s="241"/>
      <c r="D31" s="241"/>
      <c r="E31" s="241"/>
      <c r="F31" s="241"/>
      <c r="G31" s="241"/>
      <c r="H31" s="241"/>
      <c r="I31" s="241"/>
      <c r="J31" s="241"/>
      <c r="K31" s="241"/>
      <c r="L31" s="241"/>
      <c r="M31" s="241"/>
      <c r="N31" s="241"/>
      <c r="O31" s="241"/>
      <c r="P31" s="241"/>
      <c r="Q31" s="241"/>
      <c r="R31" s="241"/>
      <c r="S31" s="241"/>
    </row>
    <row r="32" spans="1:22" ht="16.350000000000001" customHeight="1">
      <c r="A32" s="241"/>
      <c r="B32" s="241" t="s">
        <v>3522</v>
      </c>
      <c r="C32" s="241"/>
      <c r="D32" s="241"/>
      <c r="E32" s="241"/>
      <c r="F32" s="241"/>
      <c r="G32" s="241"/>
      <c r="H32" s="241"/>
      <c r="I32" s="241"/>
      <c r="J32" s="241"/>
      <c r="K32" s="241"/>
      <c r="L32" s="241"/>
      <c r="M32" s="241"/>
      <c r="N32" s="241"/>
      <c r="O32" s="241"/>
      <c r="P32" s="241"/>
      <c r="Q32" s="241"/>
      <c r="R32" s="241"/>
      <c r="S32" s="241"/>
    </row>
    <row r="33" spans="1:19" ht="16.350000000000001" customHeight="1">
      <c r="A33" s="241"/>
      <c r="B33" s="241" t="s">
        <v>3308</v>
      </c>
      <c r="C33" s="241"/>
      <c r="D33" s="241"/>
      <c r="E33" s="241"/>
      <c r="F33" s="241"/>
      <c r="G33" s="241"/>
      <c r="H33" s="241"/>
      <c r="I33" s="241"/>
      <c r="J33" s="241"/>
      <c r="K33" s="241"/>
      <c r="L33" s="241"/>
      <c r="M33" s="241"/>
      <c r="N33" s="241"/>
      <c r="O33" s="241"/>
      <c r="P33" s="241"/>
      <c r="Q33" s="241"/>
      <c r="R33" s="241"/>
      <c r="S33" s="241"/>
    </row>
    <row r="34" spans="1:19">
      <c r="A34" s="241"/>
      <c r="B34" s="241" t="s">
        <v>3495</v>
      </c>
      <c r="C34" s="241"/>
      <c r="D34" s="241"/>
      <c r="E34" s="241"/>
      <c r="F34" s="241"/>
      <c r="G34" s="241"/>
      <c r="H34" s="241"/>
      <c r="I34" s="241"/>
      <c r="J34" s="241"/>
      <c r="K34" s="241"/>
      <c r="L34" s="241"/>
      <c r="M34" s="241"/>
      <c r="N34" s="241"/>
      <c r="O34" s="241"/>
      <c r="P34" s="241"/>
      <c r="Q34" s="241"/>
      <c r="R34" s="241"/>
      <c r="S34" s="241"/>
    </row>
    <row r="35" spans="1:19">
      <c r="A35" s="241"/>
      <c r="B35" s="241" t="s">
        <v>3309</v>
      </c>
      <c r="C35" s="241"/>
      <c r="D35" s="241"/>
      <c r="E35" s="241"/>
      <c r="F35" s="241"/>
      <c r="G35" s="241"/>
      <c r="H35" s="241"/>
      <c r="I35" s="241"/>
      <c r="J35" s="241"/>
      <c r="K35" s="241"/>
      <c r="L35" s="241"/>
      <c r="M35" s="241"/>
      <c r="N35" s="241"/>
      <c r="O35" s="241"/>
      <c r="P35" s="241"/>
      <c r="Q35" s="241"/>
      <c r="R35" s="241"/>
      <c r="S35" s="241"/>
    </row>
    <row r="36" spans="1:19">
      <c r="A36" s="241"/>
      <c r="B36" s="241"/>
      <c r="C36" s="241"/>
      <c r="D36" s="241"/>
      <c r="E36" s="241"/>
      <c r="F36" s="241"/>
      <c r="G36" s="241"/>
      <c r="H36" s="241"/>
      <c r="I36" s="241"/>
      <c r="J36" s="241"/>
      <c r="K36" s="241"/>
      <c r="L36" s="241"/>
      <c r="M36" s="241"/>
      <c r="N36" s="241"/>
      <c r="O36" s="241"/>
      <c r="P36" s="241"/>
      <c r="Q36" s="241"/>
      <c r="R36" s="241"/>
      <c r="S36" s="241"/>
    </row>
    <row r="37" spans="1:19">
      <c r="A37" s="241" t="s">
        <v>3310</v>
      </c>
      <c r="B37" s="241"/>
      <c r="C37" s="241"/>
      <c r="D37" s="241"/>
      <c r="E37" s="241"/>
      <c r="F37" s="241"/>
      <c r="G37" s="241"/>
      <c r="H37" s="241"/>
      <c r="I37" s="241"/>
      <c r="J37" s="241"/>
      <c r="K37" s="241"/>
      <c r="L37" s="241"/>
      <c r="M37" s="241"/>
      <c r="N37" s="241"/>
      <c r="O37" s="241"/>
      <c r="P37" s="241"/>
      <c r="Q37" s="241"/>
      <c r="R37" s="241"/>
      <c r="S37" s="241"/>
    </row>
    <row r="38" spans="1:19">
      <c r="A38" s="241"/>
      <c r="B38" s="242" t="s">
        <v>3311</v>
      </c>
      <c r="C38" s="241"/>
      <c r="D38" s="241"/>
      <c r="E38" s="241"/>
      <c r="F38" s="241"/>
      <c r="G38" s="241"/>
      <c r="H38" s="241"/>
      <c r="I38" s="241"/>
      <c r="J38" s="241"/>
      <c r="K38" s="241"/>
      <c r="L38" s="241"/>
      <c r="M38" s="241"/>
      <c r="N38" s="241"/>
      <c r="O38" s="241"/>
      <c r="P38" s="241"/>
      <c r="Q38" s="241"/>
      <c r="R38" s="241"/>
      <c r="S38" s="241"/>
    </row>
    <row r="39" spans="1:19">
      <c r="A39" s="241"/>
      <c r="B39" s="241"/>
      <c r="C39" s="241"/>
      <c r="D39" s="241"/>
      <c r="E39" s="241"/>
      <c r="F39" s="241"/>
      <c r="G39" s="241"/>
      <c r="H39" s="241"/>
      <c r="I39" s="241"/>
      <c r="J39" s="241"/>
      <c r="K39" s="241"/>
      <c r="L39" s="241"/>
      <c r="M39" s="241"/>
      <c r="N39" s="241"/>
      <c r="O39" s="241"/>
      <c r="P39" s="241"/>
      <c r="Q39" s="241"/>
      <c r="R39" s="241"/>
      <c r="S39" s="241"/>
    </row>
    <row r="40" spans="1:19">
      <c r="A40" s="241"/>
      <c r="B40" s="241"/>
      <c r="C40" s="241"/>
      <c r="D40" s="241"/>
      <c r="E40" s="241"/>
      <c r="F40" s="241"/>
      <c r="G40" s="241"/>
      <c r="H40" s="241"/>
      <c r="I40" s="241"/>
      <c r="J40" s="241"/>
      <c r="K40" s="241"/>
      <c r="L40" s="241"/>
      <c r="M40" s="241"/>
      <c r="N40" s="241"/>
      <c r="O40" s="241"/>
      <c r="P40" s="241"/>
      <c r="Q40" s="241"/>
      <c r="R40" s="241"/>
      <c r="S40" s="241"/>
    </row>
    <row r="41" spans="1:19">
      <c r="A41" s="241"/>
      <c r="B41" s="241"/>
      <c r="C41" s="241"/>
      <c r="D41" s="241"/>
      <c r="E41" s="241"/>
      <c r="F41" s="241"/>
      <c r="G41" s="241"/>
      <c r="H41" s="241"/>
      <c r="I41" s="241"/>
      <c r="J41" s="241"/>
      <c r="K41" s="241"/>
      <c r="L41" s="241"/>
      <c r="M41" s="241"/>
      <c r="N41" s="241"/>
      <c r="O41" s="241"/>
      <c r="P41" s="241"/>
      <c r="Q41" s="241"/>
      <c r="R41" s="241"/>
      <c r="S41" s="241"/>
    </row>
    <row r="42" spans="1:19">
      <c r="A42" s="241"/>
      <c r="B42" s="241"/>
      <c r="C42" s="241"/>
      <c r="D42" s="241"/>
      <c r="E42" s="241"/>
      <c r="F42" s="241"/>
      <c r="G42" s="241"/>
      <c r="H42" s="241"/>
      <c r="I42" s="241"/>
      <c r="J42" s="241"/>
      <c r="K42" s="241"/>
      <c r="L42" s="241"/>
      <c r="M42" s="241"/>
      <c r="N42" s="241"/>
      <c r="O42" s="241"/>
      <c r="P42" s="241"/>
      <c r="Q42" s="241"/>
      <c r="R42" s="241"/>
      <c r="S42" s="241"/>
    </row>
    <row r="43" spans="1:19">
      <c r="A43" s="241"/>
      <c r="B43" s="241"/>
      <c r="C43" s="241"/>
      <c r="D43" s="241"/>
      <c r="E43" s="241"/>
      <c r="F43" s="241"/>
      <c r="G43" s="241"/>
      <c r="H43" s="241"/>
      <c r="I43" s="241"/>
      <c r="J43" s="241"/>
      <c r="K43" s="241"/>
      <c r="L43" s="241"/>
      <c r="M43" s="241"/>
      <c r="N43" s="241"/>
      <c r="O43" s="241"/>
      <c r="P43" s="241"/>
      <c r="Q43" s="241"/>
      <c r="R43" s="241"/>
      <c r="S43" s="241"/>
    </row>
    <row r="44" spans="1:19">
      <c r="A44" s="25"/>
      <c r="B44" s="25"/>
      <c r="C44" s="25"/>
      <c r="D44" s="25"/>
      <c r="E44" s="25"/>
      <c r="F44" s="25"/>
      <c r="G44" s="25"/>
      <c r="H44" s="25"/>
      <c r="I44" s="25"/>
      <c r="J44" s="25"/>
      <c r="K44" s="25"/>
      <c r="L44" s="25"/>
      <c r="M44" s="25"/>
      <c r="N44" s="25"/>
      <c r="O44" s="25"/>
      <c r="P44" s="25"/>
      <c r="Q44" s="25"/>
      <c r="R44" s="25"/>
      <c r="S44" s="25"/>
    </row>
    <row r="45" spans="1:19">
      <c r="A45" s="25"/>
      <c r="B45" s="25"/>
      <c r="C45" s="25"/>
      <c r="D45" s="25"/>
      <c r="E45" s="25"/>
      <c r="F45" s="25"/>
      <c r="G45" s="25"/>
      <c r="H45" s="25"/>
      <c r="I45" s="25"/>
      <c r="J45" s="25"/>
      <c r="K45" s="25"/>
      <c r="L45" s="25"/>
      <c r="M45" s="25"/>
      <c r="N45" s="25"/>
      <c r="O45" s="25"/>
      <c r="P45" s="25"/>
      <c r="Q45" s="25"/>
      <c r="R45" s="25"/>
      <c r="S45" s="25"/>
    </row>
  </sheetData>
  <mergeCells count="13">
    <mergeCell ref="A27:F27"/>
    <mergeCell ref="A13:S17"/>
    <mergeCell ref="A11:S11"/>
    <mergeCell ref="A18:S18"/>
    <mergeCell ref="G27:L27"/>
    <mergeCell ref="M27:R27"/>
    <mergeCell ref="A25:F25"/>
    <mergeCell ref="G25:L25"/>
    <mergeCell ref="M25:R25"/>
    <mergeCell ref="A26:F26"/>
    <mergeCell ref="G26:L26"/>
    <mergeCell ref="M26:R26"/>
    <mergeCell ref="E22:S22"/>
  </mergeCells>
  <phoneticPr fontId="5"/>
  <printOptions horizontalCentered="1"/>
  <pageMargins left="0.51181102362204722" right="0.51181102362204722" top="0.78740157480314965" bottom="0.39370078740157483" header="0.31496062992125984"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6410-34BA-4420-BC8F-5828952CA3A7}">
  <sheetPr>
    <tabColor rgb="FF00B0F0"/>
  </sheetPr>
  <dimension ref="A1:AA39"/>
  <sheetViews>
    <sheetView showGridLines="0" view="pageBreakPreview" zoomScale="115" zoomScaleNormal="100" zoomScaleSheetLayoutView="115" workbookViewId="0">
      <selection activeCell="B32" sqref="B32"/>
    </sheetView>
  </sheetViews>
  <sheetFormatPr defaultColWidth="8.875" defaultRowHeight="18.75"/>
  <cols>
    <col min="1" max="21" width="4.375" style="20" customWidth="1"/>
    <col min="22" max="22" width="4.375" style="21" customWidth="1"/>
    <col min="23" max="23" width="4.375" style="20" customWidth="1"/>
    <col min="24" max="41" width="8.625" style="20" customWidth="1"/>
    <col min="42" max="16384" width="8.875" style="20"/>
  </cols>
  <sheetData>
    <row r="1" spans="1:27" s="17" customFormat="1" ht="16.350000000000001" customHeight="1">
      <c r="A1" s="179" t="s">
        <v>3312</v>
      </c>
      <c r="B1" s="180"/>
      <c r="C1" s="181"/>
      <c r="D1" s="32"/>
      <c r="E1" s="33"/>
      <c r="F1" s="32"/>
      <c r="G1" s="32"/>
      <c r="H1" s="33"/>
      <c r="I1" s="34"/>
      <c r="J1" s="32"/>
      <c r="K1" s="32"/>
      <c r="L1" s="32"/>
      <c r="M1" s="32"/>
      <c r="N1" s="32"/>
      <c r="O1" s="32"/>
      <c r="P1" s="212"/>
      <c r="Q1" s="212"/>
      <c r="R1" s="212"/>
      <c r="S1" s="212"/>
      <c r="T1" s="32"/>
      <c r="U1" s="15"/>
      <c r="V1" s="16"/>
      <c r="W1" s="15"/>
      <c r="X1" s="15"/>
      <c r="Y1" s="15"/>
      <c r="Z1" s="15"/>
      <c r="AA1" s="15"/>
    </row>
    <row r="2" spans="1:27" s="17" customFormat="1" ht="16.350000000000001" customHeight="1">
      <c r="A2" s="237"/>
      <c r="B2" s="237"/>
      <c r="C2" s="237"/>
      <c r="D2" s="237"/>
      <c r="E2" s="237"/>
      <c r="F2" s="237"/>
      <c r="G2" s="237"/>
      <c r="H2" s="237"/>
      <c r="I2" s="237"/>
      <c r="J2" s="237"/>
      <c r="K2" s="237"/>
      <c r="L2" s="237"/>
      <c r="M2" s="237"/>
      <c r="N2" s="237"/>
      <c r="O2" s="237"/>
      <c r="P2" s="237" t="s">
        <v>3293</v>
      </c>
      <c r="Q2" s="237"/>
      <c r="R2" s="237"/>
      <c r="S2" s="237"/>
      <c r="T2" s="32"/>
      <c r="U2" s="15"/>
      <c r="V2" s="16"/>
      <c r="W2" s="15"/>
      <c r="X2" s="15"/>
      <c r="Y2" s="15"/>
      <c r="Z2" s="15"/>
      <c r="AA2" s="15"/>
    </row>
    <row r="3" spans="1:27" s="17" customFormat="1" ht="16.350000000000001" customHeight="1">
      <c r="A3" s="237"/>
      <c r="B3" s="237"/>
      <c r="C3" s="237"/>
      <c r="D3" s="237"/>
      <c r="E3" s="237"/>
      <c r="F3" s="237"/>
      <c r="G3" s="237"/>
      <c r="H3" s="237"/>
      <c r="I3" s="237"/>
      <c r="J3" s="237"/>
      <c r="K3" s="237"/>
      <c r="L3" s="237"/>
      <c r="M3" s="237"/>
      <c r="N3" s="237"/>
      <c r="O3" s="237"/>
      <c r="P3" s="237" t="s">
        <v>3294</v>
      </c>
      <c r="Q3" s="237"/>
      <c r="R3" s="237"/>
      <c r="S3" s="237"/>
      <c r="T3" s="32"/>
      <c r="U3" s="15"/>
      <c r="V3" s="16"/>
      <c r="W3" s="15"/>
      <c r="X3" s="15"/>
      <c r="Y3" s="15"/>
      <c r="Z3" s="15"/>
      <c r="AA3" s="15"/>
    </row>
    <row r="4" spans="1:27" s="17" customFormat="1" ht="16.350000000000001" customHeight="1">
      <c r="A4" s="237"/>
      <c r="B4" s="237"/>
      <c r="C4" s="237"/>
      <c r="D4" s="237"/>
      <c r="E4" s="237"/>
      <c r="F4" s="237"/>
      <c r="G4" s="237"/>
      <c r="H4" s="237"/>
      <c r="I4" s="237"/>
      <c r="J4" s="237"/>
      <c r="K4" s="237"/>
      <c r="L4" s="237"/>
      <c r="M4" s="237"/>
      <c r="N4" s="237"/>
      <c r="O4" s="237"/>
      <c r="P4" s="237"/>
      <c r="Q4" s="237"/>
      <c r="R4" s="237"/>
      <c r="S4" s="237"/>
      <c r="T4" s="32"/>
      <c r="U4" s="15"/>
      <c r="V4" s="16"/>
      <c r="W4" s="15"/>
      <c r="X4" s="15"/>
      <c r="Y4" s="15"/>
      <c r="Z4" s="15"/>
      <c r="AA4" s="15"/>
    </row>
    <row r="5" spans="1:27" s="18" customFormat="1" ht="16.350000000000001" customHeight="1">
      <c r="A5" s="237" t="str">
        <f>CONCATENATE("　（申込者）",入力シート!I4,"　様")</f>
        <v>　（申込者）　様</v>
      </c>
      <c r="B5" s="237"/>
      <c r="C5" s="237"/>
      <c r="D5" s="237"/>
      <c r="E5" s="237"/>
      <c r="F5" s="237"/>
      <c r="G5" s="237"/>
      <c r="H5" s="237"/>
      <c r="I5" s="237"/>
      <c r="J5" s="237"/>
      <c r="K5" s="237"/>
      <c r="L5" s="237"/>
      <c r="M5" s="237"/>
      <c r="N5" s="237"/>
      <c r="O5" s="237"/>
      <c r="P5" s="237"/>
      <c r="Q5" s="237"/>
      <c r="R5" s="237"/>
      <c r="S5" s="237"/>
      <c r="T5" s="34"/>
      <c r="V5" s="19"/>
    </row>
    <row r="6" spans="1:27" s="18" customFormat="1" ht="16.350000000000001" customHeight="1">
      <c r="A6" s="237" t="str">
        <f>CONCATENATE("　（仲介業者）",入力シート!I97,"　御中")</f>
        <v>　（仲介業者）　御中</v>
      </c>
      <c r="B6" s="237"/>
      <c r="C6" s="237"/>
      <c r="D6" s="237"/>
      <c r="E6" s="237"/>
      <c r="F6" s="237"/>
      <c r="G6" s="237"/>
      <c r="H6" s="237"/>
      <c r="I6" s="237"/>
      <c r="J6" s="237"/>
      <c r="K6" s="237"/>
      <c r="L6" s="237"/>
      <c r="M6" s="237"/>
      <c r="N6" s="237"/>
      <c r="O6" s="237"/>
      <c r="P6" s="237"/>
      <c r="Q6" s="237"/>
      <c r="R6" s="237"/>
      <c r="S6" s="237"/>
      <c r="T6" s="191"/>
      <c r="U6" s="221"/>
      <c r="V6" s="222"/>
      <c r="W6" s="221"/>
      <c r="X6" s="221"/>
      <c r="Y6" s="221"/>
    </row>
    <row r="7" spans="1:27" s="18" customFormat="1" ht="16.350000000000001" customHeight="1">
      <c r="A7" s="237"/>
      <c r="B7" s="237"/>
      <c r="C7" s="237"/>
      <c r="D7" s="237"/>
      <c r="E7" s="237"/>
      <c r="F7" s="237"/>
      <c r="G7" s="237"/>
      <c r="H7" s="237"/>
      <c r="I7" s="237"/>
      <c r="J7" s="237"/>
      <c r="K7" s="237"/>
      <c r="L7" s="237"/>
      <c r="M7" s="237"/>
      <c r="N7" s="237"/>
      <c r="O7" s="237"/>
      <c r="P7" s="237"/>
      <c r="Q7" s="237"/>
      <c r="R7" s="237"/>
      <c r="S7" s="237"/>
      <c r="T7" s="191"/>
      <c r="U7" s="221"/>
      <c r="V7" s="222"/>
      <c r="W7" s="221"/>
      <c r="X7" s="221"/>
      <c r="Y7" s="221"/>
    </row>
    <row r="8" spans="1:27" s="18" customFormat="1" ht="16.350000000000001" customHeight="1">
      <c r="A8" s="237"/>
      <c r="B8" s="237"/>
      <c r="C8" s="237"/>
      <c r="D8" s="237"/>
      <c r="E8" s="237"/>
      <c r="F8" s="237"/>
      <c r="G8" s="237"/>
      <c r="H8" s="237"/>
      <c r="I8" s="237"/>
      <c r="J8" s="237"/>
      <c r="K8" s="237" t="s">
        <v>3325</v>
      </c>
      <c r="L8" s="237"/>
      <c r="M8" s="237"/>
      <c r="N8" s="237"/>
      <c r="O8" s="237"/>
      <c r="P8" s="237"/>
      <c r="Q8" s="237"/>
      <c r="R8" s="237"/>
      <c r="S8" s="237"/>
      <c r="T8" s="191"/>
      <c r="U8" s="221"/>
      <c r="V8" s="222"/>
      <c r="W8" s="221"/>
      <c r="X8" s="221"/>
      <c r="Y8" s="221"/>
    </row>
    <row r="9" spans="1:27" s="18" customFormat="1" ht="16.350000000000001" customHeight="1">
      <c r="A9" s="237"/>
      <c r="B9" s="237"/>
      <c r="C9" s="237"/>
      <c r="D9" s="237"/>
      <c r="E9" s="237"/>
      <c r="F9" s="237"/>
      <c r="G9" s="237"/>
      <c r="H9" s="237"/>
      <c r="I9" s="237"/>
      <c r="J9" s="237"/>
      <c r="K9" s="237"/>
      <c r="L9" s="237"/>
      <c r="M9" s="237"/>
      <c r="N9" s="237"/>
      <c r="O9" s="237"/>
      <c r="P9" s="237"/>
      <c r="Q9" s="237"/>
      <c r="R9" s="237"/>
      <c r="S9" s="237"/>
      <c r="T9" s="34"/>
      <c r="V9" s="19"/>
    </row>
    <row r="10" spans="1:27" s="18" customFormat="1" ht="16.350000000000001" customHeight="1">
      <c r="A10" s="237"/>
      <c r="B10" s="237"/>
      <c r="C10" s="237"/>
      <c r="D10" s="237"/>
      <c r="E10" s="237"/>
      <c r="F10" s="237"/>
      <c r="G10" s="237"/>
      <c r="H10" s="237"/>
      <c r="I10" s="237"/>
      <c r="J10" s="237"/>
      <c r="K10" s="237"/>
      <c r="L10" s="237"/>
      <c r="M10" s="237"/>
      <c r="N10" s="237"/>
      <c r="O10" s="237"/>
      <c r="P10" s="237"/>
      <c r="Q10" s="237"/>
      <c r="R10" s="237"/>
      <c r="S10" s="237"/>
      <c r="T10" s="34"/>
      <c r="V10" s="19"/>
    </row>
    <row r="11" spans="1:27" s="18" customFormat="1" ht="16.350000000000001" customHeight="1">
      <c r="A11" s="303" t="s">
        <v>3313</v>
      </c>
      <c r="B11" s="303"/>
      <c r="C11" s="303"/>
      <c r="D11" s="303"/>
      <c r="E11" s="303"/>
      <c r="F11" s="303"/>
      <c r="G11" s="303"/>
      <c r="H11" s="303"/>
      <c r="I11" s="303"/>
      <c r="J11" s="303"/>
      <c r="K11" s="303"/>
      <c r="L11" s="303"/>
      <c r="M11" s="303"/>
      <c r="N11" s="303"/>
      <c r="O11" s="303"/>
      <c r="P11" s="303"/>
      <c r="Q11" s="303"/>
      <c r="R11" s="303"/>
      <c r="S11" s="303"/>
      <c r="T11" s="34"/>
      <c r="V11" s="19"/>
    </row>
    <row r="12" spans="1:27" s="18" customFormat="1" ht="16.350000000000001" customHeight="1">
      <c r="A12" s="237"/>
      <c r="B12" s="237"/>
      <c r="C12" s="237"/>
      <c r="D12" s="237"/>
      <c r="E12" s="237"/>
      <c r="F12" s="237"/>
      <c r="G12" s="237"/>
      <c r="H12" s="237"/>
      <c r="I12" s="237"/>
      <c r="J12" s="237"/>
      <c r="K12" s="237"/>
      <c r="L12" s="237"/>
      <c r="M12" s="237"/>
      <c r="N12" s="237"/>
      <c r="O12" s="237"/>
      <c r="P12" s="237"/>
      <c r="Q12" s="237"/>
      <c r="R12" s="237"/>
      <c r="S12" s="237"/>
      <c r="T12" s="34"/>
      <c r="V12" s="19"/>
    </row>
    <row r="13" spans="1:27" s="18" customFormat="1" ht="16.350000000000001" customHeight="1">
      <c r="A13" s="302" t="str">
        <f>CONCATENATE("　", TEXT(入力シート!I2, "ggge年m月d日"),"付けで申込みがありました標記の件について、下記のとおり入居不可と決定したので通知します。")</f>
        <v>　明治33年1月0日付けで申込みがありました標記の件について、下記のとおり入居不可と決定したので通知します。</v>
      </c>
      <c r="B13" s="302"/>
      <c r="C13" s="302"/>
      <c r="D13" s="302"/>
      <c r="E13" s="302"/>
      <c r="F13" s="302"/>
      <c r="G13" s="302"/>
      <c r="H13" s="302"/>
      <c r="I13" s="302"/>
      <c r="J13" s="302"/>
      <c r="K13" s="302"/>
      <c r="L13" s="302"/>
      <c r="M13" s="302"/>
      <c r="N13" s="302"/>
      <c r="O13" s="302"/>
      <c r="P13" s="302"/>
      <c r="Q13" s="302"/>
      <c r="R13" s="302"/>
      <c r="S13" s="302"/>
      <c r="T13" s="191"/>
      <c r="U13" s="221"/>
      <c r="V13" s="222"/>
      <c r="W13" s="221"/>
      <c r="X13" s="221"/>
      <c r="Y13" s="221"/>
    </row>
    <row r="14" spans="1:27" s="18" customFormat="1" ht="16.350000000000001" customHeight="1">
      <c r="A14" s="302"/>
      <c r="B14" s="302"/>
      <c r="C14" s="302"/>
      <c r="D14" s="302"/>
      <c r="E14" s="302"/>
      <c r="F14" s="302"/>
      <c r="G14" s="302"/>
      <c r="H14" s="302"/>
      <c r="I14" s="302"/>
      <c r="J14" s="302"/>
      <c r="K14" s="302"/>
      <c r="L14" s="302"/>
      <c r="M14" s="302"/>
      <c r="N14" s="302"/>
      <c r="O14" s="302"/>
      <c r="P14" s="302"/>
      <c r="Q14" s="302"/>
      <c r="R14" s="302"/>
      <c r="S14" s="302"/>
      <c r="T14" s="191"/>
      <c r="U14" s="221"/>
      <c r="V14" s="222"/>
      <c r="W14" s="221"/>
      <c r="X14" s="221"/>
      <c r="Y14" s="221"/>
    </row>
    <row r="15" spans="1:27" s="18" customFormat="1" ht="16.350000000000001" customHeight="1">
      <c r="A15" s="302"/>
      <c r="B15" s="302"/>
      <c r="C15" s="302"/>
      <c r="D15" s="302"/>
      <c r="E15" s="302"/>
      <c r="F15" s="302"/>
      <c r="G15" s="302"/>
      <c r="H15" s="302"/>
      <c r="I15" s="302"/>
      <c r="J15" s="302"/>
      <c r="K15" s="302"/>
      <c r="L15" s="302"/>
      <c r="M15" s="302"/>
      <c r="N15" s="302"/>
      <c r="O15" s="302"/>
      <c r="P15" s="302"/>
      <c r="Q15" s="302"/>
      <c r="R15" s="302"/>
      <c r="S15" s="302"/>
      <c r="T15" s="34"/>
      <c r="V15" s="19"/>
    </row>
    <row r="16" spans="1:27" ht="16.350000000000001" customHeight="1">
      <c r="A16" s="304" t="s">
        <v>3300</v>
      </c>
      <c r="B16" s="304"/>
      <c r="C16" s="304"/>
      <c r="D16" s="304"/>
      <c r="E16" s="304"/>
      <c r="F16" s="304"/>
      <c r="G16" s="304"/>
      <c r="H16" s="304"/>
      <c r="I16" s="304"/>
      <c r="J16" s="304"/>
      <c r="K16" s="304"/>
      <c r="L16" s="304"/>
      <c r="M16" s="304"/>
      <c r="N16" s="304"/>
      <c r="O16" s="304"/>
      <c r="P16" s="304"/>
      <c r="Q16" s="304"/>
      <c r="R16" s="304"/>
      <c r="S16" s="304"/>
    </row>
    <row r="17" spans="1:19" ht="16.350000000000001" customHeight="1">
      <c r="A17" s="241"/>
      <c r="B17" s="241"/>
      <c r="C17" s="241"/>
      <c r="D17" s="241"/>
      <c r="E17" s="241"/>
      <c r="F17" s="241"/>
      <c r="G17" s="241"/>
      <c r="H17" s="241"/>
      <c r="I17" s="241"/>
      <c r="J17" s="241"/>
      <c r="K17" s="241"/>
      <c r="L17" s="241"/>
      <c r="M17" s="241"/>
      <c r="N17" s="241"/>
      <c r="O17" s="241"/>
      <c r="P17" s="241"/>
      <c r="Q17" s="241"/>
      <c r="R17" s="241"/>
      <c r="S17" s="241"/>
    </row>
    <row r="18" spans="1:19" ht="16.350000000000001" customHeight="1">
      <c r="A18" s="237" t="s">
        <v>3314</v>
      </c>
      <c r="B18" s="32"/>
      <c r="C18" s="45"/>
      <c r="D18" s="45"/>
      <c r="E18" s="45"/>
      <c r="F18" s="32">
        <f>入力シート!I4</f>
        <v>0</v>
      </c>
      <c r="G18" s="46"/>
      <c r="H18" s="46"/>
      <c r="I18" s="46"/>
      <c r="J18" s="34"/>
      <c r="K18" s="34"/>
      <c r="L18" s="34"/>
      <c r="M18" s="34"/>
      <c r="N18" s="34"/>
      <c r="O18" s="34"/>
      <c r="P18" s="34"/>
      <c r="Q18" s="34"/>
      <c r="R18" s="34"/>
      <c r="S18" s="34"/>
    </row>
    <row r="19" spans="1:19" ht="16.350000000000001" customHeight="1">
      <c r="A19" s="241"/>
      <c r="B19" s="241"/>
      <c r="C19" s="241"/>
      <c r="D19" s="241"/>
      <c r="E19" s="241"/>
      <c r="F19" s="241"/>
      <c r="G19" s="241"/>
      <c r="H19" s="241"/>
      <c r="I19" s="241"/>
      <c r="J19" s="241"/>
      <c r="K19" s="241"/>
      <c r="L19" s="241"/>
      <c r="M19" s="241"/>
      <c r="N19" s="241"/>
      <c r="O19" s="241"/>
      <c r="P19" s="241"/>
      <c r="Q19" s="241"/>
      <c r="R19" s="241"/>
      <c r="S19" s="241"/>
    </row>
    <row r="20" spans="1:19" ht="16.350000000000001" customHeight="1">
      <c r="A20" s="237" t="s">
        <v>3315</v>
      </c>
      <c r="B20" s="32"/>
      <c r="C20" s="241"/>
      <c r="D20" s="241"/>
      <c r="E20" s="241"/>
      <c r="F20" s="241"/>
      <c r="G20" s="241"/>
      <c r="H20" s="241"/>
      <c r="I20" s="241"/>
      <c r="J20" s="241"/>
      <c r="K20" s="241"/>
      <c r="L20" s="241"/>
      <c r="M20" s="241"/>
      <c r="N20" s="241"/>
      <c r="O20" s="241"/>
      <c r="P20" s="241"/>
      <c r="Q20" s="241"/>
      <c r="R20" s="241"/>
      <c r="S20" s="241"/>
    </row>
    <row r="21" spans="1:19" ht="16.350000000000001" customHeight="1">
      <c r="A21" s="241"/>
      <c r="B21" s="241"/>
      <c r="C21" s="241"/>
      <c r="D21" s="241"/>
      <c r="E21" s="241"/>
      <c r="F21" s="241"/>
      <c r="G21" s="241"/>
      <c r="H21" s="241"/>
      <c r="I21" s="241"/>
      <c r="J21" s="241"/>
      <c r="K21" s="241"/>
      <c r="L21" s="241"/>
      <c r="M21" s="241"/>
      <c r="N21" s="241"/>
      <c r="O21" s="241"/>
      <c r="P21" s="241"/>
      <c r="Q21" s="241"/>
      <c r="R21" s="241"/>
      <c r="S21" s="241"/>
    </row>
    <row r="22" spans="1:19" ht="16.350000000000001" customHeight="1">
      <c r="A22" s="241"/>
      <c r="B22" s="241"/>
      <c r="C22" s="241"/>
      <c r="D22" s="241"/>
      <c r="E22" s="241"/>
      <c r="F22" s="241"/>
      <c r="G22" s="241"/>
      <c r="H22" s="241"/>
      <c r="I22" s="241"/>
      <c r="J22" s="241"/>
      <c r="K22" s="241"/>
      <c r="L22" s="241"/>
      <c r="M22" s="241"/>
      <c r="N22" s="241"/>
      <c r="O22" s="241"/>
      <c r="P22" s="241"/>
      <c r="Q22" s="241"/>
      <c r="R22" s="241"/>
      <c r="S22" s="241"/>
    </row>
    <row r="23" spans="1:19" ht="16.350000000000001" customHeight="1">
      <c r="A23" s="241"/>
      <c r="B23" s="241"/>
      <c r="C23" s="241"/>
      <c r="D23" s="241"/>
      <c r="E23" s="241"/>
      <c r="F23" s="241"/>
      <c r="G23" s="241"/>
      <c r="H23" s="241"/>
      <c r="I23" s="241"/>
      <c r="J23" s="241"/>
      <c r="K23" s="241"/>
      <c r="L23" s="241"/>
      <c r="M23" s="241"/>
      <c r="N23" s="241"/>
      <c r="O23" s="241"/>
      <c r="P23" s="241"/>
      <c r="Q23" s="241"/>
      <c r="R23" s="241"/>
      <c r="S23" s="241"/>
    </row>
    <row r="24" spans="1:19" ht="16.350000000000001" customHeight="1">
      <c r="A24" s="241"/>
      <c r="B24" s="241"/>
      <c r="C24" s="241"/>
      <c r="D24" s="241"/>
      <c r="E24" s="241"/>
      <c r="F24" s="241"/>
      <c r="G24" s="241"/>
      <c r="H24" s="241"/>
      <c r="I24" s="241"/>
      <c r="J24" s="241"/>
      <c r="K24" s="241"/>
      <c r="L24" s="241"/>
      <c r="M24" s="241"/>
      <c r="N24" s="241"/>
      <c r="O24" s="241"/>
      <c r="P24" s="241"/>
      <c r="Q24" s="241"/>
      <c r="R24" s="241"/>
      <c r="S24" s="241"/>
    </row>
    <row r="25" spans="1:19" ht="16.350000000000001" customHeight="1">
      <c r="A25" s="243" t="s">
        <v>3316</v>
      </c>
      <c r="B25" s="243"/>
      <c r="C25" s="243"/>
      <c r="D25" s="243"/>
      <c r="E25" s="243"/>
      <c r="F25" s="243"/>
      <c r="G25" s="243"/>
      <c r="H25" s="243"/>
      <c r="I25" s="243"/>
      <c r="J25" s="243"/>
      <c r="K25" s="243"/>
      <c r="L25" s="243"/>
      <c r="M25" s="243"/>
      <c r="N25" s="243"/>
      <c r="O25" s="243"/>
      <c r="P25" s="243"/>
      <c r="Q25" s="243"/>
      <c r="R25" s="243"/>
      <c r="S25" s="243"/>
    </row>
    <row r="26" spans="1:19" ht="16.350000000000001" customHeight="1">
      <c r="A26" s="243"/>
      <c r="B26" s="243" t="s">
        <v>3317</v>
      </c>
      <c r="C26" s="243"/>
      <c r="D26" s="243"/>
      <c r="E26" s="243"/>
      <c r="F26" s="243"/>
      <c r="G26" s="243"/>
      <c r="H26" s="243"/>
      <c r="I26" s="243"/>
      <c r="J26" s="243"/>
      <c r="K26" s="243"/>
      <c r="L26" s="243"/>
      <c r="M26" s="243"/>
      <c r="N26" s="243"/>
      <c r="O26" s="243"/>
      <c r="P26" s="243"/>
      <c r="Q26" s="243"/>
      <c r="R26" s="243"/>
      <c r="S26" s="243"/>
    </row>
    <row r="27" spans="1:19">
      <c r="A27" s="243"/>
      <c r="B27" s="243" t="s">
        <v>3318</v>
      </c>
      <c r="C27" s="243"/>
      <c r="D27" s="243"/>
      <c r="E27" s="243"/>
      <c r="F27" s="243"/>
      <c r="G27" s="243"/>
      <c r="H27" s="243"/>
      <c r="I27" s="243"/>
      <c r="J27" s="243"/>
      <c r="K27" s="243"/>
      <c r="L27" s="243"/>
      <c r="M27" s="243"/>
      <c r="N27" s="243"/>
      <c r="O27" s="243"/>
      <c r="P27" s="243"/>
      <c r="Q27" s="243"/>
      <c r="R27" s="243"/>
      <c r="S27" s="243"/>
    </row>
    <row r="28" spans="1:19">
      <c r="A28" s="243"/>
      <c r="B28" s="243" t="s">
        <v>3319</v>
      </c>
      <c r="C28" s="243"/>
      <c r="D28" s="243"/>
      <c r="E28" s="243"/>
      <c r="F28" s="243"/>
      <c r="G28" s="243"/>
      <c r="H28" s="243"/>
      <c r="I28" s="243"/>
      <c r="J28" s="243"/>
      <c r="K28" s="243"/>
      <c r="L28" s="243"/>
      <c r="M28" s="243"/>
      <c r="N28" s="243"/>
      <c r="O28" s="243"/>
      <c r="P28" s="243"/>
      <c r="Q28" s="243"/>
      <c r="R28" s="243"/>
      <c r="S28" s="243"/>
    </row>
    <row r="29" spans="1:19">
      <c r="A29" s="243"/>
      <c r="B29" s="243" t="s">
        <v>3320</v>
      </c>
      <c r="C29" s="243"/>
      <c r="D29" s="243"/>
      <c r="E29" s="243"/>
      <c r="F29" s="243"/>
      <c r="G29" s="243"/>
      <c r="H29" s="243"/>
      <c r="I29" s="243"/>
      <c r="J29" s="243"/>
      <c r="K29" s="243"/>
      <c r="L29" s="243"/>
      <c r="M29" s="243"/>
      <c r="N29" s="243"/>
      <c r="O29" s="243"/>
      <c r="P29" s="243"/>
      <c r="Q29" s="243"/>
      <c r="R29" s="243"/>
      <c r="S29" s="243"/>
    </row>
    <row r="30" spans="1:19">
      <c r="A30" s="243"/>
      <c r="B30" s="243" t="s">
        <v>3321</v>
      </c>
      <c r="C30" s="243"/>
      <c r="D30" s="243"/>
      <c r="E30" s="243"/>
      <c r="F30" s="243"/>
      <c r="G30" s="243"/>
      <c r="H30" s="243"/>
      <c r="I30" s="243"/>
      <c r="J30" s="243"/>
      <c r="K30" s="243"/>
      <c r="L30" s="243"/>
      <c r="M30" s="243"/>
      <c r="N30" s="243"/>
      <c r="O30" s="243"/>
      <c r="P30" s="243"/>
      <c r="Q30" s="243"/>
      <c r="R30" s="243"/>
      <c r="S30" s="243"/>
    </row>
    <row r="31" spans="1:19">
      <c r="A31" s="243"/>
      <c r="B31" s="243" t="s">
        <v>3521</v>
      </c>
      <c r="C31" s="243"/>
      <c r="D31" s="243"/>
      <c r="E31" s="243"/>
      <c r="F31" s="243"/>
      <c r="G31" s="243"/>
      <c r="H31" s="243"/>
      <c r="I31" s="243"/>
      <c r="J31" s="243"/>
      <c r="K31" s="243"/>
      <c r="L31" s="243"/>
      <c r="M31" s="243"/>
      <c r="N31" s="243"/>
      <c r="O31" s="243"/>
      <c r="P31" s="243"/>
      <c r="Q31" s="243"/>
      <c r="R31" s="243"/>
      <c r="S31" s="243"/>
    </row>
    <row r="32" spans="1:19">
      <c r="A32" s="243"/>
      <c r="B32" s="243" t="s">
        <v>3322</v>
      </c>
      <c r="C32" s="243"/>
      <c r="D32" s="243"/>
      <c r="E32" s="243"/>
      <c r="F32" s="243"/>
      <c r="G32" s="243"/>
      <c r="H32" s="243"/>
      <c r="I32" s="243"/>
      <c r="J32" s="243"/>
      <c r="K32" s="243"/>
      <c r="L32" s="243"/>
      <c r="M32" s="243"/>
      <c r="N32" s="243"/>
      <c r="O32" s="243"/>
      <c r="P32" s="243"/>
      <c r="Q32" s="243"/>
      <c r="R32" s="243"/>
      <c r="S32" s="243"/>
    </row>
    <row r="33" spans="1:19">
      <c r="A33" s="243"/>
      <c r="B33" s="243" t="s">
        <v>3323</v>
      </c>
      <c r="C33" s="243"/>
      <c r="D33" s="243"/>
      <c r="E33" s="243"/>
      <c r="F33" s="243"/>
      <c r="G33" s="243"/>
      <c r="H33" s="243"/>
      <c r="I33" s="243"/>
      <c r="J33" s="243"/>
      <c r="K33" s="243"/>
      <c r="L33" s="243"/>
      <c r="M33" s="243"/>
      <c r="N33" s="243"/>
      <c r="O33" s="243"/>
      <c r="P33" s="243"/>
      <c r="Q33" s="243"/>
      <c r="R33" s="243"/>
      <c r="S33" s="243"/>
    </row>
    <row r="34" spans="1:19">
      <c r="A34" s="243"/>
      <c r="B34" s="243" t="s">
        <v>3324</v>
      </c>
      <c r="C34" s="243"/>
      <c r="D34" s="243"/>
      <c r="E34" s="243"/>
      <c r="F34" s="243"/>
      <c r="G34" s="243"/>
      <c r="H34" s="243"/>
      <c r="I34" s="243"/>
      <c r="J34" s="243"/>
      <c r="K34" s="243"/>
      <c r="L34" s="243"/>
      <c r="M34" s="243"/>
      <c r="N34" s="243"/>
      <c r="O34" s="243"/>
      <c r="P34" s="243"/>
      <c r="Q34" s="243"/>
      <c r="R34" s="243"/>
      <c r="S34" s="243"/>
    </row>
    <row r="35" spans="1:19">
      <c r="A35" s="241"/>
      <c r="B35" s="241"/>
      <c r="C35" s="241"/>
      <c r="D35" s="241"/>
      <c r="E35" s="241"/>
      <c r="F35" s="241"/>
      <c r="G35" s="241"/>
      <c r="H35" s="241"/>
      <c r="I35" s="241"/>
      <c r="J35" s="241"/>
      <c r="K35" s="241"/>
      <c r="L35" s="241"/>
      <c r="M35" s="241"/>
      <c r="N35" s="241"/>
      <c r="O35" s="241"/>
      <c r="P35" s="241"/>
      <c r="Q35" s="241"/>
      <c r="R35" s="241"/>
      <c r="S35" s="241"/>
    </row>
    <row r="36" spans="1:19">
      <c r="A36" s="241"/>
      <c r="B36" s="241"/>
      <c r="C36" s="241"/>
      <c r="D36" s="241"/>
      <c r="E36" s="241"/>
      <c r="F36" s="241"/>
      <c r="G36" s="241"/>
      <c r="H36" s="241"/>
      <c r="I36" s="241"/>
      <c r="J36" s="241"/>
      <c r="K36" s="241"/>
      <c r="L36" s="241"/>
      <c r="M36" s="241"/>
      <c r="N36" s="241"/>
      <c r="O36" s="241"/>
      <c r="P36" s="241"/>
      <c r="Q36" s="241"/>
      <c r="R36" s="241"/>
      <c r="S36" s="241"/>
    </row>
    <row r="37" spans="1:19">
      <c r="A37" s="241"/>
      <c r="B37" s="241"/>
      <c r="C37" s="241"/>
      <c r="D37" s="241"/>
      <c r="E37" s="241"/>
      <c r="F37" s="241"/>
      <c r="G37" s="241"/>
      <c r="H37" s="241"/>
      <c r="I37" s="241"/>
      <c r="J37" s="241"/>
      <c r="K37" s="241"/>
      <c r="L37" s="241"/>
      <c r="M37" s="241"/>
      <c r="N37" s="241"/>
      <c r="O37" s="241"/>
      <c r="P37" s="241"/>
      <c r="Q37" s="241"/>
      <c r="R37" s="241"/>
      <c r="S37" s="241"/>
    </row>
    <row r="38" spans="1:19">
      <c r="A38" s="25"/>
      <c r="B38" s="25"/>
      <c r="C38" s="25"/>
      <c r="D38" s="25"/>
      <c r="E38" s="25"/>
      <c r="F38" s="25"/>
      <c r="G38" s="25"/>
      <c r="H38" s="25"/>
      <c r="I38" s="25"/>
      <c r="J38" s="25"/>
      <c r="K38" s="25"/>
      <c r="L38" s="25"/>
      <c r="M38" s="25"/>
      <c r="N38" s="25"/>
      <c r="O38" s="25"/>
      <c r="P38" s="25"/>
      <c r="Q38" s="25"/>
      <c r="R38" s="25"/>
      <c r="S38" s="25"/>
    </row>
    <row r="39" spans="1:19">
      <c r="A39" s="25"/>
      <c r="B39" s="25"/>
      <c r="C39" s="25"/>
      <c r="D39" s="25"/>
      <c r="E39" s="25"/>
      <c r="F39" s="25"/>
      <c r="G39" s="25"/>
      <c r="H39" s="25"/>
      <c r="I39" s="25"/>
      <c r="J39" s="25"/>
      <c r="K39" s="25"/>
      <c r="L39" s="25"/>
      <c r="M39" s="25"/>
      <c r="N39" s="25"/>
      <c r="O39" s="25"/>
      <c r="P39" s="25"/>
      <c r="Q39" s="25"/>
      <c r="R39" s="25"/>
      <c r="S39" s="25"/>
    </row>
  </sheetData>
  <mergeCells count="3">
    <mergeCell ref="A11:S11"/>
    <mergeCell ref="A13:S15"/>
    <mergeCell ref="A16:S16"/>
  </mergeCells>
  <phoneticPr fontId="5"/>
  <printOptions horizontalCentered="1"/>
  <pageMargins left="0.51181102362204722" right="0.51181102362204722" top="0.78740157480314965" bottom="0.39370078740157483" header="0.31496062992125984"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B8884-4782-4690-BB43-7183A282103C}">
  <sheetPr>
    <tabColor rgb="FF00B0F0"/>
  </sheetPr>
  <dimension ref="A1:N285"/>
  <sheetViews>
    <sheetView view="pageBreakPreview" topLeftCell="A116" zoomScale="115" zoomScaleNormal="100" zoomScaleSheetLayoutView="115" workbookViewId="0">
      <selection activeCell="H22" sqref="H22:L22"/>
    </sheetView>
  </sheetViews>
  <sheetFormatPr defaultRowHeight="18.75"/>
  <cols>
    <col min="1" max="14" width="5.75" customWidth="1"/>
  </cols>
  <sheetData>
    <row r="1" spans="1:14" ht="20.100000000000001" customHeight="1">
      <c r="A1" s="339" t="s">
        <v>3481</v>
      </c>
      <c r="B1" s="339"/>
      <c r="C1" s="339"/>
      <c r="D1" s="339"/>
      <c r="E1" s="339"/>
      <c r="F1" s="339"/>
      <c r="G1" s="339"/>
      <c r="H1" s="339"/>
      <c r="I1" s="339"/>
      <c r="J1" s="339"/>
      <c r="K1" s="339"/>
      <c r="L1" s="339"/>
      <c r="M1" s="339"/>
      <c r="N1" s="339"/>
    </row>
    <row r="2" spans="1:14" ht="20.100000000000001" customHeight="1">
      <c r="A2" s="255"/>
      <c r="B2" s="255"/>
      <c r="C2" s="255"/>
      <c r="D2" s="255"/>
      <c r="E2" s="255"/>
      <c r="F2" s="255"/>
      <c r="G2" s="255"/>
      <c r="H2" s="255"/>
      <c r="I2" s="255"/>
      <c r="J2" s="255"/>
      <c r="K2" s="255"/>
      <c r="L2" s="255"/>
      <c r="M2" s="255"/>
      <c r="N2" s="255"/>
    </row>
    <row r="3" spans="1:14" ht="20.100000000000001" customHeight="1">
      <c r="A3" s="367" t="s">
        <v>3480</v>
      </c>
      <c r="B3" s="367"/>
      <c r="C3" s="367"/>
      <c r="D3" s="367"/>
      <c r="E3" s="367"/>
      <c r="F3" s="367"/>
      <c r="G3" s="367"/>
      <c r="H3" s="367"/>
      <c r="I3" s="367"/>
      <c r="J3" s="367"/>
      <c r="K3" s="367"/>
      <c r="L3" s="367"/>
      <c r="M3" s="367"/>
      <c r="N3" s="367"/>
    </row>
    <row r="4" spans="1:14" ht="20.100000000000001" customHeight="1">
      <c r="A4" s="255"/>
      <c r="B4" s="255"/>
      <c r="C4" s="255"/>
      <c r="D4" s="255"/>
      <c r="E4" s="255"/>
      <c r="F4" s="255"/>
      <c r="G4" s="255"/>
      <c r="H4" s="255"/>
      <c r="I4" s="255"/>
      <c r="J4" s="255"/>
      <c r="K4" s="255"/>
      <c r="L4" s="255"/>
      <c r="M4" s="255"/>
      <c r="N4" s="255"/>
    </row>
    <row r="5" spans="1:14" ht="60" customHeight="1">
      <c r="A5" s="306" t="s">
        <v>3479</v>
      </c>
      <c r="B5" s="306"/>
      <c r="C5" s="306"/>
      <c r="D5" s="306"/>
      <c r="E5" s="306"/>
      <c r="F5" s="306"/>
      <c r="G5" s="306"/>
      <c r="H5" s="306"/>
      <c r="I5" s="306"/>
      <c r="J5" s="306"/>
      <c r="K5" s="306"/>
      <c r="L5" s="306"/>
      <c r="M5" s="306"/>
      <c r="N5" s="306"/>
    </row>
    <row r="6" spans="1:14" ht="20.100000000000001" customHeight="1">
      <c r="A6" s="255"/>
      <c r="B6" s="255"/>
      <c r="C6" s="255"/>
      <c r="D6" s="255"/>
      <c r="E6" s="255"/>
      <c r="F6" s="255"/>
      <c r="G6" s="255"/>
      <c r="H6" s="255"/>
      <c r="I6" s="255"/>
      <c r="J6" s="255"/>
      <c r="K6" s="255"/>
      <c r="L6" s="255"/>
      <c r="M6" s="255"/>
      <c r="N6" s="255"/>
    </row>
    <row r="7" spans="1:14" ht="20.100000000000001" customHeight="1">
      <c r="A7" s="306" t="s">
        <v>3478</v>
      </c>
      <c r="B7" s="306"/>
      <c r="C7" s="306"/>
      <c r="D7" s="306"/>
      <c r="E7" s="306"/>
      <c r="F7" s="306"/>
      <c r="G7" s="306"/>
      <c r="H7" s="306"/>
      <c r="I7" s="306"/>
      <c r="J7" s="306"/>
      <c r="K7" s="306"/>
      <c r="L7" s="306"/>
      <c r="M7" s="306"/>
      <c r="N7" s="306"/>
    </row>
    <row r="8" spans="1:14" ht="20.100000000000001" customHeight="1">
      <c r="A8" s="341" t="s">
        <v>3477</v>
      </c>
      <c r="B8" s="256" t="s">
        <v>3476</v>
      </c>
      <c r="C8" s="323"/>
      <c r="D8" s="323"/>
      <c r="E8" s="323"/>
      <c r="F8" s="323"/>
      <c r="G8" s="323"/>
      <c r="H8" s="323"/>
      <c r="I8" s="366"/>
      <c r="J8" s="308" t="s">
        <v>3475</v>
      </c>
      <c r="K8" s="309"/>
      <c r="L8" s="369"/>
      <c r="M8" s="369"/>
      <c r="N8" s="260" t="s">
        <v>3474</v>
      </c>
    </row>
    <row r="9" spans="1:14" ht="20.100000000000001" customHeight="1">
      <c r="A9" s="368"/>
      <c r="B9" s="341" t="s">
        <v>3337</v>
      </c>
      <c r="C9" s="259" t="s">
        <v>3384</v>
      </c>
      <c r="D9" s="320" t="str">
        <f>CONCATENATE(入力シート!I6)</f>
        <v/>
      </c>
      <c r="E9" s="320"/>
      <c r="F9" s="315"/>
      <c r="G9" s="315"/>
      <c r="H9" s="315"/>
      <c r="I9" s="315"/>
      <c r="J9" s="315"/>
      <c r="K9" s="315"/>
      <c r="L9" s="315"/>
      <c r="M9" s="315"/>
      <c r="N9" s="316"/>
    </row>
    <row r="10" spans="1:14" ht="20.100000000000001" customHeight="1">
      <c r="A10" s="368"/>
      <c r="B10" s="342"/>
      <c r="C10" s="312" t="str">
        <f>'1号入居申込書'!E36</f>
        <v/>
      </c>
      <c r="D10" s="312"/>
      <c r="E10" s="312"/>
      <c r="F10" s="312"/>
      <c r="G10" s="312"/>
      <c r="H10" s="312"/>
      <c r="I10" s="312"/>
      <c r="J10" s="312"/>
      <c r="K10" s="312"/>
      <c r="L10" s="312"/>
      <c r="M10" s="312"/>
      <c r="N10" s="313"/>
    </row>
    <row r="11" spans="1:14" ht="20.100000000000001" customHeight="1">
      <c r="A11" s="368"/>
      <c r="B11" s="341" t="s">
        <v>3473</v>
      </c>
      <c r="C11" s="324"/>
      <c r="D11" s="307"/>
      <c r="E11" s="307"/>
      <c r="F11" s="307"/>
      <c r="G11" s="307"/>
      <c r="H11" s="323" t="s">
        <v>3375</v>
      </c>
      <c r="I11" s="323"/>
      <c r="J11" s="323"/>
      <c r="K11" s="323"/>
      <c r="L11" s="323"/>
      <c r="M11" s="323"/>
      <c r="N11" s="366"/>
    </row>
    <row r="12" spans="1:14" ht="20.100000000000001" customHeight="1">
      <c r="A12" s="368"/>
      <c r="B12" s="368"/>
      <c r="C12" s="324"/>
      <c r="D12" s="307"/>
      <c r="E12" s="307"/>
      <c r="F12" s="307"/>
      <c r="G12" s="307"/>
      <c r="H12" s="323" t="s">
        <v>3375</v>
      </c>
      <c r="I12" s="323"/>
      <c r="J12" s="323"/>
      <c r="K12" s="323"/>
      <c r="L12" s="323"/>
      <c r="M12" s="323"/>
      <c r="N12" s="366"/>
    </row>
    <row r="13" spans="1:14" ht="20.100000000000001" customHeight="1">
      <c r="A13" s="368"/>
      <c r="B13" s="342"/>
      <c r="C13" s="370"/>
      <c r="D13" s="370"/>
      <c r="E13" s="257" t="s">
        <v>3472</v>
      </c>
      <c r="F13" s="270"/>
      <c r="G13" s="270"/>
      <c r="H13" s="257" t="s">
        <v>3471</v>
      </c>
      <c r="I13" s="370"/>
      <c r="J13" s="370"/>
      <c r="K13" s="257" t="s">
        <v>3470</v>
      </c>
      <c r="L13" s="270"/>
      <c r="M13" s="270"/>
      <c r="N13" s="269"/>
    </row>
    <row r="14" spans="1:14" ht="20.100000000000001" customHeight="1">
      <c r="A14" s="342"/>
      <c r="B14" s="256" t="s">
        <v>3469</v>
      </c>
      <c r="C14" s="307"/>
      <c r="D14" s="307"/>
      <c r="E14" s="323" t="s">
        <v>3375</v>
      </c>
      <c r="F14" s="323"/>
      <c r="G14" s="323"/>
      <c r="H14" s="366"/>
      <c r="I14" s="308" t="s">
        <v>3468</v>
      </c>
      <c r="J14" s="310"/>
      <c r="K14" s="263"/>
      <c r="L14" s="261" t="s">
        <v>3271</v>
      </c>
      <c r="M14" s="268"/>
      <c r="N14" s="260" t="s">
        <v>3272</v>
      </c>
    </row>
    <row r="15" spans="1:14" ht="20.100000000000001" customHeight="1">
      <c r="A15" s="308" t="s">
        <v>3467</v>
      </c>
      <c r="B15" s="310"/>
      <c r="C15" s="308" t="s">
        <v>3466</v>
      </c>
      <c r="D15" s="310"/>
      <c r="E15" s="307"/>
      <c r="F15" s="307"/>
      <c r="G15" s="307"/>
      <c r="H15" s="307"/>
      <c r="I15" s="308" t="s">
        <v>3465</v>
      </c>
      <c r="J15" s="310"/>
      <c r="K15" s="362"/>
      <c r="L15" s="363"/>
      <c r="M15" s="363"/>
      <c r="N15" s="261" t="s">
        <v>3326</v>
      </c>
    </row>
    <row r="16" spans="1:14" ht="20.100000000000001" customHeight="1">
      <c r="A16" s="314" t="s">
        <v>3464</v>
      </c>
      <c r="B16" s="316"/>
      <c r="C16" s="308" t="s">
        <v>3463</v>
      </c>
      <c r="D16" s="309"/>
      <c r="E16" s="310"/>
      <c r="F16" s="307"/>
      <c r="G16" s="307"/>
      <c r="H16" s="327"/>
      <c r="I16" s="308" t="s">
        <v>3462</v>
      </c>
      <c r="J16" s="309"/>
      <c r="K16" s="310"/>
      <c r="L16" s="307"/>
      <c r="M16" s="307"/>
      <c r="N16" s="327"/>
    </row>
    <row r="17" spans="1:14" ht="20.100000000000001" customHeight="1">
      <c r="A17" s="364"/>
      <c r="B17" s="365"/>
      <c r="C17" s="308" t="s">
        <v>3461</v>
      </c>
      <c r="D17" s="309"/>
      <c r="E17" s="310"/>
      <c r="F17" s="307"/>
      <c r="G17" s="307"/>
      <c r="H17" s="327"/>
      <c r="I17" s="308" t="s">
        <v>3460</v>
      </c>
      <c r="J17" s="309"/>
      <c r="K17" s="310"/>
      <c r="L17" s="307"/>
      <c r="M17" s="307"/>
      <c r="N17" s="327"/>
    </row>
    <row r="18" spans="1:14" ht="20.100000000000001" customHeight="1">
      <c r="A18" s="364"/>
      <c r="B18" s="365"/>
      <c r="C18" s="308" t="s">
        <v>3459</v>
      </c>
      <c r="D18" s="309"/>
      <c r="E18" s="310"/>
      <c r="F18" s="307"/>
      <c r="G18" s="307"/>
      <c r="H18" s="327"/>
      <c r="I18" s="308" t="s">
        <v>3458</v>
      </c>
      <c r="J18" s="309"/>
      <c r="K18" s="310"/>
      <c r="L18" s="307"/>
      <c r="M18" s="307"/>
      <c r="N18" s="327"/>
    </row>
    <row r="19" spans="1:14" ht="20.100000000000001" customHeight="1">
      <c r="A19" s="317"/>
      <c r="B19" s="319"/>
      <c r="C19" s="308" t="s">
        <v>3457</v>
      </c>
      <c r="D19" s="309"/>
      <c r="E19" s="310"/>
      <c r="F19" s="307"/>
      <c r="G19" s="307"/>
      <c r="H19" s="327"/>
      <c r="I19" s="308" t="s">
        <v>3288</v>
      </c>
      <c r="J19" s="309"/>
      <c r="K19" s="310"/>
      <c r="L19" s="323"/>
      <c r="M19" s="323"/>
      <c r="N19" s="366"/>
    </row>
    <row r="20" spans="1:14" ht="20.100000000000001" customHeight="1">
      <c r="A20" s="255"/>
      <c r="B20" s="255"/>
      <c r="C20" s="255"/>
      <c r="D20" s="255"/>
      <c r="E20" s="255"/>
      <c r="F20" s="255"/>
      <c r="G20" s="255"/>
      <c r="H20" s="255"/>
      <c r="I20" s="255"/>
      <c r="J20" s="255"/>
      <c r="K20" s="255"/>
      <c r="L20" s="255"/>
      <c r="M20" s="255"/>
      <c r="N20" s="255"/>
    </row>
    <row r="21" spans="1:14" ht="20.100000000000001" customHeight="1">
      <c r="A21" s="306" t="s">
        <v>3456</v>
      </c>
      <c r="B21" s="306"/>
      <c r="C21" s="306"/>
      <c r="D21" s="306"/>
      <c r="E21" s="306"/>
      <c r="F21" s="306"/>
      <c r="G21" s="306"/>
      <c r="H21" s="306"/>
      <c r="I21" s="306"/>
      <c r="J21" s="306"/>
      <c r="K21" s="306"/>
      <c r="L21" s="306"/>
      <c r="M21" s="306"/>
      <c r="N21" s="306"/>
    </row>
    <row r="22" spans="1:14" ht="20.100000000000001" customHeight="1">
      <c r="A22" s="255"/>
      <c r="B22" s="359">
        <v>46113</v>
      </c>
      <c r="C22" s="360"/>
      <c r="D22" s="360"/>
      <c r="E22" s="360"/>
      <c r="F22" s="360"/>
      <c r="G22" s="261" t="s">
        <v>3455</v>
      </c>
      <c r="H22" s="359">
        <v>46843</v>
      </c>
      <c r="I22" s="360"/>
      <c r="J22" s="360"/>
      <c r="K22" s="360"/>
      <c r="L22" s="360"/>
      <c r="M22" s="260" t="s">
        <v>3454</v>
      </c>
      <c r="N22" s="255"/>
    </row>
    <row r="23" spans="1:14" ht="20.100000000000001" customHeight="1">
      <c r="A23" s="255"/>
      <c r="B23" s="255"/>
      <c r="C23" s="255"/>
      <c r="D23" s="255"/>
      <c r="E23" s="255"/>
      <c r="F23" s="255"/>
      <c r="G23" s="255"/>
      <c r="H23" s="255"/>
      <c r="I23" s="255"/>
      <c r="J23" s="255"/>
      <c r="K23" s="255"/>
      <c r="L23" s="255"/>
      <c r="M23" s="255"/>
      <c r="N23" s="255"/>
    </row>
    <row r="24" spans="1:14" ht="20.100000000000001" customHeight="1">
      <c r="A24" s="306" t="s">
        <v>3453</v>
      </c>
      <c r="B24" s="306"/>
      <c r="C24" s="306"/>
      <c r="D24" s="306"/>
      <c r="E24" s="306"/>
      <c r="F24" s="306"/>
      <c r="G24" s="306"/>
      <c r="H24" s="306"/>
      <c r="I24" s="306"/>
      <c r="J24" s="306"/>
      <c r="K24" s="306"/>
      <c r="L24" s="306"/>
      <c r="M24" s="306"/>
      <c r="N24" s="306"/>
    </row>
    <row r="25" spans="1:14" ht="20.100000000000001" customHeight="1">
      <c r="A25" s="308" t="s">
        <v>3330</v>
      </c>
      <c r="B25" s="310"/>
      <c r="C25" s="355">
        <f>'1号入居申込書'!I44</f>
        <v>0</v>
      </c>
      <c r="D25" s="356"/>
      <c r="E25" s="356"/>
      <c r="F25" s="356"/>
      <c r="G25" s="264" t="s">
        <v>3450</v>
      </c>
      <c r="H25" s="308" t="s">
        <v>3452</v>
      </c>
      <c r="I25" s="310"/>
      <c r="J25" s="355"/>
      <c r="K25" s="356"/>
      <c r="L25" s="356"/>
      <c r="M25" s="356"/>
      <c r="N25" s="264" t="s">
        <v>3450</v>
      </c>
    </row>
    <row r="26" spans="1:14" ht="20.100000000000001" customHeight="1">
      <c r="A26" s="308" t="s">
        <v>3451</v>
      </c>
      <c r="B26" s="310"/>
      <c r="C26" s="355"/>
      <c r="D26" s="356"/>
      <c r="E26" s="356"/>
      <c r="F26" s="356"/>
      <c r="G26" s="264" t="s">
        <v>3450</v>
      </c>
      <c r="H26" s="308"/>
      <c r="I26" s="309"/>
      <c r="J26" s="361"/>
      <c r="K26" s="361"/>
      <c r="L26" s="361"/>
      <c r="M26" s="361"/>
      <c r="N26" s="264"/>
    </row>
    <row r="27" spans="1:14" ht="20.100000000000001" customHeight="1">
      <c r="A27" s="321" t="s">
        <v>3449</v>
      </c>
      <c r="B27" s="321"/>
      <c r="C27" s="358" t="s">
        <v>3448</v>
      </c>
      <c r="D27" s="358"/>
      <c r="E27" s="358"/>
      <c r="F27" s="358"/>
      <c r="G27" s="358"/>
      <c r="H27" s="358"/>
      <c r="I27" s="358"/>
      <c r="J27" s="358"/>
      <c r="K27" s="358"/>
      <c r="L27" s="358"/>
      <c r="M27" s="358"/>
      <c r="N27" s="358"/>
    </row>
    <row r="28" spans="1:14" ht="20.100000000000001" customHeight="1">
      <c r="A28" s="321"/>
      <c r="B28" s="321"/>
      <c r="C28" s="333" t="s">
        <v>3499</v>
      </c>
      <c r="D28" s="333"/>
      <c r="E28" s="333"/>
      <c r="F28" s="333"/>
      <c r="G28" s="333"/>
      <c r="H28" s="333"/>
      <c r="I28" s="333"/>
      <c r="J28" s="333"/>
      <c r="K28" s="333"/>
      <c r="L28" s="333"/>
      <c r="M28" s="333"/>
      <c r="N28" s="333"/>
    </row>
    <row r="29" spans="1:14" ht="60" customHeight="1">
      <c r="A29" s="306" t="s">
        <v>3488</v>
      </c>
      <c r="B29" s="306"/>
      <c r="C29" s="306"/>
      <c r="D29" s="306"/>
      <c r="E29" s="306"/>
      <c r="F29" s="306"/>
      <c r="G29" s="306"/>
      <c r="H29" s="306"/>
      <c r="I29" s="306"/>
      <c r="J29" s="306"/>
      <c r="K29" s="306"/>
      <c r="L29" s="306"/>
      <c r="M29" s="306"/>
      <c r="N29" s="306"/>
    </row>
    <row r="30" spans="1:14" ht="20.100000000000001" customHeight="1">
      <c r="A30" s="357" t="s">
        <v>3447</v>
      </c>
      <c r="B30" s="357"/>
      <c r="C30" s="357"/>
      <c r="D30" s="357"/>
      <c r="E30" s="357"/>
      <c r="F30" s="357"/>
      <c r="G30" s="357"/>
      <c r="H30" s="357"/>
      <c r="I30" s="357"/>
      <c r="J30" s="357"/>
      <c r="K30" s="357"/>
      <c r="L30" s="357"/>
      <c r="M30" s="357"/>
      <c r="N30" s="357"/>
    </row>
    <row r="31" spans="1:14" ht="20.100000000000001" customHeight="1">
      <c r="A31" s="255"/>
      <c r="B31" s="255"/>
      <c r="C31" s="255"/>
      <c r="D31" s="255"/>
      <c r="E31" s="255"/>
      <c r="F31" s="255"/>
      <c r="G31" s="255"/>
      <c r="H31" s="255"/>
      <c r="I31" s="255"/>
      <c r="J31" s="255"/>
      <c r="K31" s="255"/>
      <c r="L31" s="255"/>
      <c r="M31" s="255"/>
      <c r="N31" s="255"/>
    </row>
    <row r="32" spans="1:14" ht="20.100000000000001" customHeight="1">
      <c r="A32" s="306" t="s">
        <v>3446</v>
      </c>
      <c r="B32" s="306"/>
      <c r="C32" s="306"/>
      <c r="D32" s="306"/>
      <c r="E32" s="306"/>
      <c r="F32" s="306"/>
      <c r="G32" s="306"/>
      <c r="H32" s="306"/>
      <c r="I32" s="306"/>
      <c r="J32" s="306"/>
      <c r="K32" s="306"/>
      <c r="L32" s="306"/>
      <c r="M32" s="306"/>
      <c r="N32" s="306"/>
    </row>
    <row r="33" spans="1:14" ht="39.950000000000003" customHeight="1">
      <c r="A33" s="321" t="s">
        <v>3445</v>
      </c>
      <c r="B33" s="321"/>
      <c r="C33" s="321" t="s">
        <v>3444</v>
      </c>
      <c r="D33" s="321"/>
      <c r="E33" s="321"/>
      <c r="F33" s="267" t="s">
        <v>3332</v>
      </c>
      <c r="G33" s="267" t="s">
        <v>3333</v>
      </c>
      <c r="H33" s="321" t="s">
        <v>3334</v>
      </c>
      <c r="I33" s="321"/>
      <c r="J33" s="321" t="s">
        <v>3443</v>
      </c>
      <c r="K33" s="321"/>
      <c r="L33" s="321"/>
      <c r="M33" s="321" t="s">
        <v>3442</v>
      </c>
      <c r="N33" s="321"/>
    </row>
    <row r="34" spans="1:14" ht="39.950000000000003" customHeight="1">
      <c r="A34" s="321" t="s">
        <v>3441</v>
      </c>
      <c r="B34" s="321"/>
      <c r="C34" s="333" t="s">
        <v>3440</v>
      </c>
      <c r="D34" s="333"/>
      <c r="E34" s="333"/>
      <c r="F34" s="256" t="s">
        <v>3389</v>
      </c>
      <c r="G34" s="265"/>
      <c r="H34" s="354" t="s">
        <v>3430</v>
      </c>
      <c r="I34" s="354"/>
      <c r="J34" s="355">
        <f>'1号入居申込書'!I45</f>
        <v>0</v>
      </c>
      <c r="K34" s="356"/>
      <c r="L34" s="264" t="s">
        <v>3429</v>
      </c>
      <c r="M34" s="321" t="s">
        <v>3439</v>
      </c>
      <c r="N34" s="321"/>
    </row>
    <row r="35" spans="1:14" ht="60" customHeight="1">
      <c r="A35" s="321" t="s">
        <v>3438</v>
      </c>
      <c r="B35" s="321"/>
      <c r="C35" s="333" t="s">
        <v>3437</v>
      </c>
      <c r="D35" s="333"/>
      <c r="E35" s="333"/>
      <c r="F35" s="256" t="s">
        <v>3389</v>
      </c>
      <c r="G35" s="265"/>
      <c r="H35" s="354" t="s">
        <v>3430</v>
      </c>
      <c r="I35" s="354"/>
      <c r="J35" s="355">
        <f>'1号入居申込書'!I46</f>
        <v>0</v>
      </c>
      <c r="K35" s="356"/>
      <c r="L35" s="264" t="s">
        <v>3429</v>
      </c>
      <c r="M35" s="321" t="s">
        <v>3436</v>
      </c>
      <c r="N35" s="321"/>
    </row>
    <row r="36" spans="1:14" ht="39.950000000000003" customHeight="1">
      <c r="A36" s="321" t="s">
        <v>3435</v>
      </c>
      <c r="B36" s="321"/>
      <c r="C36" s="333" t="s">
        <v>3434</v>
      </c>
      <c r="D36" s="333"/>
      <c r="E36" s="333"/>
      <c r="F36" s="256" t="s">
        <v>3389</v>
      </c>
      <c r="G36" s="265"/>
      <c r="H36" s="354" t="s">
        <v>3430</v>
      </c>
      <c r="I36" s="354"/>
      <c r="J36" s="355">
        <f>'1号入居申込書'!I49</f>
        <v>0</v>
      </c>
      <c r="K36" s="356"/>
      <c r="L36" s="264" t="s">
        <v>3429</v>
      </c>
      <c r="M36" s="321" t="s">
        <v>3433</v>
      </c>
      <c r="N36" s="321"/>
    </row>
    <row r="37" spans="1:14" ht="39.950000000000003" customHeight="1">
      <c r="A37" s="321" t="s">
        <v>3336</v>
      </c>
      <c r="B37" s="321"/>
      <c r="C37" s="333" t="s">
        <v>3432</v>
      </c>
      <c r="D37" s="333"/>
      <c r="E37" s="333"/>
      <c r="F37" s="256" t="s">
        <v>3389</v>
      </c>
      <c r="G37" s="256" t="s">
        <v>3431</v>
      </c>
      <c r="H37" s="354" t="s">
        <v>3430</v>
      </c>
      <c r="I37" s="354"/>
      <c r="J37" s="355">
        <f>'1号入居申込書'!I47</f>
        <v>0</v>
      </c>
      <c r="K37" s="356"/>
      <c r="L37" s="264" t="s">
        <v>3429</v>
      </c>
      <c r="M37" s="321" t="s">
        <v>3428</v>
      </c>
      <c r="N37" s="321"/>
    </row>
    <row r="38" spans="1:14" ht="20.100000000000001" customHeight="1">
      <c r="A38" s="321" t="s">
        <v>3427</v>
      </c>
      <c r="B38" s="321"/>
      <c r="C38" s="333" t="s">
        <v>3426</v>
      </c>
      <c r="D38" s="333"/>
      <c r="E38" s="333"/>
      <c r="F38" s="333"/>
      <c r="G38" s="333"/>
      <c r="H38" s="333"/>
      <c r="I38" s="333"/>
      <c r="J38" s="333"/>
      <c r="K38" s="333"/>
      <c r="L38" s="333"/>
      <c r="M38" s="333"/>
      <c r="N38" s="333"/>
    </row>
    <row r="39" spans="1:14" ht="20.100000000000001" customHeight="1">
      <c r="A39" s="255"/>
      <c r="B39" s="255"/>
      <c r="C39" s="255"/>
      <c r="D39" s="255"/>
      <c r="E39" s="255"/>
      <c r="F39" s="255"/>
      <c r="G39" s="255"/>
      <c r="H39" s="255"/>
      <c r="I39" s="255"/>
      <c r="J39" s="255"/>
      <c r="K39" s="255"/>
      <c r="L39" s="255"/>
      <c r="M39" s="255"/>
      <c r="N39" s="255"/>
    </row>
    <row r="40" spans="1:14" ht="20.100000000000001" customHeight="1">
      <c r="A40" s="306" t="s">
        <v>3425</v>
      </c>
      <c r="B40" s="306"/>
      <c r="C40" s="306"/>
      <c r="D40" s="306"/>
      <c r="E40" s="306"/>
      <c r="F40" s="306"/>
      <c r="G40" s="306"/>
      <c r="H40" s="306"/>
      <c r="I40" s="306"/>
      <c r="J40" s="306"/>
      <c r="K40" s="306"/>
      <c r="L40" s="306"/>
      <c r="M40" s="306"/>
      <c r="N40" s="306"/>
    </row>
    <row r="41" spans="1:14" ht="20.100000000000001" customHeight="1">
      <c r="A41" s="306" t="s">
        <v>3424</v>
      </c>
      <c r="B41" s="306"/>
      <c r="C41" s="306"/>
      <c r="D41" s="306"/>
      <c r="E41" s="306"/>
      <c r="F41" s="306"/>
      <c r="G41" s="306"/>
      <c r="H41" s="306"/>
      <c r="I41" s="306"/>
      <c r="J41" s="306"/>
      <c r="K41" s="306"/>
      <c r="L41" s="306"/>
      <c r="M41" s="306"/>
      <c r="N41" s="306"/>
    </row>
    <row r="42" spans="1:14" ht="20.100000000000001" customHeight="1">
      <c r="A42" s="341" t="s">
        <v>3422</v>
      </c>
      <c r="B42" s="341"/>
      <c r="C42" s="341"/>
      <c r="D42" s="341" t="s">
        <v>3421</v>
      </c>
      <c r="E42" s="341"/>
      <c r="F42" s="341"/>
      <c r="G42" s="341"/>
      <c r="H42" s="346" t="s">
        <v>3420</v>
      </c>
      <c r="I42" s="346"/>
      <c r="J42" s="347"/>
      <c r="K42" s="347"/>
      <c r="L42" s="347"/>
      <c r="M42" s="347"/>
      <c r="N42" s="347"/>
    </row>
    <row r="43" spans="1:14" ht="20.100000000000001" customHeight="1">
      <c r="A43" s="348"/>
      <c r="B43" s="348"/>
      <c r="C43" s="348"/>
      <c r="D43" s="348"/>
      <c r="E43" s="348"/>
      <c r="F43" s="348"/>
      <c r="G43" s="348"/>
      <c r="H43" s="349" t="s">
        <v>3419</v>
      </c>
      <c r="I43" s="349"/>
      <c r="J43" s="351"/>
      <c r="K43" s="351"/>
      <c r="L43" s="351"/>
      <c r="M43" s="351"/>
      <c r="N43" s="351"/>
    </row>
    <row r="44" spans="1:14" ht="20.100000000000001" customHeight="1">
      <c r="A44" s="341" t="s">
        <v>3418</v>
      </c>
      <c r="B44" s="341"/>
      <c r="C44" s="341"/>
      <c r="D44" s="341" t="s">
        <v>3417</v>
      </c>
      <c r="E44" s="341"/>
      <c r="F44" s="341"/>
      <c r="G44" s="341"/>
      <c r="H44" s="349"/>
      <c r="I44" s="349"/>
      <c r="J44" s="351"/>
      <c r="K44" s="351"/>
      <c r="L44" s="351"/>
      <c r="M44" s="351"/>
      <c r="N44" s="351"/>
    </row>
    <row r="45" spans="1:14" ht="20.100000000000001" customHeight="1">
      <c r="A45" s="348"/>
      <c r="B45" s="348"/>
      <c r="C45" s="348"/>
      <c r="D45" s="353"/>
      <c r="E45" s="353"/>
      <c r="F45" s="353"/>
      <c r="G45" s="353"/>
      <c r="H45" s="350"/>
      <c r="I45" s="350"/>
      <c r="J45" s="352"/>
      <c r="K45" s="352"/>
      <c r="L45" s="352"/>
      <c r="M45" s="352"/>
      <c r="N45" s="352"/>
    </row>
    <row r="46" spans="1:14" ht="20.100000000000001" customHeight="1">
      <c r="A46" s="255"/>
      <c r="B46" s="255"/>
      <c r="C46" s="255"/>
      <c r="D46" s="255"/>
      <c r="E46" s="255"/>
      <c r="F46" s="255"/>
      <c r="G46" s="255"/>
      <c r="H46" s="255"/>
      <c r="I46" s="255"/>
      <c r="J46" s="255"/>
      <c r="K46" s="255"/>
      <c r="L46" s="255"/>
      <c r="M46" s="255"/>
      <c r="N46" s="255"/>
    </row>
    <row r="47" spans="1:14" ht="20.100000000000001" customHeight="1">
      <c r="A47" s="306" t="s">
        <v>3423</v>
      </c>
      <c r="B47" s="306"/>
      <c r="C47" s="306"/>
      <c r="D47" s="306"/>
      <c r="E47" s="306"/>
      <c r="F47" s="306"/>
      <c r="G47" s="306"/>
      <c r="H47" s="306"/>
      <c r="I47" s="306"/>
      <c r="J47" s="306"/>
      <c r="K47" s="306"/>
      <c r="L47" s="306"/>
      <c r="M47" s="306"/>
      <c r="N47" s="306"/>
    </row>
    <row r="48" spans="1:14" ht="20.100000000000001" customHeight="1">
      <c r="A48" s="341" t="s">
        <v>3422</v>
      </c>
      <c r="B48" s="341"/>
      <c r="C48" s="341"/>
      <c r="D48" s="341" t="s">
        <v>3421</v>
      </c>
      <c r="E48" s="341"/>
      <c r="F48" s="341"/>
      <c r="G48" s="341"/>
      <c r="H48" s="346" t="s">
        <v>3420</v>
      </c>
      <c r="I48" s="346"/>
      <c r="J48" s="347"/>
      <c r="K48" s="347"/>
      <c r="L48" s="347"/>
      <c r="M48" s="347"/>
      <c r="N48" s="347"/>
    </row>
    <row r="49" spans="1:14" ht="20.100000000000001" customHeight="1">
      <c r="A49" s="348"/>
      <c r="B49" s="348"/>
      <c r="C49" s="348"/>
      <c r="D49" s="348"/>
      <c r="E49" s="348"/>
      <c r="F49" s="348"/>
      <c r="G49" s="348"/>
      <c r="H49" s="349" t="s">
        <v>3419</v>
      </c>
      <c r="I49" s="349"/>
      <c r="J49" s="351"/>
      <c r="K49" s="351"/>
      <c r="L49" s="351"/>
      <c r="M49" s="351"/>
      <c r="N49" s="351"/>
    </row>
    <row r="50" spans="1:14" ht="20.100000000000001" customHeight="1">
      <c r="A50" s="341" t="s">
        <v>3418</v>
      </c>
      <c r="B50" s="341"/>
      <c r="C50" s="341"/>
      <c r="D50" s="341" t="s">
        <v>3417</v>
      </c>
      <c r="E50" s="341"/>
      <c r="F50" s="341"/>
      <c r="G50" s="341"/>
      <c r="H50" s="349"/>
      <c r="I50" s="349"/>
      <c r="J50" s="351"/>
      <c r="K50" s="351"/>
      <c r="L50" s="351"/>
      <c r="M50" s="351"/>
      <c r="N50" s="351"/>
    </row>
    <row r="51" spans="1:14" ht="20.100000000000001" customHeight="1">
      <c r="A51" s="348"/>
      <c r="B51" s="348"/>
      <c r="C51" s="348"/>
      <c r="D51" s="353"/>
      <c r="E51" s="353"/>
      <c r="F51" s="353"/>
      <c r="G51" s="353"/>
      <c r="H51" s="350"/>
      <c r="I51" s="350"/>
      <c r="J51" s="352"/>
      <c r="K51" s="352"/>
      <c r="L51" s="352"/>
      <c r="M51" s="352"/>
      <c r="N51" s="352"/>
    </row>
    <row r="52" spans="1:14" ht="20.100000000000001" customHeight="1">
      <c r="A52" s="306" t="s">
        <v>3416</v>
      </c>
      <c r="B52" s="306"/>
      <c r="C52" s="306"/>
      <c r="D52" s="306"/>
      <c r="E52" s="306"/>
      <c r="F52" s="306"/>
      <c r="G52" s="306"/>
      <c r="H52" s="306"/>
      <c r="I52" s="306"/>
      <c r="J52" s="306"/>
      <c r="K52" s="306"/>
      <c r="L52" s="306"/>
      <c r="M52" s="306"/>
      <c r="N52" s="306"/>
    </row>
    <row r="53" spans="1:14" ht="20.100000000000001" customHeight="1">
      <c r="A53" s="255"/>
      <c r="B53" s="255"/>
      <c r="C53" s="255"/>
      <c r="D53" s="255"/>
      <c r="E53" s="255"/>
      <c r="F53" s="255"/>
      <c r="G53" s="255"/>
      <c r="H53" s="255"/>
      <c r="I53" s="255"/>
      <c r="J53" s="255"/>
      <c r="K53" s="255"/>
      <c r="L53" s="255"/>
      <c r="M53" s="255"/>
      <c r="N53" s="255"/>
    </row>
    <row r="54" spans="1:14" ht="20.100000000000001" customHeight="1">
      <c r="A54" s="306" t="s">
        <v>3415</v>
      </c>
      <c r="B54" s="306"/>
      <c r="C54" s="306"/>
      <c r="D54" s="306"/>
      <c r="E54" s="306"/>
      <c r="F54" s="306"/>
      <c r="G54" s="306"/>
      <c r="H54" s="306"/>
      <c r="I54" s="306"/>
      <c r="J54" s="306"/>
      <c r="K54" s="306"/>
      <c r="L54" s="306"/>
      <c r="M54" s="306"/>
      <c r="N54" s="306"/>
    </row>
    <row r="55" spans="1:14" ht="20.100000000000001" customHeight="1">
      <c r="A55" s="321" t="s">
        <v>3414</v>
      </c>
      <c r="B55" s="321" t="s">
        <v>3413</v>
      </c>
      <c r="C55" s="321"/>
      <c r="D55" s="321" t="s">
        <v>3386</v>
      </c>
      <c r="E55" s="321"/>
      <c r="F55" s="340"/>
      <c r="G55" s="340"/>
      <c r="H55" s="340"/>
      <c r="I55" s="340"/>
      <c r="J55" s="340"/>
      <c r="K55" s="340"/>
      <c r="L55" s="340"/>
      <c r="M55" s="340"/>
      <c r="N55" s="340"/>
    </row>
    <row r="56" spans="1:14" ht="20.100000000000001" customHeight="1">
      <c r="A56" s="321"/>
      <c r="B56" s="321" t="s">
        <v>3412</v>
      </c>
      <c r="C56" s="321"/>
      <c r="D56" s="321" t="s">
        <v>3386</v>
      </c>
      <c r="E56" s="321"/>
      <c r="F56" s="340"/>
      <c r="G56" s="340"/>
      <c r="H56" s="340"/>
      <c r="I56" s="345" t="s">
        <v>3411</v>
      </c>
      <c r="J56" s="345"/>
      <c r="K56" s="326"/>
      <c r="L56" s="326"/>
      <c r="M56" s="326"/>
      <c r="N56" s="326"/>
    </row>
    <row r="57" spans="1:14" ht="20.100000000000001" customHeight="1">
      <c r="A57" s="321"/>
      <c r="B57" s="321" t="s">
        <v>3410</v>
      </c>
      <c r="C57" s="321"/>
      <c r="D57" s="321" t="s">
        <v>3386</v>
      </c>
      <c r="E57" s="321"/>
      <c r="F57" s="340"/>
      <c r="G57" s="340"/>
      <c r="H57" s="340"/>
      <c r="I57" s="340"/>
      <c r="J57" s="340"/>
      <c r="K57" s="340"/>
      <c r="L57" s="340"/>
      <c r="M57" s="340"/>
      <c r="N57" s="340"/>
    </row>
    <row r="58" spans="1:14" ht="20.100000000000001" customHeight="1">
      <c r="A58" s="321" t="s">
        <v>3409</v>
      </c>
      <c r="B58" s="321"/>
      <c r="C58" s="321"/>
      <c r="D58" s="321" t="s">
        <v>3407</v>
      </c>
      <c r="E58" s="321"/>
      <c r="F58" s="321" t="s">
        <v>3406</v>
      </c>
      <c r="G58" s="321"/>
      <c r="H58" s="321" t="s">
        <v>3408</v>
      </c>
      <c r="I58" s="321"/>
      <c r="J58" s="321"/>
      <c r="K58" s="321" t="s">
        <v>3407</v>
      </c>
      <c r="L58" s="321"/>
      <c r="M58" s="321" t="s">
        <v>3406</v>
      </c>
      <c r="N58" s="321"/>
    </row>
    <row r="59" spans="1:14" ht="20.100000000000001" customHeight="1">
      <c r="A59" s="325" t="str">
        <f>'1号入居申込書'!A25</f>
        <v/>
      </c>
      <c r="B59" s="325"/>
      <c r="C59" s="325"/>
      <c r="D59" s="325" t="str">
        <f>'1号入居申込書'!K25</f>
        <v/>
      </c>
      <c r="E59" s="325"/>
      <c r="F59" s="321" t="s">
        <v>3405</v>
      </c>
      <c r="G59" s="321"/>
      <c r="H59" s="325" t="str">
        <f>'1号入居申込書'!A29</f>
        <v/>
      </c>
      <c r="I59" s="325"/>
      <c r="J59" s="325"/>
      <c r="K59" s="325" t="str">
        <f>'1号入居申込書'!K29</f>
        <v/>
      </c>
      <c r="L59" s="325"/>
      <c r="M59" s="325" t="str">
        <f>'1号入居申込書'!G29</f>
        <v/>
      </c>
      <c r="N59" s="325"/>
    </row>
    <row r="60" spans="1:14" ht="20.100000000000001" customHeight="1">
      <c r="A60" s="325" t="str">
        <f>'1号入居申込書'!A26</f>
        <v/>
      </c>
      <c r="B60" s="325"/>
      <c r="C60" s="325"/>
      <c r="D60" s="325" t="str">
        <f>'1号入居申込書'!K26</f>
        <v/>
      </c>
      <c r="E60" s="325"/>
      <c r="F60" s="325" t="str">
        <f>'1号入居申込書'!G26</f>
        <v/>
      </c>
      <c r="G60" s="325"/>
      <c r="H60" s="325" t="str">
        <f>'1号入居申込書'!A30</f>
        <v/>
      </c>
      <c r="I60" s="325"/>
      <c r="J60" s="325"/>
      <c r="K60" s="325" t="str">
        <f>'1号入居申込書'!K30</f>
        <v/>
      </c>
      <c r="L60" s="325"/>
      <c r="M60" s="325" t="str">
        <f>'1号入居申込書'!G30</f>
        <v/>
      </c>
      <c r="N60" s="325"/>
    </row>
    <row r="61" spans="1:14" ht="20.100000000000001" customHeight="1">
      <c r="A61" s="325" t="str">
        <f>'1号入居申込書'!A27</f>
        <v/>
      </c>
      <c r="B61" s="325"/>
      <c r="C61" s="325"/>
      <c r="D61" s="325" t="str">
        <f>'1号入居申込書'!K27</f>
        <v/>
      </c>
      <c r="E61" s="325"/>
      <c r="F61" s="325" t="str">
        <f>'1号入居申込書'!G27</f>
        <v/>
      </c>
      <c r="G61" s="325"/>
      <c r="H61" s="325" t="str">
        <f>'1号入居申込書'!A31</f>
        <v/>
      </c>
      <c r="I61" s="325"/>
      <c r="J61" s="325"/>
      <c r="K61" s="325" t="str">
        <f>'1号入居申込書'!K31</f>
        <v/>
      </c>
      <c r="L61" s="325"/>
      <c r="M61" s="325" t="str">
        <f>'1号入居申込書'!G31</f>
        <v/>
      </c>
      <c r="N61" s="325"/>
    </row>
    <row r="62" spans="1:14" ht="20.100000000000001" customHeight="1">
      <c r="A62" s="325" t="str">
        <f>'1号入居申込書'!A28</f>
        <v/>
      </c>
      <c r="B62" s="325"/>
      <c r="C62" s="325"/>
      <c r="D62" s="325" t="str">
        <f>'1号入居申込書'!K28</f>
        <v/>
      </c>
      <c r="E62" s="325"/>
      <c r="F62" s="325" t="str">
        <f>'1号入居申込書'!G28</f>
        <v/>
      </c>
      <c r="G62" s="325"/>
      <c r="H62" s="325" t="str">
        <f>'1号入居申込書'!A32</f>
        <v/>
      </c>
      <c r="I62" s="325"/>
      <c r="J62" s="325"/>
      <c r="K62" s="325" t="str">
        <f>'1号入居申込書'!K32</f>
        <v/>
      </c>
      <c r="L62" s="325"/>
      <c r="M62" s="325" t="str">
        <f>'1号入居申込書'!G32</f>
        <v/>
      </c>
      <c r="N62" s="325"/>
    </row>
    <row r="63" spans="1:14" ht="20.100000000000001" customHeight="1">
      <c r="A63" s="255"/>
      <c r="B63" s="255"/>
      <c r="C63" s="255"/>
      <c r="D63" s="255"/>
      <c r="E63" s="255"/>
      <c r="F63" s="255"/>
      <c r="G63" s="255"/>
      <c r="H63" s="255"/>
      <c r="I63" s="255"/>
      <c r="J63" s="255"/>
      <c r="K63" s="255"/>
      <c r="L63" s="255"/>
      <c r="M63" s="255"/>
      <c r="N63" s="255"/>
    </row>
    <row r="64" spans="1:14" ht="20.100000000000001" customHeight="1">
      <c r="A64" s="306" t="s">
        <v>3404</v>
      </c>
      <c r="B64" s="306"/>
      <c r="C64" s="306"/>
      <c r="D64" s="306"/>
      <c r="E64" s="306"/>
      <c r="F64" s="306"/>
      <c r="G64" s="306"/>
      <c r="H64" s="306"/>
      <c r="I64" s="306"/>
      <c r="J64" s="306"/>
      <c r="K64" s="306"/>
      <c r="L64" s="306"/>
      <c r="M64" s="306"/>
      <c r="N64" s="306"/>
    </row>
    <row r="65" spans="1:14" ht="20.100000000000001" customHeight="1">
      <c r="A65" s="306" t="s">
        <v>3403</v>
      </c>
      <c r="B65" s="306"/>
      <c r="C65" s="306"/>
      <c r="D65" s="306"/>
      <c r="E65" s="306"/>
      <c r="F65" s="306"/>
      <c r="G65" s="306"/>
      <c r="H65" s="306"/>
      <c r="I65" s="306"/>
      <c r="J65" s="306"/>
      <c r="K65" s="306"/>
      <c r="L65" s="306"/>
      <c r="M65" s="306"/>
      <c r="N65" s="306"/>
    </row>
    <row r="66" spans="1:14" ht="20.100000000000001" customHeight="1">
      <c r="A66" s="321" t="s">
        <v>3402</v>
      </c>
      <c r="B66" s="321"/>
      <c r="C66" s="321" t="s">
        <v>3335</v>
      </c>
      <c r="D66" s="321"/>
      <c r="E66" s="321"/>
      <c r="F66" s="326"/>
      <c r="G66" s="326"/>
      <c r="H66" s="326"/>
      <c r="I66" s="326"/>
      <c r="J66" s="326"/>
      <c r="K66" s="326"/>
      <c r="L66" s="326"/>
      <c r="M66" s="326"/>
      <c r="N66" s="326"/>
    </row>
    <row r="67" spans="1:14" ht="20.100000000000001" customHeight="1">
      <c r="A67" s="321" t="s">
        <v>3337</v>
      </c>
      <c r="B67" s="321"/>
      <c r="C67" s="259" t="s">
        <v>3384</v>
      </c>
      <c r="D67" s="320"/>
      <c r="E67" s="320"/>
      <c r="F67" s="315"/>
      <c r="G67" s="315"/>
      <c r="H67" s="315"/>
      <c r="I67" s="315"/>
      <c r="J67" s="315"/>
      <c r="K67" s="315"/>
      <c r="L67" s="315"/>
      <c r="M67" s="315"/>
      <c r="N67" s="316"/>
    </row>
    <row r="68" spans="1:14" ht="39.950000000000003" customHeight="1">
      <c r="A68" s="321"/>
      <c r="B68" s="321"/>
      <c r="C68" s="311"/>
      <c r="D68" s="312"/>
      <c r="E68" s="312"/>
      <c r="F68" s="312"/>
      <c r="G68" s="312"/>
      <c r="H68" s="312"/>
      <c r="I68" s="312"/>
      <c r="J68" s="312"/>
      <c r="K68" s="312"/>
      <c r="L68" s="312"/>
      <c r="M68" s="312"/>
      <c r="N68" s="313"/>
    </row>
    <row r="69" spans="1:14" ht="20.100000000000001" customHeight="1">
      <c r="A69" s="321"/>
      <c r="B69" s="321"/>
      <c r="C69" s="321" t="s">
        <v>3386</v>
      </c>
      <c r="D69" s="321"/>
      <c r="E69" s="321"/>
      <c r="F69" s="325"/>
      <c r="G69" s="325"/>
      <c r="H69" s="325"/>
      <c r="I69" s="325"/>
      <c r="J69" s="325"/>
      <c r="K69" s="325"/>
      <c r="L69" s="325"/>
      <c r="M69" s="325"/>
      <c r="N69" s="325"/>
    </row>
    <row r="70" spans="1:14" ht="20.100000000000001" customHeight="1">
      <c r="A70" s="321" t="s">
        <v>3401</v>
      </c>
      <c r="B70" s="321"/>
      <c r="C70" s="343" t="s">
        <v>3400</v>
      </c>
      <c r="D70" s="343"/>
      <c r="E70" s="343"/>
      <c r="F70" s="343"/>
      <c r="G70" s="343"/>
      <c r="H70" s="343"/>
      <c r="I70" s="343"/>
      <c r="J70" s="343"/>
      <c r="K70" s="343"/>
      <c r="L70" s="343"/>
      <c r="M70" s="343"/>
      <c r="N70" s="343"/>
    </row>
    <row r="71" spans="1:14" ht="20.100000000000001" customHeight="1">
      <c r="A71" s="321" t="s">
        <v>3399</v>
      </c>
      <c r="B71" s="321"/>
      <c r="C71" s="321"/>
      <c r="D71" s="321"/>
      <c r="E71" s="321"/>
      <c r="F71" s="262" t="s">
        <v>3371</v>
      </c>
      <c r="G71" s="266"/>
      <c r="H71" s="261" t="s">
        <v>3217</v>
      </c>
      <c r="I71" s="261" t="s">
        <v>3370</v>
      </c>
      <c r="J71" s="344"/>
      <c r="K71" s="344"/>
      <c r="L71" s="261" t="s">
        <v>3369</v>
      </c>
      <c r="M71" s="309"/>
      <c r="N71" s="310"/>
    </row>
    <row r="72" spans="1:14" ht="20.100000000000001" customHeight="1">
      <c r="A72" s="321" t="s">
        <v>3398</v>
      </c>
      <c r="B72" s="321"/>
      <c r="C72" s="256" t="s">
        <v>3328</v>
      </c>
      <c r="D72" s="340"/>
      <c r="E72" s="340"/>
      <c r="F72" s="340"/>
      <c r="G72" s="340"/>
      <c r="H72" s="340"/>
      <c r="I72" s="340"/>
      <c r="J72" s="340"/>
      <c r="K72" s="340"/>
      <c r="L72" s="340"/>
      <c r="M72" s="340"/>
      <c r="N72" s="340"/>
    </row>
    <row r="73" spans="1:14" ht="20.100000000000001" customHeight="1">
      <c r="A73" s="255"/>
      <c r="B73" s="255"/>
      <c r="C73" s="255"/>
      <c r="D73" s="255"/>
      <c r="E73" s="255"/>
      <c r="F73" s="255"/>
      <c r="G73" s="255"/>
      <c r="H73" s="255"/>
      <c r="I73" s="255"/>
      <c r="J73" s="255"/>
      <c r="K73" s="255"/>
      <c r="L73" s="255"/>
      <c r="M73" s="255"/>
      <c r="N73" s="255"/>
    </row>
    <row r="74" spans="1:14" ht="20.100000000000001" customHeight="1">
      <c r="A74" s="306" t="s">
        <v>3397</v>
      </c>
      <c r="B74" s="306"/>
      <c r="C74" s="306"/>
      <c r="D74" s="306"/>
      <c r="E74" s="306"/>
      <c r="F74" s="306"/>
      <c r="G74" s="306"/>
      <c r="H74" s="306"/>
      <c r="I74" s="306"/>
      <c r="J74" s="306"/>
      <c r="K74" s="306"/>
      <c r="L74" s="306"/>
      <c r="M74" s="306"/>
      <c r="N74" s="306"/>
    </row>
    <row r="75" spans="1:14" ht="20.100000000000001" customHeight="1">
      <c r="A75" s="321" t="s">
        <v>3327</v>
      </c>
      <c r="B75" s="256" t="s">
        <v>3328</v>
      </c>
      <c r="C75" s="326"/>
      <c r="D75" s="326"/>
      <c r="E75" s="326"/>
      <c r="F75" s="326"/>
      <c r="G75" s="326"/>
      <c r="H75" s="326"/>
      <c r="I75" s="326"/>
      <c r="J75" s="326"/>
      <c r="K75" s="326"/>
      <c r="L75" s="326"/>
      <c r="M75" s="326"/>
      <c r="N75" s="326"/>
    </row>
    <row r="76" spans="1:14" ht="20.100000000000001" customHeight="1">
      <c r="A76" s="321"/>
      <c r="B76" s="341" t="s">
        <v>3329</v>
      </c>
      <c r="C76" s="259" t="s">
        <v>3384</v>
      </c>
      <c r="D76" s="320"/>
      <c r="E76" s="320"/>
      <c r="F76" s="315"/>
      <c r="G76" s="315"/>
      <c r="H76" s="315"/>
      <c r="I76" s="315"/>
      <c r="J76" s="315"/>
      <c r="K76" s="315"/>
      <c r="L76" s="315"/>
      <c r="M76" s="315"/>
      <c r="N76" s="316"/>
    </row>
    <row r="77" spans="1:14" ht="39.950000000000003" customHeight="1">
      <c r="A77" s="321"/>
      <c r="B77" s="342"/>
      <c r="C77" s="311"/>
      <c r="D77" s="312"/>
      <c r="E77" s="312"/>
      <c r="F77" s="312"/>
      <c r="G77" s="312"/>
      <c r="H77" s="312"/>
      <c r="I77" s="312"/>
      <c r="J77" s="312"/>
      <c r="K77" s="312"/>
      <c r="L77" s="312"/>
      <c r="M77" s="312"/>
      <c r="N77" s="313"/>
    </row>
    <row r="78" spans="1:14" ht="20.100000000000001" customHeight="1">
      <c r="A78" s="255"/>
      <c r="B78" s="255"/>
      <c r="C78" s="255"/>
      <c r="D78" s="255"/>
      <c r="E78" s="255"/>
      <c r="F78" s="255"/>
      <c r="G78" s="255"/>
      <c r="H78" s="255"/>
      <c r="I78" s="255"/>
      <c r="J78" s="255"/>
      <c r="K78" s="255"/>
      <c r="L78" s="255"/>
      <c r="M78" s="255"/>
      <c r="N78" s="255"/>
    </row>
    <row r="79" spans="1:14" ht="20.100000000000001" customHeight="1">
      <c r="A79" s="306" t="s">
        <v>3396</v>
      </c>
      <c r="B79" s="306"/>
      <c r="C79" s="306"/>
      <c r="D79" s="306"/>
      <c r="E79" s="306"/>
      <c r="F79" s="306"/>
      <c r="G79" s="306"/>
      <c r="H79" s="306"/>
      <c r="I79" s="306"/>
      <c r="J79" s="306"/>
      <c r="K79" s="306"/>
      <c r="L79" s="306"/>
      <c r="M79" s="306"/>
      <c r="N79" s="306"/>
    </row>
    <row r="80" spans="1:14" ht="60" customHeight="1">
      <c r="A80" s="334" t="s">
        <v>3395</v>
      </c>
      <c r="B80" s="335"/>
      <c r="C80" s="335"/>
      <c r="D80" s="335"/>
      <c r="E80" s="335"/>
      <c r="F80" s="335"/>
      <c r="G80" s="335"/>
      <c r="H80" s="335"/>
      <c r="I80" s="335"/>
      <c r="J80" s="335"/>
      <c r="K80" s="335"/>
      <c r="L80" s="335"/>
      <c r="M80" s="335"/>
      <c r="N80" s="336"/>
    </row>
    <row r="81" spans="1:14" ht="60" customHeight="1">
      <c r="A81" s="337" t="s">
        <v>3394</v>
      </c>
      <c r="B81" s="306"/>
      <c r="C81" s="306"/>
      <c r="D81" s="306"/>
      <c r="E81" s="306"/>
      <c r="F81" s="306"/>
      <c r="G81" s="306"/>
      <c r="H81" s="306"/>
      <c r="I81" s="306"/>
      <c r="J81" s="306"/>
      <c r="K81" s="306"/>
      <c r="L81" s="306"/>
      <c r="M81" s="306"/>
      <c r="N81" s="338"/>
    </row>
    <row r="82" spans="1:14" ht="39.950000000000003" customHeight="1">
      <c r="A82" s="337" t="s">
        <v>3520</v>
      </c>
      <c r="B82" s="306"/>
      <c r="C82" s="306"/>
      <c r="D82" s="306"/>
      <c r="E82" s="306"/>
      <c r="F82" s="306"/>
      <c r="G82" s="306"/>
      <c r="H82" s="306"/>
      <c r="I82" s="306"/>
      <c r="J82" s="306"/>
      <c r="K82" s="306"/>
      <c r="L82" s="306"/>
      <c r="M82" s="306"/>
      <c r="N82" s="338"/>
    </row>
    <row r="83" spans="1:14" ht="39.950000000000003" customHeight="1">
      <c r="A83" s="330" t="s">
        <v>3510</v>
      </c>
      <c r="B83" s="331"/>
      <c r="C83" s="331"/>
      <c r="D83" s="331"/>
      <c r="E83" s="331"/>
      <c r="F83" s="331"/>
      <c r="G83" s="331"/>
      <c r="H83" s="331"/>
      <c r="I83" s="331"/>
      <c r="J83" s="331"/>
      <c r="K83" s="331"/>
      <c r="L83" s="331"/>
      <c r="M83" s="331"/>
      <c r="N83" s="332"/>
    </row>
    <row r="84" spans="1:14" ht="20.100000000000001" customHeight="1">
      <c r="A84" s="255"/>
      <c r="B84" s="255"/>
      <c r="C84" s="255"/>
      <c r="D84" s="255"/>
      <c r="E84" s="255"/>
      <c r="F84" s="255"/>
      <c r="G84" s="255"/>
      <c r="H84" s="255"/>
      <c r="I84" s="255"/>
      <c r="J84" s="255"/>
      <c r="K84" s="255"/>
      <c r="L84" s="255"/>
      <c r="M84" s="255"/>
      <c r="N84" s="255"/>
    </row>
    <row r="85" spans="1:14" ht="39.950000000000003" customHeight="1">
      <c r="A85" s="306" t="s">
        <v>3393</v>
      </c>
      <c r="B85" s="306"/>
      <c r="C85" s="306"/>
      <c r="D85" s="306"/>
      <c r="E85" s="306"/>
      <c r="F85" s="306"/>
      <c r="G85" s="306"/>
      <c r="H85" s="306"/>
      <c r="I85" s="306"/>
      <c r="J85" s="306"/>
      <c r="K85" s="306"/>
      <c r="L85" s="306"/>
      <c r="M85" s="306"/>
      <c r="N85" s="306"/>
    </row>
    <row r="86" spans="1:14" ht="20.100000000000001" customHeight="1">
      <c r="A86" s="339" t="s">
        <v>3487</v>
      </c>
      <c r="B86" s="339"/>
      <c r="C86" s="339"/>
      <c r="D86" s="339"/>
      <c r="E86" s="339"/>
      <c r="F86" s="339"/>
      <c r="G86" s="339"/>
      <c r="H86" s="339"/>
      <c r="I86" s="339"/>
      <c r="J86" s="339"/>
      <c r="K86" s="339"/>
      <c r="L86" s="339"/>
      <c r="M86" s="339"/>
      <c r="N86" s="339"/>
    </row>
    <row r="87" spans="1:14" ht="39.950000000000003" customHeight="1">
      <c r="A87" s="321" t="s">
        <v>3392</v>
      </c>
      <c r="B87" s="256" t="s">
        <v>3387</v>
      </c>
      <c r="C87" s="324">
        <f>'1号入居申込書'!E54</f>
        <v>0</v>
      </c>
      <c r="D87" s="307"/>
      <c r="E87" s="307"/>
      <c r="F87" s="307"/>
      <c r="G87" s="264" t="s">
        <v>3353</v>
      </c>
      <c r="H87" s="321" t="s">
        <v>3386</v>
      </c>
      <c r="I87" s="321"/>
      <c r="J87" s="325"/>
      <c r="K87" s="325"/>
      <c r="L87" s="325"/>
      <c r="M87" s="325"/>
      <c r="N87" s="325"/>
    </row>
    <row r="88" spans="1:14" ht="20.100000000000001" customHeight="1">
      <c r="A88" s="321"/>
      <c r="B88" s="321" t="s">
        <v>3385</v>
      </c>
      <c r="C88" s="259" t="s">
        <v>3384</v>
      </c>
      <c r="D88" s="320" t="str">
        <f>CONCATENATE(入力シート!I92)</f>
        <v/>
      </c>
      <c r="E88" s="320"/>
      <c r="F88" s="315"/>
      <c r="G88" s="315"/>
      <c r="H88" s="315"/>
      <c r="I88" s="315"/>
      <c r="J88" s="315"/>
      <c r="K88" s="315"/>
      <c r="L88" s="315"/>
      <c r="M88" s="315"/>
      <c r="N88" s="316"/>
    </row>
    <row r="89" spans="1:14" ht="39.950000000000003" customHeight="1">
      <c r="A89" s="321"/>
      <c r="B89" s="321"/>
      <c r="C89" s="311" t="str">
        <f>'1号入居申込書'!E56</f>
        <v/>
      </c>
      <c r="D89" s="312"/>
      <c r="E89" s="312"/>
      <c r="F89" s="312"/>
      <c r="G89" s="312"/>
      <c r="H89" s="312"/>
      <c r="I89" s="312"/>
      <c r="J89" s="312"/>
      <c r="K89" s="312"/>
      <c r="L89" s="312"/>
      <c r="M89" s="312"/>
      <c r="N89" s="313"/>
    </row>
    <row r="90" spans="1:14" ht="20.100000000000001" customHeight="1">
      <c r="A90" s="333" t="s">
        <v>3391</v>
      </c>
      <c r="B90" s="333"/>
      <c r="C90" s="333"/>
      <c r="D90" s="333"/>
      <c r="E90" s="333"/>
      <c r="F90" s="333"/>
      <c r="G90" s="333"/>
      <c r="H90" s="333"/>
      <c r="I90" s="333"/>
      <c r="J90" s="333"/>
      <c r="K90" s="333"/>
      <c r="L90" s="333"/>
      <c r="M90" s="333"/>
      <c r="N90" s="333"/>
    </row>
    <row r="91" spans="1:14" ht="39.950000000000003" customHeight="1">
      <c r="A91" s="321" t="s">
        <v>3390</v>
      </c>
      <c r="B91" s="256" t="s">
        <v>3387</v>
      </c>
      <c r="C91" s="324"/>
      <c r="D91" s="307"/>
      <c r="E91" s="307"/>
      <c r="F91" s="307"/>
      <c r="G91" s="264" t="s">
        <v>3353</v>
      </c>
      <c r="H91" s="321" t="s">
        <v>3386</v>
      </c>
      <c r="I91" s="321"/>
      <c r="J91" s="325"/>
      <c r="K91" s="325"/>
      <c r="L91" s="325"/>
      <c r="M91" s="325"/>
      <c r="N91" s="325"/>
    </row>
    <row r="92" spans="1:14" ht="20.100000000000001" customHeight="1">
      <c r="A92" s="321"/>
      <c r="B92" s="321" t="s">
        <v>3385</v>
      </c>
      <c r="C92" s="259" t="s">
        <v>3384</v>
      </c>
      <c r="D92" s="320"/>
      <c r="E92" s="320"/>
      <c r="F92" s="315"/>
      <c r="G92" s="315"/>
      <c r="H92" s="315"/>
      <c r="I92" s="315"/>
      <c r="J92" s="315"/>
      <c r="K92" s="315"/>
      <c r="L92" s="315"/>
      <c r="M92" s="315"/>
      <c r="N92" s="316"/>
    </row>
    <row r="93" spans="1:14" ht="39.950000000000003" customHeight="1">
      <c r="A93" s="321"/>
      <c r="B93" s="321"/>
      <c r="C93" s="311"/>
      <c r="D93" s="312"/>
      <c r="E93" s="312"/>
      <c r="F93" s="312"/>
      <c r="G93" s="312"/>
      <c r="H93" s="312"/>
      <c r="I93" s="312"/>
      <c r="J93" s="312"/>
      <c r="K93" s="312"/>
      <c r="L93" s="312"/>
      <c r="M93" s="312"/>
      <c r="N93" s="313"/>
    </row>
    <row r="94" spans="1:14" ht="39.950000000000003" customHeight="1">
      <c r="A94" s="321" t="s">
        <v>3389</v>
      </c>
      <c r="B94" s="256" t="s">
        <v>3387</v>
      </c>
      <c r="C94" s="328" t="s">
        <v>3490</v>
      </c>
      <c r="D94" s="329"/>
      <c r="E94" s="329"/>
      <c r="F94" s="329"/>
      <c r="G94" s="264" t="s">
        <v>3353</v>
      </c>
      <c r="H94" s="321" t="s">
        <v>3386</v>
      </c>
      <c r="I94" s="321"/>
      <c r="J94" s="321" t="s">
        <v>3484</v>
      </c>
      <c r="K94" s="321"/>
      <c r="L94" s="321"/>
      <c r="M94" s="321"/>
      <c r="N94" s="321"/>
    </row>
    <row r="95" spans="1:14" ht="20.100000000000001" customHeight="1">
      <c r="A95" s="321"/>
      <c r="B95" s="321" t="s">
        <v>3385</v>
      </c>
      <c r="C95" s="259" t="s">
        <v>3384</v>
      </c>
      <c r="D95" s="315" t="s">
        <v>3485</v>
      </c>
      <c r="E95" s="315"/>
      <c r="F95" s="315"/>
      <c r="G95" s="315"/>
      <c r="H95" s="315"/>
      <c r="I95" s="315"/>
      <c r="J95" s="315"/>
      <c r="K95" s="315"/>
      <c r="L95" s="315"/>
      <c r="M95" s="315"/>
      <c r="N95" s="316"/>
    </row>
    <row r="96" spans="1:14" ht="39.950000000000003" customHeight="1">
      <c r="A96" s="321"/>
      <c r="B96" s="321"/>
      <c r="C96" s="330" t="s">
        <v>3486</v>
      </c>
      <c r="D96" s="331"/>
      <c r="E96" s="331"/>
      <c r="F96" s="331"/>
      <c r="G96" s="331"/>
      <c r="H96" s="331"/>
      <c r="I96" s="331"/>
      <c r="J96" s="331"/>
      <c r="K96" s="331"/>
      <c r="L96" s="331"/>
      <c r="M96" s="331"/>
      <c r="N96" s="332"/>
    </row>
    <row r="97" spans="1:14" ht="39.950000000000003" customHeight="1">
      <c r="A97" s="321" t="s">
        <v>3388</v>
      </c>
      <c r="B97" s="256" t="s">
        <v>3387</v>
      </c>
      <c r="C97" s="324">
        <f>'1号入居申込書'!E10</f>
        <v>0</v>
      </c>
      <c r="D97" s="307"/>
      <c r="E97" s="307"/>
      <c r="F97" s="307"/>
      <c r="G97" s="264" t="s">
        <v>3353</v>
      </c>
      <c r="H97" s="321" t="s">
        <v>3386</v>
      </c>
      <c r="I97" s="321"/>
      <c r="J97" s="325"/>
      <c r="K97" s="325"/>
      <c r="L97" s="325"/>
      <c r="M97" s="325"/>
      <c r="N97" s="325"/>
    </row>
    <row r="98" spans="1:14" ht="20.100000000000001" customHeight="1">
      <c r="A98" s="321"/>
      <c r="B98" s="321" t="s">
        <v>3385</v>
      </c>
      <c r="C98" s="259" t="s">
        <v>3384</v>
      </c>
      <c r="D98" s="320" t="str">
        <f>CONCATENATE(入力シート!I6)</f>
        <v/>
      </c>
      <c r="E98" s="320"/>
      <c r="F98" s="315"/>
      <c r="G98" s="315"/>
      <c r="H98" s="315"/>
      <c r="I98" s="315"/>
      <c r="J98" s="315"/>
      <c r="K98" s="315"/>
      <c r="L98" s="315"/>
      <c r="M98" s="315"/>
      <c r="N98" s="316"/>
    </row>
    <row r="99" spans="1:14" ht="39.950000000000003" customHeight="1">
      <c r="A99" s="321"/>
      <c r="B99" s="321"/>
      <c r="C99" s="311" t="str">
        <f>'1号入居申込書'!E12</f>
        <v/>
      </c>
      <c r="D99" s="312"/>
      <c r="E99" s="312"/>
      <c r="F99" s="312"/>
      <c r="G99" s="312"/>
      <c r="H99" s="312"/>
      <c r="I99" s="312"/>
      <c r="J99" s="312"/>
      <c r="K99" s="312"/>
      <c r="L99" s="312"/>
      <c r="M99" s="312"/>
      <c r="N99" s="313"/>
    </row>
    <row r="100" spans="1:14" ht="39.950000000000003" customHeight="1">
      <c r="A100" s="321"/>
      <c r="B100" s="333" t="s">
        <v>3483</v>
      </c>
      <c r="C100" s="333"/>
      <c r="D100" s="333"/>
      <c r="E100" s="333"/>
      <c r="F100" s="333"/>
      <c r="G100" s="333"/>
      <c r="H100" s="333"/>
      <c r="I100" s="333"/>
      <c r="J100" s="333"/>
      <c r="K100" s="333"/>
      <c r="L100" s="333"/>
      <c r="M100" s="333"/>
      <c r="N100" s="333"/>
    </row>
    <row r="101" spans="1:14" ht="20.100000000000001" customHeight="1">
      <c r="A101" s="306" t="s">
        <v>3383</v>
      </c>
      <c r="B101" s="306"/>
      <c r="C101" s="306"/>
      <c r="D101" s="306"/>
      <c r="E101" s="306"/>
      <c r="F101" s="306"/>
      <c r="G101" s="306"/>
      <c r="H101" s="306"/>
      <c r="I101" s="306"/>
      <c r="J101" s="306"/>
      <c r="K101" s="306"/>
      <c r="L101" s="306"/>
      <c r="M101" s="306"/>
      <c r="N101" s="306"/>
    </row>
    <row r="102" spans="1:14" ht="20.100000000000001" customHeight="1">
      <c r="A102" s="306" t="s">
        <v>3382</v>
      </c>
      <c r="B102" s="306"/>
      <c r="C102" s="306"/>
      <c r="D102" s="306"/>
      <c r="E102" s="306"/>
      <c r="F102" s="306"/>
      <c r="G102" s="306"/>
      <c r="H102" s="306"/>
      <c r="I102" s="306"/>
      <c r="J102" s="306"/>
      <c r="K102" s="306"/>
      <c r="L102" s="306"/>
      <c r="M102" s="306"/>
      <c r="N102" s="306"/>
    </row>
    <row r="103" spans="1:14" ht="39.950000000000003" customHeight="1">
      <c r="A103" s="321" t="s">
        <v>3381</v>
      </c>
      <c r="B103" s="321" t="s">
        <v>3335</v>
      </c>
      <c r="C103" s="321"/>
      <c r="D103" s="321"/>
      <c r="E103" s="326">
        <f>'1号入居申込書'!E58</f>
        <v>0</v>
      </c>
      <c r="F103" s="326"/>
      <c r="G103" s="326"/>
      <c r="H103" s="326"/>
      <c r="I103" s="326"/>
      <c r="J103" s="326"/>
      <c r="K103" s="326"/>
      <c r="L103" s="326"/>
      <c r="M103" s="326"/>
      <c r="N103" s="326"/>
    </row>
    <row r="104" spans="1:14" ht="39.950000000000003" customHeight="1">
      <c r="A104" s="321"/>
      <c r="B104" s="321" t="s">
        <v>3380</v>
      </c>
      <c r="C104" s="321"/>
      <c r="D104" s="321"/>
      <c r="E104" s="322"/>
      <c r="F104" s="323"/>
      <c r="G104" s="323"/>
      <c r="H104" s="323"/>
      <c r="I104" s="323"/>
      <c r="J104" s="323"/>
      <c r="K104" s="323"/>
      <c r="L104" s="323"/>
      <c r="M104" s="323"/>
      <c r="N104" s="264" t="s">
        <v>3353</v>
      </c>
    </row>
    <row r="105" spans="1:14" ht="20.100000000000001" customHeight="1">
      <c r="A105" s="321"/>
      <c r="B105" s="314" t="s">
        <v>3379</v>
      </c>
      <c r="C105" s="315"/>
      <c r="D105" s="316"/>
      <c r="E105" s="258" t="s">
        <v>3366</v>
      </c>
      <c r="F105" s="320"/>
      <c r="G105" s="320"/>
      <c r="H105" s="315"/>
      <c r="I105" s="315"/>
      <c r="J105" s="315"/>
      <c r="K105" s="315"/>
      <c r="L105" s="315"/>
      <c r="M105" s="315"/>
      <c r="N105" s="316"/>
    </row>
    <row r="106" spans="1:14" ht="39.950000000000003" customHeight="1">
      <c r="A106" s="321"/>
      <c r="B106" s="317"/>
      <c r="C106" s="318"/>
      <c r="D106" s="319"/>
      <c r="E106" s="311"/>
      <c r="F106" s="312"/>
      <c r="G106" s="312"/>
      <c r="H106" s="312"/>
      <c r="I106" s="312"/>
      <c r="J106" s="312"/>
      <c r="K106" s="312"/>
      <c r="L106" s="312"/>
      <c r="M106" s="312"/>
      <c r="N106" s="313"/>
    </row>
    <row r="107" spans="1:14" ht="20.100000000000001" customHeight="1">
      <c r="A107" s="321"/>
      <c r="B107" s="308" t="s">
        <v>3331</v>
      </c>
      <c r="C107" s="309"/>
      <c r="D107" s="310"/>
      <c r="E107" s="324"/>
      <c r="F107" s="307"/>
      <c r="G107" s="307"/>
      <c r="H107" s="307"/>
      <c r="I107" s="307"/>
      <c r="J107" s="307"/>
      <c r="K107" s="307"/>
      <c r="L107" s="307"/>
      <c r="M107" s="307"/>
      <c r="N107" s="327"/>
    </row>
    <row r="108" spans="1:14" ht="20.100000000000001" customHeight="1">
      <c r="A108" s="321"/>
      <c r="B108" s="321" t="s">
        <v>3338</v>
      </c>
      <c r="C108" s="321"/>
      <c r="D108" s="321"/>
      <c r="E108" s="324"/>
      <c r="F108" s="307"/>
      <c r="G108" s="261" t="s">
        <v>3378</v>
      </c>
      <c r="H108" s="261" t="s">
        <v>3371</v>
      </c>
      <c r="I108" s="266"/>
      <c r="J108" s="261" t="s">
        <v>3217</v>
      </c>
      <c r="K108" s="261" t="s">
        <v>3377</v>
      </c>
      <c r="L108" s="307"/>
      <c r="M108" s="307"/>
      <c r="N108" s="260" t="s">
        <v>3369</v>
      </c>
    </row>
    <row r="109" spans="1:14" ht="20.100000000000001" customHeight="1">
      <c r="A109" s="321"/>
      <c r="B109" s="321" t="s">
        <v>3339</v>
      </c>
      <c r="C109" s="321"/>
      <c r="D109" s="321"/>
      <c r="E109" s="325"/>
      <c r="F109" s="325"/>
      <c r="G109" s="325"/>
      <c r="H109" s="325"/>
      <c r="I109" s="325"/>
      <c r="J109" s="325"/>
      <c r="K109" s="325"/>
      <c r="L109" s="325"/>
      <c r="M109" s="325"/>
      <c r="N109" s="325"/>
    </row>
    <row r="110" spans="1:14" ht="20.100000000000001" customHeight="1">
      <c r="A110" s="321"/>
      <c r="B110" s="321" t="s">
        <v>3376</v>
      </c>
      <c r="C110" s="321"/>
      <c r="D110" s="321"/>
      <c r="E110" s="325"/>
      <c r="F110" s="325"/>
      <c r="G110" s="325"/>
      <c r="H110" s="326" t="s">
        <v>3375</v>
      </c>
      <c r="I110" s="326"/>
      <c r="J110" s="326"/>
      <c r="K110" s="326"/>
      <c r="L110" s="326"/>
      <c r="M110" s="326"/>
      <c r="N110" s="326"/>
    </row>
    <row r="111" spans="1:14" ht="39.950000000000003" customHeight="1">
      <c r="A111" s="321" t="s">
        <v>3374</v>
      </c>
      <c r="B111" s="321" t="s">
        <v>3328</v>
      </c>
      <c r="C111" s="321"/>
      <c r="D111" s="321"/>
      <c r="E111" s="322"/>
      <c r="F111" s="323"/>
      <c r="G111" s="323"/>
      <c r="H111" s="323"/>
      <c r="I111" s="323"/>
      <c r="J111" s="323"/>
      <c r="K111" s="323"/>
      <c r="L111" s="323"/>
      <c r="M111" s="323"/>
      <c r="N111" s="264" t="s">
        <v>3353</v>
      </c>
    </row>
    <row r="112" spans="1:14" ht="20.100000000000001" customHeight="1">
      <c r="A112" s="321"/>
      <c r="B112" s="321" t="s">
        <v>3373</v>
      </c>
      <c r="C112" s="321"/>
      <c r="D112" s="321"/>
      <c r="E112" s="324"/>
      <c r="F112" s="307"/>
      <c r="G112" s="261" t="s">
        <v>3372</v>
      </c>
      <c r="H112" s="261" t="s">
        <v>3371</v>
      </c>
      <c r="I112" s="263"/>
      <c r="J112" s="261" t="s">
        <v>3217</v>
      </c>
      <c r="K112" s="261" t="s">
        <v>3370</v>
      </c>
      <c r="L112" s="307"/>
      <c r="M112" s="307"/>
      <c r="N112" s="260" t="s">
        <v>3369</v>
      </c>
    </row>
    <row r="113" spans="1:14" ht="39.950000000000003" customHeight="1">
      <c r="A113" s="321"/>
      <c r="B113" s="308" t="s">
        <v>3368</v>
      </c>
      <c r="C113" s="309"/>
      <c r="D113" s="310"/>
      <c r="E113" s="311"/>
      <c r="F113" s="312"/>
      <c r="G113" s="312"/>
      <c r="H113" s="312"/>
      <c r="I113" s="312"/>
      <c r="J113" s="312"/>
      <c r="K113" s="312"/>
      <c r="L113" s="312"/>
      <c r="M113" s="312"/>
      <c r="N113" s="313"/>
    </row>
    <row r="114" spans="1:14" ht="20.100000000000001" customHeight="1">
      <c r="A114" s="321"/>
      <c r="B114" s="314" t="s">
        <v>3367</v>
      </c>
      <c r="C114" s="315"/>
      <c r="D114" s="316"/>
      <c r="E114" s="258" t="s">
        <v>3366</v>
      </c>
      <c r="F114" s="320"/>
      <c r="G114" s="320"/>
      <c r="H114" s="315"/>
      <c r="I114" s="315"/>
      <c r="J114" s="315"/>
      <c r="K114" s="315"/>
      <c r="L114" s="315"/>
      <c r="M114" s="315"/>
      <c r="N114" s="316"/>
    </row>
    <row r="115" spans="1:14" ht="39.950000000000003" customHeight="1">
      <c r="A115" s="321"/>
      <c r="B115" s="317"/>
      <c r="C115" s="318"/>
      <c r="D115" s="319"/>
      <c r="E115" s="311"/>
      <c r="F115" s="312"/>
      <c r="G115" s="312"/>
      <c r="H115" s="312"/>
      <c r="I115" s="312"/>
      <c r="J115" s="312"/>
      <c r="K115" s="312"/>
      <c r="L115" s="312"/>
      <c r="M115" s="312"/>
      <c r="N115" s="313"/>
    </row>
    <row r="116" spans="1:14" ht="20.100000000000001" customHeight="1">
      <c r="A116" s="306" t="s">
        <v>3365</v>
      </c>
      <c r="B116" s="306"/>
      <c r="C116" s="306"/>
      <c r="D116" s="306"/>
      <c r="E116" s="306"/>
      <c r="F116" s="306"/>
      <c r="G116" s="306"/>
      <c r="H116" s="306"/>
      <c r="I116" s="306"/>
      <c r="J116" s="306"/>
      <c r="K116" s="306"/>
      <c r="L116" s="306"/>
      <c r="M116" s="306"/>
      <c r="N116" s="306"/>
    </row>
    <row r="117" spans="1:14" ht="20.100000000000001" customHeight="1">
      <c r="A117" s="306" t="s">
        <v>3364</v>
      </c>
      <c r="B117" s="306"/>
      <c r="C117" s="306"/>
      <c r="D117" s="306"/>
      <c r="E117" s="306"/>
      <c r="F117" s="306"/>
      <c r="G117" s="306"/>
      <c r="H117" s="306"/>
      <c r="I117" s="306"/>
      <c r="J117" s="306"/>
      <c r="K117" s="306"/>
      <c r="L117" s="306"/>
      <c r="M117" s="306"/>
      <c r="N117" s="306"/>
    </row>
    <row r="118" spans="1:14" ht="39.950000000000003" customHeight="1">
      <c r="A118" s="306" t="s">
        <v>3482</v>
      </c>
      <c r="B118" s="306"/>
      <c r="C118" s="306"/>
      <c r="D118" s="306"/>
      <c r="E118" s="306"/>
      <c r="F118" s="306"/>
      <c r="G118" s="306"/>
      <c r="H118" s="306"/>
      <c r="I118" s="306"/>
      <c r="J118" s="306"/>
      <c r="K118" s="306"/>
      <c r="L118" s="306"/>
      <c r="M118" s="306"/>
      <c r="N118" s="306"/>
    </row>
    <row r="119" spans="1:14" ht="20.100000000000001" customHeight="1"/>
    <row r="120" spans="1:14" ht="20.100000000000001" customHeight="1"/>
    <row r="121" spans="1:14" ht="20.100000000000001" customHeight="1"/>
    <row r="122" spans="1:14" ht="20.100000000000001" customHeight="1"/>
    <row r="123" spans="1:14" ht="20.100000000000001" customHeight="1"/>
    <row r="124" spans="1:14" ht="20.100000000000001" customHeight="1"/>
    <row r="125" spans="1:14" ht="20.100000000000001" customHeight="1"/>
    <row r="126" spans="1:14" ht="20.100000000000001" customHeight="1"/>
    <row r="127" spans="1:14" ht="20.100000000000001" customHeight="1"/>
    <row r="128" spans="1:14"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sheetData>
  <mergeCells count="263">
    <mergeCell ref="A1:N1"/>
    <mergeCell ref="A3:N3"/>
    <mergeCell ref="A5:N5"/>
    <mergeCell ref="A7:N7"/>
    <mergeCell ref="A8:A14"/>
    <mergeCell ref="C8:I8"/>
    <mergeCell ref="J8:K8"/>
    <mergeCell ref="L8:M8"/>
    <mergeCell ref="B9:B10"/>
    <mergeCell ref="D9:E9"/>
    <mergeCell ref="F9:N9"/>
    <mergeCell ref="C10:N10"/>
    <mergeCell ref="B11:B13"/>
    <mergeCell ref="C11:G11"/>
    <mergeCell ref="H11:N11"/>
    <mergeCell ref="C12:G12"/>
    <mergeCell ref="H12:N12"/>
    <mergeCell ref="C13:D13"/>
    <mergeCell ref="I13:J13"/>
    <mergeCell ref="C14:D14"/>
    <mergeCell ref="E14:H14"/>
    <mergeCell ref="I14:J14"/>
    <mergeCell ref="A15:B15"/>
    <mergeCell ref="C15:D15"/>
    <mergeCell ref="E15:F15"/>
    <mergeCell ref="G15:H15"/>
    <mergeCell ref="I15:J15"/>
    <mergeCell ref="K15:M15"/>
    <mergeCell ref="A16:B19"/>
    <mergeCell ref="C16:E16"/>
    <mergeCell ref="F16:H16"/>
    <mergeCell ref="I16:K16"/>
    <mergeCell ref="L16:N16"/>
    <mergeCell ref="C17:E17"/>
    <mergeCell ref="F17:H17"/>
    <mergeCell ref="I17:K17"/>
    <mergeCell ref="L17:N17"/>
    <mergeCell ref="C18:E18"/>
    <mergeCell ref="F18:H18"/>
    <mergeCell ref="I18:K18"/>
    <mergeCell ref="L18:N18"/>
    <mergeCell ref="C19:E19"/>
    <mergeCell ref="F19:H19"/>
    <mergeCell ref="I19:K19"/>
    <mergeCell ref="L19:N19"/>
    <mergeCell ref="C27:N27"/>
    <mergeCell ref="A27:B28"/>
    <mergeCell ref="A21:N21"/>
    <mergeCell ref="B22:F22"/>
    <mergeCell ref="H22:L22"/>
    <mergeCell ref="A24:N24"/>
    <mergeCell ref="A25:B25"/>
    <mergeCell ref="C25:F25"/>
    <mergeCell ref="H25:I25"/>
    <mergeCell ref="J25:M25"/>
    <mergeCell ref="A26:B26"/>
    <mergeCell ref="C26:F26"/>
    <mergeCell ref="H26:I26"/>
    <mergeCell ref="J26:M26"/>
    <mergeCell ref="A29:N29"/>
    <mergeCell ref="A30:N30"/>
    <mergeCell ref="A32:N32"/>
    <mergeCell ref="A33:B33"/>
    <mergeCell ref="C33:E33"/>
    <mergeCell ref="H33:I33"/>
    <mergeCell ref="J33:L33"/>
    <mergeCell ref="M33:N33"/>
    <mergeCell ref="C28:N28"/>
    <mergeCell ref="A34:B34"/>
    <mergeCell ref="C34:E34"/>
    <mergeCell ref="H34:I34"/>
    <mergeCell ref="J34:K34"/>
    <mergeCell ref="M34:N34"/>
    <mergeCell ref="A35:B35"/>
    <mergeCell ref="C35:E35"/>
    <mergeCell ref="H35:I35"/>
    <mergeCell ref="J35:K35"/>
    <mergeCell ref="M35:N35"/>
    <mergeCell ref="A36:B36"/>
    <mergeCell ref="C36:E36"/>
    <mergeCell ref="H36:I36"/>
    <mergeCell ref="J36:K36"/>
    <mergeCell ref="M36:N36"/>
    <mergeCell ref="A37:B37"/>
    <mergeCell ref="C37:E37"/>
    <mergeCell ref="H37:I37"/>
    <mergeCell ref="J37:K37"/>
    <mergeCell ref="M37:N37"/>
    <mergeCell ref="A38:B38"/>
    <mergeCell ref="C38:N38"/>
    <mergeCell ref="A40:N40"/>
    <mergeCell ref="A41:N41"/>
    <mergeCell ref="A42:C42"/>
    <mergeCell ref="D42:G42"/>
    <mergeCell ref="H42:I42"/>
    <mergeCell ref="J42:N42"/>
    <mergeCell ref="A43:C43"/>
    <mergeCell ref="D43:G43"/>
    <mergeCell ref="H43:I45"/>
    <mergeCell ref="J43:N45"/>
    <mergeCell ref="A44:C44"/>
    <mergeCell ref="D44:G44"/>
    <mergeCell ref="A45:C45"/>
    <mergeCell ref="D45:G45"/>
    <mergeCell ref="A47:N47"/>
    <mergeCell ref="A48:C48"/>
    <mergeCell ref="D48:G48"/>
    <mergeCell ref="H48:I48"/>
    <mergeCell ref="J48:N48"/>
    <mergeCell ref="A49:C49"/>
    <mergeCell ref="D49:G49"/>
    <mergeCell ref="H49:I51"/>
    <mergeCell ref="J49:N51"/>
    <mergeCell ref="A50:C50"/>
    <mergeCell ref="D50:G50"/>
    <mergeCell ref="A51:C51"/>
    <mergeCell ref="D51:G51"/>
    <mergeCell ref="A52:N52"/>
    <mergeCell ref="A54:N54"/>
    <mergeCell ref="A55:A57"/>
    <mergeCell ref="B55:C55"/>
    <mergeCell ref="D55:E55"/>
    <mergeCell ref="F55:N55"/>
    <mergeCell ref="B56:C56"/>
    <mergeCell ref="D56:E56"/>
    <mergeCell ref="F56:H56"/>
    <mergeCell ref="I56:J56"/>
    <mergeCell ref="K56:N56"/>
    <mergeCell ref="B57:C57"/>
    <mergeCell ref="D57:E57"/>
    <mergeCell ref="F57:N57"/>
    <mergeCell ref="A58:C58"/>
    <mergeCell ref="D58:E58"/>
    <mergeCell ref="F58:G58"/>
    <mergeCell ref="H58:J58"/>
    <mergeCell ref="K58:L58"/>
    <mergeCell ref="M58:N58"/>
    <mergeCell ref="A59:C59"/>
    <mergeCell ref="D59:E59"/>
    <mergeCell ref="F59:G59"/>
    <mergeCell ref="H59:J59"/>
    <mergeCell ref="K59:L59"/>
    <mergeCell ref="M59:N59"/>
    <mergeCell ref="A60:C60"/>
    <mergeCell ref="D60:E60"/>
    <mergeCell ref="F60:G60"/>
    <mergeCell ref="H60:J60"/>
    <mergeCell ref="K60:L60"/>
    <mergeCell ref="M60:N60"/>
    <mergeCell ref="A61:C61"/>
    <mergeCell ref="D61:E61"/>
    <mergeCell ref="F61:G61"/>
    <mergeCell ref="H61:J61"/>
    <mergeCell ref="K61:L61"/>
    <mergeCell ref="M61:N61"/>
    <mergeCell ref="A62:C62"/>
    <mergeCell ref="D62:E62"/>
    <mergeCell ref="F62:G62"/>
    <mergeCell ref="H62:J62"/>
    <mergeCell ref="K62:L62"/>
    <mergeCell ref="M62:N62"/>
    <mergeCell ref="A64:N64"/>
    <mergeCell ref="A65:N65"/>
    <mergeCell ref="A66:B66"/>
    <mergeCell ref="C66:E66"/>
    <mergeCell ref="F66:N66"/>
    <mergeCell ref="A67:B69"/>
    <mergeCell ref="D67:E67"/>
    <mergeCell ref="F67:N67"/>
    <mergeCell ref="C68:N68"/>
    <mergeCell ref="C69:E69"/>
    <mergeCell ref="F69:N69"/>
    <mergeCell ref="A70:B70"/>
    <mergeCell ref="C70:N70"/>
    <mergeCell ref="A71:E71"/>
    <mergeCell ref="J71:K71"/>
    <mergeCell ref="M71:N71"/>
    <mergeCell ref="A72:B72"/>
    <mergeCell ref="D72:N72"/>
    <mergeCell ref="A74:N74"/>
    <mergeCell ref="A75:A77"/>
    <mergeCell ref="C75:N75"/>
    <mergeCell ref="B76:B77"/>
    <mergeCell ref="D76:E76"/>
    <mergeCell ref="F76:N76"/>
    <mergeCell ref="C77:N77"/>
    <mergeCell ref="A79:N79"/>
    <mergeCell ref="A80:N80"/>
    <mergeCell ref="A81:N81"/>
    <mergeCell ref="A82:N82"/>
    <mergeCell ref="A83:N83"/>
    <mergeCell ref="A85:N85"/>
    <mergeCell ref="A86:N86"/>
    <mergeCell ref="A87:A89"/>
    <mergeCell ref="C87:F87"/>
    <mergeCell ref="H87:I87"/>
    <mergeCell ref="J87:N87"/>
    <mergeCell ref="B88:B89"/>
    <mergeCell ref="D88:E88"/>
    <mergeCell ref="F88:N88"/>
    <mergeCell ref="C89:N89"/>
    <mergeCell ref="A90:N90"/>
    <mergeCell ref="A91:A93"/>
    <mergeCell ref="C91:F91"/>
    <mergeCell ref="H91:I91"/>
    <mergeCell ref="J91:N91"/>
    <mergeCell ref="B92:B93"/>
    <mergeCell ref="D92:E92"/>
    <mergeCell ref="F92:N92"/>
    <mergeCell ref="C93:N93"/>
    <mergeCell ref="A94:A96"/>
    <mergeCell ref="C94:F94"/>
    <mergeCell ref="H94:I94"/>
    <mergeCell ref="J94:N94"/>
    <mergeCell ref="B95:B96"/>
    <mergeCell ref="D95:E95"/>
    <mergeCell ref="F95:N95"/>
    <mergeCell ref="C96:N96"/>
    <mergeCell ref="H105:N105"/>
    <mergeCell ref="A97:A100"/>
    <mergeCell ref="C97:F97"/>
    <mergeCell ref="H97:I97"/>
    <mergeCell ref="J97:N97"/>
    <mergeCell ref="B98:B99"/>
    <mergeCell ref="D98:E98"/>
    <mergeCell ref="F98:N98"/>
    <mergeCell ref="C99:N99"/>
    <mergeCell ref="B100:N100"/>
    <mergeCell ref="A101:N101"/>
    <mergeCell ref="A102:N102"/>
    <mergeCell ref="A103:A110"/>
    <mergeCell ref="B103:D103"/>
    <mergeCell ref="E103:N103"/>
    <mergeCell ref="B104:D104"/>
    <mergeCell ref="B109:D109"/>
    <mergeCell ref="E109:N109"/>
    <mergeCell ref="B110:D110"/>
    <mergeCell ref="E110:G110"/>
    <mergeCell ref="H110:N110"/>
    <mergeCell ref="L108:M108"/>
    <mergeCell ref="A116:N116"/>
    <mergeCell ref="A117:N117"/>
    <mergeCell ref="E104:M104"/>
    <mergeCell ref="B105:D106"/>
    <mergeCell ref="F105:G105"/>
    <mergeCell ref="E106:N106"/>
    <mergeCell ref="B107:D107"/>
    <mergeCell ref="E107:N107"/>
    <mergeCell ref="B108:D108"/>
    <mergeCell ref="E108:F108"/>
    <mergeCell ref="H114:N114"/>
    <mergeCell ref="A118:N118"/>
    <mergeCell ref="L112:M112"/>
    <mergeCell ref="B113:D113"/>
    <mergeCell ref="E113:N113"/>
    <mergeCell ref="B114:D115"/>
    <mergeCell ref="F114:G114"/>
    <mergeCell ref="A111:A115"/>
    <mergeCell ref="B111:D111"/>
    <mergeCell ref="E111:M111"/>
    <mergeCell ref="B112:D112"/>
    <mergeCell ref="E112:F112"/>
    <mergeCell ref="E115:N115"/>
  </mergeCells>
  <phoneticPr fontId="5"/>
  <conditionalFormatting sqref="B22">
    <cfRule type="cellIs" dxfId="5" priority="4" operator="equal">
      <formula>0</formula>
    </cfRule>
  </conditionalFormatting>
  <conditionalFormatting sqref="C8 L8 C10 C13 I13 M14 K14:K15 E15 L19 J25 J34:J37 C38 J42:J43 A43 D43 D45 J48:J49 A49 D49 D51 F55:F57 K56 A59:E59 H59:N59 A60:N62 F66 D67 C68 F69 G71 J71 D72 C75 D76 C77 C87 J87 D88 C89 C91 J91 D92 C93:C94 J94 D95 C96:C97 J97 D98 C99 E103:E104 F105 E106:E109 I108 L108 E111:E113 I112 L112 F114 E115">
    <cfRule type="cellIs" dxfId="4" priority="6" operator="equal">
      <formula>0</formula>
    </cfRule>
  </conditionalFormatting>
  <conditionalFormatting sqref="C25:C26">
    <cfRule type="cellIs" dxfId="3" priority="2" operator="equal">
      <formula>0</formula>
    </cfRule>
  </conditionalFormatting>
  <conditionalFormatting sqref="C11:G12 C14 G15 L16:N18 F16:H19 G34:G36 A45 A51 E110">
    <cfRule type="cellIs" dxfId="2" priority="5" operator="equal">
      <formula>0</formula>
    </cfRule>
  </conditionalFormatting>
  <conditionalFormatting sqref="D9">
    <cfRule type="cellIs" dxfId="1" priority="1" operator="equal">
      <formula>0</formula>
    </cfRule>
  </conditionalFormatting>
  <conditionalFormatting sqref="H22">
    <cfRule type="cellIs" dxfId="0" priority="3" operator="equal">
      <formula>0</formula>
    </cfRule>
  </conditionalFormatting>
  <dataValidations count="8">
    <dataValidation type="list" allowBlank="1" showInputMessage="1" showErrorMessage="1" sqref="C11" xr:uid="{29DD123D-E096-4F3F-BD59-C554F4BDFC21}">
      <formula1>"木造,鉄骨,鉄筋コンクリート造,鉄骨鉄筋コンクリート造,軽量鉄骨造,その他"</formula1>
    </dataValidation>
    <dataValidation type="list" allowBlank="1" showInputMessage="1" showErrorMessage="1" sqref="C12" xr:uid="{A164410F-B77A-4932-A5FF-F944AA0F16B8}">
      <formula1>"瓦葺,スレート葺,亜鉛メッキ鋼板葺,セメント瓦葺,陸屋根,その他"</formula1>
    </dataValidation>
    <dataValidation type="list" allowBlank="1" showInputMessage="1" showErrorMessage="1" sqref="C14" xr:uid="{128EF52D-0DE1-44A8-A8D4-19785B3EFBE9}">
      <formula1>"マンション,アパート,戸建,その他"</formula1>
    </dataValidation>
    <dataValidation type="list" allowBlank="1" showInputMessage="1" showErrorMessage="1" sqref="G15" xr:uid="{D82407D4-774C-4E03-98D7-BC531E48946C}">
      <formula1>"LDK,DK,K,R"</formula1>
    </dataValidation>
    <dataValidation type="list" allowBlank="1" showInputMessage="1" showErrorMessage="1" sqref="L16:L18 F16:F19" xr:uid="{ECCA5629-996E-4634-B44F-5541B6B84DAE}">
      <formula1>"含む,含まない"</formula1>
    </dataValidation>
    <dataValidation type="list" allowBlank="1" showInputMessage="1" showErrorMessage="1" sqref="A45 A51" xr:uid="{3740EB62-E233-408E-A429-B633DBEA81F1}">
      <formula1>"普通,当座"</formula1>
    </dataValidation>
    <dataValidation type="list" allowBlank="1" showInputMessage="1" showErrorMessage="1" sqref="G34:G36" xr:uid="{9AD11950-8EEA-4E73-9358-D4751FAF6224}">
      <formula1>"貸主,仲介業者"</formula1>
    </dataValidation>
    <dataValidation type="list" allowBlank="1" showInputMessage="1" showErrorMessage="1" sqref="E110:G110" xr:uid="{98EDAFF7-D413-4B44-A28B-25647EAF4539}">
      <formula1>"宅建協会,全日,その他"</formula1>
    </dataValidation>
  </dataValidations>
  <pageMargins left="0.7" right="0.7" top="0.75" bottom="0.75" header="0.3" footer="0.3"/>
  <pageSetup paperSize="9" orientation="portrait" r:id="rId1"/>
  <rowBreaks count="4" manualBreakCount="4">
    <brk id="31" max="13" man="1"/>
    <brk id="84" max="16383" man="1"/>
    <brk id="102" max="16383" man="1"/>
    <brk id="118"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A60"/>
  <sheetViews>
    <sheetView showGridLines="0" view="pageBreakPreview" topLeftCell="A19" zoomScale="115" zoomScaleNormal="100" zoomScaleSheetLayoutView="115" workbookViewId="0">
      <selection activeCell="E23" sqref="E23:S23"/>
    </sheetView>
  </sheetViews>
  <sheetFormatPr defaultColWidth="8.875" defaultRowHeight="18.75"/>
  <cols>
    <col min="1" max="21" width="4.375" style="20" customWidth="1"/>
    <col min="22" max="22" width="4.375" style="21" customWidth="1"/>
    <col min="23" max="23" width="4.375" style="20" customWidth="1"/>
    <col min="24" max="41" width="8.625" style="20" customWidth="1"/>
    <col min="42" max="16384" width="8.875" style="20"/>
  </cols>
  <sheetData>
    <row r="1" spans="1:27" s="17" customFormat="1" ht="16.350000000000001" customHeight="1">
      <c r="A1" s="179" t="s">
        <v>3348</v>
      </c>
      <c r="B1" s="180"/>
      <c r="C1" s="181"/>
      <c r="D1" s="32"/>
      <c r="E1" s="33"/>
      <c r="F1" s="32"/>
      <c r="G1" s="32"/>
      <c r="H1" s="33"/>
      <c r="I1" s="34"/>
      <c r="J1" s="32"/>
      <c r="K1" s="32"/>
      <c r="L1" s="32"/>
      <c r="M1" s="32"/>
      <c r="N1" s="32"/>
      <c r="O1" s="32"/>
      <c r="P1" s="212"/>
      <c r="Q1" s="212"/>
      <c r="R1" s="212"/>
      <c r="S1" s="212"/>
      <c r="T1" s="32"/>
      <c r="U1" s="15"/>
      <c r="V1" s="16"/>
      <c r="W1" s="15"/>
      <c r="X1" s="15"/>
      <c r="Y1" s="15"/>
      <c r="Z1" s="15"/>
      <c r="AA1" s="15"/>
    </row>
    <row r="2" spans="1:27" s="17" customFormat="1" ht="16.350000000000001" customHeight="1">
      <c r="A2" s="32"/>
      <c r="B2" s="32"/>
      <c r="C2" s="32"/>
      <c r="D2" s="32"/>
      <c r="E2" s="32"/>
      <c r="F2" s="32"/>
      <c r="G2" s="32"/>
      <c r="H2" s="34"/>
      <c r="I2" s="34"/>
      <c r="J2" s="32"/>
      <c r="K2" s="32"/>
      <c r="L2" s="32"/>
      <c r="M2" s="32"/>
      <c r="N2" s="32"/>
      <c r="O2" s="32"/>
      <c r="P2" s="34"/>
      <c r="Q2" s="213"/>
      <c r="R2" s="213"/>
      <c r="S2" s="213"/>
      <c r="T2" s="32"/>
      <c r="U2" s="15"/>
      <c r="V2" s="16"/>
      <c r="W2" s="15"/>
      <c r="X2" s="15"/>
      <c r="Y2" s="15"/>
      <c r="Z2" s="15"/>
      <c r="AA2" s="15"/>
    </row>
    <row r="3" spans="1:27" s="17" customFormat="1" ht="16.350000000000001" customHeight="1">
      <c r="A3" s="273" t="s">
        <v>3242</v>
      </c>
      <c r="B3" s="273"/>
      <c r="C3" s="273"/>
      <c r="D3" s="273"/>
      <c r="E3" s="273"/>
      <c r="F3" s="273"/>
      <c r="G3" s="273"/>
      <c r="H3" s="273"/>
      <c r="I3" s="273"/>
      <c r="J3" s="273"/>
      <c r="K3" s="273"/>
      <c r="L3" s="273"/>
      <c r="M3" s="273"/>
      <c r="N3" s="273"/>
      <c r="O3" s="273"/>
      <c r="P3" s="273"/>
      <c r="Q3" s="273"/>
      <c r="R3" s="273"/>
      <c r="S3" s="273"/>
      <c r="T3" s="32"/>
      <c r="U3" s="15"/>
      <c r="V3" s="16"/>
      <c r="W3" s="15"/>
      <c r="X3" s="15"/>
      <c r="Y3" s="15"/>
      <c r="Z3" s="15"/>
      <c r="AA3" s="15"/>
    </row>
    <row r="4" spans="1:27" s="17" customFormat="1" ht="16.350000000000001" customHeight="1">
      <c r="A4" s="273" t="str">
        <f>'1号入居申込書'!F4</f>
        <v>（災害名）</v>
      </c>
      <c r="B4" s="273"/>
      <c r="C4" s="273"/>
      <c r="D4" s="273"/>
      <c r="E4" s="273"/>
      <c r="F4" s="273"/>
      <c r="G4" s="273"/>
      <c r="H4" s="273"/>
      <c r="I4" s="273"/>
      <c r="J4" s="273"/>
      <c r="K4" s="273"/>
      <c r="L4" s="273"/>
      <c r="M4" s="273"/>
      <c r="N4" s="273"/>
      <c r="O4" s="273"/>
      <c r="P4" s="273"/>
      <c r="Q4" s="273"/>
      <c r="R4" s="273"/>
      <c r="S4" s="273"/>
      <c r="T4" s="32"/>
      <c r="U4" s="15"/>
      <c r="V4" s="16"/>
      <c r="W4" s="15"/>
      <c r="X4" s="15"/>
      <c r="Y4" s="15"/>
      <c r="Z4" s="15"/>
      <c r="AA4" s="15"/>
    </row>
    <row r="5" spans="1:27" s="17" customFormat="1" ht="5.0999999999999996" customHeight="1">
      <c r="A5" s="32"/>
      <c r="B5" s="38"/>
      <c r="C5" s="32"/>
      <c r="D5" s="32"/>
      <c r="E5" s="32"/>
      <c r="F5" s="32"/>
      <c r="G5" s="32"/>
      <c r="H5" s="272"/>
      <c r="I5" s="272"/>
      <c r="J5" s="32"/>
      <c r="K5" s="32"/>
      <c r="L5" s="32"/>
      <c r="M5" s="32"/>
      <c r="N5" s="32"/>
      <c r="O5" s="32"/>
      <c r="P5" s="32"/>
      <c r="Q5" s="32"/>
      <c r="R5" s="32"/>
      <c r="S5" s="32"/>
      <c r="T5" s="32"/>
      <c r="U5" s="15"/>
      <c r="V5" s="16"/>
      <c r="W5" s="15"/>
      <c r="X5" s="15"/>
      <c r="Y5" s="15"/>
      <c r="Z5" s="15"/>
      <c r="AA5" s="15"/>
    </row>
    <row r="6" spans="1:27" s="18" customFormat="1" ht="16.350000000000001" customHeight="1">
      <c r="A6" s="191"/>
      <c r="B6" s="45"/>
      <c r="C6" s="45"/>
      <c r="D6" s="45"/>
      <c r="E6" s="45"/>
      <c r="F6" s="45"/>
      <c r="G6" s="46"/>
      <c r="H6" s="46"/>
      <c r="I6" s="46"/>
      <c r="J6" s="34"/>
      <c r="K6" s="34"/>
      <c r="L6" s="34"/>
      <c r="M6" s="34"/>
      <c r="N6" s="34"/>
      <c r="O6" s="34"/>
      <c r="P6" s="34"/>
      <c r="Q6" s="34"/>
      <c r="R6" s="34"/>
      <c r="S6" s="34"/>
      <c r="T6" s="34"/>
      <c r="V6" s="19"/>
    </row>
    <row r="7" spans="1:27" s="18" customFormat="1" ht="16.350000000000001" customHeight="1">
      <c r="A7" s="191"/>
      <c r="B7" s="191" t="s">
        <v>3243</v>
      </c>
      <c r="C7" s="45"/>
      <c r="D7" s="45"/>
      <c r="E7" s="45"/>
      <c r="F7" s="45"/>
      <c r="G7" s="46"/>
      <c r="H7" s="46"/>
      <c r="I7" s="46"/>
      <c r="J7" s="34"/>
      <c r="K7" s="34"/>
      <c r="L7" s="34"/>
      <c r="M7" s="34"/>
      <c r="N7" s="34"/>
      <c r="O7" s="34"/>
      <c r="P7" s="34"/>
      <c r="Q7" s="34"/>
      <c r="R7" s="34"/>
      <c r="S7" s="34"/>
      <c r="T7" s="34"/>
      <c r="V7" s="19"/>
    </row>
    <row r="8" spans="1:27" s="18" customFormat="1" ht="16.350000000000001" customHeight="1">
      <c r="A8" s="191"/>
      <c r="B8" s="219"/>
      <c r="C8" s="219"/>
      <c r="D8" s="219"/>
      <c r="E8" s="219"/>
      <c r="F8" s="219"/>
      <c r="G8" s="220"/>
      <c r="H8" s="220"/>
      <c r="I8" s="220"/>
      <c r="J8" s="191"/>
      <c r="K8" s="191"/>
      <c r="L8" s="191"/>
      <c r="M8" s="191"/>
      <c r="N8" s="191"/>
      <c r="O8" s="191"/>
      <c r="P8" s="191"/>
      <c r="Q8" s="191"/>
      <c r="R8" s="191"/>
      <c r="S8" s="191"/>
      <c r="T8" s="191"/>
      <c r="U8" s="221"/>
      <c r="V8" s="222"/>
      <c r="W8" s="221"/>
      <c r="X8" s="221"/>
      <c r="Y8" s="221"/>
    </row>
    <row r="9" spans="1:27" s="18" customFormat="1" ht="16.350000000000001" customHeight="1">
      <c r="A9" s="191"/>
      <c r="B9" s="219"/>
      <c r="C9" s="219"/>
      <c r="D9" s="219"/>
      <c r="E9" s="219"/>
      <c r="F9" s="219"/>
      <c r="G9" s="220"/>
      <c r="H9" s="220"/>
      <c r="I9" s="220"/>
      <c r="J9" s="191" t="s">
        <v>3244</v>
      </c>
      <c r="K9" s="191"/>
      <c r="L9" s="191"/>
      <c r="M9" s="191"/>
      <c r="N9" s="239" t="s">
        <v>3286</v>
      </c>
      <c r="O9" s="191"/>
      <c r="P9" s="191"/>
      <c r="Q9" s="191"/>
      <c r="R9" s="191"/>
      <c r="S9" s="191"/>
      <c r="T9" s="191"/>
      <c r="U9" s="221"/>
      <c r="V9" s="222"/>
      <c r="W9" s="221"/>
      <c r="X9" s="221"/>
      <c r="Y9" s="221"/>
    </row>
    <row r="10" spans="1:27" s="18" customFormat="1" ht="16.350000000000001" customHeight="1">
      <c r="A10" s="191"/>
      <c r="B10" s="219"/>
      <c r="C10" s="219"/>
      <c r="D10" s="219"/>
      <c r="E10" s="219"/>
      <c r="F10" s="219"/>
      <c r="G10" s="220"/>
      <c r="H10" s="220"/>
      <c r="I10" s="220"/>
      <c r="J10" s="191"/>
      <c r="K10" s="191"/>
      <c r="L10" s="191"/>
      <c r="M10" s="191"/>
      <c r="N10" s="191"/>
      <c r="O10" s="191"/>
      <c r="P10" s="191"/>
      <c r="Q10" s="191"/>
      <c r="R10" s="191"/>
      <c r="S10" s="191"/>
      <c r="T10" s="191"/>
      <c r="U10" s="221"/>
      <c r="V10" s="222"/>
      <c r="W10" s="221"/>
      <c r="X10" s="221"/>
      <c r="Y10" s="221"/>
    </row>
    <row r="11" spans="1:27" s="18" customFormat="1" ht="16.350000000000001" customHeight="1">
      <c r="A11" s="191"/>
      <c r="B11" s="219"/>
      <c r="C11" s="219"/>
      <c r="D11" s="219"/>
      <c r="E11" s="219"/>
      <c r="F11" s="219"/>
      <c r="G11" s="220"/>
      <c r="H11" s="220"/>
      <c r="I11" s="220"/>
      <c r="J11" s="223" t="s">
        <v>3245</v>
      </c>
      <c r="K11" s="223"/>
      <c r="L11" s="223"/>
      <c r="M11" s="223"/>
      <c r="N11" s="223"/>
      <c r="O11" s="223"/>
      <c r="P11" s="223"/>
      <c r="Q11" s="223"/>
      <c r="R11" s="223"/>
      <c r="S11" s="223"/>
      <c r="T11" s="191"/>
      <c r="U11" s="221"/>
      <c r="V11" s="222"/>
      <c r="W11" s="221"/>
      <c r="X11" s="221"/>
      <c r="Y11" s="221"/>
    </row>
    <row r="12" spans="1:27" s="18" customFormat="1" ht="16.350000000000001" customHeight="1">
      <c r="A12" s="191"/>
      <c r="B12" s="219"/>
      <c r="C12" s="219"/>
      <c r="D12" s="219"/>
      <c r="E12" s="219"/>
      <c r="F12" s="219"/>
      <c r="G12" s="220"/>
      <c r="H12" s="220"/>
      <c r="I12" s="220"/>
      <c r="J12" s="228"/>
      <c r="K12" s="228"/>
      <c r="L12" s="228"/>
      <c r="M12" s="228"/>
      <c r="N12" s="228"/>
      <c r="O12" s="228"/>
      <c r="P12" s="228"/>
      <c r="Q12" s="228"/>
      <c r="R12" s="228"/>
      <c r="S12" s="228"/>
      <c r="T12" s="191"/>
      <c r="U12" s="221"/>
      <c r="V12" s="222"/>
      <c r="W12" s="221"/>
      <c r="X12" s="221"/>
      <c r="Y12" s="221"/>
    </row>
    <row r="13" spans="1:27" s="18" customFormat="1" ht="16.350000000000001" customHeight="1">
      <c r="A13" s="191"/>
      <c r="B13" s="219"/>
      <c r="C13" s="219"/>
      <c r="D13" s="219"/>
      <c r="E13" s="219"/>
      <c r="F13" s="219"/>
      <c r="G13" s="220"/>
      <c r="H13" s="220"/>
      <c r="I13" s="220"/>
      <c r="J13" s="223" t="s">
        <v>3246</v>
      </c>
      <c r="K13" s="223"/>
      <c r="L13" s="223"/>
      <c r="M13" s="223"/>
      <c r="N13" s="223"/>
      <c r="O13" s="223"/>
      <c r="P13" s="223"/>
      <c r="Q13" s="223"/>
      <c r="R13" s="223"/>
      <c r="S13" s="223"/>
      <c r="T13" s="191"/>
      <c r="U13" s="221"/>
      <c r="V13" s="222"/>
      <c r="W13" s="221"/>
      <c r="X13" s="221"/>
      <c r="Y13" s="221"/>
    </row>
    <row r="14" spans="1:27" s="18" customFormat="1" ht="16.350000000000001" customHeight="1">
      <c r="A14" s="191"/>
      <c r="B14" s="219"/>
      <c r="C14" s="219"/>
      <c r="D14" s="219"/>
      <c r="E14" s="219"/>
      <c r="F14" s="219"/>
      <c r="G14" s="220"/>
      <c r="H14" s="220"/>
      <c r="I14" s="220"/>
      <c r="J14" s="225" t="s">
        <v>3247</v>
      </c>
      <c r="K14" s="224"/>
      <c r="L14" s="34"/>
      <c r="M14" s="191"/>
      <c r="N14" s="191"/>
      <c r="O14" s="191"/>
      <c r="P14" s="191"/>
      <c r="Q14" s="191"/>
      <c r="R14" s="191"/>
      <c r="S14" s="191"/>
      <c r="T14" s="191"/>
      <c r="U14" s="221"/>
      <c r="V14" s="222"/>
      <c r="W14" s="221"/>
      <c r="X14" s="221"/>
      <c r="Y14" s="221"/>
    </row>
    <row r="15" spans="1:27" s="18" customFormat="1" ht="16.350000000000001" customHeight="1">
      <c r="A15" s="191"/>
      <c r="B15" s="219"/>
      <c r="C15" s="219"/>
      <c r="D15" s="219"/>
      <c r="E15" s="219"/>
      <c r="F15" s="219"/>
      <c r="G15" s="220"/>
      <c r="H15" s="220"/>
      <c r="I15" s="220"/>
      <c r="J15" s="191"/>
      <c r="K15" s="191"/>
      <c r="L15" s="191"/>
      <c r="M15" s="191"/>
      <c r="N15" s="191"/>
      <c r="O15" s="191"/>
      <c r="P15" s="191"/>
      <c r="Q15" s="191"/>
      <c r="R15" s="191"/>
      <c r="S15" s="191"/>
      <c r="T15" s="191"/>
      <c r="U15" s="221"/>
      <c r="V15" s="222"/>
      <c r="W15" s="221"/>
      <c r="X15" s="221"/>
      <c r="Y15" s="221"/>
    </row>
    <row r="16" spans="1:27" s="18" customFormat="1" ht="16.350000000000001" customHeight="1">
      <c r="A16" s="191"/>
      <c r="B16" s="191" t="s">
        <v>3249</v>
      </c>
      <c r="C16" s="219"/>
      <c r="D16" s="219"/>
      <c r="E16" s="219"/>
      <c r="F16" s="219"/>
      <c r="G16" s="220"/>
      <c r="H16" s="220"/>
      <c r="I16" s="220"/>
      <c r="J16" s="191"/>
      <c r="K16" s="191"/>
      <c r="L16" s="191"/>
      <c r="M16" s="191"/>
      <c r="N16" s="191"/>
      <c r="O16" s="191"/>
      <c r="P16" s="191"/>
      <c r="Q16" s="191"/>
      <c r="R16" s="191"/>
      <c r="S16" s="191"/>
      <c r="T16" s="191"/>
      <c r="U16" s="221"/>
      <c r="V16" s="222"/>
      <c r="W16" s="221"/>
      <c r="X16" s="221"/>
      <c r="Y16" s="221"/>
    </row>
    <row r="17" spans="1:22" s="18" customFormat="1" ht="16.350000000000001" customHeight="1">
      <c r="A17" s="191"/>
      <c r="B17" s="191" t="s">
        <v>3248</v>
      </c>
      <c r="C17" s="45"/>
      <c r="D17" s="45"/>
      <c r="E17" s="45"/>
      <c r="F17" s="45"/>
      <c r="G17" s="46"/>
      <c r="H17" s="46"/>
      <c r="I17" s="46"/>
      <c r="J17" s="34"/>
      <c r="K17" s="34"/>
      <c r="L17" s="34"/>
      <c r="M17" s="34"/>
      <c r="N17" s="34"/>
      <c r="O17" s="34"/>
      <c r="P17" s="34"/>
      <c r="Q17" s="34"/>
      <c r="R17" s="34"/>
      <c r="S17" s="34"/>
      <c r="T17" s="34"/>
      <c r="V17" s="19"/>
    </row>
    <row r="18" spans="1:22" s="18" customFormat="1" ht="16.350000000000001" customHeight="1">
      <c r="A18" s="191"/>
      <c r="B18" s="191"/>
      <c r="C18" s="45"/>
      <c r="D18" s="45"/>
      <c r="E18" s="45"/>
      <c r="F18" s="45"/>
      <c r="G18" s="46"/>
      <c r="H18" s="46"/>
      <c r="I18" s="46"/>
      <c r="J18" s="34"/>
      <c r="K18" s="34"/>
      <c r="L18" s="34"/>
      <c r="M18" s="34"/>
      <c r="N18" s="34"/>
      <c r="O18" s="34"/>
      <c r="P18" s="34"/>
      <c r="Q18" s="34"/>
      <c r="R18" s="34"/>
      <c r="S18" s="34"/>
      <c r="T18" s="34"/>
      <c r="V18" s="19"/>
    </row>
    <row r="19" spans="1:22" s="18" customFormat="1" ht="16.350000000000001" customHeight="1">
      <c r="A19" s="299" t="s">
        <v>3250</v>
      </c>
      <c r="B19" s="299"/>
      <c r="C19" s="299"/>
      <c r="D19" s="299"/>
      <c r="E19" s="299"/>
      <c r="F19" s="299"/>
      <c r="G19" s="299"/>
      <c r="H19" s="299"/>
      <c r="I19" s="299"/>
      <c r="J19" s="299"/>
      <c r="K19" s="299"/>
      <c r="L19" s="299"/>
      <c r="M19" s="299"/>
      <c r="N19" s="299"/>
      <c r="O19" s="299"/>
      <c r="P19" s="299"/>
      <c r="Q19" s="299"/>
      <c r="R19" s="299"/>
      <c r="S19" s="299"/>
      <c r="T19" s="34"/>
      <c r="V19" s="19"/>
    </row>
    <row r="20" spans="1:22" s="18" customFormat="1" ht="16.350000000000001" customHeight="1">
      <c r="A20" s="191"/>
      <c r="B20" s="45"/>
      <c r="C20" s="45"/>
      <c r="D20" s="45"/>
      <c r="E20" s="45"/>
      <c r="F20" s="45"/>
      <c r="G20" s="46"/>
      <c r="H20" s="46"/>
      <c r="I20" s="46"/>
      <c r="J20" s="34"/>
      <c r="K20" s="34"/>
      <c r="L20" s="34"/>
      <c r="M20" s="34"/>
      <c r="N20" s="34"/>
      <c r="O20" s="34"/>
      <c r="P20" s="34"/>
      <c r="Q20" s="34"/>
      <c r="R20" s="34"/>
      <c r="S20" s="34"/>
      <c r="T20" s="34"/>
      <c r="V20" s="19"/>
    </row>
    <row r="21" spans="1:22" s="18" customFormat="1" ht="16.350000000000001" customHeight="1">
      <c r="A21" s="226">
        <v>1</v>
      </c>
      <c r="B21" s="32" t="s">
        <v>3251</v>
      </c>
      <c r="C21" s="45"/>
      <c r="D21" s="45"/>
      <c r="E21" s="45"/>
      <c r="F21" s="45"/>
      <c r="G21" s="46"/>
      <c r="H21" s="46"/>
      <c r="I21" s="46"/>
      <c r="J21" s="34"/>
      <c r="K21" s="34"/>
      <c r="L21" s="34"/>
      <c r="M21" s="34"/>
      <c r="N21" s="34"/>
      <c r="O21" s="34"/>
      <c r="P21" s="34"/>
      <c r="Q21" s="34"/>
      <c r="R21" s="34"/>
      <c r="S21" s="34"/>
      <c r="T21" s="34"/>
      <c r="V21" s="19"/>
    </row>
    <row r="22" spans="1:22" s="18" customFormat="1" ht="16.350000000000001" customHeight="1">
      <c r="A22" s="49"/>
      <c r="B22" s="50" t="s">
        <v>3123</v>
      </c>
      <c r="C22" s="50"/>
      <c r="D22" s="51"/>
      <c r="E22" s="58" t="str">
        <f>CONCATENATE("〒",入力シート!I72)</f>
        <v>〒</v>
      </c>
      <c r="F22" s="52"/>
      <c r="G22" s="52"/>
      <c r="H22" s="52"/>
      <c r="I22" s="52"/>
      <c r="J22" s="52"/>
      <c r="K22" s="52"/>
      <c r="L22" s="52"/>
      <c r="M22" s="52"/>
      <c r="N22" s="52"/>
      <c r="O22" s="52"/>
      <c r="P22" s="52"/>
      <c r="Q22" s="52"/>
      <c r="R22" s="52"/>
      <c r="S22" s="53"/>
      <c r="T22" s="34"/>
      <c r="U22" s="22"/>
      <c r="V22" s="23"/>
    </row>
    <row r="23" spans="1:22" s="18" customFormat="1" ht="30" customHeight="1">
      <c r="A23" s="68" t="s">
        <v>3103</v>
      </c>
      <c r="B23" s="55"/>
      <c r="C23" s="43"/>
      <c r="D23" s="44"/>
      <c r="E23" s="371" t="str">
        <f>CONCATENATE(入力シート!I73,入力シート!I74,入力シート!I75)</f>
        <v/>
      </c>
      <c r="F23" s="372"/>
      <c r="G23" s="372"/>
      <c r="H23" s="372"/>
      <c r="I23" s="372"/>
      <c r="J23" s="372"/>
      <c r="K23" s="372"/>
      <c r="L23" s="372"/>
      <c r="M23" s="372"/>
      <c r="N23" s="372"/>
      <c r="O23" s="372"/>
      <c r="P23" s="372"/>
      <c r="Q23" s="372"/>
      <c r="R23" s="372"/>
      <c r="S23" s="373"/>
      <c r="T23" s="34"/>
      <c r="V23" s="24"/>
    </row>
    <row r="24" spans="1:22" ht="16.350000000000001" customHeight="1"/>
    <row r="25" spans="1:22" s="18" customFormat="1" ht="16.350000000000001" customHeight="1">
      <c r="A25" s="226">
        <v>2</v>
      </c>
      <c r="B25" s="32" t="s">
        <v>3252</v>
      </c>
      <c r="C25" s="45"/>
      <c r="D25" s="45"/>
      <c r="E25" s="45"/>
      <c r="F25" s="45"/>
      <c r="G25" s="46"/>
      <c r="H25" s="46"/>
      <c r="I25" s="46"/>
      <c r="J25" s="34"/>
      <c r="K25" s="34"/>
      <c r="L25" s="34"/>
      <c r="M25" s="34"/>
      <c r="N25" s="34"/>
      <c r="O25" s="34"/>
      <c r="P25" s="34"/>
      <c r="Q25" s="34"/>
      <c r="R25" s="34"/>
      <c r="S25" s="34"/>
      <c r="T25" s="34"/>
      <c r="V25" s="19"/>
    </row>
    <row r="26" spans="1:22" ht="16.350000000000001" customHeight="1">
      <c r="A26" s="227" t="s">
        <v>3254</v>
      </c>
      <c r="B26" s="32" t="s">
        <v>3253</v>
      </c>
    </row>
    <row r="27" spans="1:22" ht="16.350000000000001" customHeight="1">
      <c r="A27" s="227" t="s">
        <v>3255</v>
      </c>
      <c r="B27" s="32" t="s">
        <v>3256</v>
      </c>
    </row>
    <row r="28" spans="1:22" ht="16.350000000000001" customHeight="1"/>
    <row r="29" spans="1:22" ht="16.350000000000001" customHeight="1">
      <c r="A29" s="226">
        <v>3</v>
      </c>
      <c r="B29" s="32" t="s">
        <v>3257</v>
      </c>
    </row>
    <row r="30" spans="1:22" ht="16.350000000000001" customHeight="1">
      <c r="B30" s="32" t="s">
        <v>3258</v>
      </c>
    </row>
    <row r="31" spans="1:22" ht="16.350000000000001" customHeight="1"/>
    <row r="32" spans="1:22" ht="16.350000000000001" customHeight="1"/>
    <row r="33" spans="9:19" ht="16.350000000000001" customHeight="1"/>
    <row r="34" spans="9:19" ht="16.350000000000001" customHeight="1"/>
    <row r="35" spans="9:19" ht="16.350000000000001" customHeight="1"/>
    <row r="36" spans="9:19" ht="16.350000000000001" customHeight="1">
      <c r="I36" s="191" t="s">
        <v>3285</v>
      </c>
    </row>
    <row r="37" spans="9:19" ht="16.350000000000001" customHeight="1"/>
    <row r="38" spans="9:19" ht="16.350000000000001" customHeight="1">
      <c r="J38" s="191" t="s">
        <v>3259</v>
      </c>
    </row>
    <row r="39" spans="9:19" ht="16.350000000000001" customHeight="1">
      <c r="J39" s="191"/>
    </row>
    <row r="40" spans="9:19" ht="16.350000000000001" customHeight="1">
      <c r="J40" s="223" t="s">
        <v>3245</v>
      </c>
      <c r="K40" s="210"/>
      <c r="L40" s="210"/>
      <c r="M40" s="210"/>
      <c r="N40" s="210"/>
      <c r="O40" s="210"/>
      <c r="P40" s="210"/>
      <c r="Q40" s="210"/>
      <c r="R40" s="210"/>
      <c r="S40" s="210"/>
    </row>
    <row r="41" spans="9:19" ht="16.350000000000001" customHeight="1">
      <c r="J41" s="228"/>
      <c r="K41" s="207"/>
      <c r="L41" s="207"/>
      <c r="M41" s="207"/>
      <c r="N41" s="207"/>
      <c r="O41" s="207"/>
      <c r="P41" s="207"/>
      <c r="Q41" s="207"/>
      <c r="R41" s="207"/>
      <c r="S41" s="207"/>
    </row>
    <row r="42" spans="9:19" ht="16.350000000000001" customHeight="1">
      <c r="J42" s="223" t="s">
        <v>3246</v>
      </c>
      <c r="K42" s="210"/>
      <c r="L42" s="210"/>
      <c r="M42" s="210"/>
      <c r="N42" s="210"/>
      <c r="O42" s="210"/>
      <c r="P42" s="210"/>
      <c r="Q42" s="210"/>
      <c r="R42" s="210"/>
      <c r="S42" s="210"/>
    </row>
    <row r="43" spans="9:19" ht="16.350000000000001" customHeight="1">
      <c r="J43" s="225" t="s">
        <v>3247</v>
      </c>
    </row>
    <row r="44" spans="9:19" ht="16.350000000000001" customHeight="1"/>
    <row r="45" spans="9:19" ht="16.350000000000001" customHeight="1"/>
    <row r="46" spans="9:19" ht="16.350000000000001" customHeight="1"/>
    <row r="47" spans="9:19" ht="16.350000000000001" customHeight="1"/>
    <row r="48" spans="9:19" ht="16.350000000000001" customHeight="1"/>
    <row r="49" ht="16.350000000000001" customHeight="1"/>
    <row r="50" ht="16.350000000000001" customHeight="1"/>
    <row r="51" ht="16.350000000000001" customHeight="1"/>
    <row r="52" ht="16.350000000000001" customHeight="1"/>
    <row r="53" ht="16.350000000000001" customHeight="1"/>
    <row r="54" ht="16.350000000000001" customHeight="1"/>
    <row r="55" ht="16.350000000000001" customHeight="1"/>
    <row r="56" ht="16.350000000000001" customHeight="1"/>
    <row r="57" ht="16.350000000000001" customHeight="1"/>
    <row r="58" ht="16.350000000000001" customHeight="1"/>
    <row r="59" ht="16.350000000000001" customHeight="1"/>
    <row r="60" ht="16.350000000000001" customHeight="1"/>
  </sheetData>
  <mergeCells count="5">
    <mergeCell ref="A3:S3"/>
    <mergeCell ref="A4:S4"/>
    <mergeCell ref="H5:I5"/>
    <mergeCell ref="A19:S19"/>
    <mergeCell ref="E23:S23"/>
  </mergeCells>
  <phoneticPr fontId="5"/>
  <printOptions horizontalCentered="1"/>
  <pageMargins left="0.51181102362204722" right="0.51181102362204722" top="0.78740157480314965" bottom="0.39370078740157483" header="0.31496062992125984"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入力シート</vt:lpstr>
      <vt:lpstr>1号入居申込書</vt:lpstr>
      <vt:lpstr>2号申出書</vt:lpstr>
      <vt:lpstr>2-2号臭気確認書</vt:lpstr>
      <vt:lpstr>3号切替契約同意書</vt:lpstr>
      <vt:lpstr>4号入居決定通知</vt:lpstr>
      <vt:lpstr>５号入居不可決定通知</vt:lpstr>
      <vt:lpstr>６号契約書</vt:lpstr>
      <vt:lpstr>７号委任状</vt:lpstr>
      <vt:lpstr>８号定借説明</vt:lpstr>
      <vt:lpstr>郵便番号表</vt:lpstr>
      <vt:lpstr>'1号入居申込書'!Print_Area</vt:lpstr>
      <vt:lpstr>'2-2号臭気確認書'!Print_Area</vt:lpstr>
      <vt:lpstr>'2号申出書'!Print_Area</vt:lpstr>
      <vt:lpstr>'3号切替契約同意書'!Print_Area</vt:lpstr>
      <vt:lpstr>'4号入居決定通知'!Print_Area</vt:lpstr>
      <vt:lpstr>'５号入居不可決定通知'!Print_Area</vt:lpstr>
      <vt:lpstr>'６号契約書'!Print_Area</vt:lpstr>
      <vt:lpstr>'７号委任状'!Print_Area</vt:lpstr>
      <vt:lpstr>'８号定借説明'!Print_Area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2026-03-09T06:07:08Z</dcterms:modified>
</cp:coreProperties>
</file>