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855" yWindow="225" windowWidth="13530" windowHeight="11370" tabRatio="908" activeTab="0"/>
  </bookViews>
  <sheets>
    <sheet name="様式16-E1-①" sheetId="1" r:id="rId1"/>
    <sheet name="様式16-E1-②" sheetId="2" r:id="rId2"/>
    <sheet name="様式16-E1-③" sheetId="3" r:id="rId3"/>
    <sheet name="様式16-E1-④" sheetId="4" r:id="rId4"/>
    <sheet name="様式16-F1-①" sheetId="5" r:id="rId5"/>
    <sheet name="様式16-F1-②" sheetId="6" r:id="rId6"/>
    <sheet name="様式16-F1-③" sheetId="7" r:id="rId7"/>
  </sheets>
  <definedNames>
    <definedName name="_xlnm.Print_Area" localSheetId="0">'様式16-E1-①'!$A$1:$P$23</definedName>
    <definedName name="_xlnm.Print_Area" localSheetId="1">'様式16-E1-②'!$A$1:$R$81</definedName>
    <definedName name="_xlnm.Print_Area" localSheetId="2">'様式16-E1-③'!$A$1:$Q$46</definedName>
    <definedName name="_xlnm.Print_Area" localSheetId="3">'様式16-E1-④'!$A$1:$P$33</definedName>
    <definedName name="_xlnm.Print_Area" localSheetId="4">'様式16-F1-①'!$A$1:$O$31</definedName>
    <definedName name="_xlnm.Print_Area" localSheetId="5">'様式16-F1-②'!$A$1:$Q$62</definedName>
    <definedName name="_xlnm.Print_Area" localSheetId="6">'様式16-F1-③'!$A$1:$Q$26</definedName>
  </definedNames>
  <calcPr fullCalcOnLoad="1"/>
</workbook>
</file>

<file path=xl/sharedStrings.xml><?xml version="1.0" encoding="utf-8"?>
<sst xmlns="http://schemas.openxmlformats.org/spreadsheetml/2006/main" count="309" uniqueCount="199">
  <si>
    <r>
      <rPr>
        <sz val="12"/>
        <color indexed="8"/>
        <rFont val="ＭＳ Ｐゴシック"/>
        <family val="3"/>
      </rPr>
      <t>（単位：千円）</t>
    </r>
  </si>
  <si>
    <r>
      <rPr>
        <sz val="12"/>
        <rFont val="ＭＳ Ｐゴシック"/>
        <family val="3"/>
      </rPr>
      <t>区分</t>
    </r>
  </si>
  <si>
    <r>
      <rPr>
        <sz val="12"/>
        <color indexed="8"/>
        <rFont val="ＭＳ Ｐゴシック"/>
        <family val="3"/>
      </rPr>
      <t>平成</t>
    </r>
    <r>
      <rPr>
        <sz val="12"/>
        <color indexed="8"/>
        <rFont val="Arial"/>
        <family val="2"/>
      </rPr>
      <t>31</t>
    </r>
    <r>
      <rPr>
        <sz val="12"/>
        <color indexed="8"/>
        <rFont val="ＭＳ Ｐゴシック"/>
        <family val="3"/>
      </rPr>
      <t>年度</t>
    </r>
  </si>
  <si>
    <r>
      <rPr>
        <sz val="12"/>
        <color indexed="8"/>
        <rFont val="ＭＳ Ｐゴシック"/>
        <family val="3"/>
      </rPr>
      <t>平成</t>
    </r>
    <r>
      <rPr>
        <sz val="12"/>
        <color indexed="8"/>
        <rFont val="Arial"/>
        <family val="2"/>
      </rPr>
      <t>32</t>
    </r>
    <r>
      <rPr>
        <sz val="12"/>
        <color indexed="8"/>
        <rFont val="ＭＳ Ｐゴシック"/>
        <family val="3"/>
      </rPr>
      <t>年度</t>
    </r>
  </si>
  <si>
    <r>
      <rPr>
        <sz val="12"/>
        <color indexed="8"/>
        <rFont val="ＭＳ Ｐゴシック"/>
        <family val="3"/>
      </rPr>
      <t>平成</t>
    </r>
    <r>
      <rPr>
        <sz val="12"/>
        <color indexed="8"/>
        <rFont val="Arial"/>
        <family val="2"/>
      </rPr>
      <t>33</t>
    </r>
    <r>
      <rPr>
        <sz val="12"/>
        <color indexed="8"/>
        <rFont val="ＭＳ Ｐゴシック"/>
        <family val="3"/>
      </rPr>
      <t>年度</t>
    </r>
  </si>
  <si>
    <r>
      <rPr>
        <sz val="12"/>
        <color indexed="8"/>
        <rFont val="ＭＳ Ｐゴシック"/>
        <family val="3"/>
      </rPr>
      <t>平成</t>
    </r>
    <r>
      <rPr>
        <sz val="12"/>
        <color indexed="8"/>
        <rFont val="Arial"/>
        <family val="2"/>
      </rPr>
      <t>34</t>
    </r>
    <r>
      <rPr>
        <sz val="12"/>
        <color indexed="8"/>
        <rFont val="ＭＳ Ｐゴシック"/>
        <family val="3"/>
      </rPr>
      <t>年度</t>
    </r>
  </si>
  <si>
    <r>
      <rPr>
        <sz val="12"/>
        <color indexed="8"/>
        <rFont val="ＭＳ Ｐゴシック"/>
        <family val="3"/>
      </rPr>
      <t>平成</t>
    </r>
    <r>
      <rPr>
        <sz val="12"/>
        <color indexed="8"/>
        <rFont val="Arial"/>
        <family val="2"/>
      </rPr>
      <t>35</t>
    </r>
    <r>
      <rPr>
        <sz val="12"/>
        <color indexed="8"/>
        <rFont val="ＭＳ Ｐゴシック"/>
        <family val="3"/>
      </rPr>
      <t>年度</t>
    </r>
  </si>
  <si>
    <r>
      <rPr>
        <sz val="12"/>
        <color indexed="8"/>
        <rFont val="ＭＳ Ｐゴシック"/>
        <family val="3"/>
      </rPr>
      <t>平成</t>
    </r>
    <r>
      <rPr>
        <sz val="12"/>
        <color indexed="8"/>
        <rFont val="Arial"/>
        <family val="2"/>
      </rPr>
      <t>36</t>
    </r>
    <r>
      <rPr>
        <sz val="12"/>
        <color indexed="8"/>
        <rFont val="ＭＳ Ｐゴシック"/>
        <family val="3"/>
      </rPr>
      <t>年度</t>
    </r>
  </si>
  <si>
    <r>
      <rPr>
        <sz val="12"/>
        <color indexed="8"/>
        <rFont val="ＭＳ Ｐゴシック"/>
        <family val="3"/>
      </rPr>
      <t>平成</t>
    </r>
    <r>
      <rPr>
        <sz val="12"/>
        <color indexed="8"/>
        <rFont val="Arial"/>
        <family val="2"/>
      </rPr>
      <t>37</t>
    </r>
    <r>
      <rPr>
        <sz val="12"/>
        <color indexed="8"/>
        <rFont val="ＭＳ Ｐゴシック"/>
        <family val="3"/>
      </rPr>
      <t>年度</t>
    </r>
  </si>
  <si>
    <r>
      <rPr>
        <sz val="12"/>
        <color indexed="8"/>
        <rFont val="ＭＳ Ｐゴシック"/>
        <family val="3"/>
      </rPr>
      <t>平成</t>
    </r>
    <r>
      <rPr>
        <sz val="12"/>
        <color indexed="8"/>
        <rFont val="Arial"/>
        <family val="2"/>
      </rPr>
      <t>38</t>
    </r>
    <r>
      <rPr>
        <sz val="12"/>
        <color indexed="8"/>
        <rFont val="ＭＳ Ｐゴシック"/>
        <family val="3"/>
      </rPr>
      <t>年度</t>
    </r>
  </si>
  <si>
    <r>
      <rPr>
        <sz val="12"/>
        <color indexed="8"/>
        <rFont val="ＭＳ Ｐゴシック"/>
        <family val="3"/>
      </rPr>
      <t>平成</t>
    </r>
    <r>
      <rPr>
        <sz val="12"/>
        <color indexed="8"/>
        <rFont val="Arial"/>
        <family val="2"/>
      </rPr>
      <t>39</t>
    </r>
    <r>
      <rPr>
        <sz val="12"/>
        <color indexed="8"/>
        <rFont val="ＭＳ Ｐゴシック"/>
        <family val="3"/>
      </rPr>
      <t>年度</t>
    </r>
  </si>
  <si>
    <r>
      <rPr>
        <sz val="12"/>
        <color indexed="8"/>
        <rFont val="ＭＳ Ｐゴシック"/>
        <family val="3"/>
      </rPr>
      <t>平成</t>
    </r>
    <r>
      <rPr>
        <sz val="12"/>
        <color indexed="8"/>
        <rFont val="Arial"/>
        <family val="2"/>
      </rPr>
      <t>40</t>
    </r>
    <r>
      <rPr>
        <sz val="12"/>
        <color indexed="8"/>
        <rFont val="ＭＳ Ｐゴシック"/>
        <family val="3"/>
      </rPr>
      <t>年度</t>
    </r>
  </si>
  <si>
    <r>
      <rPr>
        <b/>
        <sz val="12"/>
        <color indexed="9"/>
        <rFont val="ＭＳ Ｐゴシック"/>
        <family val="3"/>
      </rPr>
      <t>資産合計</t>
    </r>
  </si>
  <si>
    <r>
      <rPr>
        <sz val="12"/>
        <color indexed="8"/>
        <rFont val="ＭＳ Ｐゴシック"/>
        <family val="3"/>
      </rPr>
      <t>現金及び預金</t>
    </r>
  </si>
  <si>
    <r>
      <rPr>
        <sz val="12"/>
        <color indexed="8"/>
        <rFont val="ＭＳ Ｐゴシック"/>
        <family val="3"/>
      </rPr>
      <t>有形固定資産</t>
    </r>
  </si>
  <si>
    <r>
      <rPr>
        <b/>
        <sz val="12"/>
        <color indexed="9"/>
        <rFont val="ＭＳ Ｐゴシック"/>
        <family val="3"/>
      </rPr>
      <t>負債合計</t>
    </r>
  </si>
  <si>
    <r>
      <rPr>
        <b/>
        <sz val="12"/>
        <color indexed="9"/>
        <rFont val="ＭＳ Ｐゴシック"/>
        <family val="3"/>
      </rPr>
      <t>純資産合計</t>
    </r>
  </si>
  <si>
    <r>
      <rPr>
        <sz val="12"/>
        <color indexed="8"/>
        <rFont val="ＭＳ Ｐゴシック"/>
        <family val="3"/>
      </rPr>
      <t>資本金</t>
    </r>
  </si>
  <si>
    <r>
      <rPr>
        <sz val="12"/>
        <color indexed="8"/>
        <rFont val="ＭＳ Ｐゴシック"/>
        <family val="3"/>
      </rPr>
      <t>資本剰余金</t>
    </r>
  </si>
  <si>
    <r>
      <rPr>
        <sz val="12"/>
        <color indexed="8"/>
        <rFont val="ＭＳ Ｐゴシック"/>
        <family val="3"/>
      </rPr>
      <t>利益剰余金</t>
    </r>
  </si>
  <si>
    <r>
      <rPr>
        <b/>
        <sz val="12"/>
        <color indexed="9"/>
        <rFont val="ＭＳ Ｐゴシック"/>
        <family val="3"/>
      </rPr>
      <t>負債・純資産合計</t>
    </r>
  </si>
  <si>
    <r>
      <rPr>
        <sz val="16"/>
        <rFont val="ＭＳ Ｐゴシック"/>
        <family val="3"/>
      </rPr>
      <t>【留意事項】</t>
    </r>
  </si>
  <si>
    <r>
      <rPr>
        <sz val="16"/>
        <rFont val="ＭＳ Ｐゴシック"/>
        <family val="3"/>
      </rPr>
      <t>○必要に応じて行を追加・削除すること。</t>
    </r>
  </si>
  <si>
    <r>
      <rPr>
        <sz val="12"/>
        <color indexed="8"/>
        <rFont val="ＭＳ Ｐゴシック"/>
        <family val="3"/>
      </rPr>
      <t>事業期間
合計</t>
    </r>
  </si>
  <si>
    <r>
      <rPr>
        <b/>
        <sz val="12"/>
        <color indexed="9"/>
        <rFont val="ＭＳ Ｐゴシック"/>
        <family val="3"/>
      </rPr>
      <t>営業活動キャッシュ・フロー</t>
    </r>
  </si>
  <si>
    <r>
      <rPr>
        <sz val="12"/>
        <color indexed="8"/>
        <rFont val="ＭＳ Ｐゴシック"/>
        <family val="3"/>
      </rPr>
      <t>税金等調整前当期純利益</t>
    </r>
  </si>
  <si>
    <r>
      <rPr>
        <sz val="12"/>
        <color indexed="8"/>
        <rFont val="ＭＳ Ｐゴシック"/>
        <family val="3"/>
      </rPr>
      <t>減価償却費</t>
    </r>
  </si>
  <si>
    <r>
      <rPr>
        <sz val="12"/>
        <color indexed="8"/>
        <rFont val="ＭＳ Ｐゴシック"/>
        <family val="3"/>
      </rPr>
      <t>法人税等の支払額</t>
    </r>
  </si>
  <si>
    <r>
      <rPr>
        <b/>
        <sz val="12"/>
        <color indexed="9"/>
        <rFont val="ＭＳ Ｐゴシック"/>
        <family val="3"/>
      </rPr>
      <t>投資活動キャッシュ・フロー</t>
    </r>
  </si>
  <si>
    <r>
      <rPr>
        <sz val="12"/>
        <color indexed="8"/>
        <rFont val="ＭＳ Ｐゴシック"/>
        <family val="3"/>
      </rPr>
      <t>更新投資（空港運営事業）</t>
    </r>
  </si>
  <si>
    <r>
      <rPr>
        <sz val="12"/>
        <color indexed="8"/>
        <rFont val="ＭＳ Ｐゴシック"/>
        <family val="3"/>
      </rPr>
      <t>更新投資（旅客ビル事業）</t>
    </r>
  </si>
  <si>
    <r>
      <rPr>
        <sz val="12"/>
        <color indexed="8"/>
        <rFont val="ＭＳ Ｐゴシック"/>
        <family val="3"/>
      </rPr>
      <t>更新投資（任意事業）</t>
    </r>
  </si>
  <si>
    <r>
      <rPr>
        <b/>
        <sz val="12"/>
        <color indexed="9"/>
        <rFont val="ＭＳ Ｐゴシック"/>
        <family val="3"/>
      </rPr>
      <t>財務活動キャッシュ・フロー</t>
    </r>
  </si>
  <si>
    <r>
      <rPr>
        <sz val="12"/>
        <color indexed="8"/>
        <rFont val="ＭＳ Ｐゴシック"/>
        <family val="3"/>
      </rPr>
      <t>増資・減資</t>
    </r>
  </si>
  <si>
    <r>
      <rPr>
        <sz val="12"/>
        <color indexed="8"/>
        <rFont val="ＭＳ Ｐゴシック"/>
        <family val="3"/>
      </rPr>
      <t>無利子借入による調達</t>
    </r>
  </si>
  <si>
    <r>
      <rPr>
        <sz val="12"/>
        <color indexed="8"/>
        <rFont val="ＭＳ Ｐゴシック"/>
        <family val="3"/>
      </rPr>
      <t>無利子借入の返済</t>
    </r>
  </si>
  <si>
    <r>
      <rPr>
        <sz val="12"/>
        <color indexed="8"/>
        <rFont val="ＭＳ Ｐゴシック"/>
        <family val="3"/>
      </rPr>
      <t>有利子借入による調達</t>
    </r>
  </si>
  <si>
    <r>
      <rPr>
        <sz val="12"/>
        <color indexed="8"/>
        <rFont val="ＭＳ Ｐゴシック"/>
        <family val="3"/>
      </rPr>
      <t>有利子借入の返済</t>
    </r>
  </si>
  <si>
    <r>
      <rPr>
        <sz val="12"/>
        <color indexed="8"/>
        <rFont val="ＭＳ Ｐゴシック"/>
        <family val="3"/>
      </rPr>
      <t>配当金の支払額</t>
    </r>
  </si>
  <si>
    <r>
      <rPr>
        <b/>
        <sz val="12"/>
        <color indexed="9"/>
        <rFont val="ＭＳ Ｐゴシック"/>
        <family val="3"/>
      </rPr>
      <t>現金及び現金同等物の増減</t>
    </r>
  </si>
  <si>
    <r>
      <rPr>
        <b/>
        <sz val="12"/>
        <color indexed="9"/>
        <rFont val="ＭＳ Ｐゴシック"/>
        <family val="3"/>
      </rPr>
      <t>期首現金及び現金同等物の残高</t>
    </r>
  </si>
  <si>
    <r>
      <rPr>
        <b/>
        <sz val="12"/>
        <color indexed="9"/>
        <rFont val="ＭＳ Ｐゴシック"/>
        <family val="3"/>
      </rPr>
      <t>期末現金及び現金同等物の残高</t>
    </r>
  </si>
  <si>
    <r>
      <rPr>
        <sz val="16"/>
        <color indexed="8"/>
        <rFont val="ＭＳ Ｐゴシック"/>
        <family val="3"/>
      </rPr>
      <t>【留意事項】</t>
    </r>
  </si>
  <si>
    <r>
      <rPr>
        <sz val="16"/>
        <color indexed="8"/>
        <rFont val="ＭＳ Ｐゴシック"/>
        <family val="3"/>
      </rPr>
      <t>○費用・支出項目についてはマイナスで入力すること。</t>
    </r>
  </si>
  <si>
    <r>
      <rPr>
        <b/>
        <sz val="12"/>
        <color indexed="9"/>
        <rFont val="ＭＳ Ｐゴシック"/>
        <family val="3"/>
      </rPr>
      <t>営業収益</t>
    </r>
  </si>
  <si>
    <r>
      <rPr>
        <sz val="12"/>
        <color indexed="8"/>
        <rFont val="ＭＳ Ｐゴシック"/>
        <family val="3"/>
      </rPr>
      <t>サービス購入料</t>
    </r>
  </si>
  <si>
    <r>
      <rPr>
        <sz val="12"/>
        <color indexed="8"/>
        <rFont val="ＭＳ Ｐゴシック"/>
        <family val="3"/>
      </rPr>
      <t>空港運営事業</t>
    </r>
  </si>
  <si>
    <r>
      <rPr>
        <sz val="12"/>
        <color indexed="8"/>
        <rFont val="ＭＳ Ｐゴシック"/>
        <family val="3"/>
      </rPr>
      <t>着陸料</t>
    </r>
  </si>
  <si>
    <r>
      <rPr>
        <sz val="12"/>
        <color indexed="8"/>
        <rFont val="ＭＳ Ｐゴシック"/>
        <family val="3"/>
      </rPr>
      <t>停留料</t>
    </r>
  </si>
  <si>
    <r>
      <rPr>
        <sz val="12"/>
        <color indexed="8"/>
        <rFont val="ＭＳ Ｐゴシック"/>
        <family val="3"/>
      </rPr>
      <t>土地貸付料</t>
    </r>
  </si>
  <si>
    <r>
      <rPr>
        <sz val="12"/>
        <color indexed="8"/>
        <rFont val="ＭＳ Ｐゴシック"/>
        <family val="3"/>
      </rPr>
      <t>旅客ビル事業</t>
    </r>
  </si>
  <si>
    <r>
      <rPr>
        <sz val="12"/>
        <color indexed="8"/>
        <rFont val="ＭＳ Ｐゴシック"/>
        <family val="3"/>
      </rPr>
      <t>施設利用料収入</t>
    </r>
  </si>
  <si>
    <r>
      <rPr>
        <sz val="12"/>
        <color indexed="8"/>
        <rFont val="ＭＳ Ｐゴシック"/>
        <family val="3"/>
      </rPr>
      <t>広告収入</t>
    </r>
  </si>
  <si>
    <r>
      <rPr>
        <sz val="12"/>
        <color indexed="8"/>
        <rFont val="ＭＳ Ｐゴシック"/>
        <family val="3"/>
      </rPr>
      <t>任意事業</t>
    </r>
  </si>
  <si>
    <r>
      <rPr>
        <b/>
        <sz val="12"/>
        <color indexed="9"/>
        <rFont val="ＭＳ Ｐゴシック"/>
        <family val="3"/>
      </rPr>
      <t>営業費用</t>
    </r>
  </si>
  <si>
    <r>
      <rPr>
        <sz val="12"/>
        <color indexed="8"/>
        <rFont val="ＭＳ Ｐゴシック"/>
        <family val="3"/>
      </rPr>
      <t>人件費</t>
    </r>
  </si>
  <si>
    <r>
      <rPr>
        <sz val="12"/>
        <color indexed="8"/>
        <rFont val="ＭＳ Ｐゴシック"/>
        <family val="3"/>
      </rPr>
      <t>維持管理費</t>
    </r>
  </si>
  <si>
    <r>
      <rPr>
        <sz val="12"/>
        <color indexed="8"/>
        <rFont val="ＭＳ Ｐゴシック"/>
        <family val="3"/>
      </rPr>
      <t>その他経費</t>
    </r>
  </si>
  <si>
    <r>
      <rPr>
        <sz val="12"/>
        <color indexed="8"/>
        <rFont val="ＭＳ Ｐゴシック"/>
        <family val="3"/>
      </rPr>
      <t>保険料</t>
    </r>
  </si>
  <si>
    <r>
      <rPr>
        <sz val="12"/>
        <color indexed="8"/>
        <rFont val="ＭＳ Ｐゴシック"/>
        <family val="3"/>
      </rPr>
      <t>就航促進・利用促進に係る費用</t>
    </r>
  </si>
  <si>
    <r>
      <rPr>
        <sz val="12"/>
        <color indexed="8"/>
        <rFont val="ＭＳ Ｐゴシック"/>
        <family val="3"/>
      </rPr>
      <t>売上原価</t>
    </r>
  </si>
  <si>
    <r>
      <rPr>
        <sz val="12"/>
        <color indexed="8"/>
        <rFont val="ＭＳ Ｐゴシック"/>
        <family val="3"/>
      </rPr>
      <t>販売費及び一般管理費</t>
    </r>
  </si>
  <si>
    <r>
      <rPr>
        <sz val="12"/>
        <color indexed="8"/>
        <rFont val="ＭＳ Ｐゴシック"/>
        <family val="3"/>
      </rPr>
      <t>減価償却費</t>
    </r>
  </si>
  <si>
    <r>
      <rPr>
        <b/>
        <sz val="12"/>
        <color indexed="9"/>
        <rFont val="ＭＳ Ｐゴシック"/>
        <family val="3"/>
      </rPr>
      <t>営業利益</t>
    </r>
  </si>
  <si>
    <r>
      <rPr>
        <b/>
        <sz val="12"/>
        <color indexed="9"/>
        <rFont val="ＭＳ Ｐゴシック"/>
        <family val="3"/>
      </rPr>
      <t>営業外収益・特別損益</t>
    </r>
  </si>
  <si>
    <r>
      <rPr>
        <b/>
        <sz val="12"/>
        <color indexed="9"/>
        <rFont val="ＭＳ Ｐゴシック"/>
        <family val="3"/>
      </rPr>
      <t>営業外費用・特別損失</t>
    </r>
  </si>
  <si>
    <r>
      <rPr>
        <sz val="12"/>
        <color indexed="8"/>
        <rFont val="ＭＳ Ｐゴシック"/>
        <family val="3"/>
      </rPr>
      <t>支払利息</t>
    </r>
  </si>
  <si>
    <r>
      <rPr>
        <b/>
        <sz val="12"/>
        <color indexed="9"/>
        <rFont val="ＭＳ Ｐゴシック"/>
        <family val="3"/>
      </rPr>
      <t>税金等調整前当期純利益</t>
    </r>
  </si>
  <si>
    <r>
      <rPr>
        <b/>
        <sz val="12"/>
        <color indexed="9"/>
        <rFont val="ＭＳ Ｐゴシック"/>
        <family val="3"/>
      </rPr>
      <t>法人税、住民税及び事業税</t>
    </r>
  </si>
  <si>
    <r>
      <rPr>
        <b/>
        <sz val="12"/>
        <color indexed="9"/>
        <rFont val="ＭＳ Ｐゴシック"/>
        <family val="3"/>
      </rPr>
      <t>法人税等調整額</t>
    </r>
  </si>
  <si>
    <r>
      <rPr>
        <b/>
        <sz val="12"/>
        <color indexed="9"/>
        <rFont val="ＭＳ Ｐゴシック"/>
        <family val="3"/>
      </rPr>
      <t>当期純利益</t>
    </r>
  </si>
  <si>
    <r>
      <t>EBITDA</t>
    </r>
    <r>
      <rPr>
        <b/>
        <sz val="12"/>
        <color indexed="9"/>
        <rFont val="ＭＳ Ｐゴシック"/>
        <family val="3"/>
      </rPr>
      <t>（営業利益＋減価償却費）</t>
    </r>
  </si>
  <si>
    <r>
      <rPr>
        <sz val="16"/>
        <rFont val="ＭＳ Ｐゴシック"/>
        <family val="3"/>
      </rPr>
      <t>○必要に応じて行を追加・削除すること。</t>
    </r>
  </si>
  <si>
    <r>
      <rPr>
        <sz val="12"/>
        <rFont val="ＭＳ Ｐゴシック"/>
        <family val="3"/>
      </rPr>
      <t>平成</t>
    </r>
    <r>
      <rPr>
        <sz val="12"/>
        <rFont val="Arial"/>
        <family val="2"/>
      </rPr>
      <t>31</t>
    </r>
    <r>
      <rPr>
        <sz val="12"/>
        <rFont val="ＭＳ Ｐゴシック"/>
        <family val="3"/>
      </rPr>
      <t>年度</t>
    </r>
  </si>
  <si>
    <r>
      <rPr>
        <sz val="12"/>
        <rFont val="ＭＳ Ｐゴシック"/>
        <family val="3"/>
      </rPr>
      <t>平成</t>
    </r>
    <r>
      <rPr>
        <sz val="12"/>
        <rFont val="Arial"/>
        <family val="2"/>
      </rPr>
      <t>32</t>
    </r>
    <r>
      <rPr>
        <sz val="12"/>
        <rFont val="ＭＳ Ｐゴシック"/>
        <family val="3"/>
      </rPr>
      <t>年度</t>
    </r>
  </si>
  <si>
    <r>
      <rPr>
        <sz val="12"/>
        <rFont val="ＭＳ Ｐゴシック"/>
        <family val="3"/>
      </rPr>
      <t>平成</t>
    </r>
    <r>
      <rPr>
        <sz val="12"/>
        <rFont val="Arial"/>
        <family val="2"/>
      </rPr>
      <t>33</t>
    </r>
    <r>
      <rPr>
        <sz val="12"/>
        <rFont val="ＭＳ Ｐゴシック"/>
        <family val="3"/>
      </rPr>
      <t>年度</t>
    </r>
  </si>
  <si>
    <r>
      <rPr>
        <sz val="12"/>
        <rFont val="ＭＳ Ｐゴシック"/>
        <family val="3"/>
      </rPr>
      <t>平成</t>
    </r>
    <r>
      <rPr>
        <sz val="12"/>
        <rFont val="Arial"/>
        <family val="2"/>
      </rPr>
      <t>34</t>
    </r>
    <r>
      <rPr>
        <sz val="12"/>
        <rFont val="ＭＳ Ｐゴシック"/>
        <family val="3"/>
      </rPr>
      <t>年度</t>
    </r>
  </si>
  <si>
    <r>
      <rPr>
        <sz val="12"/>
        <rFont val="ＭＳ Ｐゴシック"/>
        <family val="3"/>
      </rPr>
      <t>平成</t>
    </r>
    <r>
      <rPr>
        <sz val="12"/>
        <rFont val="Arial"/>
        <family val="2"/>
      </rPr>
      <t>35</t>
    </r>
    <r>
      <rPr>
        <sz val="12"/>
        <rFont val="ＭＳ Ｐゴシック"/>
        <family val="3"/>
      </rPr>
      <t>年度</t>
    </r>
  </si>
  <si>
    <r>
      <rPr>
        <sz val="12"/>
        <rFont val="ＭＳ Ｐゴシック"/>
        <family val="3"/>
      </rPr>
      <t>平成</t>
    </r>
    <r>
      <rPr>
        <sz val="12"/>
        <rFont val="Arial"/>
        <family val="2"/>
      </rPr>
      <t>36</t>
    </r>
    <r>
      <rPr>
        <sz val="12"/>
        <rFont val="ＭＳ Ｐゴシック"/>
        <family val="3"/>
      </rPr>
      <t>年度</t>
    </r>
  </si>
  <si>
    <r>
      <rPr>
        <sz val="12"/>
        <rFont val="ＭＳ Ｐゴシック"/>
        <family val="3"/>
      </rPr>
      <t>平成</t>
    </r>
    <r>
      <rPr>
        <sz val="12"/>
        <rFont val="Arial"/>
        <family val="2"/>
      </rPr>
      <t>37</t>
    </r>
    <r>
      <rPr>
        <sz val="12"/>
        <rFont val="ＭＳ Ｐゴシック"/>
        <family val="3"/>
      </rPr>
      <t>年度</t>
    </r>
  </si>
  <si>
    <r>
      <rPr>
        <sz val="12"/>
        <rFont val="ＭＳ Ｐゴシック"/>
        <family val="3"/>
      </rPr>
      <t>平成</t>
    </r>
    <r>
      <rPr>
        <sz val="12"/>
        <rFont val="Arial"/>
        <family val="2"/>
      </rPr>
      <t>38</t>
    </r>
    <r>
      <rPr>
        <sz val="12"/>
        <rFont val="ＭＳ Ｐゴシック"/>
        <family val="3"/>
      </rPr>
      <t>年度</t>
    </r>
  </si>
  <si>
    <r>
      <rPr>
        <sz val="12"/>
        <rFont val="ＭＳ Ｐゴシック"/>
        <family val="3"/>
      </rPr>
      <t>平成</t>
    </r>
    <r>
      <rPr>
        <sz val="12"/>
        <rFont val="Arial"/>
        <family val="2"/>
      </rPr>
      <t>39</t>
    </r>
    <r>
      <rPr>
        <sz val="12"/>
        <rFont val="ＭＳ Ｐゴシック"/>
        <family val="3"/>
      </rPr>
      <t>年度</t>
    </r>
  </si>
  <si>
    <r>
      <rPr>
        <sz val="12"/>
        <rFont val="ＭＳ Ｐゴシック"/>
        <family val="3"/>
      </rPr>
      <t>平成</t>
    </r>
    <r>
      <rPr>
        <sz val="12"/>
        <rFont val="Arial"/>
        <family val="2"/>
      </rPr>
      <t>40</t>
    </r>
    <r>
      <rPr>
        <sz val="12"/>
        <rFont val="ＭＳ Ｐゴシック"/>
        <family val="3"/>
      </rPr>
      <t>年度</t>
    </r>
  </si>
  <si>
    <r>
      <rPr>
        <sz val="12"/>
        <rFont val="ＭＳ Ｐゴシック"/>
        <family val="3"/>
      </rPr>
      <t>事業期間
合計</t>
    </r>
  </si>
  <si>
    <r>
      <rPr>
        <sz val="12"/>
        <rFont val="ＭＳ Ｐゴシック"/>
        <family val="3"/>
      </rPr>
      <t>事業期間
平均</t>
    </r>
  </si>
  <si>
    <r>
      <rPr>
        <sz val="12"/>
        <rFont val="ＭＳ Ｐゴシック"/>
        <family val="3"/>
      </rPr>
      <t>旅客数合計（人）</t>
    </r>
  </si>
  <si>
    <r>
      <rPr>
        <sz val="12"/>
        <rFont val="ＭＳ Ｐゴシック"/>
        <family val="3"/>
      </rPr>
      <t>国内線旅客数（人）</t>
    </r>
  </si>
  <si>
    <r>
      <rPr>
        <sz val="12"/>
        <rFont val="ＭＳ Ｐゴシック"/>
        <family val="3"/>
      </rPr>
      <t>国際線旅客数（人）</t>
    </r>
  </si>
  <si>
    <r>
      <rPr>
        <sz val="12"/>
        <rFont val="ＭＳ Ｐゴシック"/>
        <family val="3"/>
      </rPr>
      <t>旅客一人あたりの航空系収入（円／人）</t>
    </r>
  </si>
  <si>
    <r>
      <rPr>
        <sz val="12"/>
        <rFont val="ＭＳ Ｐゴシック"/>
        <family val="3"/>
      </rPr>
      <t>旅客一人あたりの非航空系収入（円／人）</t>
    </r>
  </si>
  <si>
    <r>
      <rPr>
        <sz val="12"/>
        <rFont val="ＭＳ Ｐゴシック"/>
        <family val="3"/>
      </rPr>
      <t>（単位：千円）</t>
    </r>
  </si>
  <si>
    <r>
      <rPr>
        <sz val="12"/>
        <rFont val="ＭＳ Ｐゴシック"/>
        <family val="3"/>
      </rPr>
      <t>事業期間
合計</t>
    </r>
  </si>
  <si>
    <r>
      <rPr>
        <sz val="16"/>
        <rFont val="ＭＳ Ｐゴシック"/>
        <family val="3"/>
      </rPr>
      <t>○本様式は、計算の数式及び他のシートとのリンクが残ったままとし、再計算等が可能な状況で提出すること。</t>
    </r>
  </si>
  <si>
    <r>
      <rPr>
        <sz val="12"/>
        <rFont val="ＭＳ Ｐゴシック"/>
        <family val="3"/>
      </rPr>
      <t>事業年度別更新投資費用</t>
    </r>
  </si>
  <si>
    <r>
      <rPr>
        <sz val="12"/>
        <rFont val="ＭＳ Ｐゴシック"/>
        <family val="3"/>
      </rPr>
      <t>（記載例）</t>
    </r>
  </si>
  <si>
    <r>
      <rPr>
        <sz val="16"/>
        <rFont val="ＭＳ Ｐゴシック"/>
        <family val="3"/>
      </rPr>
      <t>○必要に応じて行を追加・削除すること（記載例の行は削除すること。）。</t>
    </r>
  </si>
  <si>
    <t>ビル施設事業者株式の取得支出</t>
  </si>
  <si>
    <t>無利子借入金</t>
  </si>
  <si>
    <t>有利子借入金</t>
  </si>
  <si>
    <t>○本様式は、計算の数式及び他のシートとのリンクが残ったままとし、再計算等が可能な状況で提出すること。</t>
  </si>
  <si>
    <r>
      <rPr>
        <sz val="12"/>
        <color indexed="8"/>
        <rFont val="ＭＳ Ｐゴシック"/>
        <family val="3"/>
      </rPr>
      <t>減価償却費</t>
    </r>
  </si>
  <si>
    <r>
      <rPr>
        <sz val="12"/>
        <color indexed="8"/>
        <rFont val="ＭＳ Ｐゴシック"/>
        <family val="3"/>
      </rPr>
      <t>更新投資に係る償却費</t>
    </r>
  </si>
  <si>
    <t>○旅客数については、国内線、国際線ともに、定期便と非定期便の合計値を記載すること。</t>
  </si>
  <si>
    <t>第0期</t>
  </si>
  <si>
    <r>
      <rPr>
        <sz val="12"/>
        <color indexed="8"/>
        <rFont val="ＭＳ Ｐゴシック"/>
        <family val="3"/>
      </rPr>
      <t>平成</t>
    </r>
    <r>
      <rPr>
        <sz val="12"/>
        <color indexed="8"/>
        <rFont val="Arial"/>
        <family val="2"/>
      </rPr>
      <t>30</t>
    </r>
    <r>
      <rPr>
        <sz val="12"/>
        <color indexed="8"/>
        <rFont val="ＭＳ Ｐゴシック"/>
        <family val="3"/>
      </rPr>
      <t>年度</t>
    </r>
  </si>
  <si>
    <t>賃貸料収入</t>
  </si>
  <si>
    <t>（単位：千円）</t>
  </si>
  <si>
    <t>除売却損益</t>
  </si>
  <si>
    <t>補助対象施設更新投資以外の更新・改良（変動分）</t>
  </si>
  <si>
    <t>浄化槽負担金</t>
  </si>
  <si>
    <t>サービス購入料（合計）</t>
  </si>
  <si>
    <t>サービス購入料A</t>
  </si>
  <si>
    <t>サービス購入料B（補助対象施設更新投資以外の更新・改良に要する費用）</t>
  </si>
  <si>
    <t>空港運営事業における費用
（補助対象施設更新投資以外の更新・改良に要する費用は除く）</t>
  </si>
  <si>
    <t>空港運営事業における収益</t>
  </si>
  <si>
    <t>区分</t>
  </si>
  <si>
    <t>大分類</t>
  </si>
  <si>
    <t>緑地帯管理工事</t>
  </si>
  <si>
    <t>標識塗装工事　等</t>
  </si>
  <si>
    <t>各種定期点検</t>
  </si>
  <si>
    <t>土木工事</t>
  </si>
  <si>
    <t>建築工事</t>
  </si>
  <si>
    <t>ハイポールモータ更新</t>
  </si>
  <si>
    <t>エプロン照明</t>
  </si>
  <si>
    <t>無停電電源装置</t>
  </si>
  <si>
    <t>バッテリー更新</t>
  </si>
  <si>
    <t>非常用予備発電</t>
  </si>
  <si>
    <t>更新工事</t>
  </si>
  <si>
    <t>ゴムトランス</t>
  </si>
  <si>
    <t>メンテナンスショップ</t>
  </si>
  <si>
    <t>空調設備</t>
  </si>
  <si>
    <t>各種設備</t>
  </si>
  <si>
    <t>保安監視設備更新</t>
  </si>
  <si>
    <t>浄化槽操作盤更新</t>
  </si>
  <si>
    <t>進入灯橋梁</t>
  </si>
  <si>
    <t>塗装工事</t>
  </si>
  <si>
    <t>道路・駐車場照明</t>
  </si>
  <si>
    <t>歩道シェルター外</t>
  </si>
  <si>
    <t>電源局舎</t>
  </si>
  <si>
    <t>防水・塗装工事</t>
  </si>
  <si>
    <t>消防車庫</t>
  </si>
  <si>
    <t>照明工事</t>
  </si>
  <si>
    <t>点検</t>
  </si>
  <si>
    <t>項目</t>
  </si>
  <si>
    <r>
      <t>○本様式では、</t>
    </r>
    <r>
      <rPr>
        <b/>
        <u val="single"/>
        <sz val="16"/>
        <rFont val="ＭＳ Ｐゴシック"/>
        <family val="3"/>
      </rPr>
      <t>補助対象施設更新投資以外の更新・改良に要する費用に関する計画</t>
    </r>
    <r>
      <rPr>
        <sz val="16"/>
        <rFont val="ＭＳ Ｐゴシック"/>
        <family val="3"/>
      </rPr>
      <t>を作成すること。</t>
    </r>
  </si>
  <si>
    <t>内容等</t>
  </si>
  <si>
    <t>実施設計及び改良工事</t>
  </si>
  <si>
    <t>土木工事</t>
  </si>
  <si>
    <t>○開示資料「南紀白浜空港投資経費（県単独費）」の計画を踏まえ、事業年度別の更新投資費用を提案すること。なお、工事の実施年度は、応募者の判断により提案できるものとする。</t>
  </si>
  <si>
    <t>Check欄</t>
  </si>
  <si>
    <t>費用上限額</t>
  </si>
  <si>
    <t>○記入枠の欄外に、＜Check欄＞を設けているので、県の負担額について県が定める費用上限額を上回っていないことを確認すること。</t>
  </si>
  <si>
    <r>
      <rPr>
        <sz val="12"/>
        <rFont val="ＭＳ Ｐゴシック"/>
        <family val="3"/>
      </rPr>
      <t>補助対象施設更新投資以外の更新・改良に要する費用（提案に基づく県負担額）
【上段の合計】</t>
    </r>
    <r>
      <rPr>
        <sz val="12"/>
        <rFont val="Arial"/>
        <family val="2"/>
      </rPr>
      <t>…[b]</t>
    </r>
  </si>
  <si>
    <r>
      <rPr>
        <sz val="12"/>
        <rFont val="ＭＳ Ｐゴシック"/>
        <family val="3"/>
      </rPr>
      <t>補助対象施設更新投資以外の更新・改良に要する費用</t>
    </r>
    <r>
      <rPr>
        <sz val="12"/>
        <rFont val="Arial"/>
        <family val="2"/>
      </rPr>
      <t>(</t>
    </r>
    <r>
      <rPr>
        <sz val="12"/>
        <rFont val="ＭＳ Ｐゴシック"/>
        <family val="3"/>
      </rPr>
      <t>県計画に基づく県負担額）
【下段の合計】</t>
    </r>
  </si>
  <si>
    <t>[a]=[d]-[e]</t>
  </si>
  <si>
    <t>[d]</t>
  </si>
  <si>
    <t>[e]</t>
  </si>
  <si>
    <t>[b]</t>
  </si>
  <si>
    <t>[a]+[b]</t>
  </si>
  <si>
    <t>運営権者が実施する補助対象施設更新投資に要する費用</t>
  </si>
  <si>
    <t>[c]</t>
  </si>
  <si>
    <t>公共負担額（合計）</t>
  </si>
  <si>
    <t>[a]+[b]-[c]</t>
  </si>
  <si>
    <t>公共負担額（評価用）</t>
  </si>
  <si>
    <t>[a]+[b]-2*[c]</t>
  </si>
  <si>
    <t>○別紙2．「サービス購入料の基本的考え方」を踏まえ、公共負担額を計算し、表を作成すること（[a]～[c]、[e]については、別シートの記載内容による自動計算となっている。）。</t>
  </si>
  <si>
    <t>○税込金額で入力すること。</t>
  </si>
  <si>
    <t>○本様式は、計算の数式及び他のシートとのリンクが残ったままとし、再計算等が可能な状況で提出すること。</t>
  </si>
  <si>
    <t>登録受付番号</t>
  </si>
  <si>
    <t>土木</t>
  </si>
  <si>
    <t>滑走路改良</t>
  </si>
  <si>
    <r>
      <rPr>
        <sz val="12"/>
        <rFont val="ＭＳ Ｐゴシック"/>
        <family val="3"/>
      </rPr>
      <t>運営権者が実施する補助対象施設更新投資に要する費用
・・・</t>
    </r>
    <r>
      <rPr>
        <sz val="12"/>
        <rFont val="Arial"/>
        <family val="2"/>
      </rPr>
      <t>[c]</t>
    </r>
  </si>
  <si>
    <t>○運営権者は、開示資料「南紀白浜空港更新投資経費」の中から自らの費用負担で実施することを提案する工事（運営権者提案工事）の内容のみを抜き出して記載すること。</t>
  </si>
  <si>
    <t>○「事業年度別更新投資費用」には、運営権者が実施する補助対象更新投資に要する費用の提案金額を記載すること。また、運営権者提案工事にかかる費用は全て運営権者が負担するものとし、当該費用の一部を県が負担するような提案はできないものとする。</t>
  </si>
  <si>
    <t>○応募者の判断により、実施年度は自由に提案できるものとする。</t>
  </si>
  <si>
    <t>サービス購入料上限額</t>
  </si>
  <si>
    <t>事業年度別公共負担額</t>
  </si>
  <si>
    <t>事業年度別更新投資費用</t>
  </si>
  <si>
    <t>○事業者の事業年度（連結会計年度）に合わせて作成すること。</t>
  </si>
  <si>
    <t>○個別掲載している項目は必須記載事項とし、その他は任意で加筆することを妨げない。</t>
  </si>
  <si>
    <t>○Ａ３サイズ横長片面印刷とし、Ａ４サイズ縦長に折り込みの上、提出すること。</t>
  </si>
  <si>
    <t>○費用・支出項目についてはマイナスで入力すること。</t>
  </si>
  <si>
    <t>○事業者の事業年度（連結会計年度）に合わせて作成すること。</t>
  </si>
  <si>
    <t>○個別掲載している項目は必須記載事項とし、その他は任意で加筆することを妨げない。</t>
  </si>
  <si>
    <t>○Ａ３サイズ横長片面印刷とし、Ａ４サイズ縦長に折り込みの上、提出すること。</t>
  </si>
  <si>
    <t>○事業者の事業年度（連結会計年度）に合わせて作成すること。</t>
  </si>
  <si>
    <t>○個別掲載している項目は必須記載事項とし、その他は任意で加筆することを妨げない。</t>
  </si>
  <si>
    <t>○Ａ３サイズ横長片面印刷とし、Ａ４サイズ縦長に折り込みの上、提出すること。</t>
  </si>
  <si>
    <t>登録受付番号</t>
  </si>
  <si>
    <t>各種測量調査</t>
  </si>
  <si>
    <t>○航空系収入及び非航空系収入の内訳は、様式16-E1-②における収益の内訳項目と整合させて記載すること。</t>
  </si>
  <si>
    <t>○本様式において、航空系収入とは、様式16-E1-②における空港運営事業収入、旅客ビル事業収入のうち航空会社に対する賃貸料収入をいい、非航空系収入とは、航空系収入以外の営業収益をいう。</t>
  </si>
  <si>
    <r>
      <rPr>
        <b/>
        <sz val="16"/>
        <rFont val="ＭＳ Ｐゴシック"/>
        <family val="3"/>
      </rPr>
      <t>様式</t>
    </r>
    <r>
      <rPr>
        <b/>
        <sz val="16"/>
        <rFont val="Arial"/>
        <family val="2"/>
      </rPr>
      <t>16-E1-</t>
    </r>
    <r>
      <rPr>
        <b/>
        <sz val="16"/>
        <rFont val="ＭＳ Ｐゴシック"/>
        <family val="3"/>
      </rPr>
      <t>①</t>
    </r>
    <r>
      <rPr>
        <b/>
        <sz val="16"/>
        <rFont val="Arial"/>
        <family val="2"/>
      </rPr>
      <t xml:space="preserve"> </t>
    </r>
    <r>
      <rPr>
        <b/>
        <sz val="16"/>
        <rFont val="ＭＳ Ｐゴシック"/>
        <family val="3"/>
      </rPr>
      <t>事業計画（旅客数計画）</t>
    </r>
  </si>
  <si>
    <r>
      <rPr>
        <b/>
        <sz val="16"/>
        <color indexed="8"/>
        <rFont val="ＭＳ Ｐゴシック"/>
        <family val="3"/>
      </rPr>
      <t>様式</t>
    </r>
    <r>
      <rPr>
        <b/>
        <sz val="16"/>
        <color indexed="8"/>
        <rFont val="Arial"/>
        <family val="2"/>
      </rPr>
      <t>16-E1-</t>
    </r>
    <r>
      <rPr>
        <b/>
        <sz val="16"/>
        <color indexed="8"/>
        <rFont val="ＭＳ Ｐゴシック"/>
        <family val="3"/>
      </rPr>
      <t>②</t>
    </r>
    <r>
      <rPr>
        <b/>
        <sz val="16"/>
        <color indexed="8"/>
        <rFont val="Arial"/>
        <family val="2"/>
      </rPr>
      <t xml:space="preserve"> </t>
    </r>
    <r>
      <rPr>
        <b/>
        <sz val="16"/>
        <color indexed="8"/>
        <rFont val="ＭＳ Ｐゴシック"/>
        <family val="3"/>
      </rPr>
      <t>事業計画（損益計算書）</t>
    </r>
  </si>
  <si>
    <r>
      <rPr>
        <b/>
        <sz val="16"/>
        <color indexed="8"/>
        <rFont val="ＭＳ Ｐゴシック"/>
        <family val="3"/>
      </rPr>
      <t>様式</t>
    </r>
    <r>
      <rPr>
        <b/>
        <sz val="16"/>
        <color indexed="8"/>
        <rFont val="Arial"/>
        <family val="2"/>
      </rPr>
      <t>16-E1-</t>
    </r>
    <r>
      <rPr>
        <b/>
        <sz val="16"/>
        <color indexed="8"/>
        <rFont val="ＭＳ Ｐゴシック"/>
        <family val="3"/>
      </rPr>
      <t>③</t>
    </r>
    <r>
      <rPr>
        <b/>
        <sz val="16"/>
        <color indexed="8"/>
        <rFont val="Arial"/>
        <family val="2"/>
      </rPr>
      <t xml:space="preserve"> </t>
    </r>
    <r>
      <rPr>
        <b/>
        <sz val="16"/>
        <color indexed="8"/>
        <rFont val="ＭＳ Ｐゴシック"/>
        <family val="3"/>
      </rPr>
      <t>事業計画（キャッシュ・フロー計算書）</t>
    </r>
  </si>
  <si>
    <r>
      <rPr>
        <b/>
        <sz val="16"/>
        <color indexed="8"/>
        <rFont val="ＭＳ Ｐゴシック"/>
        <family val="3"/>
      </rPr>
      <t>様式</t>
    </r>
    <r>
      <rPr>
        <b/>
        <sz val="16"/>
        <color indexed="8"/>
        <rFont val="Arial"/>
        <family val="2"/>
      </rPr>
      <t>16-E1-</t>
    </r>
    <r>
      <rPr>
        <b/>
        <sz val="16"/>
        <color indexed="8"/>
        <rFont val="ＭＳ Ｐゴシック"/>
        <family val="3"/>
      </rPr>
      <t>④</t>
    </r>
    <r>
      <rPr>
        <b/>
        <sz val="16"/>
        <color indexed="8"/>
        <rFont val="Arial"/>
        <family val="2"/>
      </rPr>
      <t xml:space="preserve"> </t>
    </r>
    <r>
      <rPr>
        <b/>
        <sz val="16"/>
        <color indexed="8"/>
        <rFont val="ＭＳ Ｐゴシック"/>
        <family val="3"/>
      </rPr>
      <t>事業計画（貸借対照表）</t>
    </r>
  </si>
  <si>
    <r>
      <rPr>
        <b/>
        <sz val="16"/>
        <rFont val="ＭＳ Ｐゴシック"/>
        <family val="3"/>
      </rPr>
      <t>様式</t>
    </r>
    <r>
      <rPr>
        <b/>
        <sz val="16"/>
        <rFont val="Arial"/>
        <family val="2"/>
      </rPr>
      <t>16-F1-</t>
    </r>
    <r>
      <rPr>
        <b/>
        <sz val="16"/>
        <rFont val="ＭＳ Ｐゴシック"/>
        <family val="3"/>
      </rPr>
      <t>①</t>
    </r>
    <r>
      <rPr>
        <b/>
        <sz val="16"/>
        <rFont val="Arial"/>
        <family val="2"/>
      </rPr>
      <t xml:space="preserve"> </t>
    </r>
    <r>
      <rPr>
        <b/>
        <sz val="16"/>
        <rFont val="ＭＳ Ｐゴシック"/>
        <family val="3"/>
      </rPr>
      <t>　運営に関する公共負担額</t>
    </r>
  </si>
  <si>
    <t>様式16-F1-②　補助対象施設更新投資以外の更新・改良に要する費用</t>
  </si>
  <si>
    <t>様式16-F1-③　補助対象施設更新投資（任意業務）に要する費用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</si>
</sst>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平成&quot;#&quot;年度&quot;"/>
    <numFmt numFmtId="178" formatCode="&quot;第&quot;#&quot;期&quot;"/>
    <numFmt numFmtId="179" formatCode="yyyy/m/d;@"/>
    <numFmt numFmtId="180" formatCode="0.00_);[Red]\(0.00\)"/>
    <numFmt numFmtId="181" formatCode="#,##0_);[Red]\(#,##0\)"/>
    <numFmt numFmtId="182" formatCode="#0&quot;/3期&quot;"/>
    <numFmt numFmtId="183" formatCode="[$-411]ge&quot;年度&quot;"/>
    <numFmt numFmtId="184" formatCode="_(* #,##0_);_(* \(#,##0\);_(* &quot;-&quot;_);_(@"/>
    <numFmt numFmtId="185" formatCode="0.0%"/>
    <numFmt numFmtId="186" formatCode="_ * #,##0_ ;_ * \-#,##0_ ;_ * &quot;-&quot;??_ ;_ @_ "/>
    <numFmt numFmtId="187" formatCode="#,##0_);\(#,##0\)"/>
    <numFmt numFmtId="188" formatCode="&quot;Yes&quot;;&quot;Yes&quot;;&quot;No&quot;"/>
    <numFmt numFmtId="189" formatCode="&quot;True&quot;;&quot;True&quot;;&quot;False&quot;"/>
    <numFmt numFmtId="190" formatCode="&quot;On&quot;;&quot;On&quot;;&quot;Off&quot;"/>
    <numFmt numFmtId="191" formatCode="[$€-2]\ #,##0.00_);[Red]\([$€-2]\ #,##0.00\)"/>
    <numFmt numFmtId="192" formatCode="0_ "/>
    <numFmt numFmtId="193" formatCode="0.0_ "/>
    <numFmt numFmtId="194" formatCode="#,##0.0_);\(#,##0.0\)"/>
    <numFmt numFmtId="195" formatCode="#,##0.00_);\(#,##0.00\)"/>
    <numFmt numFmtId="196" formatCode="#,##0.000_);\(#,##0.000\)"/>
    <numFmt numFmtId="197" formatCode="#,##0.0000_);\(#,##0.0000\)"/>
    <numFmt numFmtId="198" formatCode="#,##0.00000_);\(#,##0.00000\)"/>
    <numFmt numFmtId="199" formatCode="#,##0.000000_);\(#,##0.000000\)"/>
    <numFmt numFmtId="200" formatCode="0_);[Red]\(0\)"/>
    <numFmt numFmtId="201" formatCode="#,##0.0000000_);\(#,##0.0000000\)"/>
    <numFmt numFmtId="202" formatCode="#,##0.00000000_);\(#,##0.00000000\)"/>
    <numFmt numFmtId="203" formatCode="#,##0.000000000_);\(#,##0.000000000\)"/>
    <numFmt numFmtId="204" formatCode="0.0_);[Red]\(0.0\)"/>
    <numFmt numFmtId="205" formatCode="#,##0_ ;[Red]\-#,##0\ "/>
  </numFmts>
  <fonts count="50">
    <font>
      <sz val="11"/>
      <color indexed="8"/>
      <name val="ＭＳ Ｐゴシック"/>
      <family val="3"/>
    </font>
    <font>
      <sz val="6"/>
      <name val="ＭＳ Ｐゴシック"/>
      <family val="3"/>
    </font>
    <font>
      <sz val="10"/>
      <name val="Arial"/>
      <family val="2"/>
    </font>
    <font>
      <sz val="12"/>
      <name val="ＭＳ Ｐゴシック"/>
      <family val="3"/>
    </font>
    <font>
      <sz val="11"/>
      <name val="ＭＳ Ｐゴシック"/>
      <family val="3"/>
    </font>
    <font>
      <u val="single"/>
      <sz val="11"/>
      <color indexed="20"/>
      <name val="ＭＳ Ｐゴシック"/>
      <family val="3"/>
    </font>
    <font>
      <i/>
      <sz val="11"/>
      <name val="ＭＳ Ｐゴシック"/>
      <family val="3"/>
    </font>
    <font>
      <b/>
      <sz val="11"/>
      <name val="ＭＳ Ｐゴシック"/>
      <family val="3"/>
    </font>
    <font>
      <b/>
      <sz val="11"/>
      <color indexed="8"/>
      <name val="ＭＳ Ｐゴシック"/>
      <family val="3"/>
    </font>
    <font>
      <b/>
      <sz val="13"/>
      <name val="ＭＳ Ｐゴシック"/>
      <family val="3"/>
    </font>
    <font>
      <b/>
      <sz val="15"/>
      <name val="ＭＳ Ｐゴシック"/>
      <family val="3"/>
    </font>
    <font>
      <sz val="11"/>
      <color indexed="10"/>
      <name val="ＭＳ Ｐゴシック"/>
      <family val="3"/>
    </font>
    <font>
      <u val="single"/>
      <sz val="11"/>
      <color indexed="12"/>
      <name val="ＭＳ Ｐゴシック"/>
      <family val="3"/>
    </font>
    <font>
      <b/>
      <sz val="11"/>
      <color indexed="9"/>
      <name val="ＭＳ Ｐゴシック"/>
      <family val="3"/>
    </font>
    <font>
      <b/>
      <sz val="18"/>
      <name val="ＭＳ Ｐゴシック"/>
      <family val="3"/>
    </font>
    <font>
      <sz val="11"/>
      <color indexed="9"/>
      <name val="ＭＳ Ｐゴシック"/>
      <family val="3"/>
    </font>
    <font>
      <sz val="16"/>
      <name val="ＭＳ Ｐゴシック"/>
      <family val="3"/>
    </font>
    <font>
      <b/>
      <sz val="10"/>
      <color indexed="9"/>
      <name val="Arial"/>
      <family val="2"/>
    </font>
    <font>
      <sz val="10"/>
      <color indexed="10"/>
      <name val="Arial"/>
      <family val="2"/>
    </font>
    <font>
      <b/>
      <sz val="10"/>
      <color indexed="8"/>
      <name val="Arial"/>
      <family val="2"/>
    </font>
    <font>
      <sz val="10"/>
      <color indexed="9"/>
      <name val="Arial"/>
      <family val="2"/>
    </font>
    <font>
      <sz val="10"/>
      <color indexed="8"/>
      <name val="Arial"/>
      <family val="2"/>
    </font>
    <font>
      <sz val="18"/>
      <name val="ＭＳ Ｐゴシック"/>
      <family val="3"/>
    </font>
    <font>
      <b/>
      <sz val="10"/>
      <name val="Arial"/>
      <family val="2"/>
    </font>
    <font>
      <b/>
      <sz val="11"/>
      <name val="Arial"/>
      <family val="2"/>
    </font>
    <font>
      <b/>
      <sz val="13"/>
      <name val="Arial"/>
      <family val="2"/>
    </font>
    <font>
      <b/>
      <sz val="15"/>
      <name val="Arial"/>
      <family val="2"/>
    </font>
    <font>
      <i/>
      <sz val="10"/>
      <name val="Arial"/>
      <family val="2"/>
    </font>
    <font>
      <b/>
      <sz val="16"/>
      <name val="Arial"/>
      <family val="2"/>
    </font>
    <font>
      <sz val="11"/>
      <name val="Arial"/>
      <family val="2"/>
    </font>
    <font>
      <sz val="14"/>
      <name val="Arial"/>
      <family val="2"/>
    </font>
    <font>
      <sz val="12"/>
      <name val="Arial"/>
      <family val="2"/>
    </font>
    <font>
      <b/>
      <sz val="16"/>
      <color indexed="8"/>
      <name val="Arial"/>
      <family val="2"/>
    </font>
    <font>
      <sz val="16"/>
      <color indexed="8"/>
      <name val="Arial"/>
      <family val="2"/>
    </font>
    <font>
      <sz val="11"/>
      <color indexed="8"/>
      <name val="Arial"/>
      <family val="2"/>
    </font>
    <font>
      <sz val="12"/>
      <color indexed="8"/>
      <name val="Arial"/>
      <family val="2"/>
    </font>
    <font>
      <b/>
      <sz val="12"/>
      <color indexed="9"/>
      <name val="Arial"/>
      <family val="2"/>
    </font>
    <font>
      <sz val="16"/>
      <name val="Arial"/>
      <family val="2"/>
    </font>
    <font>
      <sz val="18"/>
      <color indexed="8"/>
      <name val="Arial"/>
      <family val="2"/>
    </font>
    <font>
      <sz val="12"/>
      <color indexed="10"/>
      <name val="Arial"/>
      <family val="2"/>
    </font>
    <font>
      <b/>
      <sz val="14"/>
      <name val="Arial"/>
      <family val="2"/>
    </font>
    <font>
      <b/>
      <sz val="12"/>
      <name val="Arial"/>
      <family val="2"/>
    </font>
    <font>
      <b/>
      <sz val="16"/>
      <name val="ＭＳ Ｐゴシック"/>
      <family val="3"/>
    </font>
    <font>
      <b/>
      <sz val="16"/>
      <color indexed="8"/>
      <name val="ＭＳ Ｐゴシック"/>
      <family val="3"/>
    </font>
    <font>
      <sz val="12"/>
      <color indexed="8"/>
      <name val="ＭＳ Ｐゴシック"/>
      <family val="3"/>
    </font>
    <font>
      <b/>
      <sz val="12"/>
      <color indexed="9"/>
      <name val="ＭＳ Ｐゴシック"/>
      <family val="3"/>
    </font>
    <font>
      <sz val="16"/>
      <color indexed="8"/>
      <name val="ＭＳ Ｐゴシック"/>
      <family val="3"/>
    </font>
    <font>
      <b/>
      <u val="single"/>
      <sz val="16"/>
      <name val="ＭＳ Ｐゴシック"/>
      <family val="3"/>
    </font>
    <font>
      <sz val="12"/>
      <color theme="1"/>
      <name val="Arial"/>
      <family val="2"/>
    </font>
    <font>
      <sz val="12"/>
      <name val="Calibri"/>
      <family val="3"/>
    </font>
  </fonts>
  <fills count="23">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rgb="FFFFCC99"/>
        <bgColor indexed="64"/>
      </patternFill>
    </fill>
    <fill>
      <patternFill patternType="solid">
        <fgColor rgb="FFCCFFFF"/>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color indexed="63"/>
      </left>
      <right>
        <color indexed="63"/>
      </right>
      <top style="hair"/>
      <bottom>
        <color indexed="63"/>
      </bottom>
    </border>
    <border>
      <left style="thin"/>
      <right style="thin"/>
      <top style="hair"/>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hair"/>
      <bottom style="thin"/>
    </border>
    <border>
      <left>
        <color indexed="63"/>
      </left>
      <right style="thin"/>
      <top style="hair"/>
      <bottom style="thin"/>
    </border>
    <border>
      <left style="thin"/>
      <right style="thin"/>
      <top style="thin"/>
      <bottom style="hair"/>
    </border>
    <border>
      <left>
        <color indexed="63"/>
      </left>
      <right>
        <color indexed="63"/>
      </right>
      <top style="thin"/>
      <bottom style="hair"/>
    </border>
    <border>
      <left>
        <color indexed="63"/>
      </left>
      <right style="thin"/>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style="thin"/>
      <bottom>
        <color indexed="63"/>
      </bottom>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color indexed="63"/>
      </top>
      <bottom style="thin"/>
    </border>
    <border>
      <left>
        <color indexed="63"/>
      </left>
      <right>
        <color indexed="63"/>
      </right>
      <top>
        <color indexed="63"/>
      </top>
      <bottom style="hair"/>
    </border>
    <border>
      <left style="thin"/>
      <right style="thin"/>
      <top>
        <color indexed="63"/>
      </top>
      <bottom style="hair"/>
    </border>
    <border>
      <left style="thin"/>
      <right style="thin"/>
      <top>
        <color indexed="63"/>
      </top>
      <bottom>
        <color indexed="63"/>
      </bottom>
    </border>
    <border>
      <left style="hair"/>
      <right style="thin"/>
      <top style="hair"/>
      <bottom>
        <color indexed="63"/>
      </bottom>
    </border>
    <border>
      <left style="hair"/>
      <right style="thin"/>
      <top style="hair"/>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thin"/>
      <top style="thin"/>
      <bottom style="thin"/>
    </border>
    <border>
      <left style="thin"/>
      <right style="thin"/>
      <top style="double"/>
      <bottom style="thin"/>
    </border>
    <border>
      <left style="dashed"/>
      <right style="thin"/>
      <top style="thin"/>
      <bottom style="dashed"/>
    </border>
    <border>
      <left>
        <color indexed="63"/>
      </left>
      <right>
        <color indexed="63"/>
      </right>
      <top style="thin"/>
      <bottom style="dashed"/>
    </border>
    <border>
      <left style="thin"/>
      <right style="thin"/>
      <top style="thin"/>
      <bottom style="dashed"/>
    </border>
    <border>
      <left style="dashed"/>
      <right style="thin"/>
      <top style="dashed"/>
      <bottom style="dashed"/>
    </border>
    <border>
      <left>
        <color indexed="63"/>
      </left>
      <right>
        <color indexed="63"/>
      </right>
      <top style="dashed"/>
      <bottom style="dashed"/>
    </border>
    <border>
      <left style="thin"/>
      <right style="thin"/>
      <top style="dashed"/>
      <bottom style="dashed"/>
    </border>
    <border>
      <left style="dashed"/>
      <right style="thin"/>
      <top style="dashed"/>
      <bottom style="thin"/>
    </border>
    <border>
      <left style="thin"/>
      <right style="thin"/>
      <top style="dashed"/>
      <bottom style="thin"/>
    </border>
    <border>
      <left style="dashed"/>
      <right style="thin"/>
      <top style="thin"/>
      <bottom style="thin"/>
    </border>
    <border>
      <left style="dashed"/>
      <right style="thin"/>
      <top>
        <color indexed="63"/>
      </top>
      <bottom style="thin"/>
    </border>
    <border>
      <left style="dashed"/>
      <right style="thin"/>
      <top style="thin"/>
      <bottom style="double"/>
    </border>
    <border>
      <left style="thin"/>
      <right style="thin"/>
      <top style="thin"/>
      <bottom style="double"/>
    </border>
    <border>
      <left style="thin"/>
      <right>
        <color indexed="63"/>
      </right>
      <top>
        <color indexed="63"/>
      </top>
      <bottom style="double"/>
    </border>
    <border>
      <left style="thin"/>
      <right style="dashed"/>
      <top style="thin"/>
      <bottom style="dashed"/>
    </border>
    <border>
      <left style="thin"/>
      <right>
        <color indexed="63"/>
      </right>
      <top style="dashed"/>
      <bottom style="thin"/>
    </border>
    <border>
      <left style="thin"/>
      <right>
        <color indexed="63"/>
      </right>
      <top style="dashed"/>
      <bottom style="dashed"/>
    </border>
    <border>
      <left style="medium"/>
      <right>
        <color indexed="63"/>
      </right>
      <top style="medium"/>
      <bottom>
        <color indexed="63"/>
      </bottom>
    </border>
    <border>
      <left>
        <color indexed="63"/>
      </left>
      <right>
        <color indexed="63"/>
      </right>
      <top style="medium"/>
      <bottom>
        <color indexed="63"/>
      </bottom>
    </border>
    <border>
      <left style="thin"/>
      <right style="thin"/>
      <top style="hair"/>
      <bottom style="double"/>
    </border>
    <border>
      <left>
        <color indexed="63"/>
      </left>
      <right>
        <color indexed="63"/>
      </right>
      <top style="double"/>
      <bottom style="thin"/>
    </border>
    <border>
      <left>
        <color indexed="63"/>
      </left>
      <right style="thin"/>
      <top style="double"/>
      <bottom style="thin"/>
    </border>
    <border>
      <left style="dotted"/>
      <right style="thin"/>
      <top style="thin"/>
      <bottom style="thin"/>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thin"/>
    </border>
  </borders>
  <cellStyleXfs count="10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 fillId="14" borderId="0" applyNumberFormat="0" applyBorder="0" applyAlignment="0" applyProtection="0"/>
    <xf numFmtId="0" fontId="23" fillId="15" borderId="1" applyNumberFormat="0" applyAlignment="0" applyProtection="0"/>
    <xf numFmtId="0" fontId="17" fillId="12" borderId="2" applyNumberFormat="0" applyAlignment="0" applyProtection="0"/>
    <xf numFmtId="0" fontId="27" fillId="0" borderId="0" applyNumberFormat="0" applyFill="0" applyBorder="0" applyAlignment="0" applyProtection="0"/>
    <xf numFmtId="0" fontId="2" fillId="6" borderId="0" applyNumberFormat="0" applyBorder="0" applyAlignment="0" applyProtection="0"/>
    <xf numFmtId="0" fontId="26" fillId="0" borderId="3" applyNumberFormat="0" applyFill="0" applyAlignment="0" applyProtection="0"/>
    <xf numFmtId="0" fontId="25"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7" borderId="1" applyNumberFormat="0" applyAlignment="0" applyProtection="0"/>
    <xf numFmtId="0" fontId="2" fillId="0" borderId="6" applyNumberFormat="0" applyFill="0" applyAlignment="0" applyProtection="0"/>
    <xf numFmtId="0" fontId="2" fillId="16" borderId="0" applyNumberFormat="0" applyBorder="0" applyAlignment="0" applyProtection="0"/>
    <xf numFmtId="0" fontId="0" fillId="3" borderId="7" applyNumberFormat="0" applyFont="0" applyAlignment="0" applyProtection="0"/>
    <xf numFmtId="0" fontId="23" fillId="15" borderId="8" applyNumberFormat="0" applyAlignment="0" applyProtection="0"/>
    <xf numFmtId="0" fontId="22" fillId="0" borderId="0" applyNumberFormat="0" applyFill="0" applyBorder="0" applyAlignment="0" applyProtection="0"/>
    <xf numFmtId="0" fontId="19" fillId="0" borderId="9" applyNumberFormat="0" applyFill="0" applyAlignment="0" applyProtection="0"/>
    <xf numFmtId="0" fontId="18" fillId="0" borderId="0" applyNumberForma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4" fillId="0" borderId="0" applyNumberFormat="0" applyFill="0" applyBorder="0" applyAlignment="0" applyProtection="0"/>
    <xf numFmtId="0" fontId="13" fillId="12" borderId="2" applyNumberFormat="0" applyAlignment="0" applyProtection="0"/>
    <xf numFmtId="0" fontId="4" fillId="1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3" borderId="7" applyNumberFormat="0" applyFont="0" applyAlignment="0" applyProtection="0"/>
    <xf numFmtId="0" fontId="4" fillId="0" borderId="6" applyNumberFormat="0" applyFill="0" applyAlignment="0" applyProtection="0"/>
    <xf numFmtId="0" fontId="4" fillId="14" borderId="0" applyNumberFormat="0" applyBorder="0" applyAlignment="0" applyProtection="0"/>
    <xf numFmtId="0" fontId="7" fillId="15" borderId="1"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3" applyNumberFormat="0" applyFill="0" applyAlignment="0" applyProtection="0"/>
    <xf numFmtId="0" fontId="9"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9" applyNumberFormat="0" applyFill="0" applyAlignment="0" applyProtection="0"/>
    <xf numFmtId="0" fontId="7" fillId="15" borderId="8" applyNumberFormat="0" applyAlignment="0" applyProtection="0"/>
    <xf numFmtId="0" fontId="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7" borderId="1" applyNumberFormat="0" applyAlignment="0" applyProtection="0"/>
    <xf numFmtId="0" fontId="4" fillId="0" borderId="0">
      <alignment vertical="center"/>
      <protection/>
    </xf>
    <xf numFmtId="0" fontId="2" fillId="0" borderId="0">
      <alignment/>
      <protection/>
    </xf>
    <xf numFmtId="0" fontId="5" fillId="0" borderId="0" applyNumberFormat="0" applyFill="0" applyBorder="0" applyAlignment="0" applyProtection="0"/>
    <xf numFmtId="0" fontId="4" fillId="6" borderId="0" applyNumberFormat="0" applyBorder="0" applyAlignment="0" applyProtection="0"/>
  </cellStyleXfs>
  <cellXfs count="355">
    <xf numFmtId="0" fontId="0"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Border="1" applyAlignment="1">
      <alignment vertical="center"/>
    </xf>
    <xf numFmtId="0" fontId="29" fillId="0" borderId="0" xfId="0" applyFont="1" applyFill="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horizontal="right" vertical="center"/>
    </xf>
    <xf numFmtId="177" fontId="35" fillId="5" borderId="10" xfId="0" applyNumberFormat="1" applyFont="1" applyFill="1" applyBorder="1" applyAlignment="1">
      <alignment horizontal="center" vertical="center"/>
    </xf>
    <xf numFmtId="177" fontId="35" fillId="5" borderId="11" xfId="0" applyNumberFormat="1" applyFont="1" applyFill="1" applyBorder="1" applyAlignment="1">
      <alignment horizontal="center" vertical="center"/>
    </xf>
    <xf numFmtId="178" fontId="35" fillId="5" borderId="12" xfId="0" applyNumberFormat="1" applyFont="1" applyFill="1" applyBorder="1" applyAlignment="1">
      <alignment horizontal="center" vertical="center"/>
    </xf>
    <xf numFmtId="178" fontId="35" fillId="5" borderId="13" xfId="0" applyNumberFormat="1" applyFont="1" applyFill="1" applyBorder="1" applyAlignment="1">
      <alignment horizontal="center" vertical="center"/>
    </xf>
    <xf numFmtId="179" fontId="35" fillId="5" borderId="12" xfId="0" applyNumberFormat="1" applyFont="1" applyFill="1" applyBorder="1" applyAlignment="1">
      <alignment horizontal="center" vertical="center"/>
    </xf>
    <xf numFmtId="179" fontId="35" fillId="5" borderId="13" xfId="0" applyNumberFormat="1" applyFont="1" applyFill="1" applyBorder="1" applyAlignment="1">
      <alignment horizontal="center" vertical="center"/>
    </xf>
    <xf numFmtId="0" fontId="35" fillId="0" borderId="0" xfId="0" applyFont="1" applyAlignment="1">
      <alignment vertical="center"/>
    </xf>
    <xf numFmtId="0" fontId="36" fillId="12" borderId="14" xfId="0" applyFont="1" applyFill="1" applyBorder="1" applyAlignment="1">
      <alignment vertical="center"/>
    </xf>
    <xf numFmtId="0" fontId="36" fillId="12" borderId="15" xfId="0" applyFont="1" applyFill="1" applyBorder="1" applyAlignment="1">
      <alignment vertical="center"/>
    </xf>
    <xf numFmtId="187" fontId="36" fillId="12" borderId="10" xfId="0" applyNumberFormat="1" applyFont="1" applyFill="1" applyBorder="1" applyAlignment="1">
      <alignment vertical="center"/>
    </xf>
    <xf numFmtId="0" fontId="35" fillId="12" borderId="16" xfId="0" applyFont="1" applyFill="1" applyBorder="1" applyAlignment="1">
      <alignment vertical="center"/>
    </xf>
    <xf numFmtId="0" fontId="35" fillId="0" borderId="17" xfId="0" applyFont="1" applyBorder="1" applyAlignment="1">
      <alignment vertical="center"/>
    </xf>
    <xf numFmtId="0" fontId="35" fillId="0" borderId="18" xfId="0" applyFont="1" applyBorder="1" applyAlignment="1">
      <alignment vertical="center"/>
    </xf>
    <xf numFmtId="187" fontId="35" fillId="0" borderId="15" xfId="0" applyNumberFormat="1" applyFont="1" applyBorder="1" applyAlignment="1">
      <alignment vertical="center"/>
    </xf>
    <xf numFmtId="187" fontId="35" fillId="0" borderId="19" xfId="0" applyNumberFormat="1" applyFont="1" applyBorder="1" applyAlignment="1">
      <alignment vertical="center"/>
    </xf>
    <xf numFmtId="0" fontId="35" fillId="0" borderId="20" xfId="0" applyFont="1" applyBorder="1" applyAlignment="1">
      <alignment vertical="center"/>
    </xf>
    <xf numFmtId="0" fontId="35" fillId="0" borderId="21" xfId="0" applyFont="1" applyBorder="1" applyAlignment="1">
      <alignment vertical="center"/>
    </xf>
    <xf numFmtId="187" fontId="35" fillId="0" borderId="22" xfId="0" applyNumberFormat="1" applyFont="1" applyBorder="1" applyAlignment="1">
      <alignment vertical="center"/>
    </xf>
    <xf numFmtId="187" fontId="35" fillId="0" borderId="23" xfId="0" applyNumberFormat="1" applyFont="1" applyBorder="1" applyAlignment="1">
      <alignment vertical="center"/>
    </xf>
    <xf numFmtId="187" fontId="35" fillId="0" borderId="24" xfId="0" applyNumberFormat="1" applyFont="1" applyBorder="1" applyAlignment="1">
      <alignment vertical="center"/>
    </xf>
    <xf numFmtId="187" fontId="35" fillId="0" borderId="25" xfId="0" applyNumberFormat="1" applyFont="1" applyBorder="1" applyAlignment="1">
      <alignment vertical="center"/>
    </xf>
    <xf numFmtId="0" fontId="35" fillId="0" borderId="26" xfId="0" applyFont="1" applyBorder="1" applyAlignment="1">
      <alignment vertical="center"/>
    </xf>
    <xf numFmtId="0" fontId="35" fillId="0" borderId="27" xfId="0" applyFont="1" applyBorder="1" applyAlignment="1">
      <alignment vertical="center"/>
    </xf>
    <xf numFmtId="0" fontId="35" fillId="12" borderId="28" xfId="0" applyFont="1" applyFill="1" applyBorder="1" applyAlignment="1">
      <alignment vertical="center"/>
    </xf>
    <xf numFmtId="0" fontId="35" fillId="0" borderId="29" xfId="0" applyFont="1" applyBorder="1" applyAlignment="1">
      <alignment vertical="center"/>
    </xf>
    <xf numFmtId="0" fontId="35" fillId="0" borderId="30" xfId="0" applyFont="1" applyBorder="1" applyAlignment="1">
      <alignment vertical="center"/>
    </xf>
    <xf numFmtId="187" fontId="35" fillId="0" borderId="13" xfId="0" applyNumberFormat="1" applyFont="1" applyBorder="1" applyAlignment="1">
      <alignment vertical="center"/>
    </xf>
    <xf numFmtId="187" fontId="35" fillId="0" borderId="12" xfId="0" applyNumberFormat="1" applyFont="1" applyBorder="1" applyAlignment="1">
      <alignment vertical="center"/>
    </xf>
    <xf numFmtId="0" fontId="35" fillId="0" borderId="0" xfId="0" applyFont="1" applyFill="1" applyAlignment="1">
      <alignment vertical="center"/>
    </xf>
    <xf numFmtId="0" fontId="34" fillId="0" borderId="0" xfId="0" applyFont="1" applyFill="1" applyAlignment="1">
      <alignment vertical="center"/>
    </xf>
    <xf numFmtId="187" fontId="35" fillId="0" borderId="17" xfId="0" applyNumberFormat="1" applyFont="1" applyBorder="1" applyAlignment="1">
      <alignment vertical="center"/>
    </xf>
    <xf numFmtId="187" fontId="35" fillId="0" borderId="31" xfId="0" applyNumberFormat="1" applyFont="1" applyBorder="1" applyAlignment="1">
      <alignment vertical="center"/>
    </xf>
    <xf numFmtId="187" fontId="35" fillId="0" borderId="32" xfId="0" applyNumberFormat="1" applyFont="1" applyBorder="1" applyAlignment="1">
      <alignment vertical="center"/>
    </xf>
    <xf numFmtId="0" fontId="35" fillId="0" borderId="16" xfId="0" applyFont="1" applyBorder="1" applyAlignment="1">
      <alignment vertical="center"/>
    </xf>
    <xf numFmtId="0" fontId="35" fillId="0" borderId="33" xfId="0" applyFont="1" applyBorder="1" applyAlignment="1">
      <alignment vertical="center"/>
    </xf>
    <xf numFmtId="187" fontId="35" fillId="0" borderId="28" xfId="0" applyNumberFormat="1" applyFont="1" applyBorder="1" applyAlignment="1">
      <alignment vertical="center"/>
    </xf>
    <xf numFmtId="0" fontId="35" fillId="0" borderId="11" xfId="0" applyFont="1" applyBorder="1" applyAlignment="1">
      <alignment vertical="center"/>
    </xf>
    <xf numFmtId="0" fontId="36" fillId="12" borderId="34" xfId="0" applyFont="1" applyFill="1" applyBorder="1" applyAlignment="1">
      <alignment vertical="center"/>
    </xf>
    <xf numFmtId="0" fontId="36" fillId="12" borderId="11" xfId="0" applyFont="1" applyFill="1" applyBorder="1" applyAlignment="1">
      <alignment vertical="center"/>
    </xf>
    <xf numFmtId="0" fontId="33" fillId="0" borderId="35" xfId="0" applyFont="1" applyBorder="1" applyAlignment="1">
      <alignment vertical="center" wrapText="1"/>
    </xf>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Border="1" applyAlignment="1">
      <alignment horizontal="left" vertical="center" wrapText="1" indent="1"/>
    </xf>
    <xf numFmtId="0" fontId="34" fillId="0" borderId="10" xfId="0" applyFont="1" applyBorder="1" applyAlignment="1">
      <alignment horizontal="center" vertical="center"/>
    </xf>
    <xf numFmtId="187" fontId="35" fillId="0" borderId="36" xfId="0" applyNumberFormat="1" applyFont="1" applyBorder="1" applyAlignment="1">
      <alignment vertical="center"/>
    </xf>
    <xf numFmtId="187" fontId="35" fillId="0" borderId="37" xfId="0" applyNumberFormat="1" applyFont="1" applyBorder="1" applyAlignment="1">
      <alignment vertical="center"/>
    </xf>
    <xf numFmtId="0" fontId="35" fillId="0" borderId="38" xfId="0" applyFont="1" applyBorder="1" applyAlignment="1">
      <alignment vertical="center"/>
    </xf>
    <xf numFmtId="0" fontId="35" fillId="0" borderId="39" xfId="0" applyFont="1" applyBorder="1" applyAlignment="1">
      <alignment vertical="center"/>
    </xf>
    <xf numFmtId="187" fontId="35" fillId="0" borderId="40" xfId="0" applyNumberFormat="1" applyFont="1" applyBorder="1" applyAlignment="1">
      <alignment vertical="center"/>
    </xf>
    <xf numFmtId="0" fontId="35" fillId="0" borderId="14" xfId="0" applyFont="1" applyBorder="1" applyAlignment="1">
      <alignment vertical="center"/>
    </xf>
    <xf numFmtId="0" fontId="35" fillId="0" borderId="36" xfId="0" applyFont="1" applyBorder="1" applyAlignment="1">
      <alignment vertical="center"/>
    </xf>
    <xf numFmtId="0" fontId="35" fillId="0" borderId="28" xfId="0" applyFont="1" applyBorder="1" applyAlignment="1">
      <alignment vertical="center"/>
    </xf>
    <xf numFmtId="0" fontId="35" fillId="0" borderId="41" xfId="0" applyFont="1" applyBorder="1" applyAlignment="1">
      <alignment vertical="center"/>
    </xf>
    <xf numFmtId="0" fontId="35" fillId="6" borderId="14" xfId="0" applyFont="1" applyFill="1" applyBorder="1" applyAlignment="1">
      <alignment vertical="center"/>
    </xf>
    <xf numFmtId="0" fontId="35" fillId="6" borderId="15" xfId="0" applyFont="1" applyFill="1" applyBorder="1" applyAlignment="1">
      <alignment vertical="center"/>
    </xf>
    <xf numFmtId="0" fontId="35" fillId="6" borderId="36" xfId="0" applyFont="1" applyFill="1" applyBorder="1" applyAlignment="1">
      <alignment vertical="center"/>
    </xf>
    <xf numFmtId="187" fontId="35" fillId="6" borderId="19" xfId="0" applyNumberFormat="1" applyFont="1" applyFill="1" applyBorder="1" applyAlignment="1">
      <alignment vertical="center"/>
    </xf>
    <xf numFmtId="187" fontId="35" fillId="6" borderId="15" xfId="0" applyNumberFormat="1" applyFont="1" applyFill="1" applyBorder="1" applyAlignment="1">
      <alignment vertical="center"/>
    </xf>
    <xf numFmtId="0" fontId="35" fillId="6" borderId="16" xfId="0" applyFont="1" applyFill="1" applyBorder="1" applyAlignment="1">
      <alignment vertical="center"/>
    </xf>
    <xf numFmtId="0" fontId="35" fillId="0" borderId="42" xfId="0" applyFont="1" applyBorder="1" applyAlignment="1">
      <alignment horizontal="left" vertical="center" indent="1"/>
    </xf>
    <xf numFmtId="0" fontId="35" fillId="0" borderId="39" xfId="0" applyFont="1" applyBorder="1" applyAlignment="1">
      <alignment horizontal="left" vertical="center"/>
    </xf>
    <xf numFmtId="187" fontId="35" fillId="0" borderId="43" xfId="0" applyNumberFormat="1" applyFont="1" applyBorder="1" applyAlignment="1">
      <alignment vertical="center"/>
    </xf>
    <xf numFmtId="187" fontId="35" fillId="0" borderId="42" xfId="0" applyNumberFormat="1" applyFont="1" applyBorder="1" applyAlignment="1">
      <alignment vertical="center"/>
    </xf>
    <xf numFmtId="0" fontId="35" fillId="17" borderId="14" xfId="0" applyFont="1" applyFill="1" applyBorder="1" applyAlignment="1">
      <alignment vertical="center"/>
    </xf>
    <xf numFmtId="0" fontId="35" fillId="17" borderId="15" xfId="0" applyFont="1" applyFill="1" applyBorder="1" applyAlignment="1">
      <alignment vertical="center"/>
    </xf>
    <xf numFmtId="0" fontId="35" fillId="17" borderId="36" xfId="0" applyFont="1" applyFill="1" applyBorder="1" applyAlignment="1">
      <alignment vertical="center"/>
    </xf>
    <xf numFmtId="187" fontId="35" fillId="17" borderId="19" xfId="0" applyNumberFormat="1" applyFont="1" applyFill="1" applyBorder="1" applyAlignment="1">
      <alignment vertical="center"/>
    </xf>
    <xf numFmtId="187" fontId="35" fillId="17" borderId="15" xfId="0" applyNumberFormat="1" applyFont="1" applyFill="1" applyBorder="1" applyAlignment="1">
      <alignment vertical="center"/>
    </xf>
    <xf numFmtId="0" fontId="35" fillId="17" borderId="16" xfId="0" applyFont="1" applyFill="1" applyBorder="1" applyAlignment="1">
      <alignment vertical="center"/>
    </xf>
    <xf numFmtId="0" fontId="35" fillId="0" borderId="0" xfId="0" applyFont="1" applyBorder="1" applyAlignment="1">
      <alignment vertical="center"/>
    </xf>
    <xf numFmtId="187" fontId="35" fillId="0" borderId="44" xfId="0" applyNumberFormat="1" applyFont="1" applyBorder="1" applyAlignment="1">
      <alignment vertical="center"/>
    </xf>
    <xf numFmtId="187" fontId="35" fillId="0" borderId="0" xfId="0" applyNumberFormat="1" applyFont="1" applyBorder="1" applyAlignment="1">
      <alignment vertical="center"/>
    </xf>
    <xf numFmtId="0" fontId="35" fillId="0" borderId="23" xfId="0" applyFont="1" applyBorder="1" applyAlignment="1">
      <alignment vertical="center"/>
    </xf>
    <xf numFmtId="0" fontId="35" fillId="0" borderId="25" xfId="0" applyFont="1" applyBorder="1" applyAlignment="1">
      <alignment vertical="center"/>
    </xf>
    <xf numFmtId="0" fontId="35" fillId="17" borderId="28" xfId="0" applyFont="1" applyFill="1" applyBorder="1" applyAlignment="1">
      <alignment vertical="center"/>
    </xf>
    <xf numFmtId="0" fontId="35" fillId="0" borderId="13" xfId="0" applyFont="1" applyBorder="1" applyAlignment="1">
      <alignment vertical="center"/>
    </xf>
    <xf numFmtId="0" fontId="35" fillId="18" borderId="14" xfId="0" applyFont="1" applyFill="1" applyBorder="1" applyAlignment="1">
      <alignment vertical="center"/>
    </xf>
    <xf numFmtId="0" fontId="35" fillId="18" borderId="15" xfId="0" applyFont="1" applyFill="1" applyBorder="1" applyAlignment="1">
      <alignment vertical="center"/>
    </xf>
    <xf numFmtId="0" fontId="35" fillId="18" borderId="36" xfId="0" applyFont="1" applyFill="1" applyBorder="1" applyAlignment="1">
      <alignment vertical="center"/>
    </xf>
    <xf numFmtId="187" fontId="35" fillId="18" borderId="19" xfId="0" applyNumberFormat="1" applyFont="1" applyFill="1" applyBorder="1" applyAlignment="1">
      <alignment vertical="center"/>
    </xf>
    <xf numFmtId="187" fontId="35" fillId="18" borderId="15" xfId="0" applyNumberFormat="1" applyFont="1" applyFill="1" applyBorder="1" applyAlignment="1">
      <alignment vertical="center"/>
    </xf>
    <xf numFmtId="0" fontId="35" fillId="18" borderId="16" xfId="0" applyFont="1" applyFill="1" applyBorder="1" applyAlignment="1">
      <alignment vertical="center"/>
    </xf>
    <xf numFmtId="0" fontId="35" fillId="0" borderId="42" xfId="0" applyFont="1" applyBorder="1" applyAlignment="1">
      <alignment vertical="center"/>
    </xf>
    <xf numFmtId="187" fontId="35" fillId="0" borderId="21" xfId="0" applyNumberFormat="1" applyFont="1" applyBorder="1" applyAlignment="1">
      <alignment vertical="center"/>
    </xf>
    <xf numFmtId="0" fontId="35" fillId="18" borderId="28" xfId="0" applyFont="1" applyFill="1" applyBorder="1" applyAlignment="1">
      <alignment vertical="center"/>
    </xf>
    <xf numFmtId="187" fontId="35" fillId="0" borderId="41" xfId="0" applyNumberFormat="1" applyFont="1" applyBorder="1" applyAlignment="1">
      <alignment vertical="center"/>
    </xf>
    <xf numFmtId="0" fontId="35" fillId="19" borderId="16" xfId="0" applyFont="1" applyFill="1" applyBorder="1" applyAlignment="1">
      <alignment vertical="center"/>
    </xf>
    <xf numFmtId="0" fontId="35" fillId="19" borderId="0" xfId="0" applyFont="1" applyFill="1" applyBorder="1" applyAlignment="1">
      <alignment vertical="center"/>
    </xf>
    <xf numFmtId="0" fontId="35" fillId="19" borderId="33" xfId="0" applyFont="1" applyFill="1" applyBorder="1" applyAlignment="1">
      <alignment vertical="center"/>
    </xf>
    <xf numFmtId="187" fontId="35" fillId="19" borderId="44" xfId="0" applyNumberFormat="1" applyFont="1" applyFill="1" applyBorder="1" applyAlignment="1">
      <alignment vertical="center"/>
    </xf>
    <xf numFmtId="187" fontId="35" fillId="19" borderId="0" xfId="0" applyNumberFormat="1" applyFont="1" applyFill="1" applyBorder="1" applyAlignment="1">
      <alignment vertical="center"/>
    </xf>
    <xf numFmtId="0" fontId="35" fillId="19" borderId="28" xfId="0" applyFont="1" applyFill="1" applyBorder="1" applyAlignment="1">
      <alignment vertical="center"/>
    </xf>
    <xf numFmtId="0" fontId="35" fillId="0" borderId="0" xfId="0" applyFont="1" applyBorder="1" applyAlignment="1">
      <alignment horizontal="left" vertical="center" indent="1"/>
    </xf>
    <xf numFmtId="0" fontId="35" fillId="0" borderId="45" xfId="0" applyFont="1" applyBorder="1" applyAlignment="1">
      <alignment horizontal="left" vertical="center"/>
    </xf>
    <xf numFmtId="0" fontId="35" fillId="0" borderId="46" xfId="0" applyFont="1" applyBorder="1" applyAlignment="1">
      <alignment horizontal="left" vertical="center"/>
    </xf>
    <xf numFmtId="0" fontId="35" fillId="0" borderId="47" xfId="0" applyFont="1" applyBorder="1" applyAlignment="1">
      <alignment horizontal="left" vertical="center" indent="1"/>
    </xf>
    <xf numFmtId="0" fontId="39" fillId="0" borderId="46" xfId="0" applyFont="1" applyBorder="1" applyAlignment="1">
      <alignment horizontal="left" vertical="center"/>
    </xf>
    <xf numFmtId="0" fontId="35" fillId="0" borderId="48" xfId="0" applyFont="1" applyBorder="1" applyAlignment="1">
      <alignment vertical="center"/>
    </xf>
    <xf numFmtId="0" fontId="35" fillId="0" borderId="49" xfId="0" applyFont="1" applyBorder="1" applyAlignment="1">
      <alignment vertical="center"/>
    </xf>
    <xf numFmtId="0" fontId="35" fillId="12" borderId="12" xfId="0" applyFont="1" applyFill="1" applyBorder="1" applyAlignment="1">
      <alignment vertical="center"/>
    </xf>
    <xf numFmtId="0" fontId="35" fillId="0" borderId="34" xfId="0" applyFont="1" applyBorder="1" applyAlignment="1">
      <alignment vertical="center"/>
    </xf>
    <xf numFmtId="0" fontId="35" fillId="0" borderId="50" xfId="0" applyFont="1" applyBorder="1" applyAlignment="1">
      <alignment vertical="center"/>
    </xf>
    <xf numFmtId="187" fontId="35" fillId="0" borderId="11" xfId="0" applyNumberFormat="1" applyFont="1" applyBorder="1" applyAlignment="1">
      <alignment vertical="center"/>
    </xf>
    <xf numFmtId="187" fontId="35" fillId="0" borderId="10" xfId="0" applyNumberFormat="1" applyFont="1" applyBorder="1" applyAlignment="1">
      <alignment vertical="center"/>
    </xf>
    <xf numFmtId="0" fontId="36" fillId="12" borderId="36" xfId="0" applyFont="1" applyFill="1" applyBorder="1" applyAlignment="1">
      <alignment vertical="center"/>
    </xf>
    <xf numFmtId="187" fontId="36" fillId="12" borderId="11" xfId="0" applyNumberFormat="1" applyFont="1" applyFill="1" applyBorder="1" applyAlignment="1">
      <alignment vertical="center"/>
    </xf>
    <xf numFmtId="0" fontId="35" fillId="0" borderId="32" xfId="0" applyFont="1" applyBorder="1" applyAlignment="1">
      <alignment vertical="center"/>
    </xf>
    <xf numFmtId="0" fontId="37" fillId="0" borderId="0" xfId="0" applyFont="1" applyAlignment="1">
      <alignment vertical="center"/>
    </xf>
    <xf numFmtId="0" fontId="31" fillId="0" borderId="0" xfId="0" applyFont="1" applyAlignment="1">
      <alignment vertical="center"/>
    </xf>
    <xf numFmtId="177" fontId="31" fillId="5" borderId="50" xfId="0" applyNumberFormat="1" applyFont="1" applyFill="1" applyBorder="1" applyAlignment="1">
      <alignment horizontal="center" vertical="center"/>
    </xf>
    <xf numFmtId="177" fontId="31" fillId="5" borderId="11" xfId="0" applyNumberFormat="1" applyFont="1" applyFill="1" applyBorder="1" applyAlignment="1">
      <alignment horizontal="center" vertical="center"/>
    </xf>
    <xf numFmtId="177" fontId="31" fillId="5" borderId="10" xfId="0" applyNumberFormat="1" applyFont="1" applyFill="1" applyBorder="1" applyAlignment="1">
      <alignment horizontal="center" vertical="center"/>
    </xf>
    <xf numFmtId="178" fontId="31" fillId="5" borderId="41" xfId="0" applyNumberFormat="1" applyFont="1" applyFill="1" applyBorder="1" applyAlignment="1">
      <alignment horizontal="center" vertical="center"/>
    </xf>
    <xf numFmtId="178" fontId="31" fillId="5" borderId="13" xfId="0" applyNumberFormat="1" applyFont="1" applyFill="1" applyBorder="1" applyAlignment="1">
      <alignment horizontal="center" vertical="center"/>
    </xf>
    <xf numFmtId="178" fontId="31" fillId="5" borderId="12" xfId="0" applyNumberFormat="1" applyFont="1" applyFill="1" applyBorder="1" applyAlignment="1">
      <alignment horizontal="center" vertical="center"/>
    </xf>
    <xf numFmtId="179" fontId="31" fillId="5" borderId="41" xfId="0" applyNumberFormat="1" applyFont="1" applyFill="1" applyBorder="1" applyAlignment="1">
      <alignment horizontal="center" vertical="center"/>
    </xf>
    <xf numFmtId="179" fontId="31" fillId="5" borderId="13" xfId="0" applyNumberFormat="1" applyFont="1" applyFill="1" applyBorder="1" applyAlignment="1">
      <alignment horizontal="center" vertical="center"/>
    </xf>
    <xf numFmtId="179" fontId="31" fillId="5" borderId="12" xfId="0" applyNumberFormat="1" applyFont="1" applyFill="1" applyBorder="1" applyAlignment="1">
      <alignment horizontal="center" vertical="center"/>
    </xf>
    <xf numFmtId="0" fontId="31" fillId="12" borderId="14" xfId="0" applyFont="1" applyFill="1" applyBorder="1" applyAlignment="1">
      <alignment vertical="center"/>
    </xf>
    <xf numFmtId="0" fontId="31" fillId="12" borderId="41" xfId="0" applyFont="1" applyFill="1" applyBorder="1" applyAlignment="1">
      <alignment vertical="center"/>
    </xf>
    <xf numFmtId="0" fontId="31" fillId="12" borderId="10" xfId="0" applyFont="1" applyFill="1" applyBorder="1" applyAlignment="1">
      <alignment vertical="center"/>
    </xf>
    <xf numFmtId="0" fontId="31" fillId="12" borderId="11" xfId="0" applyFont="1" applyFill="1" applyBorder="1" applyAlignment="1">
      <alignment vertical="center"/>
    </xf>
    <xf numFmtId="0" fontId="31" fillId="12" borderId="50" xfId="0" applyFont="1" applyFill="1" applyBorder="1" applyAlignment="1">
      <alignment vertical="center"/>
    </xf>
    <xf numFmtId="0" fontId="31" fillId="12" borderId="16" xfId="0" applyFont="1" applyFill="1" applyBorder="1" applyAlignment="1">
      <alignment vertical="center"/>
    </xf>
    <xf numFmtId="0" fontId="31" fillId="15" borderId="31" xfId="0" applyFont="1" applyFill="1" applyBorder="1" applyAlignment="1">
      <alignment vertical="center"/>
    </xf>
    <xf numFmtId="0" fontId="31" fillId="0" borderId="19" xfId="0" applyFont="1" applyBorder="1" applyAlignment="1">
      <alignment vertical="center"/>
    </xf>
    <xf numFmtId="0" fontId="31" fillId="0" borderId="15" xfId="0" applyFont="1" applyBorder="1" applyAlignment="1">
      <alignment vertical="center"/>
    </xf>
    <xf numFmtId="0" fontId="31" fillId="0" borderId="36" xfId="0" applyFont="1" applyBorder="1" applyAlignment="1">
      <alignment vertical="center"/>
    </xf>
    <xf numFmtId="0" fontId="31" fillId="0" borderId="31" xfId="0" applyFont="1" applyBorder="1" applyAlignment="1">
      <alignment vertical="center"/>
    </xf>
    <xf numFmtId="0" fontId="31" fillId="0" borderId="0" xfId="0" applyFont="1" applyBorder="1" applyAlignment="1">
      <alignment vertical="center"/>
    </xf>
    <xf numFmtId="0" fontId="31" fillId="12" borderId="28" xfId="0" applyFont="1" applyFill="1" applyBorder="1" applyAlignment="1">
      <alignment vertical="center"/>
    </xf>
    <xf numFmtId="0" fontId="31" fillId="15" borderId="37" xfId="0" applyFont="1" applyFill="1" applyBorder="1" applyAlignment="1">
      <alignment vertical="center"/>
    </xf>
    <xf numFmtId="0" fontId="31" fillId="0" borderId="22" xfId="0" applyFont="1" applyBorder="1" applyAlignment="1">
      <alignment vertical="center"/>
    </xf>
    <xf numFmtId="0" fontId="31" fillId="0" borderId="23" xfId="0" applyFont="1" applyBorder="1" applyAlignment="1">
      <alignment vertical="center"/>
    </xf>
    <xf numFmtId="0" fontId="31" fillId="0" borderId="27" xfId="0" applyFont="1" applyBorder="1" applyAlignment="1">
      <alignment vertical="center"/>
    </xf>
    <xf numFmtId="0" fontId="31" fillId="0" borderId="44" xfId="0" applyFont="1" applyBorder="1" applyAlignment="1">
      <alignment vertical="center"/>
    </xf>
    <xf numFmtId="0" fontId="31" fillId="15" borderId="34" xfId="0" applyFont="1" applyFill="1" applyBorder="1" applyAlignment="1">
      <alignment vertical="center"/>
    </xf>
    <xf numFmtId="0" fontId="31" fillId="15" borderId="11" xfId="0" applyFont="1" applyFill="1" applyBorder="1" applyAlignment="1">
      <alignment vertical="center"/>
    </xf>
    <xf numFmtId="0" fontId="31" fillId="15" borderId="10" xfId="0" applyFont="1" applyFill="1" applyBorder="1" applyAlignment="1">
      <alignment vertical="center"/>
    </xf>
    <xf numFmtId="0" fontId="31" fillId="15" borderId="12" xfId="0" applyFont="1" applyFill="1" applyBorder="1" applyAlignment="1">
      <alignment vertical="center"/>
    </xf>
    <xf numFmtId="0" fontId="31" fillId="0" borderId="0" xfId="0" applyFont="1" applyAlignment="1">
      <alignment horizontal="right" vertical="center"/>
    </xf>
    <xf numFmtId="0" fontId="40" fillId="0" borderId="0" xfId="0" applyFont="1" applyAlignment="1">
      <alignment vertical="center"/>
    </xf>
    <xf numFmtId="178" fontId="31" fillId="5" borderId="11" xfId="0" applyNumberFormat="1" applyFont="1" applyFill="1" applyBorder="1" applyAlignment="1">
      <alignment horizontal="center" vertical="center"/>
    </xf>
    <xf numFmtId="179" fontId="31" fillId="5" borderId="11" xfId="0" applyNumberFormat="1" applyFont="1" applyFill="1" applyBorder="1" applyAlignment="1">
      <alignment horizontal="center" vertical="center"/>
    </xf>
    <xf numFmtId="179" fontId="31" fillId="5" borderId="44" xfId="0" applyNumberFormat="1" applyFont="1" applyFill="1" applyBorder="1" applyAlignment="1">
      <alignment horizontal="center" vertical="center"/>
    </xf>
    <xf numFmtId="179" fontId="31" fillId="5" borderId="0" xfId="0" applyNumberFormat="1" applyFont="1" applyFill="1" applyBorder="1" applyAlignment="1">
      <alignment horizontal="center" vertical="center"/>
    </xf>
    <xf numFmtId="187" fontId="31" fillId="0" borderId="10" xfId="0" applyNumberFormat="1" applyFont="1" applyFill="1" applyBorder="1" applyAlignment="1">
      <alignment vertical="center"/>
    </xf>
    <xf numFmtId="187" fontId="31" fillId="5" borderId="10" xfId="0" applyNumberFormat="1" applyFont="1" applyFill="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30" fillId="0" borderId="0" xfId="0" applyFont="1" applyBorder="1" applyAlignment="1">
      <alignment vertical="center" wrapText="1"/>
    </xf>
    <xf numFmtId="0" fontId="30" fillId="0" borderId="0" xfId="0" applyFont="1" applyBorder="1" applyAlignment="1">
      <alignment horizontal="left" vertical="center" wrapText="1"/>
    </xf>
    <xf numFmtId="0" fontId="41" fillId="0" borderId="0" xfId="0" applyFont="1" applyAlignment="1">
      <alignment vertical="center"/>
    </xf>
    <xf numFmtId="0" fontId="37" fillId="0" borderId="0" xfId="0" applyFont="1" applyBorder="1" applyAlignment="1">
      <alignment vertical="center"/>
    </xf>
    <xf numFmtId="0" fontId="31" fillId="12" borderId="31" xfId="0" applyFont="1" applyFill="1" applyBorder="1" applyAlignment="1">
      <alignment vertical="center" wrapText="1"/>
    </xf>
    <xf numFmtId="187" fontId="31" fillId="12" borderId="24" xfId="90" applyNumberFormat="1" applyFont="1" applyFill="1" applyBorder="1" applyAlignment="1">
      <alignment vertical="center"/>
    </xf>
    <xf numFmtId="187" fontId="31" fillId="12" borderId="19" xfId="90" applyNumberFormat="1" applyFont="1" applyFill="1" applyBorder="1" applyAlignment="1">
      <alignment vertical="center"/>
    </xf>
    <xf numFmtId="187" fontId="31" fillId="0" borderId="24" xfId="90" applyNumberFormat="1" applyFont="1" applyFill="1" applyBorder="1" applyAlignment="1">
      <alignment vertical="center"/>
    </xf>
    <xf numFmtId="187" fontId="31" fillId="5" borderId="24" xfId="90" applyNumberFormat="1" applyFont="1" applyFill="1" applyBorder="1" applyAlignment="1">
      <alignment vertical="center"/>
    </xf>
    <xf numFmtId="187" fontId="31" fillId="0" borderId="22" xfId="90" applyNumberFormat="1" applyFont="1" applyFill="1" applyBorder="1" applyAlignment="1">
      <alignment vertical="center"/>
    </xf>
    <xf numFmtId="187" fontId="31" fillId="5" borderId="22" xfId="90" applyNumberFormat="1" applyFont="1" applyFill="1" applyBorder="1" applyAlignment="1">
      <alignment vertical="center"/>
    </xf>
    <xf numFmtId="187" fontId="31" fillId="5" borderId="51" xfId="90" applyNumberFormat="1" applyFont="1" applyFill="1" applyBorder="1" applyAlignment="1">
      <alignment vertical="center"/>
    </xf>
    <xf numFmtId="187" fontId="31" fillId="5" borderId="51" xfId="90" applyNumberFormat="1" applyFont="1" applyFill="1" applyBorder="1" applyAlignment="1" applyProtection="1">
      <alignment vertical="center"/>
      <protection locked="0"/>
    </xf>
    <xf numFmtId="0" fontId="37" fillId="0" borderId="0" xfId="0" applyFont="1" applyBorder="1" applyAlignment="1">
      <alignment vertical="center" wrapText="1"/>
    </xf>
    <xf numFmtId="0" fontId="29" fillId="0" borderId="0" xfId="0" applyFont="1" applyAlignment="1">
      <alignment vertical="center" wrapText="1"/>
    </xf>
    <xf numFmtId="0" fontId="35" fillId="19" borderId="14" xfId="0" applyFont="1" applyFill="1" applyBorder="1" applyAlignment="1">
      <alignment vertical="center"/>
    </xf>
    <xf numFmtId="0" fontId="35" fillId="19" borderId="15" xfId="0" applyFont="1" applyFill="1" applyBorder="1" applyAlignment="1">
      <alignment vertical="center"/>
    </xf>
    <xf numFmtId="0" fontId="35" fillId="19" borderId="36" xfId="0" applyFont="1" applyFill="1" applyBorder="1" applyAlignment="1">
      <alignment vertical="center"/>
    </xf>
    <xf numFmtId="187" fontId="35" fillId="19" borderId="15" xfId="0" applyNumberFormat="1" applyFont="1" applyFill="1" applyBorder="1" applyAlignment="1">
      <alignment vertical="center"/>
    </xf>
    <xf numFmtId="187" fontId="35" fillId="19" borderId="19" xfId="0" applyNumberFormat="1" applyFont="1" applyFill="1" applyBorder="1" applyAlignment="1">
      <alignment vertical="center"/>
    </xf>
    <xf numFmtId="0" fontId="35" fillId="19" borderId="13" xfId="0" applyFont="1" applyFill="1" applyBorder="1" applyAlignment="1">
      <alignment vertical="center"/>
    </xf>
    <xf numFmtId="0" fontId="35" fillId="19" borderId="41" xfId="0" applyFont="1" applyFill="1" applyBorder="1" applyAlignment="1">
      <alignment vertical="center"/>
    </xf>
    <xf numFmtId="0" fontId="35" fillId="18" borderId="20" xfId="0" applyFont="1" applyFill="1" applyBorder="1" applyAlignment="1">
      <alignment vertical="center"/>
    </xf>
    <xf numFmtId="0" fontId="35" fillId="18" borderId="25" xfId="0" applyFont="1" applyFill="1" applyBorder="1" applyAlignment="1">
      <alignment vertical="center"/>
    </xf>
    <xf numFmtId="0" fontId="35" fillId="18" borderId="21" xfId="0" applyFont="1" applyFill="1" applyBorder="1" applyAlignment="1">
      <alignment vertical="center"/>
    </xf>
    <xf numFmtId="0" fontId="37" fillId="0" borderId="0" xfId="0" applyFont="1" applyBorder="1" applyAlignment="1">
      <alignment horizontal="left" vertical="center" indent="1"/>
    </xf>
    <xf numFmtId="0" fontId="29" fillId="0" borderId="10" xfId="0" applyFont="1" applyBorder="1" applyAlignment="1">
      <alignment horizontal="center" vertical="center"/>
    </xf>
    <xf numFmtId="0" fontId="44" fillId="0" borderId="17" xfId="0" applyFont="1" applyBorder="1" applyAlignment="1">
      <alignment vertical="center"/>
    </xf>
    <xf numFmtId="0" fontId="44" fillId="0" borderId="16" xfId="0" applyFont="1" applyBorder="1" applyAlignment="1">
      <alignment vertical="center"/>
    </xf>
    <xf numFmtId="0" fontId="29" fillId="0" borderId="0" xfId="0" applyFont="1" applyFill="1" applyBorder="1" applyAlignment="1">
      <alignment horizontal="center" vertical="center" wrapText="1"/>
    </xf>
    <xf numFmtId="0" fontId="42" fillId="0" borderId="0" xfId="0" applyFont="1" applyAlignment="1">
      <alignment vertical="center"/>
    </xf>
    <xf numFmtId="0" fontId="48" fillId="0" borderId="20" xfId="0" applyFont="1" applyBorder="1" applyAlignment="1">
      <alignment vertical="center"/>
    </xf>
    <xf numFmtId="0" fontId="31" fillId="5" borderId="52" xfId="0" applyFont="1" applyFill="1" applyBorder="1" applyAlignment="1">
      <alignment horizontal="center" vertical="center" wrapText="1"/>
    </xf>
    <xf numFmtId="187" fontId="31" fillId="0" borderId="53" xfId="0" applyNumberFormat="1" applyFont="1" applyFill="1" applyBorder="1" applyAlignment="1">
      <alignment vertical="center"/>
    </xf>
    <xf numFmtId="187" fontId="31" fillId="0" borderId="54" xfId="0" applyNumberFormat="1" applyFont="1" applyFill="1" applyBorder="1" applyAlignment="1">
      <alignment vertical="center"/>
    </xf>
    <xf numFmtId="187" fontId="31" fillId="5" borderId="54" xfId="0" applyNumberFormat="1" applyFont="1" applyFill="1" applyBorder="1" applyAlignment="1">
      <alignment vertical="center"/>
    </xf>
    <xf numFmtId="0" fontId="31" fillId="5" borderId="55" xfId="0" applyFont="1" applyFill="1" applyBorder="1" applyAlignment="1">
      <alignment horizontal="center" vertical="center" wrapText="1"/>
    </xf>
    <xf numFmtId="187" fontId="31" fillId="0" borderId="56" xfId="0" applyNumberFormat="1" applyFont="1" applyFill="1" applyBorder="1" applyAlignment="1">
      <alignment vertical="center"/>
    </xf>
    <xf numFmtId="187" fontId="31" fillId="0" borderId="57" xfId="0" applyNumberFormat="1" applyFont="1" applyFill="1" applyBorder="1" applyAlignment="1">
      <alignment vertical="center"/>
    </xf>
    <xf numFmtId="187" fontId="31" fillId="5" borderId="57" xfId="0" applyNumberFormat="1" applyFont="1" applyFill="1" applyBorder="1" applyAlignment="1">
      <alignment vertical="center"/>
    </xf>
    <xf numFmtId="0" fontId="31" fillId="5" borderId="58" xfId="0" applyFont="1" applyFill="1" applyBorder="1" applyAlignment="1">
      <alignment horizontal="center" vertical="center" wrapText="1"/>
    </xf>
    <xf numFmtId="187" fontId="31" fillId="0" borderId="59" xfId="0" applyNumberFormat="1" applyFont="1" applyFill="1" applyBorder="1" applyAlignment="1">
      <alignment vertical="center"/>
    </xf>
    <xf numFmtId="187" fontId="31" fillId="5" borderId="59" xfId="0" applyNumberFormat="1" applyFont="1" applyFill="1" applyBorder="1" applyAlignment="1">
      <alignment vertical="center"/>
    </xf>
    <xf numFmtId="0" fontId="31" fillId="5" borderId="60" xfId="0" applyFont="1" applyFill="1" applyBorder="1" applyAlignment="1">
      <alignment horizontal="center" vertical="center" wrapText="1"/>
    </xf>
    <xf numFmtId="187" fontId="35" fillId="0" borderId="20" xfId="0" applyNumberFormat="1" applyFont="1" applyBorder="1" applyAlignment="1">
      <alignment vertical="center"/>
    </xf>
    <xf numFmtId="0" fontId="38" fillId="0" borderId="0" xfId="0" applyFont="1" applyFill="1" applyBorder="1" applyAlignment="1">
      <alignment horizontal="center" vertical="center"/>
    </xf>
    <xf numFmtId="0" fontId="34" fillId="0" borderId="50" xfId="0" applyFont="1" applyBorder="1" applyAlignment="1">
      <alignment horizontal="center" vertical="center"/>
    </xf>
    <xf numFmtId="0" fontId="44" fillId="0" borderId="42" xfId="0" applyFont="1" applyBorder="1" applyAlignment="1">
      <alignment vertical="center"/>
    </xf>
    <xf numFmtId="0" fontId="44" fillId="0" borderId="0" xfId="0" applyFont="1" applyAlignment="1">
      <alignment horizontal="right" vertical="center"/>
    </xf>
    <xf numFmtId="187" fontId="36" fillId="12" borderId="50" xfId="0" applyNumberFormat="1" applyFont="1" applyFill="1" applyBorder="1" applyAlignment="1">
      <alignment vertical="center"/>
    </xf>
    <xf numFmtId="187" fontId="35" fillId="0" borderId="18" xfId="0" applyNumberFormat="1" applyFont="1" applyBorder="1" applyAlignment="1">
      <alignment vertical="center"/>
    </xf>
    <xf numFmtId="0" fontId="44" fillId="0" borderId="45" xfId="0" applyFont="1" applyBorder="1" applyAlignment="1">
      <alignment horizontal="left" vertical="center"/>
    </xf>
    <xf numFmtId="0" fontId="44" fillId="0" borderId="25" xfId="0" applyFont="1" applyBorder="1" applyAlignment="1">
      <alignment vertical="center"/>
    </xf>
    <xf numFmtId="0" fontId="31" fillId="5" borderId="61" xfId="0" applyFont="1" applyFill="1" applyBorder="1" applyAlignment="1">
      <alignment horizontal="center" vertical="center" wrapText="1"/>
    </xf>
    <xf numFmtId="187" fontId="31" fillId="0" borderId="12" xfId="0" applyNumberFormat="1" applyFont="1" applyFill="1" applyBorder="1" applyAlignment="1">
      <alignment vertical="center"/>
    </xf>
    <xf numFmtId="187" fontId="31" fillId="5" borderId="12" xfId="0" applyNumberFormat="1" applyFont="1" applyFill="1" applyBorder="1" applyAlignment="1">
      <alignment vertical="center"/>
    </xf>
    <xf numFmtId="0" fontId="31" fillId="5" borderId="62" xfId="0" applyFont="1" applyFill="1" applyBorder="1" applyAlignment="1">
      <alignment horizontal="center" vertical="center" wrapText="1"/>
    </xf>
    <xf numFmtId="187" fontId="31" fillId="0" borderId="63" xfId="0" applyNumberFormat="1" applyFont="1" applyFill="1" applyBorder="1" applyAlignment="1">
      <alignment vertical="center"/>
    </xf>
    <xf numFmtId="187" fontId="31" fillId="5" borderId="63" xfId="0" applyNumberFormat="1" applyFont="1" applyFill="1" applyBorder="1" applyAlignment="1">
      <alignment vertical="center"/>
    </xf>
    <xf numFmtId="0" fontId="3" fillId="5" borderId="64" xfId="0" applyFont="1" applyFill="1" applyBorder="1" applyAlignment="1">
      <alignment horizontal="left" vertical="center"/>
    </xf>
    <xf numFmtId="0" fontId="3" fillId="5" borderId="28" xfId="0" applyFont="1" applyFill="1" applyBorder="1" applyAlignment="1">
      <alignment horizontal="left" vertical="center"/>
    </xf>
    <xf numFmtId="0" fontId="3" fillId="5" borderId="34" xfId="0" applyFont="1" applyFill="1" applyBorder="1" applyAlignment="1">
      <alignment horizontal="left" vertical="center"/>
    </xf>
    <xf numFmtId="0" fontId="29" fillId="0" borderId="0" xfId="0" applyFont="1" applyFill="1" applyBorder="1" applyAlignment="1">
      <alignment horizontal="left" vertical="center"/>
    </xf>
    <xf numFmtId="0" fontId="3" fillId="5" borderId="65" xfId="0" applyFont="1" applyFill="1" applyBorder="1" applyAlignment="1">
      <alignment horizontal="left" vertical="center"/>
    </xf>
    <xf numFmtId="0" fontId="3" fillId="5" borderId="66" xfId="0" applyFont="1" applyFill="1" applyBorder="1" applyAlignment="1">
      <alignment horizontal="left" vertical="center" indent="2"/>
    </xf>
    <xf numFmtId="0" fontId="3" fillId="5" borderId="67" xfId="0" applyFont="1" applyFill="1" applyBorder="1" applyAlignment="1">
      <alignment horizontal="left" vertical="center" wrapText="1" indent="2"/>
    </xf>
    <xf numFmtId="0" fontId="37" fillId="0" borderId="68" xfId="0" applyFont="1" applyBorder="1" applyAlignment="1">
      <alignment vertical="center" wrapText="1"/>
    </xf>
    <xf numFmtId="0" fontId="37" fillId="0" borderId="69" xfId="0" applyFont="1" applyBorder="1" applyAlignment="1">
      <alignment vertical="center" wrapText="1"/>
    </xf>
    <xf numFmtId="0" fontId="16" fillId="0" borderId="35" xfId="0" applyFont="1" applyBorder="1" applyAlignment="1">
      <alignment horizontal="left" vertical="center" wrapText="1" indent="1"/>
    </xf>
    <xf numFmtId="0" fontId="37" fillId="0" borderId="35" xfId="0" applyFont="1" applyBorder="1" applyAlignment="1">
      <alignment horizontal="left" vertical="center" wrapText="1" indent="1"/>
    </xf>
    <xf numFmtId="0" fontId="37" fillId="0" borderId="35" xfId="0" applyFont="1" applyBorder="1" applyAlignment="1">
      <alignment vertical="center" wrapText="1"/>
    </xf>
    <xf numFmtId="187" fontId="31" fillId="20" borderId="44" xfId="90" applyNumberFormat="1" applyFont="1" applyFill="1" applyBorder="1" applyAlignment="1">
      <alignment vertical="center"/>
    </xf>
    <xf numFmtId="0" fontId="49" fillId="12" borderId="24" xfId="0" applyFont="1" applyFill="1" applyBorder="1" applyAlignment="1">
      <alignment horizontal="center" vertical="center" wrapText="1"/>
    </xf>
    <xf numFmtId="0" fontId="49" fillId="12" borderId="24" xfId="0" applyFont="1" applyFill="1" applyBorder="1" applyAlignment="1">
      <alignment vertical="center" wrapText="1"/>
    </xf>
    <xf numFmtId="187" fontId="31" fillId="20" borderId="24" xfId="90" applyNumberFormat="1" applyFont="1" applyFill="1" applyBorder="1" applyAlignment="1">
      <alignment vertical="center"/>
    </xf>
    <xf numFmtId="187" fontId="31" fillId="5" borderId="10" xfId="90" applyNumberFormat="1" applyFont="1" applyFill="1" applyBorder="1" applyAlignment="1">
      <alignment vertical="center"/>
    </xf>
    <xf numFmtId="187" fontId="31" fillId="5" borderId="10" xfId="90" applyNumberFormat="1" applyFont="1" applyFill="1" applyBorder="1" applyAlignment="1" applyProtection="1">
      <alignment vertical="center"/>
      <protection locked="0"/>
    </xf>
    <xf numFmtId="187" fontId="31" fillId="0" borderId="11" xfId="0" applyNumberFormat="1" applyFont="1" applyFill="1" applyBorder="1" applyAlignment="1">
      <alignment vertical="center"/>
    </xf>
    <xf numFmtId="187" fontId="49" fillId="0" borderId="11" xfId="0" applyNumberFormat="1" applyFont="1" applyFill="1" applyBorder="1" applyAlignment="1">
      <alignment horizontal="center" vertical="center"/>
    </xf>
    <xf numFmtId="187" fontId="49" fillId="0" borderId="10" xfId="0" applyNumberFormat="1" applyFont="1" applyFill="1" applyBorder="1" applyAlignment="1">
      <alignment horizontal="center" vertical="center"/>
    </xf>
    <xf numFmtId="0" fontId="31" fillId="0" borderId="22" xfId="0" applyFont="1" applyFill="1" applyBorder="1" applyAlignment="1">
      <alignment horizontal="left" vertical="center"/>
    </xf>
    <xf numFmtId="0" fontId="31" fillId="0" borderId="2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1" fillId="0" borderId="33" xfId="0" applyFont="1" applyBorder="1" applyAlignment="1">
      <alignment horizontal="center" vertical="center"/>
    </xf>
    <xf numFmtId="0" fontId="3" fillId="12" borderId="19" xfId="0" applyFont="1" applyFill="1" applyBorder="1" applyAlignment="1">
      <alignment horizontal="left" vertical="center" wrapText="1"/>
    </xf>
    <xf numFmtId="0" fontId="3" fillId="12" borderId="19" xfId="0" applyFont="1" applyFill="1" applyBorder="1" applyAlignment="1">
      <alignment horizontal="left" vertical="center"/>
    </xf>
    <xf numFmtId="0" fontId="29" fillId="0" borderId="10" xfId="0" applyFont="1" applyBorder="1" applyAlignment="1">
      <alignment vertical="center"/>
    </xf>
    <xf numFmtId="0" fontId="3" fillId="0" borderId="24" xfId="0" applyFont="1" applyFill="1" applyBorder="1" applyAlignment="1">
      <alignment horizontal="left" vertical="center" wrapText="1"/>
    </xf>
    <xf numFmtId="0" fontId="31" fillId="0" borderId="24" xfId="0" applyFont="1" applyFill="1" applyBorder="1" applyAlignment="1">
      <alignment horizontal="left" vertical="center"/>
    </xf>
    <xf numFmtId="0" fontId="31" fillId="0" borderId="24" xfId="0" applyFont="1" applyFill="1" applyBorder="1" applyAlignment="1">
      <alignment horizontal="left" vertical="center" wrapText="1"/>
    </xf>
    <xf numFmtId="187" fontId="31" fillId="0" borderId="70" xfId="90" applyNumberFormat="1" applyFont="1" applyFill="1" applyBorder="1" applyAlignment="1">
      <alignment vertical="center"/>
    </xf>
    <xf numFmtId="187" fontId="31" fillId="5" borderId="70" xfId="90" applyNumberFormat="1" applyFont="1" applyFill="1" applyBorder="1" applyAlignment="1">
      <alignment vertical="center"/>
    </xf>
    <xf numFmtId="187" fontId="31" fillId="0" borderId="51" xfId="0" applyNumberFormat="1" applyFont="1" applyFill="1" applyBorder="1" applyAlignment="1">
      <alignment vertical="center"/>
    </xf>
    <xf numFmtId="187" fontId="31" fillId="0" borderId="71" xfId="0" applyNumberFormat="1" applyFont="1" applyFill="1" applyBorder="1" applyAlignment="1">
      <alignment vertical="center"/>
    </xf>
    <xf numFmtId="187" fontId="31" fillId="5" borderId="51" xfId="0" applyNumberFormat="1" applyFont="1" applyFill="1" applyBorder="1" applyAlignment="1">
      <alignment vertical="center"/>
    </xf>
    <xf numFmtId="187" fontId="31" fillId="5" borderId="72" xfId="0" applyNumberFormat="1"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187" fontId="31"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1" fillId="0" borderId="0" xfId="0" applyFont="1" applyFill="1" applyBorder="1" applyAlignment="1">
      <alignment horizontal="center" vertical="center" wrapText="1"/>
    </xf>
    <xf numFmtId="0" fontId="31" fillId="5" borderId="73" xfId="0" applyFont="1" applyFill="1" applyBorder="1" applyAlignment="1">
      <alignment horizontal="center" vertical="center" wrapText="1"/>
    </xf>
    <xf numFmtId="187" fontId="31" fillId="0" borderId="10" xfId="0" applyNumberFormat="1" applyFont="1" applyFill="1" applyBorder="1" applyAlignment="1">
      <alignment horizontal="center" vertical="center"/>
    </xf>
    <xf numFmtId="187" fontId="31" fillId="21" borderId="10" xfId="0" applyNumberFormat="1" applyFont="1" applyFill="1" applyBorder="1" applyAlignment="1">
      <alignment horizontal="center" vertical="center"/>
    </xf>
    <xf numFmtId="187" fontId="31" fillId="0" borderId="16" xfId="0" applyNumberFormat="1" applyFont="1" applyFill="1" applyBorder="1" applyAlignment="1">
      <alignment vertical="center"/>
    </xf>
    <xf numFmtId="187" fontId="49" fillId="0" borderId="16" xfId="0" applyNumberFormat="1" applyFont="1" applyFill="1" applyBorder="1" applyAlignment="1">
      <alignment horizontal="center" vertical="center"/>
    </xf>
    <xf numFmtId="0" fontId="31" fillId="0" borderId="44" xfId="0" applyFont="1" applyFill="1" applyBorder="1" applyAlignment="1">
      <alignment vertical="center"/>
    </xf>
    <xf numFmtId="0" fontId="16" fillId="0" borderId="35" xfId="0" applyFont="1" applyBorder="1" applyAlignment="1">
      <alignment horizontal="left" vertical="center" wrapText="1" indent="1"/>
    </xf>
    <xf numFmtId="0" fontId="37" fillId="0" borderId="0" xfId="0" applyFont="1" applyBorder="1" applyAlignment="1">
      <alignment horizontal="left" vertical="center" wrapText="1" indent="1"/>
    </xf>
    <xf numFmtId="0" fontId="37" fillId="0" borderId="74" xfId="0" applyFont="1" applyBorder="1" applyAlignment="1">
      <alignment horizontal="left" vertical="center" wrapText="1" indent="1"/>
    </xf>
    <xf numFmtId="0" fontId="31" fillId="5" borderId="14" xfId="0" applyFont="1" applyFill="1" applyBorder="1" applyAlignment="1">
      <alignment horizontal="center" vertical="center"/>
    </xf>
    <xf numFmtId="0" fontId="31" fillId="5" borderId="36" xfId="0" applyFont="1" applyFill="1" applyBorder="1" applyAlignment="1">
      <alignment horizontal="center" vertical="center"/>
    </xf>
    <xf numFmtId="0" fontId="31" fillId="5" borderId="16" xfId="0" applyFont="1" applyFill="1" applyBorder="1" applyAlignment="1">
      <alignment horizontal="center" vertical="center"/>
    </xf>
    <xf numFmtId="0" fontId="31" fillId="5" borderId="33" xfId="0" applyFont="1" applyFill="1" applyBorder="1" applyAlignment="1">
      <alignment horizontal="center" vertical="center"/>
    </xf>
    <xf numFmtId="0" fontId="31" fillId="5" borderId="28" xfId="0" applyFont="1" applyFill="1" applyBorder="1" applyAlignment="1">
      <alignment horizontal="center" vertical="center"/>
    </xf>
    <xf numFmtId="0" fontId="31" fillId="5" borderId="41" xfId="0" applyFont="1" applyFill="1" applyBorder="1" applyAlignment="1">
      <alignment horizontal="center" vertical="center"/>
    </xf>
    <xf numFmtId="0" fontId="31" fillId="5" borderId="19" xfId="0" applyFont="1" applyFill="1" applyBorder="1" applyAlignment="1">
      <alignment horizontal="center" vertical="center" wrapText="1"/>
    </xf>
    <xf numFmtId="0" fontId="31" fillId="5" borderId="44"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44"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37" fillId="0" borderId="68" xfId="0" applyFont="1" applyBorder="1" applyAlignment="1">
      <alignment vertical="center" wrapText="1"/>
    </xf>
    <xf numFmtId="0" fontId="37" fillId="0" borderId="69" xfId="0" applyFont="1" applyBorder="1" applyAlignment="1">
      <alignment vertical="center" wrapText="1"/>
    </xf>
    <xf numFmtId="0" fontId="37" fillId="0" borderId="75" xfId="0" applyFont="1" applyBorder="1" applyAlignment="1">
      <alignment vertical="center" wrapText="1"/>
    </xf>
    <xf numFmtId="0" fontId="16" fillId="0" borderId="76" xfId="0" applyFont="1" applyBorder="1" applyAlignment="1">
      <alignment horizontal="left" vertical="center" wrapText="1" indent="1"/>
    </xf>
    <xf numFmtId="0" fontId="37" fillId="0" borderId="77" xfId="0" applyFont="1" applyBorder="1" applyAlignment="1">
      <alignment horizontal="left" vertical="center" wrapText="1" indent="1"/>
    </xf>
    <xf numFmtId="0" fontId="37" fillId="0" borderId="78" xfId="0" applyFont="1" applyBorder="1" applyAlignment="1">
      <alignment horizontal="left" vertical="center" wrapText="1" indent="1"/>
    </xf>
    <xf numFmtId="0" fontId="35" fillId="5" borderId="19" xfId="0" applyFont="1" applyFill="1" applyBorder="1" applyAlignment="1">
      <alignment horizontal="center" vertical="center" wrapText="1"/>
    </xf>
    <xf numFmtId="0" fontId="35" fillId="5" borderId="44" xfId="0" applyFont="1" applyFill="1" applyBorder="1" applyAlignment="1">
      <alignment horizontal="center" vertical="center"/>
    </xf>
    <xf numFmtId="0" fontId="35" fillId="5" borderId="12" xfId="0" applyFont="1" applyFill="1" applyBorder="1" applyAlignment="1">
      <alignment horizontal="center" vertical="center"/>
    </xf>
    <xf numFmtId="0" fontId="31" fillId="5" borderId="15" xfId="0" applyFont="1" applyFill="1" applyBorder="1" applyAlignment="1">
      <alignment horizontal="center" vertical="center"/>
    </xf>
    <xf numFmtId="0" fontId="29" fillId="0" borderId="36" xfId="0" applyFont="1" applyBorder="1" applyAlignment="1">
      <alignment horizontal="center" vertical="center"/>
    </xf>
    <xf numFmtId="0" fontId="31" fillId="5" borderId="0" xfId="0" applyFont="1" applyFill="1" applyBorder="1" applyAlignment="1">
      <alignment horizontal="center" vertical="center"/>
    </xf>
    <xf numFmtId="0" fontId="29" fillId="0" borderId="33" xfId="0" applyFont="1" applyBorder="1" applyAlignment="1">
      <alignment horizontal="center" vertical="center"/>
    </xf>
    <xf numFmtId="0" fontId="31" fillId="5" borderId="13" xfId="0" applyFont="1" applyFill="1" applyBorder="1" applyAlignment="1">
      <alignment horizontal="center" vertical="center"/>
    </xf>
    <xf numFmtId="0" fontId="29" fillId="0" borderId="41" xfId="0" applyFont="1" applyBorder="1" applyAlignment="1">
      <alignment horizontal="center" vertical="center"/>
    </xf>
    <xf numFmtId="0" fontId="33" fillId="0" borderId="68" xfId="0" applyFont="1" applyBorder="1" applyAlignment="1">
      <alignment horizontal="left" vertical="center" wrapText="1"/>
    </xf>
    <xf numFmtId="0" fontId="33" fillId="0" borderId="69" xfId="0" applyFont="1" applyBorder="1" applyAlignment="1">
      <alignment horizontal="left" vertical="center" wrapText="1"/>
    </xf>
    <xf numFmtId="0" fontId="33" fillId="0" borderId="75" xfId="0" applyFont="1" applyBorder="1" applyAlignment="1">
      <alignment horizontal="left" vertical="center" wrapText="1"/>
    </xf>
    <xf numFmtId="0" fontId="33" fillId="0" borderId="35" xfId="0" applyFont="1" applyBorder="1" applyAlignment="1">
      <alignment horizontal="left" vertical="center" wrapText="1" indent="1"/>
    </xf>
    <xf numFmtId="0" fontId="33" fillId="0" borderId="0" xfId="0" applyFont="1" applyBorder="1" applyAlignment="1">
      <alignment horizontal="left" vertical="center" wrapText="1" indent="1"/>
    </xf>
    <xf numFmtId="0" fontId="33" fillId="0" borderId="74" xfId="0" applyFont="1" applyBorder="1" applyAlignment="1">
      <alignment horizontal="left" vertical="center" wrapText="1" indent="1"/>
    </xf>
    <xf numFmtId="0" fontId="37" fillId="0" borderId="35" xfId="0" applyFont="1" applyBorder="1" applyAlignment="1">
      <alignment horizontal="left" vertical="center" wrapText="1" indent="1"/>
    </xf>
    <xf numFmtId="0" fontId="46" fillId="0" borderId="35" xfId="0" applyFont="1" applyBorder="1" applyAlignment="1">
      <alignment horizontal="left" vertical="center" wrapText="1" indent="1"/>
    </xf>
    <xf numFmtId="0" fontId="37" fillId="0" borderId="68" xfId="0" applyFont="1" applyBorder="1" applyAlignment="1">
      <alignment horizontal="left" vertical="center" wrapText="1"/>
    </xf>
    <xf numFmtId="0" fontId="37" fillId="0" borderId="69" xfId="0" applyFont="1" applyBorder="1" applyAlignment="1">
      <alignment horizontal="left" vertical="center" wrapText="1"/>
    </xf>
    <xf numFmtId="0" fontId="37" fillId="0" borderId="35" xfId="0" applyFont="1" applyBorder="1" applyAlignment="1">
      <alignment horizontal="left" vertical="center" wrapText="1"/>
    </xf>
    <xf numFmtId="0" fontId="37" fillId="0" borderId="0" xfId="0" applyFont="1" applyBorder="1" applyAlignment="1">
      <alignment horizontal="left" vertical="center" wrapText="1"/>
    </xf>
    <xf numFmtId="0" fontId="37" fillId="0" borderId="74" xfId="0" applyFont="1" applyBorder="1" applyAlignment="1">
      <alignment horizontal="left" vertical="center" wrapText="1"/>
    </xf>
    <xf numFmtId="0" fontId="16" fillId="0" borderId="35" xfId="0" applyFont="1" applyBorder="1" applyAlignment="1">
      <alignment horizontal="left" vertical="center" wrapText="1"/>
    </xf>
    <xf numFmtId="0" fontId="16" fillId="0" borderId="76" xfId="0" applyFont="1" applyBorder="1" applyAlignment="1">
      <alignment horizontal="left" vertical="center" wrapText="1"/>
    </xf>
    <xf numFmtId="0" fontId="37" fillId="0" borderId="77" xfId="0" applyFont="1" applyBorder="1" applyAlignment="1">
      <alignment horizontal="left" vertical="center" wrapText="1"/>
    </xf>
    <xf numFmtId="0" fontId="37" fillId="0" borderId="78" xfId="0" applyFont="1" applyBorder="1" applyAlignment="1">
      <alignment horizontal="left" vertical="center" wrapText="1"/>
    </xf>
    <xf numFmtId="0" fontId="4" fillId="22" borderId="34" xfId="0" applyFont="1" applyFill="1" applyBorder="1" applyAlignment="1">
      <alignment horizontal="center" vertical="center"/>
    </xf>
    <xf numFmtId="0" fontId="0" fillId="22" borderId="50" xfId="0" applyFont="1" applyFill="1" applyBorder="1" applyAlignment="1">
      <alignment horizontal="center" vertical="center"/>
    </xf>
    <xf numFmtId="0" fontId="4" fillId="5" borderId="11" xfId="0" applyFont="1" applyFill="1" applyBorder="1" applyAlignment="1">
      <alignment horizontal="center" vertical="center"/>
    </xf>
    <xf numFmtId="0" fontId="29" fillId="5" borderId="11" xfId="0" applyFont="1" applyFill="1" applyBorder="1" applyAlignment="1">
      <alignment horizontal="center" vertical="center"/>
    </xf>
    <xf numFmtId="0" fontId="31" fillId="5" borderId="79" xfId="0" applyFont="1" applyFill="1" applyBorder="1" applyAlignment="1">
      <alignment horizontal="center"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31" fillId="5" borderId="34" xfId="0" applyFont="1" applyFill="1" applyBorder="1" applyAlignment="1">
      <alignment horizontal="center" vertical="center" wrapText="1"/>
    </xf>
    <xf numFmtId="0" fontId="0" fillId="0" borderId="11" xfId="0" applyFont="1" applyBorder="1" applyAlignment="1">
      <alignment vertical="center" wrapText="1"/>
    </xf>
    <xf numFmtId="0" fontId="0" fillId="0" borderId="50" xfId="0" applyFont="1" applyBorder="1" applyAlignment="1">
      <alignment vertical="center" wrapText="1"/>
    </xf>
    <xf numFmtId="0" fontId="3" fillId="5" borderId="34" xfId="0" applyFont="1" applyFill="1" applyBorder="1" applyAlignment="1">
      <alignment horizontal="center" vertical="center" wrapText="1"/>
    </xf>
    <xf numFmtId="0" fontId="16" fillId="0" borderId="35" xfId="0" applyFont="1" applyBorder="1" applyAlignment="1">
      <alignment vertical="center" wrapText="1"/>
    </xf>
    <xf numFmtId="0" fontId="16" fillId="0" borderId="0" xfId="0" applyFont="1" applyBorder="1" applyAlignment="1">
      <alignment vertical="center" wrapText="1"/>
    </xf>
    <xf numFmtId="0" fontId="16" fillId="0" borderId="74" xfId="0" applyFont="1" applyBorder="1" applyAlignment="1">
      <alignment vertical="center" wrapText="1"/>
    </xf>
    <xf numFmtId="0" fontId="16" fillId="0" borderId="76" xfId="0" applyFont="1" applyBorder="1" applyAlignment="1">
      <alignment vertical="center" wrapText="1"/>
    </xf>
    <xf numFmtId="0" fontId="16" fillId="0" borderId="77" xfId="0" applyFont="1" applyBorder="1" applyAlignment="1">
      <alignment vertical="center" wrapText="1"/>
    </xf>
    <xf numFmtId="0" fontId="16" fillId="0" borderId="78" xfId="0" applyFont="1" applyBorder="1" applyAlignment="1">
      <alignment vertical="center" wrapText="1"/>
    </xf>
    <xf numFmtId="0" fontId="37" fillId="0" borderId="35" xfId="0" applyFont="1" applyBorder="1" applyAlignment="1">
      <alignment vertical="center" wrapText="1"/>
    </xf>
    <xf numFmtId="0" fontId="37" fillId="0" borderId="0" xfId="0" applyFont="1" applyBorder="1" applyAlignment="1">
      <alignment vertical="center" wrapText="1"/>
    </xf>
    <xf numFmtId="0" fontId="37" fillId="0" borderId="74" xfId="0" applyFont="1" applyBorder="1" applyAlignment="1">
      <alignment vertical="center" wrapText="1"/>
    </xf>
    <xf numFmtId="0" fontId="31" fillId="5" borderId="34" xfId="0" applyFont="1" applyFill="1" applyBorder="1" applyAlignment="1">
      <alignment horizontal="center" vertical="center"/>
    </xf>
    <xf numFmtId="0" fontId="31" fillId="5" borderId="11" xfId="0" applyFont="1" applyFill="1" applyBorder="1" applyAlignment="1">
      <alignment horizontal="center" vertical="center"/>
    </xf>
    <xf numFmtId="0" fontId="31" fillId="5" borderId="50" xfId="0" applyFont="1" applyFill="1" applyBorder="1" applyAlignment="1">
      <alignment horizontal="center" vertical="center"/>
    </xf>
    <xf numFmtId="0" fontId="3" fillId="5" borderId="19"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1" fillId="0" borderId="22" xfId="0" applyFont="1" applyFill="1" applyBorder="1" applyAlignment="1">
      <alignment vertical="center" wrapText="1"/>
    </xf>
    <xf numFmtId="0" fontId="31" fillId="0" borderId="43" xfId="0" applyFont="1" applyFill="1" applyBorder="1" applyAlignment="1">
      <alignment vertical="center" wrapText="1"/>
    </xf>
    <xf numFmtId="0" fontId="31" fillId="0" borderId="22"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2" xfId="0" applyFont="1" applyFill="1" applyBorder="1" applyAlignment="1">
      <alignment vertical="center"/>
    </xf>
    <xf numFmtId="0" fontId="31" fillId="0" borderId="43" xfId="0" applyFont="1" applyFill="1" applyBorder="1" applyAlignment="1">
      <alignment vertical="center"/>
    </xf>
    <xf numFmtId="0" fontId="3" fillId="0" borderId="22" xfId="0" applyFont="1" applyFill="1" applyBorder="1" applyAlignment="1">
      <alignment vertical="center"/>
    </xf>
    <xf numFmtId="0" fontId="3" fillId="0" borderId="43" xfId="0" applyFont="1" applyFill="1" applyBorder="1" applyAlignment="1">
      <alignment vertical="center"/>
    </xf>
    <xf numFmtId="0" fontId="31" fillId="0" borderId="44" xfId="0" applyFont="1" applyFill="1" applyBorder="1" applyAlignment="1">
      <alignment vertical="center" wrapText="1"/>
    </xf>
    <xf numFmtId="0" fontId="31" fillId="0" borderId="44" xfId="0" applyFont="1" applyFill="1" applyBorder="1" applyAlignment="1">
      <alignment vertical="center"/>
    </xf>
    <xf numFmtId="0" fontId="3" fillId="5" borderId="34" xfId="0" applyFont="1" applyFill="1" applyBorder="1" applyAlignment="1">
      <alignment horizontal="center" vertical="center"/>
    </xf>
    <xf numFmtId="0" fontId="37" fillId="0" borderId="76" xfId="0" applyFont="1" applyBorder="1" applyAlignment="1">
      <alignment horizontal="left" vertical="center" wrapText="1" indent="1"/>
    </xf>
    <xf numFmtId="0" fontId="16" fillId="0" borderId="0" xfId="0" applyFont="1" applyBorder="1" applyAlignment="1">
      <alignment horizontal="left" vertical="center" wrapText="1" indent="1"/>
    </xf>
    <xf numFmtId="0" fontId="16" fillId="0" borderId="74" xfId="0" applyFont="1" applyBorder="1" applyAlignment="1">
      <alignment horizontal="left" vertical="center" wrapText="1" indent="1"/>
    </xf>
    <xf numFmtId="0" fontId="22" fillId="5" borderId="34" xfId="0" applyFont="1" applyFill="1" applyBorder="1" applyAlignment="1">
      <alignment horizontal="center" vertical="center"/>
    </xf>
    <xf numFmtId="0" fontId="4" fillId="0" borderId="50" xfId="0" applyFont="1"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メモ" xfId="85"/>
    <cellStyle name="リンク セル" xfId="86"/>
    <cellStyle name="悪い" xfId="87"/>
    <cellStyle name="計算" xfId="88"/>
    <cellStyle name="警告文" xfId="89"/>
    <cellStyle name="Comma [0]" xfId="90"/>
    <cellStyle name="Comma"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入力" xfId="101"/>
    <cellStyle name="標準 14 3" xfId="102"/>
    <cellStyle name="標準 4 2" xfId="103"/>
    <cellStyle name="Followed Hyperlink" xfId="104"/>
    <cellStyle name="良い"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P22"/>
  <sheetViews>
    <sheetView showGridLines="0" tabSelected="1" view="pageBreakPreview" zoomScale="60" zoomScaleNormal="75" zoomScalePageLayoutView="0" workbookViewId="0" topLeftCell="A1">
      <selection activeCell="B3" sqref="B3:P23"/>
    </sheetView>
  </sheetViews>
  <sheetFormatPr defaultColWidth="9.00390625" defaultRowHeight="13.5"/>
  <cols>
    <col min="1" max="1" width="10.75390625" style="2" customWidth="1"/>
    <col min="2" max="2" width="3.125" style="2" customWidth="1"/>
    <col min="3" max="3" width="39.375" style="2" customWidth="1"/>
    <col min="4" max="13" width="12.625" style="2" customWidth="1"/>
    <col min="14" max="15" width="15.00390625" style="2" customWidth="1"/>
    <col min="16" max="16" width="1.75390625" style="2" customWidth="1"/>
    <col min="17" max="16384" width="9.00390625" style="2" customWidth="1"/>
  </cols>
  <sheetData>
    <row r="1" ht="15.75" customHeight="1"/>
    <row r="2" s="116" customFormat="1" ht="20.25">
      <c r="B2" s="1" t="s">
        <v>192</v>
      </c>
    </row>
    <row r="3" ht="15.75" customHeight="1"/>
    <row r="4" spans="2:15" s="117" customFormat="1" ht="15">
      <c r="B4" s="269" t="s">
        <v>1</v>
      </c>
      <c r="C4" s="270"/>
      <c r="D4" s="118" t="s">
        <v>73</v>
      </c>
      <c r="E4" s="119" t="s">
        <v>74</v>
      </c>
      <c r="F4" s="120" t="s">
        <v>75</v>
      </c>
      <c r="G4" s="119" t="s">
        <v>76</v>
      </c>
      <c r="H4" s="120" t="s">
        <v>77</v>
      </c>
      <c r="I4" s="119" t="s">
        <v>78</v>
      </c>
      <c r="J4" s="120" t="s">
        <v>79</v>
      </c>
      <c r="K4" s="119" t="s">
        <v>80</v>
      </c>
      <c r="L4" s="120" t="s">
        <v>81</v>
      </c>
      <c r="M4" s="119" t="s">
        <v>82</v>
      </c>
      <c r="N4" s="275" t="s">
        <v>83</v>
      </c>
      <c r="O4" s="275" t="s">
        <v>84</v>
      </c>
    </row>
    <row r="5" spans="2:15" s="117" customFormat="1" ht="15">
      <c r="B5" s="271"/>
      <c r="C5" s="272"/>
      <c r="D5" s="121">
        <v>1</v>
      </c>
      <c r="E5" s="122">
        <f aca="true" t="shared" si="0" ref="E5:M5">D5+1</f>
        <v>2</v>
      </c>
      <c r="F5" s="123">
        <f t="shared" si="0"/>
        <v>3</v>
      </c>
      <c r="G5" s="122">
        <f t="shared" si="0"/>
        <v>4</v>
      </c>
      <c r="H5" s="123">
        <f t="shared" si="0"/>
        <v>5</v>
      </c>
      <c r="I5" s="122">
        <f t="shared" si="0"/>
        <v>6</v>
      </c>
      <c r="J5" s="123">
        <f t="shared" si="0"/>
        <v>7</v>
      </c>
      <c r="K5" s="122">
        <f t="shared" si="0"/>
        <v>8</v>
      </c>
      <c r="L5" s="123">
        <f t="shared" si="0"/>
        <v>9</v>
      </c>
      <c r="M5" s="122">
        <f t="shared" si="0"/>
        <v>10</v>
      </c>
      <c r="N5" s="278"/>
      <c r="O5" s="276"/>
    </row>
    <row r="6" spans="2:15" s="117" customFormat="1" ht="15">
      <c r="B6" s="273"/>
      <c r="C6" s="274"/>
      <c r="D6" s="124">
        <v>43921</v>
      </c>
      <c r="E6" s="125">
        <f aca="true" t="shared" si="1" ref="E6:M6">DATE(YEAR(D6)+1,MONTH(D6),DAY(D6))</f>
        <v>44286</v>
      </c>
      <c r="F6" s="126">
        <f t="shared" si="1"/>
        <v>44651</v>
      </c>
      <c r="G6" s="125">
        <f t="shared" si="1"/>
        <v>45016</v>
      </c>
      <c r="H6" s="126">
        <f t="shared" si="1"/>
        <v>45382</v>
      </c>
      <c r="I6" s="125">
        <f t="shared" si="1"/>
        <v>45747</v>
      </c>
      <c r="J6" s="126">
        <f t="shared" si="1"/>
        <v>46112</v>
      </c>
      <c r="K6" s="125">
        <f t="shared" si="1"/>
        <v>46477</v>
      </c>
      <c r="L6" s="126">
        <f t="shared" si="1"/>
        <v>46843</v>
      </c>
      <c r="M6" s="125">
        <f t="shared" si="1"/>
        <v>47208</v>
      </c>
      <c r="N6" s="279"/>
      <c r="O6" s="277"/>
    </row>
    <row r="7" spans="2:15" s="117" customFormat="1" ht="15">
      <c r="B7" s="127"/>
      <c r="C7" s="128" t="s">
        <v>85</v>
      </c>
      <c r="D7" s="129"/>
      <c r="E7" s="130"/>
      <c r="F7" s="129"/>
      <c r="G7" s="130"/>
      <c r="H7" s="129"/>
      <c r="I7" s="130"/>
      <c r="J7" s="129"/>
      <c r="K7" s="130"/>
      <c r="L7" s="129"/>
      <c r="M7" s="130"/>
      <c r="N7" s="131"/>
      <c r="O7" s="129"/>
    </row>
    <row r="8" spans="2:15" s="117" customFormat="1" ht="15">
      <c r="B8" s="132"/>
      <c r="C8" s="133" t="s">
        <v>86</v>
      </c>
      <c r="D8" s="134"/>
      <c r="E8" s="135"/>
      <c r="F8" s="134"/>
      <c r="G8" s="135"/>
      <c r="H8" s="134"/>
      <c r="I8" s="135"/>
      <c r="J8" s="134"/>
      <c r="K8" s="135"/>
      <c r="L8" s="134"/>
      <c r="M8" s="134"/>
      <c r="N8" s="136"/>
      <c r="O8" s="137"/>
    </row>
    <row r="9" spans="1:16" s="117" customFormat="1" ht="15">
      <c r="A9" s="138"/>
      <c r="B9" s="139"/>
      <c r="C9" s="140" t="s">
        <v>87</v>
      </c>
      <c r="D9" s="141"/>
      <c r="E9" s="142"/>
      <c r="F9" s="141"/>
      <c r="G9" s="142"/>
      <c r="H9" s="141"/>
      <c r="I9" s="142"/>
      <c r="J9" s="141"/>
      <c r="K9" s="142"/>
      <c r="L9" s="141"/>
      <c r="M9" s="141"/>
      <c r="N9" s="143"/>
      <c r="O9" s="144"/>
      <c r="P9" s="138"/>
    </row>
    <row r="10" spans="2:15" s="117" customFormat="1" ht="15">
      <c r="B10" s="145"/>
      <c r="C10" s="146" t="s">
        <v>88</v>
      </c>
      <c r="D10" s="147"/>
      <c r="E10" s="146"/>
      <c r="F10" s="147"/>
      <c r="G10" s="146"/>
      <c r="H10" s="147"/>
      <c r="I10" s="146"/>
      <c r="J10" s="147"/>
      <c r="K10" s="146"/>
      <c r="L10" s="147"/>
      <c r="M10" s="146"/>
      <c r="N10" s="147"/>
      <c r="O10" s="147"/>
    </row>
    <row r="11" spans="2:15" s="117" customFormat="1" ht="15">
      <c r="B11" s="145"/>
      <c r="C11" s="146" t="s">
        <v>89</v>
      </c>
      <c r="D11" s="147"/>
      <c r="E11" s="146"/>
      <c r="F11" s="147"/>
      <c r="G11" s="146"/>
      <c r="H11" s="147"/>
      <c r="I11" s="146"/>
      <c r="J11" s="147"/>
      <c r="K11" s="146"/>
      <c r="L11" s="147"/>
      <c r="M11" s="146"/>
      <c r="N11" s="147"/>
      <c r="O11" s="148"/>
    </row>
    <row r="13" ht="15" thickBot="1"/>
    <row r="14" spans="2:15" ht="26.25" customHeight="1">
      <c r="B14" s="280" t="s">
        <v>21</v>
      </c>
      <c r="C14" s="281"/>
      <c r="D14" s="281"/>
      <c r="E14" s="281"/>
      <c r="F14" s="281"/>
      <c r="G14" s="281"/>
      <c r="H14" s="281"/>
      <c r="I14" s="281"/>
      <c r="J14" s="281"/>
      <c r="K14" s="281"/>
      <c r="L14" s="281"/>
      <c r="M14" s="281"/>
      <c r="N14" s="281"/>
      <c r="O14" s="282"/>
    </row>
    <row r="15" spans="2:15" ht="26.25" customHeight="1">
      <c r="B15" s="266" t="s">
        <v>102</v>
      </c>
      <c r="C15" s="267"/>
      <c r="D15" s="267"/>
      <c r="E15" s="267"/>
      <c r="F15" s="267"/>
      <c r="G15" s="267"/>
      <c r="H15" s="267"/>
      <c r="I15" s="267"/>
      <c r="J15" s="267"/>
      <c r="K15" s="267"/>
      <c r="L15" s="267"/>
      <c r="M15" s="267"/>
      <c r="N15" s="267"/>
      <c r="O15" s="268"/>
    </row>
    <row r="16" spans="2:15" ht="26.25" customHeight="1">
      <c r="B16" s="266" t="s">
        <v>190</v>
      </c>
      <c r="C16" s="267"/>
      <c r="D16" s="267"/>
      <c r="E16" s="267"/>
      <c r="F16" s="267"/>
      <c r="G16" s="267"/>
      <c r="H16" s="267"/>
      <c r="I16" s="267"/>
      <c r="J16" s="267"/>
      <c r="K16" s="267"/>
      <c r="L16" s="267"/>
      <c r="M16" s="267"/>
      <c r="N16" s="267"/>
      <c r="O16" s="268"/>
    </row>
    <row r="17" spans="2:15" ht="46.5" customHeight="1">
      <c r="B17" s="266" t="s">
        <v>191</v>
      </c>
      <c r="C17" s="267"/>
      <c r="D17" s="267"/>
      <c r="E17" s="267"/>
      <c r="F17" s="267"/>
      <c r="G17" s="267"/>
      <c r="H17" s="267"/>
      <c r="I17" s="267"/>
      <c r="J17" s="267"/>
      <c r="K17" s="267"/>
      <c r="L17" s="267"/>
      <c r="M17" s="267"/>
      <c r="N17" s="267"/>
      <c r="O17" s="268"/>
    </row>
    <row r="18" spans="2:15" ht="26.25" customHeight="1">
      <c r="B18" s="266" t="s">
        <v>178</v>
      </c>
      <c r="C18" s="267"/>
      <c r="D18" s="267"/>
      <c r="E18" s="267"/>
      <c r="F18" s="267"/>
      <c r="G18" s="267"/>
      <c r="H18" s="267"/>
      <c r="I18" s="267"/>
      <c r="J18" s="267"/>
      <c r="K18" s="267"/>
      <c r="L18" s="267"/>
      <c r="M18" s="267"/>
      <c r="N18" s="267"/>
      <c r="O18" s="268"/>
    </row>
    <row r="19" spans="2:15" ht="26.25" customHeight="1">
      <c r="B19" s="266" t="s">
        <v>179</v>
      </c>
      <c r="C19" s="267"/>
      <c r="D19" s="267"/>
      <c r="E19" s="267"/>
      <c r="F19" s="267"/>
      <c r="G19" s="267"/>
      <c r="H19" s="267"/>
      <c r="I19" s="267"/>
      <c r="J19" s="267"/>
      <c r="K19" s="267"/>
      <c r="L19" s="267"/>
      <c r="M19" s="267"/>
      <c r="N19" s="267"/>
      <c r="O19" s="268"/>
    </row>
    <row r="20" spans="2:15" ht="26.25" customHeight="1" thickBot="1">
      <c r="B20" s="283" t="s">
        <v>180</v>
      </c>
      <c r="C20" s="284"/>
      <c r="D20" s="284"/>
      <c r="E20" s="284"/>
      <c r="F20" s="284"/>
      <c r="G20" s="284"/>
      <c r="H20" s="284"/>
      <c r="I20" s="284"/>
      <c r="J20" s="284"/>
      <c r="K20" s="284"/>
      <c r="L20" s="284"/>
      <c r="M20" s="284"/>
      <c r="N20" s="284"/>
      <c r="O20" s="285"/>
    </row>
    <row r="21" spans="2:15" ht="9" customHeight="1">
      <c r="B21" s="184"/>
      <c r="C21" s="184"/>
      <c r="D21" s="184"/>
      <c r="E21" s="184"/>
      <c r="F21" s="184"/>
      <c r="G21" s="184"/>
      <c r="H21" s="184"/>
      <c r="I21" s="184"/>
      <c r="J21" s="184"/>
      <c r="K21" s="184"/>
      <c r="L21" s="184"/>
      <c r="M21" s="184"/>
      <c r="N21" s="184"/>
      <c r="O21" s="184"/>
    </row>
    <row r="22" spans="13:15" ht="51" customHeight="1">
      <c r="M22" s="353" t="s">
        <v>188</v>
      </c>
      <c r="N22" s="354"/>
      <c r="O22" s="185"/>
    </row>
  </sheetData>
  <sheetProtection/>
  <mergeCells count="11">
    <mergeCell ref="B20:O20"/>
    <mergeCell ref="B18:O18"/>
    <mergeCell ref="B19:O19"/>
    <mergeCell ref="M22:N22"/>
    <mergeCell ref="B17:O17"/>
    <mergeCell ref="B15:O15"/>
    <mergeCell ref="B4:C6"/>
    <mergeCell ref="O4:O6"/>
    <mergeCell ref="N4:N6"/>
    <mergeCell ref="B14:O14"/>
    <mergeCell ref="B16:O16"/>
  </mergeCells>
  <printOptions/>
  <pageMargins left="0.3937007874015748" right="0.1968503937007874" top="0.7874015748031497" bottom="0.7874015748031497" header="0.31496062992125984" footer="0.31496062992125984"/>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B2:Q81"/>
  <sheetViews>
    <sheetView showGridLines="0" view="pageBreakPreview" zoomScale="60" zoomScaleNormal="70" zoomScalePageLayoutView="0" workbookViewId="0" topLeftCell="A1">
      <pane xSplit="1" ySplit="6" topLeftCell="B61" activePane="bottomRight" state="frozen"/>
      <selection pane="topLeft" activeCell="D61" sqref="D61"/>
      <selection pane="topRight" activeCell="D61" sqref="D61"/>
      <selection pane="bottomLeft" activeCell="D61" sqref="D61"/>
      <selection pane="bottomRight" activeCell="O80" sqref="O80:P80"/>
    </sheetView>
  </sheetViews>
  <sheetFormatPr defaultColWidth="9.00390625" defaultRowHeight="13.5"/>
  <cols>
    <col min="1" max="1" width="2.875" style="7" customWidth="1"/>
    <col min="2" max="2" width="4.50390625" style="7" customWidth="1"/>
    <col min="3" max="3" width="11.50390625" style="7" customWidth="1"/>
    <col min="4" max="4" width="4.00390625" style="7" customWidth="1"/>
    <col min="5" max="5" width="52.50390625" style="7" customWidth="1"/>
    <col min="6" max="16" width="15.00390625" style="7" customWidth="1"/>
    <col min="17" max="17" width="16.50390625" style="7" customWidth="1"/>
    <col min="18" max="18" width="1.75390625" style="7" customWidth="1"/>
    <col min="19" max="16384" width="9.00390625" style="7" customWidth="1"/>
  </cols>
  <sheetData>
    <row r="2" s="6" customFormat="1" ht="20.25">
      <c r="B2" s="5" t="s">
        <v>193</v>
      </c>
    </row>
    <row r="3" ht="15">
      <c r="Q3" s="8" t="s">
        <v>0</v>
      </c>
    </row>
    <row r="4" spans="2:17" ht="15" customHeight="1">
      <c r="B4" s="269" t="s">
        <v>1</v>
      </c>
      <c r="C4" s="289"/>
      <c r="D4" s="289"/>
      <c r="E4" s="290"/>
      <c r="F4" s="9" t="s">
        <v>104</v>
      </c>
      <c r="G4" s="9" t="s">
        <v>2</v>
      </c>
      <c r="H4" s="10" t="s">
        <v>3</v>
      </c>
      <c r="I4" s="9" t="s">
        <v>4</v>
      </c>
      <c r="J4" s="10" t="s">
        <v>5</v>
      </c>
      <c r="K4" s="9" t="s">
        <v>6</v>
      </c>
      <c r="L4" s="10" t="s">
        <v>7</v>
      </c>
      <c r="M4" s="9" t="s">
        <v>8</v>
      </c>
      <c r="N4" s="10" t="s">
        <v>9</v>
      </c>
      <c r="O4" s="9" t="s">
        <v>10</v>
      </c>
      <c r="P4" s="10" t="s">
        <v>11</v>
      </c>
      <c r="Q4" s="286" t="s">
        <v>23</v>
      </c>
    </row>
    <row r="5" spans="2:17" ht="15">
      <c r="B5" s="271"/>
      <c r="C5" s="291"/>
      <c r="D5" s="291"/>
      <c r="E5" s="292"/>
      <c r="F5" s="11" t="s">
        <v>103</v>
      </c>
      <c r="G5" s="11">
        <v>1</v>
      </c>
      <c r="H5" s="12">
        <f aca="true" t="shared" si="0" ref="H5:P5">G5+1</f>
        <v>2</v>
      </c>
      <c r="I5" s="11">
        <f t="shared" si="0"/>
        <v>3</v>
      </c>
      <c r="J5" s="12">
        <f t="shared" si="0"/>
        <v>4</v>
      </c>
      <c r="K5" s="11">
        <f t="shared" si="0"/>
        <v>5</v>
      </c>
      <c r="L5" s="12">
        <f t="shared" si="0"/>
        <v>6</v>
      </c>
      <c r="M5" s="11">
        <f t="shared" si="0"/>
        <v>7</v>
      </c>
      <c r="N5" s="12">
        <f t="shared" si="0"/>
        <v>8</v>
      </c>
      <c r="O5" s="11">
        <f t="shared" si="0"/>
        <v>9</v>
      </c>
      <c r="P5" s="12">
        <f t="shared" si="0"/>
        <v>10</v>
      </c>
      <c r="Q5" s="287"/>
    </row>
    <row r="6" spans="2:17" ht="15">
      <c r="B6" s="273"/>
      <c r="C6" s="293"/>
      <c r="D6" s="293"/>
      <c r="E6" s="294"/>
      <c r="F6" s="13">
        <v>43555</v>
      </c>
      <c r="G6" s="13">
        <v>43921</v>
      </c>
      <c r="H6" s="14">
        <f aca="true" t="shared" si="1" ref="H6:P6">DATE(YEAR(G6)+1,MONTH(G6),DAY(G6))</f>
        <v>44286</v>
      </c>
      <c r="I6" s="13">
        <f t="shared" si="1"/>
        <v>44651</v>
      </c>
      <c r="J6" s="14">
        <f t="shared" si="1"/>
        <v>45016</v>
      </c>
      <c r="K6" s="13">
        <f t="shared" si="1"/>
        <v>45382</v>
      </c>
      <c r="L6" s="14">
        <f t="shared" si="1"/>
        <v>45747</v>
      </c>
      <c r="M6" s="13">
        <f t="shared" si="1"/>
        <v>46112</v>
      </c>
      <c r="N6" s="14">
        <f t="shared" si="1"/>
        <v>46477</v>
      </c>
      <c r="O6" s="13">
        <f t="shared" si="1"/>
        <v>46843</v>
      </c>
      <c r="P6" s="14">
        <f t="shared" si="1"/>
        <v>47208</v>
      </c>
      <c r="Q6" s="288"/>
    </row>
    <row r="7" spans="2:17" ht="15">
      <c r="B7" s="15"/>
      <c r="C7" s="15"/>
      <c r="D7" s="15"/>
      <c r="E7" s="15"/>
      <c r="F7" s="15"/>
      <c r="G7" s="15"/>
      <c r="H7" s="15"/>
      <c r="I7" s="15"/>
      <c r="J7" s="15"/>
      <c r="K7" s="15"/>
      <c r="L7" s="15"/>
      <c r="M7" s="15"/>
      <c r="N7" s="15"/>
      <c r="O7" s="15"/>
      <c r="P7" s="15"/>
      <c r="Q7" s="15"/>
    </row>
    <row r="8" spans="2:17" ht="15.75">
      <c r="B8" s="16" t="s">
        <v>44</v>
      </c>
      <c r="C8" s="17"/>
      <c r="D8" s="17"/>
      <c r="E8" s="17"/>
      <c r="F8" s="18">
        <f aca="true" t="shared" si="2" ref="F8:Q8">SUM(F9,F11,F17,F22)</f>
        <v>0</v>
      </c>
      <c r="G8" s="18">
        <f t="shared" si="2"/>
        <v>0</v>
      </c>
      <c r="H8" s="18">
        <f t="shared" si="2"/>
        <v>0</v>
      </c>
      <c r="I8" s="18">
        <f t="shared" si="2"/>
        <v>0</v>
      </c>
      <c r="J8" s="18">
        <f t="shared" si="2"/>
        <v>0</v>
      </c>
      <c r="K8" s="18">
        <f t="shared" si="2"/>
        <v>0</v>
      </c>
      <c r="L8" s="18">
        <f t="shared" si="2"/>
        <v>0</v>
      </c>
      <c r="M8" s="18">
        <f t="shared" si="2"/>
        <v>0</v>
      </c>
      <c r="N8" s="18">
        <f t="shared" si="2"/>
        <v>0</v>
      </c>
      <c r="O8" s="18">
        <f t="shared" si="2"/>
        <v>0</v>
      </c>
      <c r="P8" s="18">
        <f t="shared" si="2"/>
        <v>0</v>
      </c>
      <c r="Q8" s="18">
        <f t="shared" si="2"/>
        <v>0</v>
      </c>
    </row>
    <row r="9" spans="2:17" ht="15">
      <c r="B9" s="19"/>
      <c r="C9" s="62" t="s">
        <v>45</v>
      </c>
      <c r="D9" s="63"/>
      <c r="E9" s="64"/>
      <c r="F9" s="65"/>
      <c r="G9" s="65"/>
      <c r="H9" s="66"/>
      <c r="I9" s="65"/>
      <c r="J9" s="66"/>
      <c r="K9" s="65"/>
      <c r="L9" s="66"/>
      <c r="M9" s="65"/>
      <c r="N9" s="66"/>
      <c r="O9" s="65"/>
      <c r="P9" s="66"/>
      <c r="Q9" s="65"/>
    </row>
    <row r="10" spans="2:17" ht="15">
      <c r="B10" s="19"/>
      <c r="C10" s="67"/>
      <c r="D10" s="68"/>
      <c r="E10" s="69"/>
      <c r="F10" s="70"/>
      <c r="G10" s="70"/>
      <c r="H10" s="71"/>
      <c r="I10" s="70"/>
      <c r="J10" s="71"/>
      <c r="K10" s="70"/>
      <c r="L10" s="71"/>
      <c r="M10" s="70"/>
      <c r="N10" s="71"/>
      <c r="O10" s="70"/>
      <c r="P10" s="71"/>
      <c r="Q10" s="70"/>
    </row>
    <row r="11" spans="2:17" ht="15">
      <c r="B11" s="19"/>
      <c r="C11" s="72" t="s">
        <v>46</v>
      </c>
      <c r="D11" s="73"/>
      <c r="E11" s="74"/>
      <c r="F11" s="75"/>
      <c r="G11" s="75"/>
      <c r="H11" s="76"/>
      <c r="I11" s="75"/>
      <c r="J11" s="76"/>
      <c r="K11" s="75"/>
      <c r="L11" s="76"/>
      <c r="M11" s="75"/>
      <c r="N11" s="76"/>
      <c r="O11" s="75"/>
      <c r="P11" s="76"/>
      <c r="Q11" s="75"/>
    </row>
    <row r="12" spans="2:17" ht="15">
      <c r="B12" s="19"/>
      <c r="C12" s="77"/>
      <c r="D12" s="78" t="s">
        <v>47</v>
      </c>
      <c r="E12" s="43"/>
      <c r="F12" s="79"/>
      <c r="G12" s="79"/>
      <c r="H12" s="80"/>
      <c r="I12" s="79"/>
      <c r="J12" s="80"/>
      <c r="K12" s="79"/>
      <c r="L12" s="80"/>
      <c r="M12" s="79"/>
      <c r="N12" s="80"/>
      <c r="O12" s="79"/>
      <c r="P12" s="80"/>
      <c r="Q12" s="79"/>
    </row>
    <row r="13" spans="2:17" ht="15">
      <c r="B13" s="19"/>
      <c r="C13" s="77"/>
      <c r="D13" s="81" t="s">
        <v>48</v>
      </c>
      <c r="E13" s="31"/>
      <c r="F13" s="26"/>
      <c r="G13" s="26"/>
      <c r="H13" s="27"/>
      <c r="I13" s="26"/>
      <c r="J13" s="27"/>
      <c r="K13" s="26"/>
      <c r="L13" s="27"/>
      <c r="M13" s="26"/>
      <c r="N13" s="27"/>
      <c r="O13" s="26"/>
      <c r="P13" s="27"/>
      <c r="Q13" s="26"/>
    </row>
    <row r="14" spans="2:17" ht="15">
      <c r="B14" s="19"/>
      <c r="C14" s="77"/>
      <c r="D14" s="82" t="s">
        <v>49</v>
      </c>
      <c r="E14" s="25"/>
      <c r="F14" s="28"/>
      <c r="G14" s="28"/>
      <c r="H14" s="29"/>
      <c r="I14" s="28"/>
      <c r="J14" s="29"/>
      <c r="K14" s="28"/>
      <c r="L14" s="29"/>
      <c r="M14" s="28"/>
      <c r="N14" s="29"/>
      <c r="O14" s="28"/>
      <c r="P14" s="29"/>
      <c r="Q14" s="28"/>
    </row>
    <row r="15" spans="2:17" ht="15">
      <c r="B15" s="19"/>
      <c r="C15" s="77"/>
      <c r="D15" s="211" t="s">
        <v>109</v>
      </c>
      <c r="E15" s="25"/>
      <c r="F15" s="28"/>
      <c r="G15" s="28"/>
      <c r="H15" s="29"/>
      <c r="I15" s="28"/>
      <c r="J15" s="29"/>
      <c r="K15" s="28"/>
      <c r="L15" s="29"/>
      <c r="M15" s="28"/>
      <c r="N15" s="29"/>
      <c r="O15" s="28"/>
      <c r="P15" s="29"/>
      <c r="Q15" s="28"/>
    </row>
    <row r="16" spans="2:17" ht="15">
      <c r="B16" s="19"/>
      <c r="C16" s="83"/>
      <c r="D16" s="84"/>
      <c r="E16" s="61"/>
      <c r="F16" s="36"/>
      <c r="G16" s="36"/>
      <c r="H16" s="35"/>
      <c r="I16" s="36"/>
      <c r="J16" s="35"/>
      <c r="K16" s="36"/>
      <c r="L16" s="35"/>
      <c r="M16" s="36"/>
      <c r="N16" s="35"/>
      <c r="O16" s="36"/>
      <c r="P16" s="35"/>
      <c r="Q16" s="36"/>
    </row>
    <row r="17" spans="2:17" ht="15">
      <c r="B17" s="19"/>
      <c r="C17" s="85" t="s">
        <v>50</v>
      </c>
      <c r="D17" s="86"/>
      <c r="E17" s="87"/>
      <c r="F17" s="88"/>
      <c r="G17" s="88"/>
      <c r="H17" s="89"/>
      <c r="I17" s="88"/>
      <c r="J17" s="89"/>
      <c r="K17" s="88"/>
      <c r="L17" s="89"/>
      <c r="M17" s="88"/>
      <c r="N17" s="89"/>
      <c r="O17" s="88"/>
      <c r="P17" s="89"/>
      <c r="Q17" s="88"/>
    </row>
    <row r="18" spans="2:17" ht="15">
      <c r="B18" s="19"/>
      <c r="C18" s="90"/>
      <c r="D18" s="206" t="s">
        <v>105</v>
      </c>
      <c r="E18" s="56"/>
      <c r="F18" s="70"/>
      <c r="G18" s="70"/>
      <c r="H18" s="71"/>
      <c r="I18" s="70"/>
      <c r="J18" s="71"/>
      <c r="K18" s="70"/>
      <c r="L18" s="71"/>
      <c r="M18" s="70"/>
      <c r="N18" s="71"/>
      <c r="O18" s="70"/>
      <c r="P18" s="71"/>
      <c r="Q18" s="70"/>
    </row>
    <row r="19" spans="2:17" ht="15">
      <c r="B19" s="19"/>
      <c r="C19" s="90"/>
      <c r="D19" s="82" t="s">
        <v>51</v>
      </c>
      <c r="E19" s="25"/>
      <c r="F19" s="28"/>
      <c r="G19" s="28"/>
      <c r="H19" s="29"/>
      <c r="I19" s="28"/>
      <c r="J19" s="29"/>
      <c r="K19" s="28"/>
      <c r="L19" s="29"/>
      <c r="M19" s="28"/>
      <c r="N19" s="29"/>
      <c r="O19" s="28"/>
      <c r="P19" s="29"/>
      <c r="Q19" s="28"/>
    </row>
    <row r="20" spans="2:17" ht="15">
      <c r="B20" s="19"/>
      <c r="C20" s="90"/>
      <c r="D20" s="82" t="s">
        <v>52</v>
      </c>
      <c r="E20" s="25"/>
      <c r="F20" s="28"/>
      <c r="G20" s="28"/>
      <c r="H20" s="29"/>
      <c r="I20" s="28"/>
      <c r="J20" s="29"/>
      <c r="K20" s="28"/>
      <c r="L20" s="29"/>
      <c r="M20" s="28"/>
      <c r="N20" s="29"/>
      <c r="O20" s="28"/>
      <c r="P20" s="29"/>
      <c r="Q20" s="28"/>
    </row>
    <row r="21" spans="2:17" ht="15">
      <c r="B21" s="19"/>
      <c r="C21" s="93"/>
      <c r="D21" s="84"/>
      <c r="E21" s="61"/>
      <c r="F21" s="36"/>
      <c r="G21" s="36"/>
      <c r="H21" s="35"/>
      <c r="I21" s="36"/>
      <c r="J21" s="35"/>
      <c r="K21" s="36"/>
      <c r="L21" s="35"/>
      <c r="M21" s="36"/>
      <c r="N21" s="35"/>
      <c r="O21" s="36"/>
      <c r="P21" s="35"/>
      <c r="Q21" s="36"/>
    </row>
    <row r="22" spans="2:17" ht="15">
      <c r="B22" s="19"/>
      <c r="C22" s="95" t="s">
        <v>53</v>
      </c>
      <c r="D22" s="96"/>
      <c r="E22" s="97"/>
      <c r="F22" s="98"/>
      <c r="G22" s="98"/>
      <c r="H22" s="99"/>
      <c r="I22" s="98"/>
      <c r="J22" s="99"/>
      <c r="K22" s="98"/>
      <c r="L22" s="99"/>
      <c r="M22" s="98"/>
      <c r="N22" s="99"/>
      <c r="O22" s="98"/>
      <c r="P22" s="99"/>
      <c r="Q22" s="98"/>
    </row>
    <row r="23" spans="2:17" ht="18" customHeight="1">
      <c r="B23" s="32"/>
      <c r="C23" s="100"/>
      <c r="D23" s="84"/>
      <c r="E23" s="61"/>
      <c r="F23" s="36"/>
      <c r="G23" s="36"/>
      <c r="H23" s="35"/>
      <c r="I23" s="36"/>
      <c r="J23" s="35"/>
      <c r="K23" s="36"/>
      <c r="L23" s="35"/>
      <c r="M23" s="36"/>
      <c r="N23" s="35"/>
      <c r="O23" s="36"/>
      <c r="P23" s="35"/>
      <c r="Q23" s="36"/>
    </row>
    <row r="24" spans="2:17" s="38" customFormat="1" ht="15">
      <c r="B24" s="37"/>
      <c r="C24" s="37"/>
      <c r="D24" s="37"/>
      <c r="E24" s="37"/>
      <c r="F24" s="37"/>
      <c r="G24" s="37"/>
      <c r="H24" s="37"/>
      <c r="I24" s="37"/>
      <c r="J24" s="37"/>
      <c r="K24" s="37"/>
      <c r="L24" s="37"/>
      <c r="M24" s="37"/>
      <c r="N24" s="37"/>
      <c r="O24" s="37"/>
      <c r="P24" s="37"/>
      <c r="Q24" s="37"/>
    </row>
    <row r="25" spans="2:17" ht="15.75">
      <c r="B25" s="16" t="s">
        <v>54</v>
      </c>
      <c r="C25" s="17"/>
      <c r="D25" s="17"/>
      <c r="E25" s="17"/>
      <c r="F25" s="18">
        <f aca="true" t="shared" si="3" ref="F25:Q25">SUM(F26,F37,F44)</f>
        <v>0</v>
      </c>
      <c r="G25" s="18">
        <f t="shared" si="3"/>
        <v>0</v>
      </c>
      <c r="H25" s="18">
        <f t="shared" si="3"/>
        <v>0</v>
      </c>
      <c r="I25" s="18">
        <f t="shared" si="3"/>
        <v>0</v>
      </c>
      <c r="J25" s="18">
        <f t="shared" si="3"/>
        <v>0</v>
      </c>
      <c r="K25" s="18">
        <f t="shared" si="3"/>
        <v>0</v>
      </c>
      <c r="L25" s="18">
        <f t="shared" si="3"/>
        <v>0</v>
      </c>
      <c r="M25" s="18">
        <f t="shared" si="3"/>
        <v>0</v>
      </c>
      <c r="N25" s="18">
        <f t="shared" si="3"/>
        <v>0</v>
      </c>
      <c r="O25" s="18">
        <f t="shared" si="3"/>
        <v>0</v>
      </c>
      <c r="P25" s="18">
        <f t="shared" si="3"/>
        <v>0</v>
      </c>
      <c r="Q25" s="18">
        <f t="shared" si="3"/>
        <v>0</v>
      </c>
    </row>
    <row r="26" spans="2:17" ht="15">
      <c r="B26" s="19"/>
      <c r="C26" s="72" t="s">
        <v>46</v>
      </c>
      <c r="D26" s="73"/>
      <c r="E26" s="74"/>
      <c r="F26" s="75"/>
      <c r="G26" s="76"/>
      <c r="H26" s="75"/>
      <c r="I26" s="76"/>
      <c r="J26" s="75"/>
      <c r="K26" s="76"/>
      <c r="L26" s="75"/>
      <c r="M26" s="76"/>
      <c r="N26" s="75"/>
      <c r="O26" s="76"/>
      <c r="P26" s="75"/>
      <c r="Q26" s="75"/>
    </row>
    <row r="27" spans="2:17" ht="15">
      <c r="B27" s="19"/>
      <c r="C27" s="77"/>
      <c r="D27" s="91" t="s">
        <v>55</v>
      </c>
      <c r="E27" s="56"/>
      <c r="F27" s="70"/>
      <c r="G27" s="71"/>
      <c r="H27" s="70"/>
      <c r="I27" s="71"/>
      <c r="J27" s="70"/>
      <c r="K27" s="71"/>
      <c r="L27" s="70"/>
      <c r="M27" s="71"/>
      <c r="N27" s="70"/>
      <c r="O27" s="71"/>
      <c r="P27" s="70"/>
      <c r="Q27" s="70"/>
    </row>
    <row r="28" spans="2:17" ht="15">
      <c r="B28" s="19"/>
      <c r="C28" s="77"/>
      <c r="D28" s="91" t="s">
        <v>26</v>
      </c>
      <c r="E28" s="56"/>
      <c r="F28" s="70"/>
      <c r="G28" s="71"/>
      <c r="H28" s="70"/>
      <c r="I28" s="71"/>
      <c r="J28" s="70"/>
      <c r="K28" s="71"/>
      <c r="L28" s="70"/>
      <c r="M28" s="71"/>
      <c r="N28" s="70"/>
      <c r="O28" s="71"/>
      <c r="P28" s="70"/>
      <c r="Q28" s="70"/>
    </row>
    <row r="29" spans="2:17" ht="15">
      <c r="B29" s="19"/>
      <c r="C29" s="77"/>
      <c r="D29" s="81" t="s">
        <v>56</v>
      </c>
      <c r="E29" s="25"/>
      <c r="F29" s="28"/>
      <c r="G29" s="29"/>
      <c r="H29" s="28"/>
      <c r="I29" s="29"/>
      <c r="J29" s="28"/>
      <c r="K29" s="29"/>
      <c r="L29" s="28"/>
      <c r="M29" s="29"/>
      <c r="N29" s="28"/>
      <c r="O29" s="29"/>
      <c r="P29" s="28"/>
      <c r="Q29" s="28"/>
    </row>
    <row r="30" spans="2:17" ht="15">
      <c r="B30" s="19"/>
      <c r="C30" s="77"/>
      <c r="D30" s="101"/>
      <c r="E30" s="210" t="s">
        <v>108</v>
      </c>
      <c r="F30" s="79"/>
      <c r="G30" s="80"/>
      <c r="H30" s="79"/>
      <c r="I30" s="80"/>
      <c r="J30" s="79"/>
      <c r="K30" s="80"/>
      <c r="L30" s="79"/>
      <c r="M30" s="80"/>
      <c r="N30" s="79"/>
      <c r="O30" s="80"/>
      <c r="P30" s="79"/>
      <c r="Q30" s="79"/>
    </row>
    <row r="31" spans="2:17" ht="15">
      <c r="B31" s="19"/>
      <c r="C31" s="77"/>
      <c r="D31" s="104"/>
      <c r="E31" s="103"/>
      <c r="F31" s="28"/>
      <c r="G31" s="29"/>
      <c r="H31" s="28"/>
      <c r="I31" s="29"/>
      <c r="J31" s="28"/>
      <c r="K31" s="29"/>
      <c r="L31" s="28"/>
      <c r="M31" s="29"/>
      <c r="N31" s="28"/>
      <c r="O31" s="29"/>
      <c r="P31" s="28"/>
      <c r="Q31" s="28"/>
    </row>
    <row r="32" spans="2:17" ht="15">
      <c r="B32" s="19"/>
      <c r="C32" s="77"/>
      <c r="D32" s="81" t="s">
        <v>57</v>
      </c>
      <c r="E32" s="25"/>
      <c r="F32" s="28"/>
      <c r="G32" s="29"/>
      <c r="H32" s="28"/>
      <c r="I32" s="29"/>
      <c r="J32" s="28"/>
      <c r="K32" s="29"/>
      <c r="L32" s="28"/>
      <c r="M32" s="29"/>
      <c r="N32" s="28"/>
      <c r="O32" s="29"/>
      <c r="P32" s="28"/>
      <c r="Q32" s="28"/>
    </row>
    <row r="33" spans="2:17" ht="15">
      <c r="B33" s="19"/>
      <c r="C33" s="77"/>
      <c r="D33" s="101"/>
      <c r="E33" s="102" t="s">
        <v>58</v>
      </c>
      <c r="F33" s="79"/>
      <c r="G33" s="80"/>
      <c r="H33" s="79"/>
      <c r="I33" s="80"/>
      <c r="J33" s="79"/>
      <c r="K33" s="80"/>
      <c r="L33" s="79"/>
      <c r="M33" s="80"/>
      <c r="N33" s="79"/>
      <c r="O33" s="80"/>
      <c r="P33" s="79"/>
      <c r="Q33" s="79"/>
    </row>
    <row r="34" spans="2:17" ht="15">
      <c r="B34" s="19"/>
      <c r="C34" s="77"/>
      <c r="D34" s="104"/>
      <c r="E34" s="105"/>
      <c r="F34" s="28"/>
      <c r="G34" s="29"/>
      <c r="H34" s="28"/>
      <c r="I34" s="29"/>
      <c r="J34" s="28"/>
      <c r="K34" s="29"/>
      <c r="L34" s="28"/>
      <c r="M34" s="29"/>
      <c r="N34" s="28"/>
      <c r="O34" s="29"/>
      <c r="P34" s="28"/>
      <c r="Q34" s="28"/>
    </row>
    <row r="35" spans="2:17" ht="15">
      <c r="B35" s="19"/>
      <c r="C35" s="77"/>
      <c r="D35" s="82" t="s">
        <v>59</v>
      </c>
      <c r="E35" s="25"/>
      <c r="F35" s="28"/>
      <c r="G35" s="29"/>
      <c r="H35" s="28"/>
      <c r="I35" s="29"/>
      <c r="J35" s="28"/>
      <c r="K35" s="29"/>
      <c r="L35" s="28"/>
      <c r="M35" s="29"/>
      <c r="N35" s="28"/>
      <c r="O35" s="29"/>
      <c r="P35" s="28"/>
      <c r="Q35" s="28"/>
    </row>
    <row r="36" spans="2:17" ht="15">
      <c r="B36" s="19"/>
      <c r="C36" s="83"/>
      <c r="D36" s="84"/>
      <c r="E36" s="61"/>
      <c r="F36" s="36"/>
      <c r="G36" s="35"/>
      <c r="H36" s="36"/>
      <c r="I36" s="35"/>
      <c r="J36" s="36"/>
      <c r="K36" s="35"/>
      <c r="L36" s="36"/>
      <c r="M36" s="35"/>
      <c r="N36" s="36"/>
      <c r="O36" s="35"/>
      <c r="P36" s="36"/>
      <c r="Q36" s="36"/>
    </row>
    <row r="37" spans="2:17" ht="15">
      <c r="B37" s="19"/>
      <c r="C37" s="85" t="s">
        <v>50</v>
      </c>
      <c r="D37" s="86"/>
      <c r="E37" s="87"/>
      <c r="F37" s="88"/>
      <c r="G37" s="89"/>
      <c r="H37" s="88"/>
      <c r="I37" s="89"/>
      <c r="J37" s="88"/>
      <c r="K37" s="89"/>
      <c r="L37" s="88"/>
      <c r="M37" s="89"/>
      <c r="N37" s="88"/>
      <c r="O37" s="89"/>
      <c r="P37" s="88"/>
      <c r="Q37" s="88"/>
    </row>
    <row r="38" spans="2:17" ht="15">
      <c r="B38" s="19"/>
      <c r="C38" s="90"/>
      <c r="D38" s="78" t="s">
        <v>60</v>
      </c>
      <c r="E38" s="43"/>
      <c r="F38" s="79"/>
      <c r="G38" s="80"/>
      <c r="H38" s="79"/>
      <c r="I38" s="80"/>
      <c r="J38" s="79"/>
      <c r="K38" s="80"/>
      <c r="L38" s="79"/>
      <c r="M38" s="80"/>
      <c r="N38" s="79"/>
      <c r="O38" s="80"/>
      <c r="P38" s="79"/>
      <c r="Q38" s="79"/>
    </row>
    <row r="39" spans="2:17" ht="15">
      <c r="B39" s="19"/>
      <c r="C39" s="90"/>
      <c r="D39" s="81" t="s">
        <v>61</v>
      </c>
      <c r="E39" s="25"/>
      <c r="F39" s="28"/>
      <c r="G39" s="29"/>
      <c r="H39" s="28"/>
      <c r="I39" s="29"/>
      <c r="J39" s="28"/>
      <c r="K39" s="29"/>
      <c r="L39" s="28"/>
      <c r="M39" s="29"/>
      <c r="N39" s="28"/>
      <c r="O39" s="29"/>
      <c r="P39" s="28"/>
      <c r="Q39" s="28"/>
    </row>
    <row r="40" spans="2:17" ht="15">
      <c r="B40" s="19"/>
      <c r="C40" s="90"/>
      <c r="D40" s="106"/>
      <c r="E40" s="43" t="s">
        <v>55</v>
      </c>
      <c r="F40" s="79"/>
      <c r="G40" s="80"/>
      <c r="H40" s="79"/>
      <c r="I40" s="80"/>
      <c r="J40" s="79"/>
      <c r="K40" s="80"/>
      <c r="L40" s="79"/>
      <c r="M40" s="80"/>
      <c r="N40" s="79"/>
      <c r="O40" s="80"/>
      <c r="P40" s="79"/>
      <c r="Q40" s="79"/>
    </row>
    <row r="41" spans="2:17" ht="15">
      <c r="B41" s="19"/>
      <c r="C41" s="90"/>
      <c r="D41" s="106"/>
      <c r="E41" s="25" t="s">
        <v>62</v>
      </c>
      <c r="F41" s="28"/>
      <c r="G41" s="29"/>
      <c r="H41" s="28"/>
      <c r="I41" s="29"/>
      <c r="J41" s="28"/>
      <c r="K41" s="29"/>
      <c r="L41" s="28"/>
      <c r="M41" s="29"/>
      <c r="N41" s="28"/>
      <c r="O41" s="29"/>
      <c r="P41" s="28"/>
      <c r="Q41" s="28"/>
    </row>
    <row r="42" spans="2:17" ht="15">
      <c r="B42" s="19"/>
      <c r="C42" s="90"/>
      <c r="D42" s="106"/>
      <c r="E42" s="102" t="s">
        <v>58</v>
      </c>
      <c r="F42" s="79"/>
      <c r="G42" s="80"/>
      <c r="H42" s="79"/>
      <c r="I42" s="80"/>
      <c r="J42" s="79"/>
      <c r="K42" s="80"/>
      <c r="L42" s="79"/>
      <c r="M42" s="80"/>
      <c r="N42" s="79"/>
      <c r="O42" s="80"/>
      <c r="P42" s="79"/>
      <c r="Q42" s="79"/>
    </row>
    <row r="43" spans="2:17" ht="15">
      <c r="B43" s="19"/>
      <c r="C43" s="93"/>
      <c r="D43" s="107"/>
      <c r="E43" s="105"/>
      <c r="F43" s="28"/>
      <c r="G43" s="29"/>
      <c r="H43" s="28"/>
      <c r="I43" s="29"/>
      <c r="J43" s="28"/>
      <c r="K43" s="29"/>
      <c r="L43" s="28"/>
      <c r="M43" s="29"/>
      <c r="N43" s="28"/>
      <c r="O43" s="29"/>
      <c r="P43" s="28"/>
      <c r="Q43" s="28"/>
    </row>
    <row r="44" spans="2:17" ht="15">
      <c r="B44" s="19"/>
      <c r="C44" s="174" t="s">
        <v>53</v>
      </c>
      <c r="D44" s="175"/>
      <c r="E44" s="176"/>
      <c r="F44" s="178"/>
      <c r="G44" s="177"/>
      <c r="H44" s="178"/>
      <c r="I44" s="177"/>
      <c r="J44" s="178"/>
      <c r="K44" s="177"/>
      <c r="L44" s="178"/>
      <c r="M44" s="177"/>
      <c r="N44" s="178"/>
      <c r="O44" s="177"/>
      <c r="P44" s="178"/>
      <c r="Q44" s="178"/>
    </row>
    <row r="45" spans="2:17" ht="18" customHeight="1">
      <c r="B45" s="108"/>
      <c r="C45" s="100"/>
      <c r="D45" s="84"/>
      <c r="E45" s="61"/>
      <c r="F45" s="36"/>
      <c r="G45" s="35"/>
      <c r="H45" s="36"/>
      <c r="I45" s="35"/>
      <c r="J45" s="36"/>
      <c r="K45" s="35"/>
      <c r="L45" s="36"/>
      <c r="M45" s="35"/>
      <c r="N45" s="36"/>
      <c r="O45" s="35"/>
      <c r="P45" s="36"/>
      <c r="Q45" s="36"/>
    </row>
    <row r="46" spans="2:17" ht="15">
      <c r="B46" s="15"/>
      <c r="C46" s="15"/>
      <c r="D46" s="15"/>
      <c r="E46" s="61"/>
      <c r="F46" s="15"/>
      <c r="G46" s="15"/>
      <c r="H46" s="15"/>
      <c r="I46" s="15"/>
      <c r="J46" s="15"/>
      <c r="K46" s="15"/>
      <c r="L46" s="15"/>
      <c r="M46" s="15"/>
      <c r="N46" s="15"/>
      <c r="O46" s="15"/>
      <c r="P46" s="15"/>
      <c r="Q46" s="15"/>
    </row>
    <row r="47" spans="2:17" ht="15.75">
      <c r="B47" s="16" t="s">
        <v>63</v>
      </c>
      <c r="C47" s="17"/>
      <c r="D47" s="17"/>
      <c r="E47" s="17"/>
      <c r="F47" s="18">
        <f>SUM(F48:F50)</f>
        <v>0</v>
      </c>
      <c r="G47" s="18">
        <f aca="true" t="shared" si="4" ref="G47:P47">SUM(G48:G50)</f>
        <v>0</v>
      </c>
      <c r="H47" s="18">
        <f t="shared" si="4"/>
        <v>0</v>
      </c>
      <c r="I47" s="18">
        <f t="shared" si="4"/>
        <v>0</v>
      </c>
      <c r="J47" s="18">
        <f t="shared" si="4"/>
        <v>0</v>
      </c>
      <c r="K47" s="18">
        <f t="shared" si="4"/>
        <v>0</v>
      </c>
      <c r="L47" s="18">
        <f t="shared" si="4"/>
        <v>0</v>
      </c>
      <c r="M47" s="18">
        <f t="shared" si="4"/>
        <v>0</v>
      </c>
      <c r="N47" s="18">
        <f t="shared" si="4"/>
        <v>0</v>
      </c>
      <c r="O47" s="18">
        <f t="shared" si="4"/>
        <v>0</v>
      </c>
      <c r="P47" s="18">
        <f t="shared" si="4"/>
        <v>0</v>
      </c>
      <c r="Q47" s="18">
        <f>SUM(F47:P47)</f>
        <v>0</v>
      </c>
    </row>
    <row r="48" spans="2:17" ht="15">
      <c r="B48" s="19"/>
      <c r="C48" s="72" t="s">
        <v>46</v>
      </c>
      <c r="D48" s="73"/>
      <c r="E48" s="74"/>
      <c r="F48" s="23">
        <f aca="true" t="shared" si="5" ref="F48:P48">SUM(F11,F26)</f>
        <v>0</v>
      </c>
      <c r="G48" s="22">
        <f t="shared" si="5"/>
        <v>0</v>
      </c>
      <c r="H48" s="23">
        <f t="shared" si="5"/>
        <v>0</v>
      </c>
      <c r="I48" s="22">
        <f t="shared" si="5"/>
        <v>0</v>
      </c>
      <c r="J48" s="23">
        <f t="shared" si="5"/>
        <v>0</v>
      </c>
      <c r="K48" s="22">
        <f t="shared" si="5"/>
        <v>0</v>
      </c>
      <c r="L48" s="23">
        <f t="shared" si="5"/>
        <v>0</v>
      </c>
      <c r="M48" s="22">
        <f t="shared" si="5"/>
        <v>0</v>
      </c>
      <c r="N48" s="23">
        <f t="shared" si="5"/>
        <v>0</v>
      </c>
      <c r="O48" s="22">
        <f t="shared" si="5"/>
        <v>0</v>
      </c>
      <c r="P48" s="23">
        <f t="shared" si="5"/>
        <v>0</v>
      </c>
      <c r="Q48" s="53">
        <f>SUM(F48:P48)</f>
        <v>0</v>
      </c>
    </row>
    <row r="49" spans="2:17" ht="15">
      <c r="B49" s="19"/>
      <c r="C49" s="181" t="s">
        <v>50</v>
      </c>
      <c r="D49" s="182"/>
      <c r="E49" s="183"/>
      <c r="F49" s="28">
        <f aca="true" t="shared" si="6" ref="F49:P49">SUM(F17,F37)</f>
        <v>0</v>
      </c>
      <c r="G49" s="29">
        <f t="shared" si="6"/>
        <v>0</v>
      </c>
      <c r="H49" s="28">
        <f t="shared" si="6"/>
        <v>0</v>
      </c>
      <c r="I49" s="29">
        <f t="shared" si="6"/>
        <v>0</v>
      </c>
      <c r="J49" s="28">
        <f t="shared" si="6"/>
        <v>0</v>
      </c>
      <c r="K49" s="29">
        <f t="shared" si="6"/>
        <v>0</v>
      </c>
      <c r="L49" s="28">
        <f t="shared" si="6"/>
        <v>0</v>
      </c>
      <c r="M49" s="29">
        <f t="shared" si="6"/>
        <v>0</v>
      </c>
      <c r="N49" s="28">
        <f t="shared" si="6"/>
        <v>0</v>
      </c>
      <c r="O49" s="29">
        <f t="shared" si="6"/>
        <v>0</v>
      </c>
      <c r="P49" s="28">
        <f t="shared" si="6"/>
        <v>0</v>
      </c>
      <c r="Q49" s="92">
        <f>SUM(F49:P49)</f>
        <v>0</v>
      </c>
    </row>
    <row r="50" spans="2:17" ht="15">
      <c r="B50" s="32"/>
      <c r="C50" s="100" t="s">
        <v>53</v>
      </c>
      <c r="D50" s="179"/>
      <c r="E50" s="180"/>
      <c r="F50" s="36">
        <f aca="true" t="shared" si="7" ref="F50:P50">SUM(F22,F44)</f>
        <v>0</v>
      </c>
      <c r="G50" s="35">
        <f t="shared" si="7"/>
        <v>0</v>
      </c>
      <c r="H50" s="36">
        <f t="shared" si="7"/>
        <v>0</v>
      </c>
      <c r="I50" s="35">
        <f t="shared" si="7"/>
        <v>0</v>
      </c>
      <c r="J50" s="36">
        <f t="shared" si="7"/>
        <v>0</v>
      </c>
      <c r="K50" s="35">
        <f t="shared" si="7"/>
        <v>0</v>
      </c>
      <c r="L50" s="36">
        <f t="shared" si="7"/>
        <v>0</v>
      </c>
      <c r="M50" s="35">
        <f t="shared" si="7"/>
        <v>0</v>
      </c>
      <c r="N50" s="36">
        <f t="shared" si="7"/>
        <v>0</v>
      </c>
      <c r="O50" s="35">
        <f t="shared" si="7"/>
        <v>0</v>
      </c>
      <c r="P50" s="36">
        <f t="shared" si="7"/>
        <v>0</v>
      </c>
      <c r="Q50" s="94">
        <f>SUM(F50:P50)</f>
        <v>0</v>
      </c>
    </row>
    <row r="51" spans="2:17" ht="15">
      <c r="B51" s="15"/>
      <c r="C51" s="15"/>
      <c r="D51" s="15"/>
      <c r="E51" s="15"/>
      <c r="F51" s="15"/>
      <c r="G51" s="15"/>
      <c r="H51" s="15"/>
      <c r="I51" s="15"/>
      <c r="J51" s="15"/>
      <c r="K51" s="15"/>
      <c r="L51" s="15"/>
      <c r="M51" s="15"/>
      <c r="N51" s="15"/>
      <c r="O51" s="15"/>
      <c r="P51" s="15"/>
      <c r="Q51" s="15"/>
    </row>
    <row r="52" spans="2:17" ht="15.75">
      <c r="B52" s="16" t="s">
        <v>64</v>
      </c>
      <c r="C52" s="17"/>
      <c r="D52" s="47"/>
      <c r="E52" s="17"/>
      <c r="F52" s="18">
        <f>SUM(F53:F53)</f>
        <v>0</v>
      </c>
      <c r="G52" s="18">
        <f>SUM(G53:G53)</f>
        <v>0</v>
      </c>
      <c r="H52" s="18">
        <f aca="true" t="shared" si="8" ref="H52:P52">SUM(H53:H53)</f>
        <v>0</v>
      </c>
      <c r="I52" s="18">
        <f t="shared" si="8"/>
        <v>0</v>
      </c>
      <c r="J52" s="18">
        <f t="shared" si="8"/>
        <v>0</v>
      </c>
      <c r="K52" s="18">
        <f t="shared" si="8"/>
        <v>0</v>
      </c>
      <c r="L52" s="18">
        <f t="shared" si="8"/>
        <v>0</v>
      </c>
      <c r="M52" s="18">
        <f t="shared" si="8"/>
        <v>0</v>
      </c>
      <c r="N52" s="18">
        <f t="shared" si="8"/>
        <v>0</v>
      </c>
      <c r="O52" s="18">
        <f t="shared" si="8"/>
        <v>0</v>
      </c>
      <c r="P52" s="18">
        <f t="shared" si="8"/>
        <v>0</v>
      </c>
      <c r="Q52" s="18">
        <f>SUM(G52:P52)</f>
        <v>0</v>
      </c>
    </row>
    <row r="53" spans="2:17" ht="15">
      <c r="B53" s="32"/>
      <c r="C53" s="109"/>
      <c r="D53" s="45"/>
      <c r="E53" s="110"/>
      <c r="F53" s="111"/>
      <c r="G53" s="112"/>
      <c r="H53" s="112"/>
      <c r="I53" s="111"/>
      <c r="J53" s="112"/>
      <c r="K53" s="111"/>
      <c r="L53" s="112"/>
      <c r="M53" s="111"/>
      <c r="N53" s="112"/>
      <c r="O53" s="111"/>
      <c r="P53" s="112"/>
      <c r="Q53" s="112"/>
    </row>
    <row r="54" spans="2:17" ht="15">
      <c r="B54" s="15"/>
      <c r="C54" s="15"/>
      <c r="D54" s="15"/>
      <c r="E54" s="15"/>
      <c r="F54" s="15"/>
      <c r="G54" s="15"/>
      <c r="H54" s="15"/>
      <c r="I54" s="15"/>
      <c r="J54" s="15"/>
      <c r="K54" s="15"/>
      <c r="L54" s="15"/>
      <c r="M54" s="15"/>
      <c r="N54" s="15"/>
      <c r="O54" s="15"/>
      <c r="P54" s="15"/>
      <c r="Q54" s="15"/>
    </row>
    <row r="55" spans="2:17" ht="15.75">
      <c r="B55" s="16" t="s">
        <v>65</v>
      </c>
      <c r="C55" s="17"/>
      <c r="D55" s="47"/>
      <c r="E55" s="113"/>
      <c r="F55" s="114">
        <f>SUM(F56:F57)</f>
        <v>0</v>
      </c>
      <c r="G55" s="114">
        <f>SUM(G56:G57)</f>
        <v>0</v>
      </c>
      <c r="H55" s="114">
        <f aca="true" t="shared" si="9" ref="H55:P55">SUM(H56:H57)</f>
        <v>0</v>
      </c>
      <c r="I55" s="114">
        <f t="shared" si="9"/>
        <v>0</v>
      </c>
      <c r="J55" s="114">
        <f t="shared" si="9"/>
        <v>0</v>
      </c>
      <c r="K55" s="114">
        <f t="shared" si="9"/>
        <v>0</v>
      </c>
      <c r="L55" s="114">
        <f t="shared" si="9"/>
        <v>0</v>
      </c>
      <c r="M55" s="114">
        <f t="shared" si="9"/>
        <v>0</v>
      </c>
      <c r="N55" s="114">
        <f t="shared" si="9"/>
        <v>0</v>
      </c>
      <c r="O55" s="114">
        <f t="shared" si="9"/>
        <v>0</v>
      </c>
      <c r="P55" s="114">
        <f t="shared" si="9"/>
        <v>0</v>
      </c>
      <c r="Q55" s="208">
        <f>SUM(G55:P55)</f>
        <v>0</v>
      </c>
    </row>
    <row r="56" spans="2:17" ht="15">
      <c r="B56" s="19"/>
      <c r="C56" s="20" t="s">
        <v>66</v>
      </c>
      <c r="D56" s="115"/>
      <c r="E56" s="21"/>
      <c r="F56" s="41"/>
      <c r="G56" s="40"/>
      <c r="H56" s="40"/>
      <c r="I56" s="41"/>
      <c r="J56" s="40"/>
      <c r="K56" s="41"/>
      <c r="L56" s="40"/>
      <c r="M56" s="41"/>
      <c r="N56" s="40"/>
      <c r="O56" s="41"/>
      <c r="P56" s="40"/>
      <c r="Q56" s="209"/>
    </row>
    <row r="57" spans="2:17" ht="15">
      <c r="B57" s="108"/>
      <c r="C57" s="60"/>
      <c r="D57" s="84"/>
      <c r="E57" s="61"/>
      <c r="F57" s="35"/>
      <c r="G57" s="36"/>
      <c r="H57" s="36"/>
      <c r="I57" s="35"/>
      <c r="J57" s="36"/>
      <c r="K57" s="35"/>
      <c r="L57" s="36"/>
      <c r="M57" s="35"/>
      <c r="N57" s="36"/>
      <c r="O57" s="35"/>
      <c r="P57" s="36"/>
      <c r="Q57" s="94"/>
    </row>
    <row r="58" spans="2:17" ht="15">
      <c r="B58" s="15"/>
      <c r="C58" s="15"/>
      <c r="D58" s="15"/>
      <c r="E58" s="15"/>
      <c r="F58" s="15"/>
      <c r="G58" s="15"/>
      <c r="H58" s="15"/>
      <c r="I58" s="15"/>
      <c r="J58" s="15"/>
      <c r="K58" s="15"/>
      <c r="L58" s="15"/>
      <c r="M58" s="15"/>
      <c r="N58" s="15"/>
      <c r="O58" s="15"/>
      <c r="P58" s="15"/>
      <c r="Q58" s="15"/>
    </row>
    <row r="59" spans="2:17" ht="15.75">
      <c r="B59" s="46" t="s">
        <v>67</v>
      </c>
      <c r="C59" s="47"/>
      <c r="D59" s="47"/>
      <c r="E59" s="47"/>
      <c r="F59" s="18">
        <f>SUM(F47,F52,F55)</f>
        <v>0</v>
      </c>
      <c r="G59" s="18">
        <f aca="true" t="shared" si="10" ref="G59:P59">SUM(G47,G52,G55)</f>
        <v>0</v>
      </c>
      <c r="H59" s="18">
        <f t="shared" si="10"/>
        <v>0</v>
      </c>
      <c r="I59" s="18">
        <f t="shared" si="10"/>
        <v>0</v>
      </c>
      <c r="J59" s="18">
        <f t="shared" si="10"/>
        <v>0</v>
      </c>
      <c r="K59" s="18">
        <f t="shared" si="10"/>
        <v>0</v>
      </c>
      <c r="L59" s="18">
        <f t="shared" si="10"/>
        <v>0</v>
      </c>
      <c r="M59" s="18">
        <f t="shared" si="10"/>
        <v>0</v>
      </c>
      <c r="N59" s="18">
        <f t="shared" si="10"/>
        <v>0</v>
      </c>
      <c r="O59" s="18">
        <f t="shared" si="10"/>
        <v>0</v>
      </c>
      <c r="P59" s="18">
        <f t="shared" si="10"/>
        <v>0</v>
      </c>
      <c r="Q59" s="18">
        <f>SUM(G59:P59)</f>
        <v>0</v>
      </c>
    </row>
    <row r="60" spans="2:17" ht="15">
      <c r="B60" s="15"/>
      <c r="C60" s="15"/>
      <c r="D60" s="15"/>
      <c r="E60" s="15"/>
      <c r="F60" s="15"/>
      <c r="G60" s="15"/>
      <c r="H60" s="15"/>
      <c r="I60" s="15"/>
      <c r="J60" s="15"/>
      <c r="K60" s="15"/>
      <c r="L60" s="15"/>
      <c r="M60" s="15"/>
      <c r="N60" s="15"/>
      <c r="O60" s="15"/>
      <c r="P60" s="15"/>
      <c r="Q60" s="15"/>
    </row>
    <row r="61" spans="2:17" ht="15.75">
      <c r="B61" s="46" t="s">
        <v>68</v>
      </c>
      <c r="C61" s="47"/>
      <c r="D61" s="47"/>
      <c r="E61" s="47"/>
      <c r="F61" s="18"/>
      <c r="G61" s="18"/>
      <c r="H61" s="18"/>
      <c r="I61" s="18"/>
      <c r="J61" s="18"/>
      <c r="K61" s="18"/>
      <c r="L61" s="18"/>
      <c r="M61" s="18"/>
      <c r="N61" s="18"/>
      <c r="O61" s="18"/>
      <c r="P61" s="18"/>
      <c r="Q61" s="18"/>
    </row>
    <row r="62" spans="2:17" ht="15">
      <c r="B62" s="15"/>
      <c r="C62" s="15"/>
      <c r="D62" s="15"/>
      <c r="E62" s="15"/>
      <c r="F62" s="15"/>
      <c r="G62" s="15"/>
      <c r="H62" s="15"/>
      <c r="I62" s="15"/>
      <c r="J62" s="15"/>
      <c r="K62" s="15"/>
      <c r="L62" s="15"/>
      <c r="M62" s="15"/>
      <c r="N62" s="15"/>
      <c r="O62" s="15"/>
      <c r="P62" s="15"/>
      <c r="Q62" s="15"/>
    </row>
    <row r="63" spans="2:17" ht="15.75">
      <c r="B63" s="46" t="s">
        <v>69</v>
      </c>
      <c r="C63" s="47"/>
      <c r="D63" s="47"/>
      <c r="E63" s="47"/>
      <c r="F63" s="18"/>
      <c r="G63" s="18"/>
      <c r="H63" s="18"/>
      <c r="I63" s="18"/>
      <c r="J63" s="18"/>
      <c r="K63" s="18"/>
      <c r="L63" s="18"/>
      <c r="M63" s="18"/>
      <c r="N63" s="18"/>
      <c r="O63" s="18"/>
      <c r="P63" s="18"/>
      <c r="Q63" s="18"/>
    </row>
    <row r="64" spans="2:17" ht="15">
      <c r="B64" s="15"/>
      <c r="C64" s="15"/>
      <c r="D64" s="15"/>
      <c r="E64" s="15"/>
      <c r="F64" s="15"/>
      <c r="G64" s="15"/>
      <c r="H64" s="15"/>
      <c r="I64" s="15"/>
      <c r="J64" s="15"/>
      <c r="K64" s="15"/>
      <c r="L64" s="15"/>
      <c r="M64" s="15"/>
      <c r="N64" s="15"/>
      <c r="O64" s="15"/>
      <c r="P64" s="15"/>
      <c r="Q64" s="15"/>
    </row>
    <row r="65" spans="2:17" ht="15.75">
      <c r="B65" s="46" t="s">
        <v>70</v>
      </c>
      <c r="C65" s="47"/>
      <c r="D65" s="47"/>
      <c r="E65" s="47"/>
      <c r="F65" s="18">
        <f>SUM(F59,F61,F63)</f>
        <v>0</v>
      </c>
      <c r="G65" s="18">
        <f aca="true" t="shared" si="11" ref="G65:P65">SUM(G59,G61,G63)</f>
        <v>0</v>
      </c>
      <c r="H65" s="18">
        <f t="shared" si="11"/>
        <v>0</v>
      </c>
      <c r="I65" s="18">
        <f t="shared" si="11"/>
        <v>0</v>
      </c>
      <c r="J65" s="18">
        <f t="shared" si="11"/>
        <v>0</v>
      </c>
      <c r="K65" s="18">
        <f t="shared" si="11"/>
        <v>0</v>
      </c>
      <c r="L65" s="18">
        <f t="shared" si="11"/>
        <v>0</v>
      </c>
      <c r="M65" s="18">
        <f t="shared" si="11"/>
        <v>0</v>
      </c>
      <c r="N65" s="18">
        <f t="shared" si="11"/>
        <v>0</v>
      </c>
      <c r="O65" s="18">
        <f t="shared" si="11"/>
        <v>0</v>
      </c>
      <c r="P65" s="18">
        <f t="shared" si="11"/>
        <v>0</v>
      </c>
      <c r="Q65" s="18">
        <f>SUM(G65:P65)</f>
        <v>0</v>
      </c>
    </row>
    <row r="66" spans="2:17" ht="15">
      <c r="B66" s="15"/>
      <c r="C66" s="15"/>
      <c r="D66" s="15"/>
      <c r="E66" s="15"/>
      <c r="F66" s="15"/>
      <c r="G66" s="15"/>
      <c r="H66" s="15"/>
      <c r="I66" s="15"/>
      <c r="J66" s="15"/>
      <c r="K66" s="15"/>
      <c r="L66" s="15"/>
      <c r="M66" s="15"/>
      <c r="N66" s="15"/>
      <c r="O66" s="15"/>
      <c r="P66" s="15"/>
      <c r="Q66" s="15"/>
    </row>
    <row r="67" spans="2:17" ht="15.75">
      <c r="B67" s="16" t="s">
        <v>71</v>
      </c>
      <c r="C67" s="17"/>
      <c r="D67" s="17"/>
      <c r="E67" s="17"/>
      <c r="F67" s="18">
        <f>SUM(F68:F70)</f>
        <v>0</v>
      </c>
      <c r="G67" s="18">
        <f aca="true" t="shared" si="12" ref="G67:P67">SUM(G68:G70)</f>
        <v>0</v>
      </c>
      <c r="H67" s="18">
        <f t="shared" si="12"/>
        <v>0</v>
      </c>
      <c r="I67" s="18">
        <f t="shared" si="12"/>
        <v>0</v>
      </c>
      <c r="J67" s="18">
        <f t="shared" si="12"/>
        <v>0</v>
      </c>
      <c r="K67" s="18">
        <f t="shared" si="12"/>
        <v>0</v>
      </c>
      <c r="L67" s="18">
        <f t="shared" si="12"/>
        <v>0</v>
      </c>
      <c r="M67" s="18">
        <f t="shared" si="12"/>
        <v>0</v>
      </c>
      <c r="N67" s="18">
        <f t="shared" si="12"/>
        <v>0</v>
      </c>
      <c r="O67" s="18">
        <f t="shared" si="12"/>
        <v>0</v>
      </c>
      <c r="P67" s="18">
        <f t="shared" si="12"/>
        <v>0</v>
      </c>
      <c r="Q67" s="18">
        <f>SUM(G67:P67)</f>
        <v>0</v>
      </c>
    </row>
    <row r="68" spans="2:17" ht="15">
      <c r="B68" s="19"/>
      <c r="C68" s="72" t="s">
        <v>46</v>
      </c>
      <c r="D68" s="73"/>
      <c r="E68" s="74"/>
      <c r="F68" s="23"/>
      <c r="G68" s="22"/>
      <c r="H68" s="23"/>
      <c r="I68" s="22"/>
      <c r="J68" s="23"/>
      <c r="K68" s="22"/>
      <c r="L68" s="23"/>
      <c r="M68" s="22"/>
      <c r="N68" s="23"/>
      <c r="O68" s="22"/>
      <c r="P68" s="23"/>
      <c r="Q68" s="53"/>
    </row>
    <row r="69" spans="2:17" ht="15">
      <c r="B69" s="19"/>
      <c r="C69" s="181" t="s">
        <v>50</v>
      </c>
      <c r="D69" s="182"/>
      <c r="E69" s="183"/>
      <c r="F69" s="28"/>
      <c r="G69" s="29"/>
      <c r="H69" s="28"/>
      <c r="I69" s="29"/>
      <c r="J69" s="28"/>
      <c r="K69" s="29"/>
      <c r="L69" s="28"/>
      <c r="M69" s="29"/>
      <c r="N69" s="28"/>
      <c r="O69" s="29"/>
      <c r="P69" s="28"/>
      <c r="Q69" s="92"/>
    </row>
    <row r="70" spans="2:17" ht="15">
      <c r="B70" s="32"/>
      <c r="C70" s="100" t="s">
        <v>53</v>
      </c>
      <c r="D70" s="179"/>
      <c r="E70" s="180"/>
      <c r="F70" s="36"/>
      <c r="G70" s="35"/>
      <c r="H70" s="36"/>
      <c r="I70" s="35"/>
      <c r="J70" s="36"/>
      <c r="K70" s="35"/>
      <c r="L70" s="36"/>
      <c r="M70" s="35"/>
      <c r="N70" s="36"/>
      <c r="O70" s="35"/>
      <c r="P70" s="36"/>
      <c r="Q70" s="94"/>
    </row>
    <row r="72" ht="15" thickBot="1"/>
    <row r="73" spans="2:17" ht="27" customHeight="1">
      <c r="B73" s="295" t="s">
        <v>42</v>
      </c>
      <c r="C73" s="296"/>
      <c r="D73" s="296"/>
      <c r="E73" s="296"/>
      <c r="F73" s="296"/>
      <c r="G73" s="296"/>
      <c r="H73" s="296"/>
      <c r="I73" s="296"/>
      <c r="J73" s="296"/>
      <c r="K73" s="296"/>
      <c r="L73" s="296"/>
      <c r="M73" s="296"/>
      <c r="N73" s="296"/>
      <c r="O73" s="296"/>
      <c r="P73" s="296"/>
      <c r="Q73" s="297"/>
    </row>
    <row r="74" spans="2:17" s="2" customFormat="1" ht="27" customHeight="1">
      <c r="B74" s="301" t="s">
        <v>72</v>
      </c>
      <c r="C74" s="267"/>
      <c r="D74" s="267"/>
      <c r="E74" s="267"/>
      <c r="F74" s="267"/>
      <c r="G74" s="267"/>
      <c r="H74" s="267"/>
      <c r="I74" s="267"/>
      <c r="J74" s="267"/>
      <c r="K74" s="267"/>
      <c r="L74" s="267"/>
      <c r="M74" s="267"/>
      <c r="N74" s="267"/>
      <c r="O74" s="267"/>
      <c r="P74" s="267"/>
      <c r="Q74" s="268"/>
    </row>
    <row r="75" spans="2:17" ht="27" customHeight="1">
      <c r="B75" s="298" t="s">
        <v>43</v>
      </c>
      <c r="C75" s="299"/>
      <c r="D75" s="299"/>
      <c r="E75" s="299"/>
      <c r="F75" s="299"/>
      <c r="G75" s="299"/>
      <c r="H75" s="299"/>
      <c r="I75" s="299"/>
      <c r="J75" s="299"/>
      <c r="K75" s="299"/>
      <c r="L75" s="299"/>
      <c r="M75" s="299"/>
      <c r="N75" s="299"/>
      <c r="O75" s="299"/>
      <c r="P75" s="299"/>
      <c r="Q75" s="300"/>
    </row>
    <row r="76" spans="2:17" ht="27" customHeight="1">
      <c r="B76" s="266" t="s">
        <v>182</v>
      </c>
      <c r="C76" s="267"/>
      <c r="D76" s="267"/>
      <c r="E76" s="267"/>
      <c r="F76" s="267"/>
      <c r="G76" s="267"/>
      <c r="H76" s="267"/>
      <c r="I76" s="267"/>
      <c r="J76" s="267"/>
      <c r="K76" s="267"/>
      <c r="L76" s="267"/>
      <c r="M76" s="267"/>
      <c r="N76" s="267"/>
      <c r="O76" s="267"/>
      <c r="P76" s="267"/>
      <c r="Q76" s="268"/>
    </row>
    <row r="77" spans="2:17" ht="27" customHeight="1">
      <c r="B77" s="266" t="s">
        <v>183</v>
      </c>
      <c r="C77" s="267"/>
      <c r="D77" s="267"/>
      <c r="E77" s="267"/>
      <c r="F77" s="267"/>
      <c r="G77" s="267"/>
      <c r="H77" s="267"/>
      <c r="I77" s="267"/>
      <c r="J77" s="267"/>
      <c r="K77" s="267"/>
      <c r="L77" s="267"/>
      <c r="M77" s="267"/>
      <c r="N77" s="267"/>
      <c r="O77" s="267"/>
      <c r="P77" s="267"/>
      <c r="Q77" s="268"/>
    </row>
    <row r="78" spans="2:17" ht="27" customHeight="1" thickBot="1">
      <c r="B78" s="283" t="s">
        <v>184</v>
      </c>
      <c r="C78" s="284"/>
      <c r="D78" s="284"/>
      <c r="E78" s="284"/>
      <c r="F78" s="284"/>
      <c r="G78" s="284"/>
      <c r="H78" s="284"/>
      <c r="I78" s="284"/>
      <c r="J78" s="284"/>
      <c r="K78" s="284"/>
      <c r="L78" s="284"/>
      <c r="M78" s="284"/>
      <c r="N78" s="284"/>
      <c r="O78" s="284"/>
      <c r="P78" s="284"/>
      <c r="Q78" s="285"/>
    </row>
    <row r="79" ht="13.5" customHeight="1">
      <c r="Q79" s="204"/>
    </row>
    <row r="80" spans="15:17" ht="51" customHeight="1">
      <c r="O80" s="353" t="s">
        <v>188</v>
      </c>
      <c r="P80" s="354"/>
      <c r="Q80" s="205"/>
    </row>
    <row r="81" ht="13.5" customHeight="1">
      <c r="Q81" s="204"/>
    </row>
  </sheetData>
  <sheetProtection/>
  <mergeCells count="9">
    <mergeCell ref="Q4:Q6"/>
    <mergeCell ref="B4:E6"/>
    <mergeCell ref="B76:Q76"/>
    <mergeCell ref="B77:Q77"/>
    <mergeCell ref="B78:Q78"/>
    <mergeCell ref="O80:P80"/>
    <mergeCell ref="B73:Q73"/>
    <mergeCell ref="B75:Q75"/>
    <mergeCell ref="B74:Q74"/>
  </mergeCells>
  <printOptions/>
  <pageMargins left="0.3937007874015748" right="0.1968503937007874" top="0.7874015748031497" bottom="0.7874015748031497" header="0.31496062992125984" footer="0.31496062992125984"/>
  <pageSetup fitToHeight="0" fitToWidth="1" horizontalDpi="600" verticalDpi="600" orientation="landscape" paperSize="8" scale="79" r:id="rId1"/>
</worksheet>
</file>

<file path=xl/worksheets/sheet3.xml><?xml version="1.0" encoding="utf-8"?>
<worksheet xmlns="http://schemas.openxmlformats.org/spreadsheetml/2006/main" xmlns:r="http://schemas.openxmlformats.org/officeDocument/2006/relationships">
  <sheetPr>
    <pageSetUpPr fitToPage="1"/>
  </sheetPr>
  <dimension ref="B2:Q45"/>
  <sheetViews>
    <sheetView showGridLines="0" view="pageBreakPreview" zoomScale="60" zoomScaleNormal="70" zoomScalePageLayoutView="0" workbookViewId="0" topLeftCell="A22">
      <selection activeCell="N45" sqref="N45:O45"/>
    </sheetView>
  </sheetViews>
  <sheetFormatPr defaultColWidth="9.00390625" defaultRowHeight="13.5"/>
  <cols>
    <col min="1" max="1" width="10.75390625" style="7" customWidth="1"/>
    <col min="2" max="2" width="4.50390625" style="7" customWidth="1"/>
    <col min="3" max="3" width="11.50390625" style="7" customWidth="1"/>
    <col min="4" max="4" width="51.25390625" style="7" customWidth="1"/>
    <col min="5" max="15" width="15.00390625" style="7" customWidth="1"/>
    <col min="16" max="16" width="16.50390625" style="7" customWidth="1"/>
    <col min="17" max="17" width="1.75390625" style="7" customWidth="1"/>
    <col min="18" max="16384" width="9.00390625" style="7" customWidth="1"/>
  </cols>
  <sheetData>
    <row r="2" spans="2:6" s="6" customFormat="1" ht="20.25">
      <c r="B2" s="5" t="s">
        <v>194</v>
      </c>
      <c r="E2" s="5"/>
      <c r="F2" s="5"/>
    </row>
    <row r="3" ht="14.25">
      <c r="P3" s="207" t="s">
        <v>106</v>
      </c>
    </row>
    <row r="4" spans="2:16" ht="15" customHeight="1">
      <c r="B4" s="269" t="s">
        <v>1</v>
      </c>
      <c r="C4" s="289"/>
      <c r="D4" s="289"/>
      <c r="E4" s="9" t="s">
        <v>104</v>
      </c>
      <c r="F4" s="9" t="s">
        <v>2</v>
      </c>
      <c r="G4" s="10" t="s">
        <v>3</v>
      </c>
      <c r="H4" s="9" t="s">
        <v>4</v>
      </c>
      <c r="I4" s="10" t="s">
        <v>5</v>
      </c>
      <c r="J4" s="9" t="s">
        <v>6</v>
      </c>
      <c r="K4" s="10" t="s">
        <v>7</v>
      </c>
      <c r="L4" s="9" t="s">
        <v>8</v>
      </c>
      <c r="M4" s="10" t="s">
        <v>9</v>
      </c>
      <c r="N4" s="9" t="s">
        <v>10</v>
      </c>
      <c r="O4" s="10" t="s">
        <v>11</v>
      </c>
      <c r="P4" s="286" t="s">
        <v>23</v>
      </c>
    </row>
    <row r="5" spans="2:16" ht="15">
      <c r="B5" s="271"/>
      <c r="C5" s="291"/>
      <c r="D5" s="291"/>
      <c r="E5" s="11" t="s">
        <v>103</v>
      </c>
      <c r="F5" s="11">
        <v>1</v>
      </c>
      <c r="G5" s="12">
        <f aca="true" t="shared" si="0" ref="G5:O5">F5+1</f>
        <v>2</v>
      </c>
      <c r="H5" s="11">
        <f t="shared" si="0"/>
        <v>3</v>
      </c>
      <c r="I5" s="12">
        <f t="shared" si="0"/>
        <v>4</v>
      </c>
      <c r="J5" s="11">
        <f t="shared" si="0"/>
        <v>5</v>
      </c>
      <c r="K5" s="12">
        <f t="shared" si="0"/>
        <v>6</v>
      </c>
      <c r="L5" s="11">
        <f t="shared" si="0"/>
        <v>7</v>
      </c>
      <c r="M5" s="12">
        <f t="shared" si="0"/>
        <v>8</v>
      </c>
      <c r="N5" s="11">
        <f t="shared" si="0"/>
        <v>9</v>
      </c>
      <c r="O5" s="12">
        <f t="shared" si="0"/>
        <v>10</v>
      </c>
      <c r="P5" s="287"/>
    </row>
    <row r="6" spans="2:16" ht="15">
      <c r="B6" s="273"/>
      <c r="C6" s="293"/>
      <c r="D6" s="293"/>
      <c r="E6" s="13">
        <v>43555</v>
      </c>
      <c r="F6" s="13">
        <v>43921</v>
      </c>
      <c r="G6" s="14">
        <f aca="true" t="shared" si="1" ref="G6:O6">DATE(YEAR(F6)+1,MONTH(F6),DAY(F6))</f>
        <v>44286</v>
      </c>
      <c r="H6" s="13">
        <f t="shared" si="1"/>
        <v>44651</v>
      </c>
      <c r="I6" s="14">
        <f t="shared" si="1"/>
        <v>45016</v>
      </c>
      <c r="J6" s="13">
        <f t="shared" si="1"/>
        <v>45382</v>
      </c>
      <c r="K6" s="14">
        <f t="shared" si="1"/>
        <v>45747</v>
      </c>
      <c r="L6" s="13">
        <f t="shared" si="1"/>
        <v>46112</v>
      </c>
      <c r="M6" s="14">
        <f t="shared" si="1"/>
        <v>46477</v>
      </c>
      <c r="N6" s="13">
        <f t="shared" si="1"/>
        <v>46843</v>
      </c>
      <c r="O6" s="14">
        <f t="shared" si="1"/>
        <v>47208</v>
      </c>
      <c r="P6" s="288"/>
    </row>
    <row r="7" spans="2:16" ht="15">
      <c r="B7" s="15"/>
      <c r="C7" s="15"/>
      <c r="D7" s="15"/>
      <c r="E7" s="15"/>
      <c r="F7" s="15"/>
      <c r="G7" s="15"/>
      <c r="H7" s="15"/>
      <c r="I7" s="15"/>
      <c r="J7" s="15"/>
      <c r="K7" s="15"/>
      <c r="L7" s="15"/>
      <c r="M7" s="15"/>
      <c r="N7" s="15"/>
      <c r="O7" s="15"/>
      <c r="P7" s="15"/>
    </row>
    <row r="8" spans="2:16" ht="15.75">
      <c r="B8" s="16" t="s">
        <v>24</v>
      </c>
      <c r="C8" s="17"/>
      <c r="D8" s="17"/>
      <c r="E8" s="18">
        <f aca="true" t="shared" si="2" ref="E8:O8">SUM(E9:E14)</f>
        <v>0</v>
      </c>
      <c r="F8" s="18">
        <f t="shared" si="2"/>
        <v>0</v>
      </c>
      <c r="G8" s="18">
        <f t="shared" si="2"/>
        <v>0</v>
      </c>
      <c r="H8" s="18">
        <f t="shared" si="2"/>
        <v>0</v>
      </c>
      <c r="I8" s="18">
        <f t="shared" si="2"/>
        <v>0</v>
      </c>
      <c r="J8" s="18">
        <f t="shared" si="2"/>
        <v>0</v>
      </c>
      <c r="K8" s="18">
        <f t="shared" si="2"/>
        <v>0</v>
      </c>
      <c r="L8" s="18">
        <f t="shared" si="2"/>
        <v>0</v>
      </c>
      <c r="M8" s="18">
        <f t="shared" si="2"/>
        <v>0</v>
      </c>
      <c r="N8" s="18">
        <f t="shared" si="2"/>
        <v>0</v>
      </c>
      <c r="O8" s="18">
        <f t="shared" si="2"/>
        <v>0</v>
      </c>
      <c r="P8" s="18">
        <f>SUM(E8:O8)</f>
        <v>0</v>
      </c>
    </row>
    <row r="9" spans="2:16" ht="15">
      <c r="B9" s="19"/>
      <c r="C9" s="20" t="s">
        <v>25</v>
      </c>
      <c r="D9" s="21"/>
      <c r="E9" s="23"/>
      <c r="F9" s="22"/>
      <c r="G9" s="23"/>
      <c r="H9" s="22"/>
      <c r="I9" s="23"/>
      <c r="J9" s="22"/>
      <c r="K9" s="23"/>
      <c r="L9" s="22"/>
      <c r="M9" s="23"/>
      <c r="N9" s="22"/>
      <c r="O9" s="23"/>
      <c r="P9" s="23"/>
    </row>
    <row r="10" spans="2:16" ht="15">
      <c r="B10" s="19"/>
      <c r="C10" s="190" t="s">
        <v>100</v>
      </c>
      <c r="D10" s="25"/>
      <c r="E10" s="26"/>
      <c r="F10" s="26"/>
      <c r="G10" s="27"/>
      <c r="H10" s="26"/>
      <c r="I10" s="27"/>
      <c r="J10" s="26"/>
      <c r="K10" s="27"/>
      <c r="L10" s="26"/>
      <c r="M10" s="27"/>
      <c r="N10" s="26"/>
      <c r="O10" s="27"/>
      <c r="P10" s="26"/>
    </row>
    <row r="11" spans="2:16" ht="15">
      <c r="B11" s="19"/>
      <c r="C11" s="190" t="s">
        <v>101</v>
      </c>
      <c r="D11" s="25"/>
      <c r="E11" s="26"/>
      <c r="F11" s="26"/>
      <c r="G11" s="27"/>
      <c r="H11" s="26"/>
      <c r="I11" s="27"/>
      <c r="J11" s="26"/>
      <c r="K11" s="27"/>
      <c r="L11" s="26"/>
      <c r="M11" s="27"/>
      <c r="N11" s="26"/>
      <c r="O11" s="27"/>
      <c r="P11" s="26"/>
    </row>
    <row r="12" spans="2:16" ht="15">
      <c r="B12" s="19"/>
      <c r="C12" s="30" t="s">
        <v>107</v>
      </c>
      <c r="D12" s="31"/>
      <c r="E12" s="26"/>
      <c r="F12" s="26"/>
      <c r="G12" s="27"/>
      <c r="H12" s="26"/>
      <c r="I12" s="27"/>
      <c r="J12" s="26"/>
      <c r="K12" s="27"/>
      <c r="L12" s="26"/>
      <c r="M12" s="27"/>
      <c r="N12" s="26"/>
      <c r="O12" s="27"/>
      <c r="P12" s="26"/>
    </row>
    <row r="13" spans="2:16" ht="15">
      <c r="B13" s="19"/>
      <c r="C13" s="30" t="s">
        <v>27</v>
      </c>
      <c r="D13" s="31"/>
      <c r="E13" s="28"/>
      <c r="F13" s="28"/>
      <c r="G13" s="29"/>
      <c r="H13" s="28"/>
      <c r="I13" s="29"/>
      <c r="J13" s="28"/>
      <c r="K13" s="29"/>
      <c r="L13" s="28"/>
      <c r="M13" s="29"/>
      <c r="N13" s="28"/>
      <c r="O13" s="29"/>
      <c r="P13" s="28"/>
    </row>
    <row r="14" spans="2:16" ht="15">
      <c r="B14" s="32"/>
      <c r="C14" s="33"/>
      <c r="D14" s="34"/>
      <c r="E14" s="36"/>
      <c r="F14" s="36"/>
      <c r="G14" s="35"/>
      <c r="H14" s="36"/>
      <c r="I14" s="35"/>
      <c r="J14" s="36"/>
      <c r="K14" s="35"/>
      <c r="L14" s="36"/>
      <c r="M14" s="35"/>
      <c r="N14" s="36"/>
      <c r="O14" s="35"/>
      <c r="P14" s="36"/>
    </row>
    <row r="15" spans="2:16" s="38" customFormat="1" ht="15">
      <c r="B15" s="37"/>
      <c r="C15" s="37"/>
      <c r="D15" s="37"/>
      <c r="E15" s="37"/>
      <c r="F15" s="37"/>
      <c r="G15" s="37"/>
      <c r="H15" s="37"/>
      <c r="I15" s="37"/>
      <c r="J15" s="37"/>
      <c r="K15" s="37"/>
      <c r="L15" s="37"/>
      <c r="M15" s="37"/>
      <c r="N15" s="37"/>
      <c r="O15" s="37"/>
      <c r="P15" s="37"/>
    </row>
    <row r="16" spans="2:16" ht="15.75">
      <c r="B16" s="16" t="s">
        <v>28</v>
      </c>
      <c r="C16" s="17"/>
      <c r="D16" s="17"/>
      <c r="E16" s="18">
        <f>SUM(E17:E21)</f>
        <v>0</v>
      </c>
      <c r="F16" s="18">
        <f aca="true" t="shared" si="3" ref="F16:O16">SUM(F17:F21)</f>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SUM(E16:O16)</f>
        <v>0</v>
      </c>
    </row>
    <row r="17" spans="2:16" ht="15">
      <c r="B17" s="19"/>
      <c r="C17" s="186" t="s">
        <v>96</v>
      </c>
      <c r="D17" s="21"/>
      <c r="E17" s="23"/>
      <c r="F17" s="22"/>
      <c r="G17" s="23"/>
      <c r="H17" s="22"/>
      <c r="I17" s="23"/>
      <c r="J17" s="22"/>
      <c r="K17" s="23"/>
      <c r="L17" s="22"/>
      <c r="M17" s="23"/>
      <c r="N17" s="22"/>
      <c r="O17" s="23"/>
      <c r="P17" s="23"/>
    </row>
    <row r="18" spans="2:16" ht="15">
      <c r="B18" s="19"/>
      <c r="C18" s="55" t="s">
        <v>29</v>
      </c>
      <c r="D18" s="56"/>
      <c r="E18" s="26"/>
      <c r="F18" s="26"/>
      <c r="G18" s="27"/>
      <c r="H18" s="26"/>
      <c r="I18" s="27"/>
      <c r="J18" s="26"/>
      <c r="K18" s="27"/>
      <c r="L18" s="26"/>
      <c r="M18" s="27"/>
      <c r="N18" s="26"/>
      <c r="O18" s="27"/>
      <c r="P18" s="26"/>
    </row>
    <row r="19" spans="2:16" ht="15">
      <c r="B19" s="19"/>
      <c r="C19" s="24" t="s">
        <v>30</v>
      </c>
      <c r="D19" s="25"/>
      <c r="E19" s="26"/>
      <c r="F19" s="26"/>
      <c r="G19" s="27"/>
      <c r="H19" s="26"/>
      <c r="I19" s="27"/>
      <c r="J19" s="26"/>
      <c r="K19" s="27"/>
      <c r="L19" s="26"/>
      <c r="M19" s="27"/>
      <c r="N19" s="26"/>
      <c r="O19" s="27"/>
      <c r="P19" s="26"/>
    </row>
    <row r="20" spans="2:16" ht="15">
      <c r="B20" s="19"/>
      <c r="C20" s="30" t="s">
        <v>31</v>
      </c>
      <c r="D20" s="31"/>
      <c r="E20" s="26"/>
      <c r="F20" s="26"/>
      <c r="G20" s="27"/>
      <c r="H20" s="26"/>
      <c r="I20" s="27"/>
      <c r="J20" s="26"/>
      <c r="K20" s="27"/>
      <c r="L20" s="26"/>
      <c r="M20" s="27"/>
      <c r="N20" s="26"/>
      <c r="O20" s="27"/>
      <c r="P20" s="26"/>
    </row>
    <row r="21" spans="2:16" ht="15">
      <c r="B21" s="32"/>
      <c r="C21" s="33"/>
      <c r="D21" s="34"/>
      <c r="E21" s="54"/>
      <c r="F21" s="54"/>
      <c r="G21" s="57"/>
      <c r="H21" s="54"/>
      <c r="I21" s="57"/>
      <c r="J21" s="54"/>
      <c r="K21" s="57"/>
      <c r="L21" s="54"/>
      <c r="M21" s="57"/>
      <c r="N21" s="54"/>
      <c r="O21" s="57"/>
      <c r="P21" s="54"/>
    </row>
    <row r="22" spans="2:16" s="38" customFormat="1" ht="15">
      <c r="B22" s="37"/>
      <c r="C22" s="37"/>
      <c r="D22" s="37"/>
      <c r="E22" s="37"/>
      <c r="F22" s="37"/>
      <c r="G22" s="37"/>
      <c r="H22" s="37"/>
      <c r="I22" s="37"/>
      <c r="J22" s="37"/>
      <c r="K22" s="37"/>
      <c r="L22" s="37"/>
      <c r="M22" s="37"/>
      <c r="N22" s="37"/>
      <c r="O22" s="37"/>
      <c r="P22" s="37"/>
    </row>
    <row r="23" spans="2:16" ht="15.75">
      <c r="B23" s="16" t="s">
        <v>32</v>
      </c>
      <c r="C23" s="17"/>
      <c r="D23" s="17"/>
      <c r="E23" s="18">
        <f>SUM(E24:E30)</f>
        <v>0</v>
      </c>
      <c r="F23" s="18">
        <f>SUM(F24:F30)</f>
        <v>0</v>
      </c>
      <c r="G23" s="18">
        <f aca="true" t="shared" si="4" ref="G23:O23">SUM(G24:G30)</f>
        <v>0</v>
      </c>
      <c r="H23" s="18">
        <f t="shared" si="4"/>
        <v>0</v>
      </c>
      <c r="I23" s="18">
        <f t="shared" si="4"/>
        <v>0</v>
      </c>
      <c r="J23" s="18">
        <f t="shared" si="4"/>
        <v>0</v>
      </c>
      <c r="K23" s="18">
        <f t="shared" si="4"/>
        <v>0</v>
      </c>
      <c r="L23" s="18">
        <f t="shared" si="4"/>
        <v>0</v>
      </c>
      <c r="M23" s="18">
        <f t="shared" si="4"/>
        <v>0</v>
      </c>
      <c r="N23" s="18">
        <f t="shared" si="4"/>
        <v>0</v>
      </c>
      <c r="O23" s="18">
        <f t="shared" si="4"/>
        <v>0</v>
      </c>
      <c r="P23" s="18">
        <f>SUM(E23:O23)</f>
        <v>0</v>
      </c>
    </row>
    <row r="24" spans="2:16" ht="15">
      <c r="B24" s="19"/>
      <c r="C24" s="58" t="s">
        <v>33</v>
      </c>
      <c r="D24" s="59"/>
      <c r="E24" s="23"/>
      <c r="F24" s="22"/>
      <c r="G24" s="23"/>
      <c r="H24" s="22"/>
      <c r="I24" s="23"/>
      <c r="J24" s="22"/>
      <c r="K24" s="23"/>
      <c r="L24" s="22"/>
      <c r="M24" s="23"/>
      <c r="N24" s="22"/>
      <c r="O24" s="23"/>
      <c r="P24" s="23"/>
    </row>
    <row r="25" spans="2:16" ht="15">
      <c r="B25" s="19"/>
      <c r="C25" s="24" t="s">
        <v>34</v>
      </c>
      <c r="D25" s="25"/>
      <c r="E25" s="26"/>
      <c r="F25" s="26"/>
      <c r="G25" s="27"/>
      <c r="H25" s="26"/>
      <c r="I25" s="27"/>
      <c r="J25" s="26"/>
      <c r="K25" s="27"/>
      <c r="L25" s="26"/>
      <c r="M25" s="27"/>
      <c r="N25" s="26"/>
      <c r="O25" s="27"/>
      <c r="P25" s="26"/>
    </row>
    <row r="26" spans="2:16" ht="15">
      <c r="B26" s="19"/>
      <c r="C26" s="42" t="s">
        <v>35</v>
      </c>
      <c r="D26" s="43"/>
      <c r="E26" s="26"/>
      <c r="F26" s="26"/>
      <c r="G26" s="27"/>
      <c r="H26" s="26"/>
      <c r="I26" s="27"/>
      <c r="J26" s="26"/>
      <c r="K26" s="27"/>
      <c r="L26" s="26"/>
      <c r="M26" s="27"/>
      <c r="N26" s="26"/>
      <c r="O26" s="27"/>
      <c r="P26" s="26"/>
    </row>
    <row r="27" spans="2:16" ht="15">
      <c r="B27" s="19"/>
      <c r="C27" s="24" t="s">
        <v>36</v>
      </c>
      <c r="D27" s="25"/>
      <c r="E27" s="26"/>
      <c r="F27" s="26"/>
      <c r="G27" s="27"/>
      <c r="H27" s="26"/>
      <c r="I27" s="27"/>
      <c r="J27" s="26"/>
      <c r="K27" s="27"/>
      <c r="L27" s="26"/>
      <c r="M27" s="27"/>
      <c r="N27" s="26"/>
      <c r="O27" s="27"/>
      <c r="P27" s="26"/>
    </row>
    <row r="28" spans="2:16" ht="15">
      <c r="B28" s="19"/>
      <c r="C28" s="24" t="s">
        <v>37</v>
      </c>
      <c r="D28" s="25"/>
      <c r="E28" s="28"/>
      <c r="F28" s="28"/>
      <c r="G28" s="29"/>
      <c r="H28" s="28"/>
      <c r="I28" s="29"/>
      <c r="J28" s="28"/>
      <c r="K28" s="29"/>
      <c r="L28" s="28"/>
      <c r="M28" s="29"/>
      <c r="N28" s="28"/>
      <c r="O28" s="29"/>
      <c r="P28" s="28"/>
    </row>
    <row r="29" spans="2:16" ht="15">
      <c r="B29" s="19"/>
      <c r="C29" s="24" t="s">
        <v>38</v>
      </c>
      <c r="D29" s="25"/>
      <c r="E29" s="28"/>
      <c r="F29" s="28"/>
      <c r="G29" s="29"/>
      <c r="H29" s="28"/>
      <c r="I29" s="29"/>
      <c r="J29" s="28"/>
      <c r="K29" s="29"/>
      <c r="L29" s="28"/>
      <c r="M29" s="29"/>
      <c r="N29" s="28"/>
      <c r="O29" s="29"/>
      <c r="P29" s="28"/>
    </row>
    <row r="30" spans="2:16" ht="15">
      <c r="B30" s="32"/>
      <c r="C30" s="60"/>
      <c r="D30" s="61"/>
      <c r="E30" s="36"/>
      <c r="F30" s="36"/>
      <c r="G30" s="35"/>
      <c r="H30" s="36"/>
      <c r="I30" s="35"/>
      <c r="J30" s="36"/>
      <c r="K30" s="35"/>
      <c r="L30" s="36"/>
      <c r="M30" s="35"/>
      <c r="N30" s="36"/>
      <c r="O30" s="35"/>
      <c r="P30" s="36"/>
    </row>
    <row r="31" spans="2:16" ht="15">
      <c r="B31" s="15"/>
      <c r="C31" s="15"/>
      <c r="D31" s="15"/>
      <c r="E31" s="15"/>
      <c r="F31" s="15"/>
      <c r="G31" s="15"/>
      <c r="H31" s="15"/>
      <c r="I31" s="15"/>
      <c r="J31" s="15"/>
      <c r="K31" s="15"/>
      <c r="L31" s="15"/>
      <c r="M31" s="15"/>
      <c r="N31" s="15"/>
      <c r="O31" s="15"/>
      <c r="P31" s="15"/>
    </row>
    <row r="32" spans="2:15" ht="15.75">
      <c r="B32" s="46" t="s">
        <v>39</v>
      </c>
      <c r="C32" s="47"/>
      <c r="D32" s="47"/>
      <c r="E32" s="18"/>
      <c r="F32" s="18"/>
      <c r="G32" s="18"/>
      <c r="H32" s="18"/>
      <c r="I32" s="18"/>
      <c r="J32" s="18"/>
      <c r="K32" s="18"/>
      <c r="L32" s="18"/>
      <c r="M32" s="18"/>
      <c r="N32" s="18"/>
      <c r="O32" s="18"/>
    </row>
    <row r="33" spans="2:16" s="38" customFormat="1" ht="15">
      <c r="B33" s="37"/>
      <c r="C33" s="37"/>
      <c r="D33" s="37"/>
      <c r="E33" s="37"/>
      <c r="F33" s="37"/>
      <c r="G33" s="37"/>
      <c r="H33" s="37"/>
      <c r="I33" s="37"/>
      <c r="J33" s="37"/>
      <c r="K33" s="37"/>
      <c r="L33" s="37"/>
      <c r="M33" s="37"/>
      <c r="N33" s="37"/>
      <c r="O33" s="37"/>
      <c r="P33" s="7"/>
    </row>
    <row r="34" spans="2:15" ht="15.75">
      <c r="B34" s="46" t="s">
        <v>40</v>
      </c>
      <c r="C34" s="47"/>
      <c r="D34" s="47"/>
      <c r="E34" s="18"/>
      <c r="F34" s="18"/>
      <c r="G34" s="18"/>
      <c r="H34" s="18"/>
      <c r="I34" s="18"/>
      <c r="J34" s="18"/>
      <c r="K34" s="18"/>
      <c r="L34" s="18"/>
      <c r="M34" s="18"/>
      <c r="N34" s="18"/>
      <c r="O34" s="18"/>
    </row>
    <row r="35" spans="2:15" ht="15">
      <c r="B35" s="15"/>
      <c r="C35" s="15"/>
      <c r="D35" s="15"/>
      <c r="E35" s="15"/>
      <c r="F35" s="15"/>
      <c r="G35" s="15"/>
      <c r="H35" s="15"/>
      <c r="I35" s="15"/>
      <c r="J35" s="15"/>
      <c r="K35" s="15"/>
      <c r="L35" s="15"/>
      <c r="M35" s="15"/>
      <c r="N35" s="15"/>
      <c r="O35" s="15"/>
    </row>
    <row r="36" spans="2:15" ht="15.75">
      <c r="B36" s="46" t="s">
        <v>41</v>
      </c>
      <c r="C36" s="47"/>
      <c r="D36" s="47"/>
      <c r="E36" s="18"/>
      <c r="F36" s="18"/>
      <c r="G36" s="18"/>
      <c r="H36" s="18"/>
      <c r="I36" s="18"/>
      <c r="J36" s="18"/>
      <c r="K36" s="18"/>
      <c r="L36" s="18"/>
      <c r="M36" s="18"/>
      <c r="N36" s="18"/>
      <c r="O36" s="18"/>
    </row>
    <row r="37" ht="15" thickBot="1"/>
    <row r="38" spans="2:17" ht="26.25" customHeight="1">
      <c r="B38" s="295" t="s">
        <v>42</v>
      </c>
      <c r="C38" s="296"/>
      <c r="D38" s="296"/>
      <c r="E38" s="296"/>
      <c r="F38" s="296"/>
      <c r="G38" s="296"/>
      <c r="H38" s="296"/>
      <c r="I38" s="296"/>
      <c r="J38" s="296"/>
      <c r="K38" s="296"/>
      <c r="L38" s="296"/>
      <c r="M38" s="296"/>
      <c r="N38" s="296"/>
      <c r="O38" s="296"/>
      <c r="P38" s="297"/>
      <c r="Q38" s="50"/>
    </row>
    <row r="39" spans="2:17" ht="26.25" customHeight="1">
      <c r="B39" s="301" t="s">
        <v>22</v>
      </c>
      <c r="C39" s="267"/>
      <c r="D39" s="267"/>
      <c r="E39" s="267"/>
      <c r="F39" s="267"/>
      <c r="G39" s="267"/>
      <c r="H39" s="267"/>
      <c r="I39" s="267"/>
      <c r="J39" s="267"/>
      <c r="K39" s="267"/>
      <c r="L39" s="267"/>
      <c r="M39" s="267"/>
      <c r="N39" s="267"/>
      <c r="O39" s="267"/>
      <c r="P39" s="268"/>
      <c r="Q39" s="50"/>
    </row>
    <row r="40" spans="2:17" ht="26.25" customHeight="1">
      <c r="B40" s="302" t="s">
        <v>181</v>
      </c>
      <c r="C40" s="299"/>
      <c r="D40" s="299"/>
      <c r="E40" s="299"/>
      <c r="F40" s="299"/>
      <c r="G40" s="299"/>
      <c r="H40" s="299"/>
      <c r="I40" s="299"/>
      <c r="J40" s="299"/>
      <c r="K40" s="299"/>
      <c r="L40" s="299"/>
      <c r="M40" s="299"/>
      <c r="N40" s="299"/>
      <c r="O40" s="299"/>
      <c r="P40" s="300"/>
      <c r="Q40" s="50"/>
    </row>
    <row r="41" spans="2:17" ht="26.25" customHeight="1">
      <c r="B41" s="266" t="s">
        <v>182</v>
      </c>
      <c r="C41" s="267"/>
      <c r="D41" s="267"/>
      <c r="E41" s="267"/>
      <c r="F41" s="267"/>
      <c r="G41" s="267"/>
      <c r="H41" s="267"/>
      <c r="I41" s="267"/>
      <c r="J41" s="267"/>
      <c r="K41" s="267"/>
      <c r="L41" s="267"/>
      <c r="M41" s="267"/>
      <c r="N41" s="267"/>
      <c r="O41" s="267"/>
      <c r="P41" s="268"/>
      <c r="Q41" s="50"/>
    </row>
    <row r="42" spans="2:17" ht="26.25" customHeight="1">
      <c r="B42" s="266" t="s">
        <v>183</v>
      </c>
      <c r="C42" s="267"/>
      <c r="D42" s="267"/>
      <c r="E42" s="267"/>
      <c r="F42" s="267"/>
      <c r="G42" s="267"/>
      <c r="H42" s="267"/>
      <c r="I42" s="267"/>
      <c r="J42" s="267"/>
      <c r="K42" s="267"/>
      <c r="L42" s="267"/>
      <c r="M42" s="267"/>
      <c r="N42" s="267"/>
      <c r="O42" s="267"/>
      <c r="P42" s="268"/>
      <c r="Q42" s="50"/>
    </row>
    <row r="43" spans="2:17" ht="26.25" customHeight="1" thickBot="1">
      <c r="B43" s="283" t="s">
        <v>184</v>
      </c>
      <c r="C43" s="284"/>
      <c r="D43" s="284"/>
      <c r="E43" s="284"/>
      <c r="F43" s="284"/>
      <c r="G43" s="284"/>
      <c r="H43" s="284"/>
      <c r="I43" s="284"/>
      <c r="J43" s="284"/>
      <c r="K43" s="284"/>
      <c r="L43" s="284"/>
      <c r="M43" s="284"/>
      <c r="N43" s="284"/>
      <c r="O43" s="284"/>
      <c r="P43" s="285"/>
      <c r="Q43" s="50"/>
    </row>
    <row r="45" spans="14:16" ht="51" customHeight="1">
      <c r="N45" s="353" t="s">
        <v>188</v>
      </c>
      <c r="O45" s="354"/>
      <c r="P45" s="52"/>
    </row>
  </sheetData>
  <sheetProtection/>
  <mergeCells count="9">
    <mergeCell ref="B42:P42"/>
    <mergeCell ref="B43:P43"/>
    <mergeCell ref="N45:O45"/>
    <mergeCell ref="B40:P40"/>
    <mergeCell ref="P4:P6"/>
    <mergeCell ref="B4:D6"/>
    <mergeCell ref="B38:P38"/>
    <mergeCell ref="B39:P39"/>
    <mergeCell ref="B41:P41"/>
  </mergeCells>
  <printOptions/>
  <pageMargins left="0.3937007874015748" right="0.1968503937007874" top="0.7874015748031497" bottom="0.7874015748031497" header="0.31496062992125984" footer="0.31496062992125984"/>
  <pageSetup fitToHeight="0" fitToWidth="1" horizontalDpi="600" verticalDpi="600" orientation="landscape" paperSize="8" scale="79" r:id="rId1"/>
</worksheet>
</file>

<file path=xl/worksheets/sheet4.xml><?xml version="1.0" encoding="utf-8"?>
<worksheet xmlns="http://schemas.openxmlformats.org/spreadsheetml/2006/main" xmlns:r="http://schemas.openxmlformats.org/officeDocument/2006/relationships">
  <sheetPr>
    <pageSetUpPr fitToPage="1"/>
  </sheetPr>
  <dimension ref="B2:R32"/>
  <sheetViews>
    <sheetView showGridLines="0" view="pageBreakPreview" zoomScale="60" zoomScaleNormal="70" zoomScalePageLayoutView="0" workbookViewId="0" topLeftCell="A1">
      <selection activeCell="M32" sqref="M32:N32"/>
    </sheetView>
  </sheetViews>
  <sheetFormatPr defaultColWidth="9.00390625" defaultRowHeight="13.5"/>
  <cols>
    <col min="1" max="1" width="10.75390625" style="7" customWidth="1"/>
    <col min="2" max="2" width="4.50390625" style="7" customWidth="1"/>
    <col min="3" max="3" width="11.50390625" style="7" customWidth="1"/>
    <col min="4" max="4" width="51.25390625" style="7" customWidth="1"/>
    <col min="5" max="15" width="15.00390625" style="7" customWidth="1"/>
    <col min="16" max="16" width="1.75390625" style="7" customWidth="1"/>
    <col min="17" max="16384" width="9.00390625" style="7" customWidth="1"/>
  </cols>
  <sheetData>
    <row r="2" spans="2:6" s="6" customFormat="1" ht="20.25">
      <c r="B2" s="5" t="s">
        <v>195</v>
      </c>
      <c r="E2" s="5"/>
      <c r="F2" s="5"/>
    </row>
    <row r="3" ht="15">
      <c r="O3" s="8" t="s">
        <v>0</v>
      </c>
    </row>
    <row r="4" spans="2:15" ht="16.5" customHeight="1">
      <c r="B4" s="269" t="s">
        <v>1</v>
      </c>
      <c r="C4" s="289"/>
      <c r="D4" s="270"/>
      <c r="E4" s="9" t="s">
        <v>104</v>
      </c>
      <c r="F4" s="9" t="s">
        <v>2</v>
      </c>
      <c r="G4" s="10" t="s">
        <v>3</v>
      </c>
      <c r="H4" s="9" t="s">
        <v>4</v>
      </c>
      <c r="I4" s="10" t="s">
        <v>5</v>
      </c>
      <c r="J4" s="9" t="s">
        <v>6</v>
      </c>
      <c r="K4" s="10" t="s">
        <v>7</v>
      </c>
      <c r="L4" s="9" t="s">
        <v>8</v>
      </c>
      <c r="M4" s="10" t="s">
        <v>9</v>
      </c>
      <c r="N4" s="9" t="s">
        <v>10</v>
      </c>
      <c r="O4" s="9" t="s">
        <v>11</v>
      </c>
    </row>
    <row r="5" spans="2:15" ht="15">
      <c r="B5" s="271"/>
      <c r="C5" s="291"/>
      <c r="D5" s="272"/>
      <c r="E5" s="11" t="s">
        <v>103</v>
      </c>
      <c r="F5" s="11">
        <v>1</v>
      </c>
      <c r="G5" s="12">
        <f aca="true" t="shared" si="0" ref="G5:O5">F5+1</f>
        <v>2</v>
      </c>
      <c r="H5" s="11">
        <f t="shared" si="0"/>
        <v>3</v>
      </c>
      <c r="I5" s="12">
        <f t="shared" si="0"/>
        <v>4</v>
      </c>
      <c r="J5" s="11">
        <f t="shared" si="0"/>
        <v>5</v>
      </c>
      <c r="K5" s="12">
        <f t="shared" si="0"/>
        <v>6</v>
      </c>
      <c r="L5" s="11">
        <f t="shared" si="0"/>
        <v>7</v>
      </c>
      <c r="M5" s="12">
        <f t="shared" si="0"/>
        <v>8</v>
      </c>
      <c r="N5" s="11">
        <f t="shared" si="0"/>
        <v>9</v>
      </c>
      <c r="O5" s="11">
        <f t="shared" si="0"/>
        <v>10</v>
      </c>
    </row>
    <row r="6" spans="2:15" ht="15">
      <c r="B6" s="273"/>
      <c r="C6" s="293"/>
      <c r="D6" s="274"/>
      <c r="E6" s="13">
        <v>43555</v>
      </c>
      <c r="F6" s="13">
        <v>43921</v>
      </c>
      <c r="G6" s="14">
        <f aca="true" t="shared" si="1" ref="G6:O6">DATE(YEAR(F6)+1,MONTH(F6),DAY(F6))</f>
        <v>44286</v>
      </c>
      <c r="H6" s="13">
        <f t="shared" si="1"/>
        <v>44651</v>
      </c>
      <c r="I6" s="14">
        <f t="shared" si="1"/>
        <v>45016</v>
      </c>
      <c r="J6" s="13">
        <f t="shared" si="1"/>
        <v>45382</v>
      </c>
      <c r="K6" s="14">
        <f t="shared" si="1"/>
        <v>45747</v>
      </c>
      <c r="L6" s="13">
        <f t="shared" si="1"/>
        <v>46112</v>
      </c>
      <c r="M6" s="14">
        <f t="shared" si="1"/>
        <v>46477</v>
      </c>
      <c r="N6" s="13">
        <f t="shared" si="1"/>
        <v>46843</v>
      </c>
      <c r="O6" s="13">
        <f t="shared" si="1"/>
        <v>47208</v>
      </c>
    </row>
    <row r="7" spans="2:15" ht="15">
      <c r="B7" s="15"/>
      <c r="C7" s="15"/>
      <c r="D7" s="15"/>
      <c r="E7" s="15"/>
      <c r="F7" s="15"/>
      <c r="G7" s="15"/>
      <c r="H7" s="15"/>
      <c r="I7" s="15"/>
      <c r="J7" s="15"/>
      <c r="K7" s="15"/>
      <c r="L7" s="15"/>
      <c r="M7" s="15"/>
      <c r="N7" s="15"/>
      <c r="O7" s="15"/>
    </row>
    <row r="8" spans="2:15" ht="15.75">
      <c r="B8" s="16" t="s">
        <v>12</v>
      </c>
      <c r="C8" s="17"/>
      <c r="D8" s="17"/>
      <c r="E8" s="18">
        <f>SUM(E9:E11)</f>
        <v>0</v>
      </c>
      <c r="F8" s="18">
        <f aca="true" t="shared" si="2" ref="F8:O8">SUM(F9:F11)</f>
        <v>0</v>
      </c>
      <c r="G8" s="18">
        <f t="shared" si="2"/>
        <v>0</v>
      </c>
      <c r="H8" s="18">
        <f t="shared" si="2"/>
        <v>0</v>
      </c>
      <c r="I8" s="18">
        <f t="shared" si="2"/>
        <v>0</v>
      </c>
      <c r="J8" s="18">
        <f t="shared" si="2"/>
        <v>0</v>
      </c>
      <c r="K8" s="18">
        <f t="shared" si="2"/>
        <v>0</v>
      </c>
      <c r="L8" s="18">
        <f t="shared" si="2"/>
        <v>0</v>
      </c>
      <c r="M8" s="18">
        <f t="shared" si="2"/>
        <v>0</v>
      </c>
      <c r="N8" s="18">
        <f t="shared" si="2"/>
        <v>0</v>
      </c>
      <c r="O8" s="18">
        <f t="shared" si="2"/>
        <v>0</v>
      </c>
    </row>
    <row r="9" spans="2:15" ht="15">
      <c r="B9" s="19"/>
      <c r="C9" s="20" t="s">
        <v>13</v>
      </c>
      <c r="D9" s="21"/>
      <c r="E9" s="40"/>
      <c r="F9" s="40"/>
      <c r="G9" s="40"/>
      <c r="H9" s="41"/>
      <c r="I9" s="40"/>
      <c r="J9" s="41"/>
      <c r="K9" s="40"/>
      <c r="L9" s="41"/>
      <c r="M9" s="40"/>
      <c r="N9" s="41"/>
      <c r="O9" s="40"/>
    </row>
    <row r="10" spans="2:15" ht="15">
      <c r="B10" s="19"/>
      <c r="C10" s="24" t="s">
        <v>14</v>
      </c>
      <c r="D10" s="25"/>
      <c r="E10" s="28"/>
      <c r="F10" s="28"/>
      <c r="G10" s="28"/>
      <c r="H10" s="28"/>
      <c r="I10" s="29"/>
      <c r="J10" s="28"/>
      <c r="K10" s="29"/>
      <c r="L10" s="28"/>
      <c r="M10" s="29"/>
      <c r="N10" s="28"/>
      <c r="O10" s="28"/>
    </row>
    <row r="11" spans="2:15" ht="15">
      <c r="B11" s="32"/>
      <c r="C11" s="33"/>
      <c r="D11" s="34"/>
      <c r="E11" s="36"/>
      <c r="F11" s="36"/>
      <c r="G11" s="36"/>
      <c r="H11" s="35"/>
      <c r="I11" s="36"/>
      <c r="J11" s="35"/>
      <c r="K11" s="36"/>
      <c r="L11" s="35"/>
      <c r="M11" s="36"/>
      <c r="N11" s="35"/>
      <c r="O11" s="36"/>
    </row>
    <row r="12" spans="2:15" s="38" customFormat="1" ht="15">
      <c r="B12" s="37"/>
      <c r="C12" s="37"/>
      <c r="D12" s="37"/>
      <c r="E12" s="37"/>
      <c r="F12" s="37"/>
      <c r="G12" s="37"/>
      <c r="H12" s="37"/>
      <c r="I12" s="37"/>
      <c r="J12" s="37"/>
      <c r="K12" s="37"/>
      <c r="L12" s="37"/>
      <c r="M12" s="37"/>
      <c r="N12" s="37"/>
      <c r="O12" s="37"/>
    </row>
    <row r="13" spans="2:15" ht="15.75">
      <c r="B13" s="16" t="s">
        <v>15</v>
      </c>
      <c r="C13" s="17"/>
      <c r="D13" s="17"/>
      <c r="E13" s="18">
        <f>SUM(E14:E16)</f>
        <v>0</v>
      </c>
      <c r="F13" s="18">
        <f>SUM(F14:F16)</f>
        <v>0</v>
      </c>
      <c r="G13" s="18">
        <f aca="true" t="shared" si="3" ref="G13:O13">SUM(G14:G16)</f>
        <v>0</v>
      </c>
      <c r="H13" s="18">
        <f t="shared" si="3"/>
        <v>0</v>
      </c>
      <c r="I13" s="18">
        <f t="shared" si="3"/>
        <v>0</v>
      </c>
      <c r="J13" s="18">
        <f t="shared" si="3"/>
        <v>0</v>
      </c>
      <c r="K13" s="18">
        <f t="shared" si="3"/>
        <v>0</v>
      </c>
      <c r="L13" s="18">
        <f t="shared" si="3"/>
        <v>0</v>
      </c>
      <c r="M13" s="18">
        <f t="shared" si="3"/>
        <v>0</v>
      </c>
      <c r="N13" s="18">
        <f t="shared" si="3"/>
        <v>0</v>
      </c>
      <c r="O13" s="18">
        <f t="shared" si="3"/>
        <v>0</v>
      </c>
    </row>
    <row r="14" spans="2:15" ht="15">
      <c r="B14" s="19"/>
      <c r="C14" s="186" t="s">
        <v>97</v>
      </c>
      <c r="D14" s="21"/>
      <c r="E14" s="40"/>
      <c r="F14" s="40"/>
      <c r="G14" s="40"/>
      <c r="H14" s="41"/>
      <c r="I14" s="40"/>
      <c r="J14" s="41"/>
      <c r="K14" s="40"/>
      <c r="L14" s="41"/>
      <c r="M14" s="40"/>
      <c r="N14" s="41"/>
      <c r="O14" s="40"/>
    </row>
    <row r="15" spans="2:15" ht="15">
      <c r="B15" s="19"/>
      <c r="C15" s="187" t="s">
        <v>98</v>
      </c>
      <c r="D15" s="43"/>
      <c r="E15" s="28"/>
      <c r="F15" s="203"/>
      <c r="G15" s="29"/>
      <c r="H15" s="28"/>
      <c r="I15" s="29"/>
      <c r="J15" s="28"/>
      <c r="K15" s="29"/>
      <c r="L15" s="28"/>
      <c r="M15" s="29"/>
      <c r="N15" s="28"/>
      <c r="O15" s="28"/>
    </row>
    <row r="16" spans="2:15" ht="15">
      <c r="B16" s="32"/>
      <c r="C16" s="33"/>
      <c r="D16" s="34"/>
      <c r="E16" s="36"/>
      <c r="F16" s="36"/>
      <c r="G16" s="36"/>
      <c r="H16" s="35"/>
      <c r="I16" s="36"/>
      <c r="J16" s="35"/>
      <c r="K16" s="36"/>
      <c r="L16" s="35"/>
      <c r="M16" s="36"/>
      <c r="N16" s="35"/>
      <c r="O16" s="36"/>
    </row>
    <row r="17" spans="2:15" ht="15">
      <c r="B17" s="15"/>
      <c r="C17" s="15"/>
      <c r="D17" s="15"/>
      <c r="E17" s="15"/>
      <c r="F17" s="15"/>
      <c r="G17" s="15"/>
      <c r="H17" s="15"/>
      <c r="I17" s="15"/>
      <c r="J17" s="15"/>
      <c r="K17" s="15"/>
      <c r="L17" s="15"/>
      <c r="M17" s="15"/>
      <c r="N17" s="15"/>
      <c r="O17" s="15"/>
    </row>
    <row r="18" spans="2:15" ht="15.75">
      <c r="B18" s="16" t="s">
        <v>16</v>
      </c>
      <c r="C18" s="17"/>
      <c r="D18" s="17"/>
      <c r="E18" s="18">
        <f>SUM(E19:E22)</f>
        <v>0</v>
      </c>
      <c r="F18" s="18">
        <f>SUM(F19:F22)</f>
        <v>0</v>
      </c>
      <c r="G18" s="18">
        <f aca="true" t="shared" si="4" ref="G18:O18">SUM(G19:G22)</f>
        <v>0</v>
      </c>
      <c r="H18" s="18">
        <f t="shared" si="4"/>
        <v>0</v>
      </c>
      <c r="I18" s="18">
        <f t="shared" si="4"/>
        <v>0</v>
      </c>
      <c r="J18" s="18">
        <f t="shared" si="4"/>
        <v>0</v>
      </c>
      <c r="K18" s="18">
        <f t="shared" si="4"/>
        <v>0</v>
      </c>
      <c r="L18" s="18">
        <f t="shared" si="4"/>
        <v>0</v>
      </c>
      <c r="M18" s="18">
        <f t="shared" si="4"/>
        <v>0</v>
      </c>
      <c r="N18" s="18">
        <f t="shared" si="4"/>
        <v>0</v>
      </c>
      <c r="O18" s="18">
        <f t="shared" si="4"/>
        <v>0</v>
      </c>
    </row>
    <row r="19" spans="2:15" ht="15">
      <c r="B19" s="19"/>
      <c r="C19" s="20" t="s">
        <v>17</v>
      </c>
      <c r="D19" s="21"/>
      <c r="E19" s="39"/>
      <c r="F19" s="39"/>
      <c r="G19" s="40"/>
      <c r="H19" s="41"/>
      <c r="I19" s="40"/>
      <c r="J19" s="41"/>
      <c r="K19" s="40"/>
      <c r="L19" s="41"/>
      <c r="M19" s="40"/>
      <c r="N19" s="41"/>
      <c r="O19" s="40"/>
    </row>
    <row r="20" spans="2:15" ht="15">
      <c r="B20" s="19"/>
      <c r="C20" s="24" t="s">
        <v>18</v>
      </c>
      <c r="D20" s="25"/>
      <c r="E20" s="28"/>
      <c r="F20" s="28"/>
      <c r="G20" s="29"/>
      <c r="H20" s="28"/>
      <c r="I20" s="29"/>
      <c r="J20" s="28"/>
      <c r="K20" s="29"/>
      <c r="L20" s="28"/>
      <c r="M20" s="29"/>
      <c r="N20" s="28"/>
      <c r="O20" s="28"/>
    </row>
    <row r="21" spans="2:15" ht="15">
      <c r="B21" s="19"/>
      <c r="C21" s="30" t="s">
        <v>19</v>
      </c>
      <c r="D21" s="31"/>
      <c r="E21" s="28"/>
      <c r="F21" s="28"/>
      <c r="G21" s="29"/>
      <c r="H21" s="28"/>
      <c r="I21" s="29"/>
      <c r="J21" s="28"/>
      <c r="K21" s="29"/>
      <c r="L21" s="28"/>
      <c r="M21" s="29"/>
      <c r="N21" s="28"/>
      <c r="O21" s="28"/>
    </row>
    <row r="22" spans="2:15" ht="15">
      <c r="B22" s="32"/>
      <c r="C22" s="33"/>
      <c r="D22" s="34"/>
      <c r="E22" s="44"/>
      <c r="F22" s="44"/>
      <c r="G22" s="36"/>
      <c r="H22" s="35"/>
      <c r="I22" s="36"/>
      <c r="J22" s="35"/>
      <c r="K22" s="36"/>
      <c r="L22" s="35"/>
      <c r="M22" s="36"/>
      <c r="N22" s="35"/>
      <c r="O22" s="36"/>
    </row>
    <row r="23" spans="2:15" ht="15">
      <c r="B23" s="45"/>
      <c r="C23" s="45"/>
      <c r="D23" s="45"/>
      <c r="E23" s="45"/>
      <c r="F23" s="45"/>
      <c r="G23" s="45"/>
      <c r="H23" s="45"/>
      <c r="I23" s="45"/>
      <c r="J23" s="45"/>
      <c r="K23" s="45"/>
      <c r="L23" s="45"/>
      <c r="M23" s="45"/>
      <c r="N23" s="45"/>
      <c r="O23" s="45"/>
    </row>
    <row r="24" spans="2:15" ht="15.75">
      <c r="B24" s="46" t="s">
        <v>20</v>
      </c>
      <c r="C24" s="47"/>
      <c r="D24" s="47"/>
      <c r="E24" s="18">
        <f>SUM(E13,E18)</f>
        <v>0</v>
      </c>
      <c r="F24" s="18">
        <f>SUM(F13,F18)</f>
        <v>0</v>
      </c>
      <c r="G24" s="18">
        <f aca="true" t="shared" si="5" ref="G24:O24">SUM(G13,G18)</f>
        <v>0</v>
      </c>
      <c r="H24" s="18">
        <f t="shared" si="5"/>
        <v>0</v>
      </c>
      <c r="I24" s="18">
        <f t="shared" si="5"/>
        <v>0</v>
      </c>
      <c r="J24" s="18">
        <f t="shared" si="5"/>
        <v>0</v>
      </c>
      <c r="K24" s="18">
        <f t="shared" si="5"/>
        <v>0</v>
      </c>
      <c r="L24" s="18">
        <f t="shared" si="5"/>
        <v>0</v>
      </c>
      <c r="M24" s="18">
        <f t="shared" si="5"/>
        <v>0</v>
      </c>
      <c r="N24" s="18">
        <f t="shared" si="5"/>
        <v>0</v>
      </c>
      <c r="O24" s="18">
        <f t="shared" si="5"/>
        <v>0</v>
      </c>
    </row>
    <row r="25" ht="15" thickBot="1"/>
    <row r="26" spans="2:18" ht="26.25" customHeight="1">
      <c r="B26" s="303" t="s">
        <v>21</v>
      </c>
      <c r="C26" s="304"/>
      <c r="D26" s="304"/>
      <c r="E26" s="304"/>
      <c r="F26" s="304"/>
      <c r="G26" s="304"/>
      <c r="H26" s="304"/>
      <c r="I26" s="304"/>
      <c r="J26" s="304"/>
      <c r="K26" s="304"/>
      <c r="L26" s="304"/>
      <c r="M26" s="304"/>
      <c r="N26" s="304"/>
      <c r="O26" s="304"/>
      <c r="P26" s="48"/>
      <c r="Q26" s="49"/>
      <c r="R26" s="50"/>
    </row>
    <row r="27" spans="2:18" ht="26.25" customHeight="1">
      <c r="B27" s="305" t="s">
        <v>22</v>
      </c>
      <c r="C27" s="306"/>
      <c r="D27" s="306"/>
      <c r="E27" s="306"/>
      <c r="F27" s="306"/>
      <c r="G27" s="306"/>
      <c r="H27" s="306"/>
      <c r="I27" s="306"/>
      <c r="J27" s="306"/>
      <c r="K27" s="306"/>
      <c r="L27" s="306"/>
      <c r="M27" s="306"/>
      <c r="N27" s="306"/>
      <c r="O27" s="307"/>
      <c r="P27" s="51"/>
      <c r="Q27" s="51"/>
      <c r="R27" s="50"/>
    </row>
    <row r="28" spans="2:18" ht="26.25" customHeight="1">
      <c r="B28" s="308" t="s">
        <v>185</v>
      </c>
      <c r="C28" s="306"/>
      <c r="D28" s="306"/>
      <c r="E28" s="306"/>
      <c r="F28" s="306"/>
      <c r="G28" s="306"/>
      <c r="H28" s="306"/>
      <c r="I28" s="306"/>
      <c r="J28" s="306"/>
      <c r="K28" s="306"/>
      <c r="L28" s="306"/>
      <c r="M28" s="306"/>
      <c r="N28" s="306"/>
      <c r="O28" s="307"/>
      <c r="P28" s="51"/>
      <c r="Q28" s="51"/>
      <c r="R28" s="50"/>
    </row>
    <row r="29" spans="2:18" ht="26.25" customHeight="1">
      <c r="B29" s="308" t="s">
        <v>186</v>
      </c>
      <c r="C29" s="306"/>
      <c r="D29" s="306"/>
      <c r="E29" s="306"/>
      <c r="F29" s="306"/>
      <c r="G29" s="306"/>
      <c r="H29" s="306"/>
      <c r="I29" s="306"/>
      <c r="J29" s="306"/>
      <c r="K29" s="306"/>
      <c r="L29" s="306"/>
      <c r="M29" s="306"/>
      <c r="N29" s="306"/>
      <c r="O29" s="307"/>
      <c r="P29" s="51"/>
      <c r="Q29" s="51"/>
      <c r="R29" s="50"/>
    </row>
    <row r="30" spans="2:18" ht="26.25" customHeight="1" thickBot="1">
      <c r="B30" s="309" t="s">
        <v>187</v>
      </c>
      <c r="C30" s="310"/>
      <c r="D30" s="310"/>
      <c r="E30" s="310"/>
      <c r="F30" s="310"/>
      <c r="G30" s="310"/>
      <c r="H30" s="310"/>
      <c r="I30" s="310"/>
      <c r="J30" s="310"/>
      <c r="K30" s="310"/>
      <c r="L30" s="310"/>
      <c r="M30" s="310"/>
      <c r="N30" s="310"/>
      <c r="O30" s="311"/>
      <c r="P30" s="51"/>
      <c r="Q30" s="51"/>
      <c r="R30" s="50"/>
    </row>
    <row r="32" spans="13:15" ht="51" customHeight="1">
      <c r="M32" s="353" t="s">
        <v>188</v>
      </c>
      <c r="N32" s="354"/>
      <c r="O32" s="52"/>
    </row>
  </sheetData>
  <sheetProtection/>
  <mergeCells count="7">
    <mergeCell ref="M32:N32"/>
    <mergeCell ref="B4:D6"/>
    <mergeCell ref="B26:O26"/>
    <mergeCell ref="B27:O27"/>
    <mergeCell ref="B28:O28"/>
    <mergeCell ref="B29:O29"/>
    <mergeCell ref="B30:O30"/>
  </mergeCells>
  <printOptions/>
  <pageMargins left="0.3937007874015748" right="0.1968503937007874" top="0.7874015748031497" bottom="0.7874015748031497" header="0.31496062992125984" footer="0.31496062992125984"/>
  <pageSetup fitToHeight="0" fitToWidth="1" horizontalDpi="600" verticalDpi="600" orientation="landscape" paperSize="8" scale="85" r:id="rId1"/>
</worksheet>
</file>

<file path=xl/worksheets/sheet5.xml><?xml version="1.0" encoding="utf-8"?>
<worksheet xmlns="http://schemas.openxmlformats.org/spreadsheetml/2006/main" xmlns:r="http://schemas.openxmlformats.org/officeDocument/2006/relationships">
  <sheetPr>
    <pageSetUpPr fitToPage="1"/>
  </sheetPr>
  <dimension ref="A2:T30"/>
  <sheetViews>
    <sheetView showGridLines="0" view="pageBreakPreview" zoomScale="60" zoomScalePageLayoutView="0" workbookViewId="0" topLeftCell="A22">
      <selection activeCell="B3" sqref="B3"/>
    </sheetView>
  </sheetViews>
  <sheetFormatPr defaultColWidth="9.00390625" defaultRowHeight="13.5"/>
  <cols>
    <col min="1" max="1" width="10.75390625" style="2" customWidth="1"/>
    <col min="2" max="2" width="81.25390625" style="2" customWidth="1"/>
    <col min="3" max="3" width="13.50390625" style="173" customWidth="1"/>
    <col min="4" max="13" width="12.625" style="2" customWidth="1"/>
    <col min="14" max="14" width="15.00390625" style="2" customWidth="1"/>
    <col min="15" max="15" width="3.375" style="2" customWidth="1"/>
    <col min="16" max="16384" width="9.00390625" style="2" customWidth="1"/>
  </cols>
  <sheetData>
    <row r="2" ht="20.25">
      <c r="B2" s="1" t="s">
        <v>196</v>
      </c>
    </row>
    <row r="3" ht="15">
      <c r="N3" s="149" t="s">
        <v>90</v>
      </c>
    </row>
    <row r="4" spans="2:14" ht="15" customHeight="1">
      <c r="B4" s="269" t="s">
        <v>1</v>
      </c>
      <c r="C4" s="270"/>
      <c r="D4" s="314" t="s">
        <v>176</v>
      </c>
      <c r="E4" s="315"/>
      <c r="F4" s="315"/>
      <c r="G4" s="315"/>
      <c r="H4" s="315"/>
      <c r="I4" s="315"/>
      <c r="J4" s="315"/>
      <c r="K4" s="315"/>
      <c r="L4" s="315"/>
      <c r="M4" s="315"/>
      <c r="N4" s="275" t="s">
        <v>91</v>
      </c>
    </row>
    <row r="5" spans="1:15" ht="15.75" customHeight="1">
      <c r="A5" s="150"/>
      <c r="B5" s="271"/>
      <c r="C5" s="272"/>
      <c r="D5" s="119" t="s">
        <v>73</v>
      </c>
      <c r="E5" s="120" t="s">
        <v>74</v>
      </c>
      <c r="F5" s="119" t="s">
        <v>75</v>
      </c>
      <c r="G5" s="120" t="s">
        <v>76</v>
      </c>
      <c r="H5" s="119" t="s">
        <v>77</v>
      </c>
      <c r="I5" s="120" t="s">
        <v>78</v>
      </c>
      <c r="J5" s="119" t="s">
        <v>79</v>
      </c>
      <c r="K5" s="120" t="s">
        <v>80</v>
      </c>
      <c r="L5" s="119" t="s">
        <v>81</v>
      </c>
      <c r="M5" s="120" t="s">
        <v>82</v>
      </c>
      <c r="N5" s="278"/>
      <c r="O5" s="117"/>
    </row>
    <row r="6" spans="2:15" ht="16.5" customHeight="1">
      <c r="B6" s="271"/>
      <c r="C6" s="272"/>
      <c r="D6" s="151">
        <v>1</v>
      </c>
      <c r="E6" s="123">
        <f aca="true" t="shared" si="0" ref="E6:M6">D6+1</f>
        <v>2</v>
      </c>
      <c r="F6" s="122">
        <f t="shared" si="0"/>
        <v>3</v>
      </c>
      <c r="G6" s="123">
        <f t="shared" si="0"/>
        <v>4</v>
      </c>
      <c r="H6" s="122">
        <f t="shared" si="0"/>
        <v>5</v>
      </c>
      <c r="I6" s="123">
        <f t="shared" si="0"/>
        <v>6</v>
      </c>
      <c r="J6" s="122">
        <f t="shared" si="0"/>
        <v>7</v>
      </c>
      <c r="K6" s="123">
        <f t="shared" si="0"/>
        <v>8</v>
      </c>
      <c r="L6" s="122">
        <f t="shared" si="0"/>
        <v>9</v>
      </c>
      <c r="M6" s="123">
        <f t="shared" si="0"/>
        <v>10</v>
      </c>
      <c r="N6" s="278"/>
      <c r="O6" s="117"/>
    </row>
    <row r="7" spans="2:15" ht="15">
      <c r="B7" s="273"/>
      <c r="C7" s="274"/>
      <c r="D7" s="152">
        <v>43921</v>
      </c>
      <c r="E7" s="153">
        <f aca="true" t="shared" si="1" ref="E7:M7">DATE(YEAR(D7)+1,MONTH(D7),DAY(D7))</f>
        <v>44286</v>
      </c>
      <c r="F7" s="154">
        <f t="shared" si="1"/>
        <v>44651</v>
      </c>
      <c r="G7" s="153">
        <f t="shared" si="1"/>
        <v>45016</v>
      </c>
      <c r="H7" s="154">
        <f t="shared" si="1"/>
        <v>45382</v>
      </c>
      <c r="I7" s="153">
        <f t="shared" si="1"/>
        <v>45747</v>
      </c>
      <c r="J7" s="154">
        <f t="shared" si="1"/>
        <v>46112</v>
      </c>
      <c r="K7" s="153">
        <f t="shared" si="1"/>
        <v>46477</v>
      </c>
      <c r="L7" s="154">
        <f t="shared" si="1"/>
        <v>46843</v>
      </c>
      <c r="M7" s="153">
        <f t="shared" si="1"/>
        <v>47208</v>
      </c>
      <c r="N7" s="279"/>
      <c r="O7" s="117"/>
    </row>
    <row r="8" spans="2:15" ht="36" customHeight="1">
      <c r="B8" s="222" t="s">
        <v>111</v>
      </c>
      <c r="C8" s="191" t="s">
        <v>154</v>
      </c>
      <c r="D8" s="192">
        <f>D9-D10</f>
        <v>0</v>
      </c>
      <c r="E8" s="193">
        <f aca="true" t="shared" si="2" ref="E8:M8">E10-E9</f>
        <v>0</v>
      </c>
      <c r="F8" s="192">
        <f t="shared" si="2"/>
        <v>0</v>
      </c>
      <c r="G8" s="193">
        <f t="shared" si="2"/>
        <v>0</v>
      </c>
      <c r="H8" s="192">
        <f t="shared" si="2"/>
        <v>0</v>
      </c>
      <c r="I8" s="193">
        <f t="shared" si="2"/>
        <v>0</v>
      </c>
      <c r="J8" s="192">
        <f t="shared" si="2"/>
        <v>0</v>
      </c>
      <c r="K8" s="193">
        <f t="shared" si="2"/>
        <v>0</v>
      </c>
      <c r="L8" s="192">
        <f t="shared" si="2"/>
        <v>0</v>
      </c>
      <c r="M8" s="193">
        <f t="shared" si="2"/>
        <v>0</v>
      </c>
      <c r="N8" s="194">
        <f>SUM(D8:M8)</f>
        <v>0</v>
      </c>
      <c r="O8" s="117"/>
    </row>
    <row r="9" spans="2:15" ht="30" customHeight="1">
      <c r="B9" s="224" t="s">
        <v>113</v>
      </c>
      <c r="C9" s="195" t="s">
        <v>155</v>
      </c>
      <c r="D9" s="196"/>
      <c r="E9" s="197"/>
      <c r="F9" s="196"/>
      <c r="G9" s="197"/>
      <c r="H9" s="196"/>
      <c r="I9" s="197"/>
      <c r="J9" s="196"/>
      <c r="K9" s="197"/>
      <c r="L9" s="196"/>
      <c r="M9" s="197"/>
      <c r="N9" s="198">
        <f>SUM(D9:M9)</f>
        <v>0</v>
      </c>
      <c r="O9" s="117"/>
    </row>
    <row r="10" spans="2:15" ht="30" customHeight="1">
      <c r="B10" s="223" t="s">
        <v>114</v>
      </c>
      <c r="C10" s="199" t="s">
        <v>156</v>
      </c>
      <c r="D10" s="200">
        <f>'様式16-E1-②'!F11</f>
        <v>0</v>
      </c>
      <c r="E10" s="200">
        <f>'様式16-E1-②'!G11</f>
        <v>0</v>
      </c>
      <c r="F10" s="200">
        <f>'様式16-E1-②'!H11</f>
        <v>0</v>
      </c>
      <c r="G10" s="200">
        <f>'様式16-E1-②'!I11</f>
        <v>0</v>
      </c>
      <c r="H10" s="200">
        <f>'様式16-E1-②'!J11</f>
        <v>0</v>
      </c>
      <c r="I10" s="200">
        <f>'様式16-E1-②'!K11</f>
        <v>0</v>
      </c>
      <c r="J10" s="200">
        <f>'様式16-E1-②'!L11</f>
        <v>0</v>
      </c>
      <c r="K10" s="200">
        <f>'様式16-E1-②'!M11</f>
        <v>0</v>
      </c>
      <c r="L10" s="200">
        <f>'様式16-E1-②'!N11</f>
        <v>0</v>
      </c>
      <c r="M10" s="200">
        <f>'様式16-E1-②'!O11</f>
        <v>0</v>
      </c>
      <c r="N10" s="201">
        <f>SUM(D10:M10)</f>
        <v>0</v>
      </c>
      <c r="O10" s="117"/>
    </row>
    <row r="11" spans="2:15" ht="36" customHeight="1" thickBot="1">
      <c r="B11" s="218" t="s">
        <v>112</v>
      </c>
      <c r="C11" s="215" t="s">
        <v>157</v>
      </c>
      <c r="D11" s="216">
        <f>'様式16-F1-②'!E47</f>
        <v>0</v>
      </c>
      <c r="E11" s="216">
        <f>'様式16-F1-②'!F47</f>
        <v>0</v>
      </c>
      <c r="F11" s="216">
        <f>'様式16-F1-②'!G47</f>
        <v>0</v>
      </c>
      <c r="G11" s="216">
        <f>'様式16-F1-②'!H47</f>
        <v>0</v>
      </c>
      <c r="H11" s="216">
        <f>'様式16-F1-②'!I47</f>
        <v>0</v>
      </c>
      <c r="I11" s="216">
        <f>'様式16-F1-②'!J47</f>
        <v>0</v>
      </c>
      <c r="J11" s="216">
        <f>'様式16-F1-②'!K47</f>
        <v>0</v>
      </c>
      <c r="K11" s="216">
        <f>'様式16-F1-②'!L47</f>
        <v>0</v>
      </c>
      <c r="L11" s="216">
        <f>'様式16-F1-②'!M47</f>
        <v>0</v>
      </c>
      <c r="M11" s="216">
        <f>'様式16-F1-②'!N47</f>
        <v>0</v>
      </c>
      <c r="N11" s="217">
        <f>SUM(D11:M11)</f>
        <v>0</v>
      </c>
      <c r="O11" s="117"/>
    </row>
    <row r="12" spans="2:15" ht="36" customHeight="1" thickTop="1">
      <c r="B12" s="219" t="s">
        <v>110</v>
      </c>
      <c r="C12" s="212" t="s">
        <v>158</v>
      </c>
      <c r="D12" s="213">
        <f>D8+D11</f>
        <v>0</v>
      </c>
      <c r="E12" s="213">
        <f aca="true" t="shared" si="3" ref="E12:M12">E8+E11</f>
        <v>0</v>
      </c>
      <c r="F12" s="213">
        <f t="shared" si="3"/>
        <v>0</v>
      </c>
      <c r="G12" s="213">
        <f t="shared" si="3"/>
        <v>0</v>
      </c>
      <c r="H12" s="213">
        <f t="shared" si="3"/>
        <v>0</v>
      </c>
      <c r="I12" s="213">
        <f t="shared" si="3"/>
        <v>0</v>
      </c>
      <c r="J12" s="213">
        <f t="shared" si="3"/>
        <v>0</v>
      </c>
      <c r="K12" s="213">
        <f t="shared" si="3"/>
        <v>0</v>
      </c>
      <c r="L12" s="213">
        <f t="shared" si="3"/>
        <v>0</v>
      </c>
      <c r="M12" s="213">
        <f t="shared" si="3"/>
        <v>0</v>
      </c>
      <c r="N12" s="214">
        <f>SUM(D12:M12)</f>
        <v>0</v>
      </c>
      <c r="O12" s="117"/>
    </row>
    <row r="13" spans="2:15" ht="13.5" customHeight="1">
      <c r="B13" s="258"/>
      <c r="C13" s="259"/>
      <c r="D13" s="257"/>
      <c r="E13" s="257"/>
      <c r="F13" s="257"/>
      <c r="G13" s="257"/>
      <c r="H13" s="257"/>
      <c r="I13" s="257"/>
      <c r="J13" s="257"/>
      <c r="K13" s="257"/>
      <c r="L13" s="257"/>
      <c r="M13" s="257"/>
      <c r="N13" s="257"/>
      <c r="O13" s="117"/>
    </row>
    <row r="14" spans="2:15" ht="36" customHeight="1">
      <c r="B14" s="220" t="s">
        <v>175</v>
      </c>
      <c r="C14" s="260"/>
      <c r="D14" s="155">
        <v>320000</v>
      </c>
      <c r="E14" s="155">
        <v>320000</v>
      </c>
      <c r="F14" s="155">
        <v>320000</v>
      </c>
      <c r="G14" s="155">
        <v>320000</v>
      </c>
      <c r="H14" s="155">
        <v>320000</v>
      </c>
      <c r="I14" s="155">
        <v>320000</v>
      </c>
      <c r="J14" s="155">
        <v>320000</v>
      </c>
      <c r="K14" s="155">
        <v>320000</v>
      </c>
      <c r="L14" s="155">
        <v>320000</v>
      </c>
      <c r="M14" s="155">
        <v>320000</v>
      </c>
      <c r="N14" s="156">
        <v>3100000</v>
      </c>
      <c r="O14" s="117"/>
    </row>
    <row r="15" spans="2:15" ht="36" customHeight="1">
      <c r="B15" s="220" t="s">
        <v>149</v>
      </c>
      <c r="C15" s="260"/>
      <c r="D15" s="261" t="str">
        <f>IF(D12&lt;=D14,"◯","×")</f>
        <v>◯</v>
      </c>
      <c r="E15" s="261" t="str">
        <f aca="true" t="shared" si="4" ref="E15:M15">IF(E12&lt;=E14,"◯","×")</f>
        <v>◯</v>
      </c>
      <c r="F15" s="261" t="str">
        <f t="shared" si="4"/>
        <v>◯</v>
      </c>
      <c r="G15" s="261" t="str">
        <f t="shared" si="4"/>
        <v>◯</v>
      </c>
      <c r="H15" s="261" t="str">
        <f t="shared" si="4"/>
        <v>◯</v>
      </c>
      <c r="I15" s="261" t="str">
        <f t="shared" si="4"/>
        <v>◯</v>
      </c>
      <c r="J15" s="261" t="str">
        <f t="shared" si="4"/>
        <v>◯</v>
      </c>
      <c r="K15" s="261" t="str">
        <f t="shared" si="4"/>
        <v>◯</v>
      </c>
      <c r="L15" s="261" t="str">
        <f t="shared" si="4"/>
        <v>◯</v>
      </c>
      <c r="M15" s="261" t="str">
        <f t="shared" si="4"/>
        <v>◯</v>
      </c>
      <c r="N15" s="262" t="str">
        <f>IF(N12&lt;=N14,"◯","×")</f>
        <v>◯</v>
      </c>
      <c r="O15" s="117"/>
    </row>
    <row r="16" spans="1:15" ht="14.25">
      <c r="A16" s="4"/>
      <c r="B16" s="157"/>
      <c r="C16" s="188"/>
      <c r="D16" s="158"/>
      <c r="E16" s="158"/>
      <c r="F16" s="158"/>
      <c r="G16" s="158"/>
      <c r="H16" s="158"/>
      <c r="I16" s="158"/>
      <c r="J16" s="158"/>
      <c r="K16" s="158"/>
      <c r="L16" s="158"/>
      <c r="M16" s="158"/>
      <c r="N16" s="158"/>
      <c r="O16" s="4"/>
    </row>
    <row r="17" spans="1:15" ht="14.25">
      <c r="A17" s="4"/>
      <c r="B17" s="157"/>
      <c r="C17" s="188"/>
      <c r="D17" s="158"/>
      <c r="E17" s="158"/>
      <c r="F17" s="158"/>
      <c r="G17" s="158"/>
      <c r="H17" s="158"/>
      <c r="I17" s="158"/>
      <c r="J17" s="158"/>
      <c r="K17" s="158"/>
      <c r="L17" s="158"/>
      <c r="M17" s="158"/>
      <c r="N17" s="158"/>
      <c r="O17" s="4"/>
    </row>
    <row r="18" spans="2:15" ht="36" customHeight="1">
      <c r="B18" s="220" t="s">
        <v>159</v>
      </c>
      <c r="C18" s="202" t="s">
        <v>160</v>
      </c>
      <c r="D18" s="236">
        <f>'様式16-F1-③'!E14</f>
        <v>0</v>
      </c>
      <c r="E18" s="155">
        <f>'様式16-F1-③'!F14</f>
        <v>0</v>
      </c>
      <c r="F18" s="155">
        <f>'様式16-F1-③'!G14</f>
        <v>0</v>
      </c>
      <c r="G18" s="155">
        <f>'様式16-F1-③'!H14</f>
        <v>0</v>
      </c>
      <c r="H18" s="155">
        <f>'様式16-F1-③'!I14</f>
        <v>0</v>
      </c>
      <c r="I18" s="155">
        <f>'様式16-F1-③'!J14</f>
        <v>0</v>
      </c>
      <c r="J18" s="155">
        <f>'様式16-F1-③'!K14</f>
        <v>0</v>
      </c>
      <c r="K18" s="155">
        <f>'様式16-F1-③'!L14</f>
        <v>0</v>
      </c>
      <c r="L18" s="155">
        <f>'様式16-F1-③'!M14</f>
        <v>0</v>
      </c>
      <c r="M18" s="236">
        <f>'様式16-F1-③'!N14</f>
        <v>0</v>
      </c>
      <c r="N18" s="156">
        <f>SUM(D18:M18)</f>
        <v>0</v>
      </c>
      <c r="O18" s="117"/>
    </row>
    <row r="19" spans="1:15" ht="14.25">
      <c r="A19" s="4"/>
      <c r="B19" s="221"/>
      <c r="C19" s="188"/>
      <c r="D19" s="158"/>
      <c r="E19" s="158"/>
      <c r="F19" s="158"/>
      <c r="G19" s="158"/>
      <c r="H19" s="158"/>
      <c r="I19" s="158"/>
      <c r="J19" s="158"/>
      <c r="K19" s="158"/>
      <c r="L19" s="158"/>
      <c r="M19" s="158"/>
      <c r="N19" s="158"/>
      <c r="O19" s="4"/>
    </row>
    <row r="20" spans="2:15" ht="36" customHeight="1">
      <c r="B20" s="220" t="s">
        <v>161</v>
      </c>
      <c r="C20" s="202" t="s">
        <v>162</v>
      </c>
      <c r="D20" s="236">
        <f>D12-D18</f>
        <v>0</v>
      </c>
      <c r="E20" s="155">
        <f>E12-E18</f>
        <v>0</v>
      </c>
      <c r="F20" s="155">
        <f>F12-F18</f>
        <v>0</v>
      </c>
      <c r="G20" s="155">
        <f>G12-G18</f>
        <v>0</v>
      </c>
      <c r="H20" s="155">
        <f aca="true" t="shared" si="5" ref="H20:M20">H12-H18</f>
        <v>0</v>
      </c>
      <c r="I20" s="155">
        <f t="shared" si="5"/>
        <v>0</v>
      </c>
      <c r="J20" s="155">
        <f t="shared" si="5"/>
        <v>0</v>
      </c>
      <c r="K20" s="155">
        <f t="shared" si="5"/>
        <v>0</v>
      </c>
      <c r="L20" s="155">
        <f t="shared" si="5"/>
        <v>0</v>
      </c>
      <c r="M20" s="236">
        <f t="shared" si="5"/>
        <v>0</v>
      </c>
      <c r="N20" s="156">
        <f>SUM(D20:M20)</f>
        <v>0</v>
      </c>
      <c r="O20" s="117"/>
    </row>
    <row r="21" ht="14.25" customHeight="1">
      <c r="O21" s="117"/>
    </row>
    <row r="22" spans="2:15" ht="36" customHeight="1">
      <c r="B22" s="220" t="s">
        <v>163</v>
      </c>
      <c r="C22" s="202" t="s">
        <v>164</v>
      </c>
      <c r="D22" s="236">
        <f>D12-2*D18</f>
        <v>0</v>
      </c>
      <c r="E22" s="155">
        <f aca="true" t="shared" si="6" ref="E22:M22">E12-2*E18</f>
        <v>0</v>
      </c>
      <c r="F22" s="155">
        <f t="shared" si="6"/>
        <v>0</v>
      </c>
      <c r="G22" s="155">
        <f t="shared" si="6"/>
        <v>0</v>
      </c>
      <c r="H22" s="155">
        <f t="shared" si="6"/>
        <v>0</v>
      </c>
      <c r="I22" s="155">
        <f t="shared" si="6"/>
        <v>0</v>
      </c>
      <c r="J22" s="155">
        <f t="shared" si="6"/>
        <v>0</v>
      </c>
      <c r="K22" s="155">
        <f t="shared" si="6"/>
        <v>0</v>
      </c>
      <c r="L22" s="155">
        <f t="shared" si="6"/>
        <v>0</v>
      </c>
      <c r="M22" s="236">
        <f t="shared" si="6"/>
        <v>0</v>
      </c>
      <c r="N22" s="156">
        <f>SUM(D22:M22)</f>
        <v>0</v>
      </c>
      <c r="O22" s="117"/>
    </row>
    <row r="23" spans="1:15" ht="14.25">
      <c r="A23" s="4"/>
      <c r="B23" s="157"/>
      <c r="C23" s="188"/>
      <c r="D23" s="158"/>
      <c r="E23" s="158"/>
      <c r="F23" s="158"/>
      <c r="G23" s="158"/>
      <c r="H23" s="158"/>
      <c r="I23" s="158"/>
      <c r="J23" s="158"/>
      <c r="K23" s="158"/>
      <c r="L23" s="158"/>
      <c r="M23" s="158"/>
      <c r="N23" s="158"/>
      <c r="O23" s="4"/>
    </row>
    <row r="24" spans="1:15" ht="15" thickBot="1">
      <c r="A24" s="4"/>
      <c r="B24" s="157"/>
      <c r="C24" s="188"/>
      <c r="D24" s="158"/>
      <c r="E24" s="158"/>
      <c r="F24" s="158"/>
      <c r="G24" s="158"/>
      <c r="H24" s="158"/>
      <c r="I24" s="158"/>
      <c r="J24" s="158"/>
      <c r="K24" s="158"/>
      <c r="L24" s="158"/>
      <c r="M24" s="158"/>
      <c r="N24" s="158"/>
      <c r="O24" s="4"/>
    </row>
    <row r="25" spans="1:20" ht="26.25" customHeight="1">
      <c r="A25" s="4"/>
      <c r="B25" s="280" t="s">
        <v>21</v>
      </c>
      <c r="C25" s="281"/>
      <c r="D25" s="281"/>
      <c r="E25" s="281"/>
      <c r="F25" s="281"/>
      <c r="G25" s="281"/>
      <c r="H25" s="281"/>
      <c r="I25" s="281"/>
      <c r="J25" s="281"/>
      <c r="K25" s="281"/>
      <c r="L25" s="281"/>
      <c r="M25" s="281"/>
      <c r="N25" s="282"/>
      <c r="O25" s="159"/>
      <c r="P25" s="159"/>
      <c r="Q25" s="159"/>
      <c r="R25" s="159"/>
      <c r="S25" s="159"/>
      <c r="T25" s="159"/>
    </row>
    <row r="26" spans="1:20" ht="25.5" customHeight="1">
      <c r="A26" s="4"/>
      <c r="B26" s="266" t="s">
        <v>165</v>
      </c>
      <c r="C26" s="267"/>
      <c r="D26" s="267"/>
      <c r="E26" s="267"/>
      <c r="F26" s="267"/>
      <c r="G26" s="267"/>
      <c r="H26" s="267"/>
      <c r="I26" s="267"/>
      <c r="J26" s="267"/>
      <c r="K26" s="267"/>
      <c r="L26" s="267"/>
      <c r="M26" s="267"/>
      <c r="N26" s="268"/>
      <c r="O26" s="160"/>
      <c r="P26" s="160"/>
      <c r="Q26" s="160"/>
      <c r="R26" s="160"/>
      <c r="S26" s="160"/>
      <c r="T26" s="160"/>
    </row>
    <row r="27" spans="2:20" ht="26.25" customHeight="1">
      <c r="B27" s="266" t="s">
        <v>166</v>
      </c>
      <c r="C27" s="267"/>
      <c r="D27" s="267"/>
      <c r="E27" s="267"/>
      <c r="F27" s="267"/>
      <c r="G27" s="267"/>
      <c r="H27" s="267"/>
      <c r="I27" s="267"/>
      <c r="J27" s="267"/>
      <c r="K27" s="267"/>
      <c r="L27" s="267"/>
      <c r="M27" s="267"/>
      <c r="N27" s="268"/>
      <c r="O27" s="160"/>
      <c r="P27" s="160"/>
      <c r="Q27" s="160"/>
      <c r="R27" s="160"/>
      <c r="S27" s="160"/>
      <c r="T27" s="160"/>
    </row>
    <row r="28" spans="2:20" ht="26.25" customHeight="1" thickBot="1">
      <c r="B28" s="283" t="s">
        <v>167</v>
      </c>
      <c r="C28" s="284"/>
      <c r="D28" s="284"/>
      <c r="E28" s="284"/>
      <c r="F28" s="284"/>
      <c r="G28" s="284"/>
      <c r="H28" s="284"/>
      <c r="I28" s="284"/>
      <c r="J28" s="284"/>
      <c r="K28" s="284"/>
      <c r="L28" s="284"/>
      <c r="M28" s="284"/>
      <c r="N28" s="285"/>
      <c r="O28" s="160"/>
      <c r="P28" s="160"/>
      <c r="Q28" s="160"/>
      <c r="R28" s="160"/>
      <c r="S28" s="160"/>
      <c r="T28" s="160"/>
    </row>
    <row r="30" spans="12:14" ht="31.5" customHeight="1">
      <c r="L30" s="312" t="s">
        <v>168</v>
      </c>
      <c r="M30" s="313"/>
      <c r="N30" s="245"/>
    </row>
  </sheetData>
  <sheetProtection/>
  <mergeCells count="8">
    <mergeCell ref="B28:N28"/>
    <mergeCell ref="L30:M30"/>
    <mergeCell ref="B4:C7"/>
    <mergeCell ref="D4:M4"/>
    <mergeCell ref="N4:N7"/>
    <mergeCell ref="B25:N25"/>
    <mergeCell ref="B26:N26"/>
    <mergeCell ref="B27:N27"/>
  </mergeCells>
  <printOptions/>
  <pageMargins left="0.3937007874015748" right="0.1968503937007874" top="0.7874015748031497" bottom="0.7874015748031497" header="0.31496062992125984" footer="0.31496062992125984"/>
  <pageSetup fitToHeight="0" fitToWidth="1" horizontalDpi="600" verticalDpi="600" orientation="landscape" paperSize="8" scale="83" r:id="rId1"/>
</worksheet>
</file>

<file path=xl/worksheets/sheet6.xml><?xml version="1.0" encoding="utf-8"?>
<worksheet xmlns="http://schemas.openxmlformats.org/spreadsheetml/2006/main" xmlns:r="http://schemas.openxmlformats.org/officeDocument/2006/relationships">
  <sheetPr>
    <pageSetUpPr fitToPage="1"/>
  </sheetPr>
  <dimension ref="A2:R62"/>
  <sheetViews>
    <sheetView showGridLines="0" view="pageBreakPreview" zoomScale="70" zoomScaleNormal="62" zoomScaleSheetLayoutView="70" workbookViewId="0" topLeftCell="H13">
      <selection activeCell="B3" sqref="B3"/>
    </sheetView>
  </sheetViews>
  <sheetFormatPr defaultColWidth="9.00390625" defaultRowHeight="13.5" outlineLevelRow="1"/>
  <cols>
    <col min="1" max="1" width="10.75390625" style="2" customWidth="1"/>
    <col min="2" max="2" width="17.00390625" style="2" customWidth="1"/>
    <col min="3" max="3" width="26.625" style="2" customWidth="1"/>
    <col min="4" max="4" width="51.125" style="2" customWidth="1"/>
    <col min="5" max="14" width="12.625" style="2" customWidth="1"/>
    <col min="15" max="16" width="15.00390625" style="2" customWidth="1"/>
    <col min="17" max="17" width="3.00390625" style="2" customWidth="1"/>
    <col min="18" max="16384" width="9.00390625" style="2" customWidth="1"/>
  </cols>
  <sheetData>
    <row r="2" spans="2:16" ht="20.25">
      <c r="B2" s="189" t="s">
        <v>197</v>
      </c>
      <c r="C2" s="116"/>
      <c r="D2" s="116"/>
      <c r="P2" s="116"/>
    </row>
    <row r="3" spans="1:16" ht="20.25">
      <c r="A3" s="161"/>
      <c r="B3" s="162"/>
      <c r="C3" s="162"/>
      <c r="D3" s="162"/>
      <c r="P3" s="149" t="s">
        <v>90</v>
      </c>
    </row>
    <row r="4" spans="1:16" ht="15" customHeight="1">
      <c r="A4" s="117"/>
      <c r="B4" s="332" t="s">
        <v>143</v>
      </c>
      <c r="C4" s="333"/>
      <c r="D4" s="334"/>
      <c r="E4" s="332" t="s">
        <v>93</v>
      </c>
      <c r="F4" s="333"/>
      <c r="G4" s="333"/>
      <c r="H4" s="333"/>
      <c r="I4" s="333"/>
      <c r="J4" s="333"/>
      <c r="K4" s="333"/>
      <c r="L4" s="333"/>
      <c r="M4" s="333"/>
      <c r="N4" s="334"/>
      <c r="O4" s="275" t="s">
        <v>83</v>
      </c>
      <c r="P4" s="275" t="s">
        <v>84</v>
      </c>
    </row>
    <row r="5" spans="1:16" ht="15.75" customHeight="1">
      <c r="A5" s="117"/>
      <c r="B5" s="335" t="s">
        <v>115</v>
      </c>
      <c r="C5" s="335" t="s">
        <v>116</v>
      </c>
      <c r="D5" s="335" t="s">
        <v>145</v>
      </c>
      <c r="E5" s="118" t="s">
        <v>73</v>
      </c>
      <c r="F5" s="120" t="s">
        <v>74</v>
      </c>
      <c r="G5" s="120" t="s">
        <v>75</v>
      </c>
      <c r="H5" s="120" t="s">
        <v>76</v>
      </c>
      <c r="I5" s="120" t="s">
        <v>77</v>
      </c>
      <c r="J5" s="120" t="s">
        <v>78</v>
      </c>
      <c r="K5" s="120" t="s">
        <v>79</v>
      </c>
      <c r="L5" s="120" t="s">
        <v>80</v>
      </c>
      <c r="M5" s="120" t="s">
        <v>81</v>
      </c>
      <c r="N5" s="120" t="s">
        <v>82</v>
      </c>
      <c r="O5" s="278"/>
      <c r="P5" s="278"/>
    </row>
    <row r="6" spans="1:16" ht="15">
      <c r="A6" s="117"/>
      <c r="B6" s="336"/>
      <c r="C6" s="336"/>
      <c r="D6" s="278"/>
      <c r="E6" s="121">
        <v>1</v>
      </c>
      <c r="F6" s="123">
        <f aca="true" t="shared" si="0" ref="F6:N6">E6+1</f>
        <v>2</v>
      </c>
      <c r="G6" s="123">
        <f t="shared" si="0"/>
        <v>3</v>
      </c>
      <c r="H6" s="123">
        <f t="shared" si="0"/>
        <v>4</v>
      </c>
      <c r="I6" s="123">
        <f t="shared" si="0"/>
        <v>5</v>
      </c>
      <c r="J6" s="123">
        <f t="shared" si="0"/>
        <v>6</v>
      </c>
      <c r="K6" s="123">
        <f t="shared" si="0"/>
        <v>7</v>
      </c>
      <c r="L6" s="123">
        <f t="shared" si="0"/>
        <v>8</v>
      </c>
      <c r="M6" s="123">
        <f t="shared" si="0"/>
        <v>9</v>
      </c>
      <c r="N6" s="123">
        <f t="shared" si="0"/>
        <v>10</v>
      </c>
      <c r="O6" s="278"/>
      <c r="P6" s="278"/>
    </row>
    <row r="7" spans="1:16" ht="24" customHeight="1">
      <c r="A7" s="117"/>
      <c r="B7" s="337"/>
      <c r="C7" s="337"/>
      <c r="D7" s="279"/>
      <c r="E7" s="124">
        <v>43921</v>
      </c>
      <c r="F7" s="126">
        <f aca="true" t="shared" si="1" ref="F7:N7">DATE(YEAR(E7)+1,MONTH(E7),DAY(E7))</f>
        <v>44286</v>
      </c>
      <c r="G7" s="126">
        <f t="shared" si="1"/>
        <v>44651</v>
      </c>
      <c r="H7" s="126">
        <f t="shared" si="1"/>
        <v>45016</v>
      </c>
      <c r="I7" s="126">
        <f t="shared" si="1"/>
        <v>45382</v>
      </c>
      <c r="J7" s="126">
        <f t="shared" si="1"/>
        <v>45747</v>
      </c>
      <c r="K7" s="126">
        <f t="shared" si="1"/>
        <v>46112</v>
      </c>
      <c r="L7" s="126">
        <f t="shared" si="1"/>
        <v>46477</v>
      </c>
      <c r="M7" s="126">
        <f t="shared" si="1"/>
        <v>46843</v>
      </c>
      <c r="N7" s="126">
        <f t="shared" si="1"/>
        <v>47208</v>
      </c>
      <c r="O7" s="279"/>
      <c r="P7" s="279"/>
    </row>
    <row r="8" spans="1:16" ht="15">
      <c r="A8" s="149" t="s">
        <v>94</v>
      </c>
      <c r="B8" s="231" t="s">
        <v>147</v>
      </c>
      <c r="C8" s="232" t="s">
        <v>134</v>
      </c>
      <c r="D8" s="163" t="s">
        <v>135</v>
      </c>
      <c r="E8" s="164">
        <v>90000</v>
      </c>
      <c r="F8" s="164">
        <v>0</v>
      </c>
      <c r="G8" s="164">
        <v>0</v>
      </c>
      <c r="H8" s="164">
        <f>0*1000</f>
        <v>0</v>
      </c>
      <c r="I8" s="164">
        <f>0*1000</f>
        <v>0</v>
      </c>
      <c r="J8" s="164">
        <f>0*1000</f>
        <v>0</v>
      </c>
      <c r="K8" s="164">
        <f>0*1000</f>
        <v>0</v>
      </c>
      <c r="L8" s="164">
        <f>0*1000</f>
        <v>0</v>
      </c>
      <c r="M8" s="164">
        <v>0</v>
      </c>
      <c r="N8" s="164">
        <v>0</v>
      </c>
      <c r="O8" s="164">
        <f>SUM(E8:N8)</f>
        <v>90000</v>
      </c>
      <c r="P8" s="165">
        <f>O8/10</f>
        <v>9000</v>
      </c>
    </row>
    <row r="9" spans="1:16" ht="15" customHeight="1">
      <c r="A9" s="117"/>
      <c r="B9" s="340" t="s">
        <v>120</v>
      </c>
      <c r="C9" s="343" t="s">
        <v>117</v>
      </c>
      <c r="D9" s="343"/>
      <c r="E9" s="166"/>
      <c r="F9" s="166"/>
      <c r="G9" s="166"/>
      <c r="H9" s="166"/>
      <c r="I9" s="166"/>
      <c r="J9" s="166"/>
      <c r="K9" s="166"/>
      <c r="L9" s="166"/>
      <c r="M9" s="166"/>
      <c r="N9" s="166"/>
      <c r="O9" s="167">
        <f>SUM(E9:N9)</f>
        <v>0</v>
      </c>
      <c r="P9" s="167">
        <f>O9/10</f>
        <v>0</v>
      </c>
    </row>
    <row r="10" spans="1:16" ht="15" customHeight="1">
      <c r="A10" s="117"/>
      <c r="B10" s="341"/>
      <c r="C10" s="344"/>
      <c r="D10" s="344"/>
      <c r="E10" s="230">
        <v>27500</v>
      </c>
      <c r="F10" s="230">
        <v>27500</v>
      </c>
      <c r="G10" s="230">
        <v>27500</v>
      </c>
      <c r="H10" s="230">
        <v>27500</v>
      </c>
      <c r="I10" s="230">
        <v>27500</v>
      </c>
      <c r="J10" s="230">
        <v>27500</v>
      </c>
      <c r="K10" s="230">
        <v>27500</v>
      </c>
      <c r="L10" s="230">
        <v>27500</v>
      </c>
      <c r="M10" s="230">
        <v>27500</v>
      </c>
      <c r="N10" s="230">
        <v>27500</v>
      </c>
      <c r="O10" s="233">
        <f aca="true" t="shared" si="2" ref="O10:O45">SUM(E10:N10)</f>
        <v>275000</v>
      </c>
      <c r="P10" s="233">
        <f aca="true" t="shared" si="3" ref="P10:P46">O10/10</f>
        <v>27500</v>
      </c>
    </row>
    <row r="11" spans="1:16" ht="15" customHeight="1">
      <c r="A11" s="117"/>
      <c r="B11" s="341"/>
      <c r="C11" s="343" t="s">
        <v>118</v>
      </c>
      <c r="D11" s="343"/>
      <c r="E11" s="166"/>
      <c r="F11" s="166"/>
      <c r="G11" s="166"/>
      <c r="H11" s="166"/>
      <c r="I11" s="166"/>
      <c r="J11" s="166"/>
      <c r="K11" s="166"/>
      <c r="L11" s="166"/>
      <c r="M11" s="166"/>
      <c r="N11" s="166"/>
      <c r="O11" s="167">
        <f t="shared" si="2"/>
        <v>0</v>
      </c>
      <c r="P11" s="167">
        <f t="shared" si="3"/>
        <v>0</v>
      </c>
    </row>
    <row r="12" spans="1:16" ht="15" customHeight="1">
      <c r="A12" s="117"/>
      <c r="B12" s="341"/>
      <c r="C12" s="344"/>
      <c r="D12" s="344"/>
      <c r="E12" s="230">
        <v>3500</v>
      </c>
      <c r="F12" s="230">
        <v>3500</v>
      </c>
      <c r="G12" s="230">
        <v>3500</v>
      </c>
      <c r="H12" s="230">
        <v>3500</v>
      </c>
      <c r="I12" s="230">
        <v>3500</v>
      </c>
      <c r="J12" s="230">
        <v>3500</v>
      </c>
      <c r="K12" s="230">
        <v>3500</v>
      </c>
      <c r="L12" s="230">
        <v>3500</v>
      </c>
      <c r="M12" s="230">
        <v>3500</v>
      </c>
      <c r="N12" s="230">
        <v>3500</v>
      </c>
      <c r="O12" s="233">
        <f t="shared" si="2"/>
        <v>35000</v>
      </c>
      <c r="P12" s="233">
        <f t="shared" si="3"/>
        <v>3500</v>
      </c>
    </row>
    <row r="13" spans="1:16" ht="15" customHeight="1">
      <c r="A13" s="117"/>
      <c r="B13" s="341"/>
      <c r="C13" s="343" t="s">
        <v>119</v>
      </c>
      <c r="D13" s="343"/>
      <c r="E13" s="166"/>
      <c r="F13" s="166"/>
      <c r="G13" s="166"/>
      <c r="H13" s="166"/>
      <c r="I13" s="166"/>
      <c r="J13" s="166"/>
      <c r="K13" s="166"/>
      <c r="L13" s="166"/>
      <c r="M13" s="166"/>
      <c r="N13" s="166"/>
      <c r="O13" s="167">
        <f t="shared" si="2"/>
        <v>0</v>
      </c>
      <c r="P13" s="167">
        <f t="shared" si="3"/>
        <v>0</v>
      </c>
    </row>
    <row r="14" spans="1:16" ht="15" customHeight="1">
      <c r="A14" s="117"/>
      <c r="B14" s="341"/>
      <c r="C14" s="344"/>
      <c r="D14" s="344"/>
      <c r="E14" s="230">
        <v>22000</v>
      </c>
      <c r="F14" s="230">
        <v>0</v>
      </c>
      <c r="G14" s="230">
        <v>1000</v>
      </c>
      <c r="H14" s="230">
        <v>8000</v>
      </c>
      <c r="I14" s="230">
        <v>0</v>
      </c>
      <c r="J14" s="230">
        <v>15000</v>
      </c>
      <c r="K14" s="230">
        <v>8000</v>
      </c>
      <c r="L14" s="230">
        <v>0</v>
      </c>
      <c r="M14" s="230">
        <v>1000</v>
      </c>
      <c r="N14" s="230">
        <v>8000</v>
      </c>
      <c r="O14" s="233">
        <f t="shared" si="2"/>
        <v>63000</v>
      </c>
      <c r="P14" s="233">
        <f t="shared" si="3"/>
        <v>6300</v>
      </c>
    </row>
    <row r="15" spans="1:16" ht="15" customHeight="1">
      <c r="A15" s="117"/>
      <c r="B15" s="341"/>
      <c r="C15" s="343" t="s">
        <v>189</v>
      </c>
      <c r="D15" s="265"/>
      <c r="E15" s="166"/>
      <c r="F15" s="166"/>
      <c r="G15" s="166"/>
      <c r="H15" s="166"/>
      <c r="I15" s="166"/>
      <c r="J15" s="166"/>
      <c r="K15" s="166"/>
      <c r="L15" s="166"/>
      <c r="M15" s="166"/>
      <c r="N15" s="166"/>
      <c r="O15" s="167">
        <f>SUM(E15:N15)</f>
        <v>0</v>
      </c>
      <c r="P15" s="167">
        <f t="shared" si="3"/>
        <v>0</v>
      </c>
    </row>
    <row r="16" spans="1:16" ht="15" customHeight="1">
      <c r="A16" s="117"/>
      <c r="B16" s="342"/>
      <c r="C16" s="344"/>
      <c r="D16" s="265"/>
      <c r="E16" s="230">
        <v>1500</v>
      </c>
      <c r="F16" s="230">
        <v>4500</v>
      </c>
      <c r="G16" s="230">
        <v>1500</v>
      </c>
      <c r="H16" s="230">
        <v>1500</v>
      </c>
      <c r="I16" s="230">
        <v>1500</v>
      </c>
      <c r="J16" s="230">
        <v>1500</v>
      </c>
      <c r="K16" s="230">
        <v>4500</v>
      </c>
      <c r="L16" s="230">
        <v>1500</v>
      </c>
      <c r="M16" s="230">
        <v>1500</v>
      </c>
      <c r="N16" s="230">
        <v>1500</v>
      </c>
      <c r="O16" s="233">
        <f>SUM(E16:N16)</f>
        <v>21000</v>
      </c>
      <c r="P16" s="233">
        <f t="shared" si="3"/>
        <v>2100</v>
      </c>
    </row>
    <row r="17" spans="1:16" ht="15">
      <c r="A17" s="117"/>
      <c r="B17" s="340" t="s">
        <v>121</v>
      </c>
      <c r="C17" s="338" t="s">
        <v>134</v>
      </c>
      <c r="D17" s="338" t="s">
        <v>135</v>
      </c>
      <c r="E17" s="166"/>
      <c r="F17" s="166"/>
      <c r="G17" s="166"/>
      <c r="H17" s="166"/>
      <c r="I17" s="166"/>
      <c r="J17" s="166"/>
      <c r="K17" s="166"/>
      <c r="L17" s="166"/>
      <c r="M17" s="166"/>
      <c r="N17" s="166"/>
      <c r="O17" s="167">
        <f t="shared" si="2"/>
        <v>0</v>
      </c>
      <c r="P17" s="167">
        <f t="shared" si="3"/>
        <v>0</v>
      </c>
    </row>
    <row r="18" spans="1:16" ht="15">
      <c r="A18" s="117"/>
      <c r="B18" s="341"/>
      <c r="C18" s="339"/>
      <c r="D18" s="339"/>
      <c r="E18" s="230">
        <v>0</v>
      </c>
      <c r="F18" s="230">
        <v>0</v>
      </c>
      <c r="G18" s="230">
        <v>30000</v>
      </c>
      <c r="H18" s="230">
        <v>10000</v>
      </c>
      <c r="I18" s="230">
        <v>25000</v>
      </c>
      <c r="J18" s="230">
        <v>25000</v>
      </c>
      <c r="K18" s="230">
        <v>0</v>
      </c>
      <c r="L18" s="230">
        <v>0</v>
      </c>
      <c r="M18" s="230">
        <v>0</v>
      </c>
      <c r="N18" s="230">
        <v>0</v>
      </c>
      <c r="O18" s="233">
        <f t="shared" si="2"/>
        <v>90000</v>
      </c>
      <c r="P18" s="233">
        <f t="shared" si="3"/>
        <v>9000</v>
      </c>
    </row>
    <row r="19" spans="1:16" ht="15">
      <c r="A19" s="117"/>
      <c r="B19" s="341"/>
      <c r="C19" s="338" t="s">
        <v>123</v>
      </c>
      <c r="D19" s="338" t="s">
        <v>135</v>
      </c>
      <c r="E19" s="166"/>
      <c r="F19" s="166"/>
      <c r="G19" s="166"/>
      <c r="H19" s="166"/>
      <c r="I19" s="166"/>
      <c r="J19" s="166"/>
      <c r="K19" s="166"/>
      <c r="L19" s="166"/>
      <c r="M19" s="166"/>
      <c r="N19" s="166"/>
      <c r="O19" s="167">
        <f t="shared" si="2"/>
        <v>0</v>
      </c>
      <c r="P19" s="167">
        <f t="shared" si="3"/>
        <v>0</v>
      </c>
    </row>
    <row r="20" spans="1:16" ht="15">
      <c r="A20" s="117"/>
      <c r="B20" s="341"/>
      <c r="C20" s="339"/>
      <c r="D20" s="339"/>
      <c r="E20" s="230">
        <v>0</v>
      </c>
      <c r="F20" s="230">
        <v>0</v>
      </c>
      <c r="G20" s="230">
        <v>0</v>
      </c>
      <c r="H20" s="230">
        <v>0</v>
      </c>
      <c r="I20" s="230">
        <v>0</v>
      </c>
      <c r="J20" s="230">
        <v>0</v>
      </c>
      <c r="K20" s="230">
        <v>0</v>
      </c>
      <c r="L20" s="230">
        <v>0</v>
      </c>
      <c r="M20" s="230">
        <v>5500</v>
      </c>
      <c r="N20" s="230">
        <v>0</v>
      </c>
      <c r="O20" s="233">
        <f t="shared" si="2"/>
        <v>5500</v>
      </c>
      <c r="P20" s="233">
        <f t="shared" si="3"/>
        <v>550</v>
      </c>
    </row>
    <row r="21" spans="1:16" ht="15">
      <c r="A21" s="117"/>
      <c r="B21" s="341"/>
      <c r="C21" s="338" t="s">
        <v>136</v>
      </c>
      <c r="D21" s="338" t="s">
        <v>135</v>
      </c>
      <c r="E21" s="166"/>
      <c r="F21" s="166"/>
      <c r="G21" s="166"/>
      <c r="H21" s="166"/>
      <c r="I21" s="166"/>
      <c r="J21" s="166"/>
      <c r="K21" s="166"/>
      <c r="L21" s="166"/>
      <c r="M21" s="166"/>
      <c r="N21" s="166"/>
      <c r="O21" s="167">
        <f t="shared" si="2"/>
        <v>0</v>
      </c>
      <c r="P21" s="167">
        <f t="shared" si="3"/>
        <v>0</v>
      </c>
    </row>
    <row r="22" spans="1:16" ht="15">
      <c r="A22" s="117"/>
      <c r="B22" s="341"/>
      <c r="C22" s="339"/>
      <c r="D22" s="339"/>
      <c r="E22" s="230">
        <v>0</v>
      </c>
      <c r="F22" s="230">
        <v>0</v>
      </c>
      <c r="G22" s="230">
        <v>0</v>
      </c>
      <c r="H22" s="230">
        <v>0</v>
      </c>
      <c r="I22" s="230">
        <v>0</v>
      </c>
      <c r="J22" s="230">
        <v>0</v>
      </c>
      <c r="K22" s="230">
        <v>5000</v>
      </c>
      <c r="L22" s="230">
        <v>0</v>
      </c>
      <c r="M22" s="230">
        <v>0</v>
      </c>
      <c r="N22" s="230">
        <v>0</v>
      </c>
      <c r="O22" s="233">
        <f t="shared" si="2"/>
        <v>5000</v>
      </c>
      <c r="P22" s="233">
        <f t="shared" si="3"/>
        <v>500</v>
      </c>
    </row>
    <row r="23" spans="1:16" ht="15">
      <c r="A23" s="117"/>
      <c r="B23" s="341"/>
      <c r="C23" s="338" t="s">
        <v>137</v>
      </c>
      <c r="D23" s="338" t="s">
        <v>135</v>
      </c>
      <c r="E23" s="166"/>
      <c r="F23" s="166"/>
      <c r="G23" s="166"/>
      <c r="H23" s="166"/>
      <c r="I23" s="166"/>
      <c r="J23" s="166"/>
      <c r="K23" s="166"/>
      <c r="L23" s="166"/>
      <c r="M23" s="166"/>
      <c r="N23" s="166"/>
      <c r="O23" s="167">
        <f t="shared" si="2"/>
        <v>0</v>
      </c>
      <c r="P23" s="167">
        <f t="shared" si="3"/>
        <v>0</v>
      </c>
    </row>
    <row r="24" spans="1:16" ht="15">
      <c r="A24" s="117"/>
      <c r="B24" s="341"/>
      <c r="C24" s="339"/>
      <c r="D24" s="339"/>
      <c r="E24" s="230">
        <v>0</v>
      </c>
      <c r="F24" s="230">
        <v>0</v>
      </c>
      <c r="G24" s="230">
        <v>0</v>
      </c>
      <c r="H24" s="230">
        <v>0</v>
      </c>
      <c r="I24" s="230">
        <v>0</v>
      </c>
      <c r="J24" s="230">
        <v>0</v>
      </c>
      <c r="K24" s="230">
        <v>4000</v>
      </c>
      <c r="L24" s="230">
        <v>0</v>
      </c>
      <c r="M24" s="230">
        <v>0</v>
      </c>
      <c r="N24" s="230">
        <v>0</v>
      </c>
      <c r="O24" s="233">
        <f t="shared" si="2"/>
        <v>4000</v>
      </c>
      <c r="P24" s="233">
        <f t="shared" si="3"/>
        <v>400</v>
      </c>
    </row>
    <row r="25" spans="1:16" ht="15">
      <c r="A25" s="117"/>
      <c r="B25" s="341"/>
      <c r="C25" s="338" t="s">
        <v>138</v>
      </c>
      <c r="D25" s="345" t="s">
        <v>139</v>
      </c>
      <c r="E25" s="166"/>
      <c r="F25" s="166"/>
      <c r="G25" s="166"/>
      <c r="H25" s="166"/>
      <c r="I25" s="166"/>
      <c r="J25" s="166"/>
      <c r="K25" s="166"/>
      <c r="L25" s="166"/>
      <c r="M25" s="166"/>
      <c r="N25" s="166"/>
      <c r="O25" s="167">
        <f t="shared" si="2"/>
        <v>0</v>
      </c>
      <c r="P25" s="167">
        <f t="shared" si="3"/>
        <v>0</v>
      </c>
    </row>
    <row r="26" spans="1:16" ht="15">
      <c r="A26" s="117"/>
      <c r="B26" s="341"/>
      <c r="C26" s="339"/>
      <c r="D26" s="346"/>
      <c r="E26" s="230">
        <v>0</v>
      </c>
      <c r="F26" s="230">
        <v>0</v>
      </c>
      <c r="G26" s="230">
        <v>0</v>
      </c>
      <c r="H26" s="230">
        <v>16000</v>
      </c>
      <c r="I26" s="230">
        <v>0</v>
      </c>
      <c r="J26" s="230">
        <v>0</v>
      </c>
      <c r="K26" s="230">
        <v>0</v>
      </c>
      <c r="L26" s="230">
        <v>0</v>
      </c>
      <c r="M26" s="230">
        <v>0</v>
      </c>
      <c r="N26" s="230">
        <v>0</v>
      </c>
      <c r="O26" s="233">
        <f t="shared" si="2"/>
        <v>16000</v>
      </c>
      <c r="P26" s="233">
        <f t="shared" si="3"/>
        <v>1600</v>
      </c>
    </row>
    <row r="27" spans="1:16" ht="15">
      <c r="A27" s="117"/>
      <c r="B27" s="341"/>
      <c r="C27" s="338" t="s">
        <v>140</v>
      </c>
      <c r="D27" s="345" t="s">
        <v>139</v>
      </c>
      <c r="E27" s="166"/>
      <c r="F27" s="166"/>
      <c r="G27" s="166"/>
      <c r="H27" s="166"/>
      <c r="I27" s="166"/>
      <c r="J27" s="166"/>
      <c r="K27" s="166"/>
      <c r="L27" s="166"/>
      <c r="M27" s="166"/>
      <c r="N27" s="166"/>
      <c r="O27" s="167">
        <f t="shared" si="2"/>
        <v>0</v>
      </c>
      <c r="P27" s="167">
        <f t="shared" si="3"/>
        <v>0</v>
      </c>
    </row>
    <row r="28" spans="1:16" ht="15">
      <c r="A28" s="117"/>
      <c r="B28" s="342"/>
      <c r="C28" s="339"/>
      <c r="D28" s="346"/>
      <c r="E28" s="230">
        <v>0</v>
      </c>
      <c r="F28" s="230">
        <v>16000</v>
      </c>
      <c r="G28" s="230">
        <v>0</v>
      </c>
      <c r="H28" s="230">
        <v>0</v>
      </c>
      <c r="I28" s="230">
        <v>0</v>
      </c>
      <c r="J28" s="230">
        <v>0</v>
      </c>
      <c r="K28" s="230">
        <v>0</v>
      </c>
      <c r="L28" s="230">
        <v>0</v>
      </c>
      <c r="M28" s="230">
        <v>0</v>
      </c>
      <c r="N28" s="230">
        <v>0</v>
      </c>
      <c r="O28" s="233">
        <f t="shared" si="2"/>
        <v>16000</v>
      </c>
      <c r="P28" s="233">
        <f t="shared" si="3"/>
        <v>1600</v>
      </c>
    </row>
    <row r="29" spans="1:16" ht="15" outlineLevel="1">
      <c r="A29" s="117"/>
      <c r="B29" s="340" t="s">
        <v>141</v>
      </c>
      <c r="C29" s="338" t="s">
        <v>123</v>
      </c>
      <c r="D29" s="343" t="s">
        <v>122</v>
      </c>
      <c r="E29" s="166"/>
      <c r="F29" s="166"/>
      <c r="G29" s="166"/>
      <c r="H29" s="166"/>
      <c r="I29" s="166"/>
      <c r="J29" s="166"/>
      <c r="K29" s="166"/>
      <c r="L29" s="166"/>
      <c r="M29" s="166"/>
      <c r="N29" s="166"/>
      <c r="O29" s="167">
        <f t="shared" si="2"/>
        <v>0</v>
      </c>
      <c r="P29" s="167">
        <f t="shared" si="3"/>
        <v>0</v>
      </c>
    </row>
    <row r="30" spans="1:16" ht="15" outlineLevel="1">
      <c r="A30" s="117"/>
      <c r="B30" s="341"/>
      <c r="C30" s="339"/>
      <c r="D30" s="344"/>
      <c r="E30" s="230">
        <v>0</v>
      </c>
      <c r="F30" s="230">
        <v>0</v>
      </c>
      <c r="G30" s="230">
        <v>0</v>
      </c>
      <c r="H30" s="230">
        <v>0</v>
      </c>
      <c r="I30" s="230">
        <v>0</v>
      </c>
      <c r="J30" s="230">
        <v>0</v>
      </c>
      <c r="K30" s="230">
        <v>0</v>
      </c>
      <c r="L30" s="230">
        <v>0</v>
      </c>
      <c r="M30" s="230">
        <v>0</v>
      </c>
      <c r="N30" s="230">
        <v>0</v>
      </c>
      <c r="O30" s="233">
        <f t="shared" si="2"/>
        <v>0</v>
      </c>
      <c r="P30" s="233">
        <f t="shared" si="3"/>
        <v>0</v>
      </c>
    </row>
    <row r="31" spans="1:16" ht="15" outlineLevel="1">
      <c r="A31" s="117"/>
      <c r="B31" s="341"/>
      <c r="C31" s="338" t="s">
        <v>124</v>
      </c>
      <c r="D31" s="343" t="s">
        <v>125</v>
      </c>
      <c r="E31" s="166"/>
      <c r="F31" s="166"/>
      <c r="G31" s="166"/>
      <c r="H31" s="166"/>
      <c r="I31" s="166"/>
      <c r="J31" s="166"/>
      <c r="K31" s="166"/>
      <c r="L31" s="166"/>
      <c r="M31" s="166"/>
      <c r="N31" s="166"/>
      <c r="O31" s="167">
        <f t="shared" si="2"/>
        <v>0</v>
      </c>
      <c r="P31" s="167">
        <f t="shared" si="3"/>
        <v>0</v>
      </c>
    </row>
    <row r="32" spans="1:16" ht="15" outlineLevel="1">
      <c r="A32" s="117"/>
      <c r="B32" s="341"/>
      <c r="C32" s="339"/>
      <c r="D32" s="344"/>
      <c r="E32" s="230">
        <v>0</v>
      </c>
      <c r="F32" s="230">
        <v>0</v>
      </c>
      <c r="G32" s="230">
        <v>0</v>
      </c>
      <c r="H32" s="230">
        <v>0</v>
      </c>
      <c r="I32" s="230">
        <v>0</v>
      </c>
      <c r="J32" s="230">
        <v>0</v>
      </c>
      <c r="K32" s="230">
        <v>0</v>
      </c>
      <c r="L32" s="230">
        <v>0</v>
      </c>
      <c r="M32" s="230">
        <v>0</v>
      </c>
      <c r="N32" s="230">
        <v>0</v>
      </c>
      <c r="O32" s="233">
        <f t="shared" si="2"/>
        <v>0</v>
      </c>
      <c r="P32" s="233">
        <f t="shared" si="3"/>
        <v>0</v>
      </c>
    </row>
    <row r="33" spans="1:16" ht="15">
      <c r="A33" s="117"/>
      <c r="B33" s="341"/>
      <c r="C33" s="338" t="s">
        <v>126</v>
      </c>
      <c r="D33" s="343" t="s">
        <v>142</v>
      </c>
      <c r="E33" s="166"/>
      <c r="F33" s="166"/>
      <c r="G33" s="166"/>
      <c r="H33" s="166"/>
      <c r="I33" s="166"/>
      <c r="J33" s="166"/>
      <c r="K33" s="166"/>
      <c r="L33" s="166"/>
      <c r="M33" s="166"/>
      <c r="N33" s="166"/>
      <c r="O33" s="167">
        <f t="shared" si="2"/>
        <v>0</v>
      </c>
      <c r="P33" s="167">
        <f t="shared" si="3"/>
        <v>0</v>
      </c>
    </row>
    <row r="34" spans="1:16" ht="15">
      <c r="A34" s="117"/>
      <c r="B34" s="341"/>
      <c r="C34" s="347"/>
      <c r="D34" s="344"/>
      <c r="E34" s="230">
        <v>8000</v>
      </c>
      <c r="F34" s="230">
        <v>0</v>
      </c>
      <c r="G34" s="230">
        <v>0</v>
      </c>
      <c r="H34" s="230">
        <v>0</v>
      </c>
      <c r="I34" s="230">
        <v>10000</v>
      </c>
      <c r="J34" s="230">
        <v>0</v>
      </c>
      <c r="K34" s="230">
        <v>0</v>
      </c>
      <c r="L34" s="230">
        <v>0</v>
      </c>
      <c r="M34" s="230">
        <v>8000</v>
      </c>
      <c r="N34" s="230">
        <v>0</v>
      </c>
      <c r="O34" s="233">
        <f t="shared" si="2"/>
        <v>26000</v>
      </c>
      <c r="P34" s="233">
        <f t="shared" si="3"/>
        <v>2600</v>
      </c>
    </row>
    <row r="35" spans="1:16" ht="15" outlineLevel="1">
      <c r="A35" s="117"/>
      <c r="B35" s="341"/>
      <c r="C35" s="347"/>
      <c r="D35" s="343" t="s">
        <v>125</v>
      </c>
      <c r="E35" s="166"/>
      <c r="F35" s="166"/>
      <c r="G35" s="166"/>
      <c r="H35" s="166"/>
      <c r="I35" s="166"/>
      <c r="J35" s="166"/>
      <c r="K35" s="166"/>
      <c r="L35" s="166"/>
      <c r="M35" s="166"/>
      <c r="N35" s="166"/>
      <c r="O35" s="167">
        <f t="shared" si="2"/>
        <v>0</v>
      </c>
      <c r="P35" s="167">
        <f t="shared" si="3"/>
        <v>0</v>
      </c>
    </row>
    <row r="36" spans="1:16" ht="15" outlineLevel="1">
      <c r="A36" s="117"/>
      <c r="B36" s="341"/>
      <c r="C36" s="339"/>
      <c r="D36" s="344"/>
      <c r="E36" s="230">
        <v>0</v>
      </c>
      <c r="F36" s="230">
        <v>0</v>
      </c>
      <c r="G36" s="230">
        <v>0</v>
      </c>
      <c r="H36" s="230">
        <v>0</v>
      </c>
      <c r="I36" s="230">
        <v>0</v>
      </c>
      <c r="J36" s="230">
        <v>0</v>
      </c>
      <c r="K36" s="230">
        <v>0</v>
      </c>
      <c r="L36" s="230">
        <v>0</v>
      </c>
      <c r="M36" s="230">
        <v>0</v>
      </c>
      <c r="N36" s="230">
        <v>0</v>
      </c>
      <c r="O36" s="233">
        <f t="shared" si="2"/>
        <v>0</v>
      </c>
      <c r="P36" s="233">
        <f t="shared" si="3"/>
        <v>0</v>
      </c>
    </row>
    <row r="37" spans="1:16" ht="15">
      <c r="A37" s="117"/>
      <c r="B37" s="341"/>
      <c r="C37" s="338" t="s">
        <v>128</v>
      </c>
      <c r="D37" s="343" t="s">
        <v>127</v>
      </c>
      <c r="E37" s="166"/>
      <c r="F37" s="166"/>
      <c r="G37" s="166"/>
      <c r="H37" s="166"/>
      <c r="I37" s="166"/>
      <c r="J37" s="166"/>
      <c r="K37" s="166"/>
      <c r="L37" s="166"/>
      <c r="M37" s="166"/>
      <c r="N37" s="166"/>
      <c r="O37" s="167">
        <f t="shared" si="2"/>
        <v>0</v>
      </c>
      <c r="P37" s="167">
        <f t="shared" si="3"/>
        <v>0</v>
      </c>
    </row>
    <row r="38" spans="1:16" ht="15">
      <c r="A38" s="117"/>
      <c r="B38" s="341"/>
      <c r="C38" s="339"/>
      <c r="D38" s="344"/>
      <c r="E38" s="230">
        <v>0</v>
      </c>
      <c r="F38" s="230">
        <v>0</v>
      </c>
      <c r="G38" s="230">
        <v>0</v>
      </c>
      <c r="H38" s="230">
        <v>0</v>
      </c>
      <c r="I38" s="230">
        <v>0</v>
      </c>
      <c r="J38" s="230">
        <v>0</v>
      </c>
      <c r="K38" s="230">
        <v>0</v>
      </c>
      <c r="L38" s="230">
        <v>5000</v>
      </c>
      <c r="M38" s="230">
        <v>0</v>
      </c>
      <c r="N38" s="230">
        <v>0</v>
      </c>
      <c r="O38" s="233">
        <f t="shared" si="2"/>
        <v>5000</v>
      </c>
      <c r="P38" s="233">
        <f t="shared" si="3"/>
        <v>500</v>
      </c>
    </row>
    <row r="39" spans="1:16" ht="15">
      <c r="A39" s="117"/>
      <c r="B39" s="341"/>
      <c r="C39" s="338" t="s">
        <v>129</v>
      </c>
      <c r="D39" s="343" t="s">
        <v>127</v>
      </c>
      <c r="E39" s="166"/>
      <c r="F39" s="166"/>
      <c r="G39" s="166"/>
      <c r="H39" s="166"/>
      <c r="I39" s="166"/>
      <c r="J39" s="166"/>
      <c r="K39" s="166"/>
      <c r="L39" s="166"/>
      <c r="M39" s="166"/>
      <c r="N39" s="166"/>
      <c r="O39" s="167">
        <f t="shared" si="2"/>
        <v>0</v>
      </c>
      <c r="P39" s="167">
        <f t="shared" si="3"/>
        <v>0</v>
      </c>
    </row>
    <row r="40" spans="1:16" ht="15">
      <c r="A40" s="117"/>
      <c r="B40" s="341"/>
      <c r="C40" s="339"/>
      <c r="D40" s="344"/>
      <c r="E40" s="230">
        <v>11000</v>
      </c>
      <c r="F40" s="230">
        <v>3300</v>
      </c>
      <c r="G40" s="230">
        <v>0</v>
      </c>
      <c r="H40" s="230">
        <v>0</v>
      </c>
      <c r="I40" s="230">
        <v>0</v>
      </c>
      <c r="J40" s="230">
        <v>0</v>
      </c>
      <c r="K40" s="230">
        <v>0</v>
      </c>
      <c r="L40" s="230">
        <v>0</v>
      </c>
      <c r="M40" s="230">
        <v>0</v>
      </c>
      <c r="N40" s="230">
        <v>0</v>
      </c>
      <c r="O40" s="233">
        <f t="shared" si="2"/>
        <v>14300</v>
      </c>
      <c r="P40" s="233">
        <f t="shared" si="3"/>
        <v>1430</v>
      </c>
    </row>
    <row r="41" spans="1:16" ht="15">
      <c r="A41" s="117"/>
      <c r="B41" s="341"/>
      <c r="C41" s="338" t="s">
        <v>130</v>
      </c>
      <c r="D41" s="343" t="s">
        <v>127</v>
      </c>
      <c r="E41" s="166"/>
      <c r="F41" s="166"/>
      <c r="G41" s="166"/>
      <c r="H41" s="166"/>
      <c r="I41" s="166"/>
      <c r="J41" s="166"/>
      <c r="K41" s="166"/>
      <c r="L41" s="166"/>
      <c r="M41" s="166"/>
      <c r="N41" s="166"/>
      <c r="O41" s="167">
        <f t="shared" si="2"/>
        <v>0</v>
      </c>
      <c r="P41" s="167">
        <f t="shared" si="3"/>
        <v>0</v>
      </c>
    </row>
    <row r="42" spans="1:16" ht="15">
      <c r="A42" s="117"/>
      <c r="B42" s="341"/>
      <c r="C42" s="339"/>
      <c r="D42" s="344"/>
      <c r="E42" s="230">
        <v>0</v>
      </c>
      <c r="F42" s="230">
        <v>0</v>
      </c>
      <c r="G42" s="230">
        <v>0</v>
      </c>
      <c r="H42" s="230">
        <v>0</v>
      </c>
      <c r="I42" s="230">
        <v>0</v>
      </c>
      <c r="J42" s="230">
        <v>6700</v>
      </c>
      <c r="K42" s="230">
        <v>0</v>
      </c>
      <c r="L42" s="230">
        <v>0</v>
      </c>
      <c r="M42" s="230">
        <v>0</v>
      </c>
      <c r="N42" s="230">
        <v>0</v>
      </c>
      <c r="O42" s="233">
        <f t="shared" si="2"/>
        <v>6700</v>
      </c>
      <c r="P42" s="233">
        <f t="shared" si="3"/>
        <v>670</v>
      </c>
    </row>
    <row r="43" spans="1:16" ht="15">
      <c r="A43" s="117"/>
      <c r="B43" s="341"/>
      <c r="C43" s="338" t="s">
        <v>131</v>
      </c>
      <c r="D43" s="343" t="s">
        <v>133</v>
      </c>
      <c r="E43" s="166"/>
      <c r="F43" s="166"/>
      <c r="G43" s="166"/>
      <c r="H43" s="166"/>
      <c r="I43" s="166"/>
      <c r="J43" s="166"/>
      <c r="K43" s="166"/>
      <c r="L43" s="166"/>
      <c r="M43" s="166"/>
      <c r="N43" s="166"/>
      <c r="O43" s="167">
        <f t="shared" si="2"/>
        <v>0</v>
      </c>
      <c r="P43" s="167">
        <f t="shared" si="3"/>
        <v>0</v>
      </c>
    </row>
    <row r="44" spans="1:16" ht="15">
      <c r="A44" s="117"/>
      <c r="B44" s="341"/>
      <c r="C44" s="347"/>
      <c r="D44" s="344"/>
      <c r="E44" s="230">
        <v>0</v>
      </c>
      <c r="F44" s="230">
        <v>0</v>
      </c>
      <c r="G44" s="230">
        <v>0</v>
      </c>
      <c r="H44" s="230">
        <v>10000</v>
      </c>
      <c r="I44" s="230">
        <v>0</v>
      </c>
      <c r="J44" s="230">
        <v>0</v>
      </c>
      <c r="K44" s="230">
        <v>0</v>
      </c>
      <c r="L44" s="230">
        <v>0</v>
      </c>
      <c r="M44" s="230">
        <v>0</v>
      </c>
      <c r="N44" s="230">
        <v>0</v>
      </c>
      <c r="O44" s="233">
        <f t="shared" si="2"/>
        <v>10000</v>
      </c>
      <c r="P44" s="233">
        <f t="shared" si="3"/>
        <v>1000</v>
      </c>
    </row>
    <row r="45" spans="1:16" ht="15">
      <c r="A45" s="117"/>
      <c r="B45" s="341"/>
      <c r="C45" s="347"/>
      <c r="D45" s="343" t="s">
        <v>132</v>
      </c>
      <c r="E45" s="166"/>
      <c r="F45" s="166"/>
      <c r="G45" s="166"/>
      <c r="H45" s="166"/>
      <c r="I45" s="166"/>
      <c r="J45" s="166"/>
      <c r="K45" s="166"/>
      <c r="L45" s="166"/>
      <c r="M45" s="166"/>
      <c r="N45" s="166"/>
      <c r="O45" s="167">
        <f t="shared" si="2"/>
        <v>0</v>
      </c>
      <c r="P45" s="167">
        <f t="shared" si="3"/>
        <v>0</v>
      </c>
    </row>
    <row r="46" spans="1:16" ht="16.5" customHeight="1" thickBot="1">
      <c r="A46" s="117"/>
      <c r="B46" s="341"/>
      <c r="C46" s="347"/>
      <c r="D46" s="348"/>
      <c r="E46" s="230">
        <v>0</v>
      </c>
      <c r="F46" s="230">
        <v>0</v>
      </c>
      <c r="G46" s="230">
        <v>0</v>
      </c>
      <c r="H46" s="230">
        <v>0</v>
      </c>
      <c r="I46" s="230">
        <v>0</v>
      </c>
      <c r="J46" s="230">
        <v>0</v>
      </c>
      <c r="K46" s="230">
        <v>0</v>
      </c>
      <c r="L46" s="230">
        <v>39000</v>
      </c>
      <c r="M46" s="230">
        <v>0</v>
      </c>
      <c r="N46" s="230">
        <v>0</v>
      </c>
      <c r="O46" s="233">
        <v>0</v>
      </c>
      <c r="P46" s="233">
        <f t="shared" si="3"/>
        <v>0</v>
      </c>
    </row>
    <row r="47" spans="1:16" ht="37.5" customHeight="1" thickTop="1">
      <c r="A47" s="117"/>
      <c r="B47" s="316" t="s">
        <v>152</v>
      </c>
      <c r="C47" s="317"/>
      <c r="D47" s="318"/>
      <c r="E47" s="170">
        <f>SUM(E9,E11,E13,E17,E19,E21,E23,E25,E27,E29,E31,E33,E35,E37,E39,E41,E43,E45)</f>
        <v>0</v>
      </c>
      <c r="F47" s="170">
        <f aca="true" t="shared" si="4" ref="F47:N47">SUM(F9,F11,F13,F17,F19,F21,F23,F25,F27,F29,F31,F33,F35,F37,F39,F41,F43,F45)</f>
        <v>0</v>
      </c>
      <c r="G47" s="170">
        <f t="shared" si="4"/>
        <v>0</v>
      </c>
      <c r="H47" s="170">
        <f t="shared" si="4"/>
        <v>0</v>
      </c>
      <c r="I47" s="170">
        <f t="shared" si="4"/>
        <v>0</v>
      </c>
      <c r="J47" s="170">
        <f t="shared" si="4"/>
        <v>0</v>
      </c>
      <c r="K47" s="170">
        <f t="shared" si="4"/>
        <v>0</v>
      </c>
      <c r="L47" s="170">
        <f t="shared" si="4"/>
        <v>0</v>
      </c>
      <c r="M47" s="170">
        <f t="shared" si="4"/>
        <v>0</v>
      </c>
      <c r="N47" s="170">
        <f t="shared" si="4"/>
        <v>0</v>
      </c>
      <c r="O47" s="170">
        <f>SUM(E47:N47)</f>
        <v>0</v>
      </c>
      <c r="P47" s="171">
        <f>O47/10</f>
        <v>0</v>
      </c>
    </row>
    <row r="48" spans="1:16" ht="37.5" customHeight="1">
      <c r="A48" s="117"/>
      <c r="B48" s="319" t="s">
        <v>153</v>
      </c>
      <c r="C48" s="320"/>
      <c r="D48" s="321"/>
      <c r="E48" s="234">
        <f aca="true" t="shared" si="5" ref="E48:N48">SUM(E10,E12,E14,E16,E18,E20,E22,E24,E26,E28,E30,E32,E34,E36,E38,E40,E42,E44,E46)</f>
        <v>73500</v>
      </c>
      <c r="F48" s="234">
        <f t="shared" si="5"/>
        <v>54800</v>
      </c>
      <c r="G48" s="234">
        <f t="shared" si="5"/>
        <v>63500</v>
      </c>
      <c r="H48" s="234">
        <f t="shared" si="5"/>
        <v>76500</v>
      </c>
      <c r="I48" s="234">
        <f t="shared" si="5"/>
        <v>67500</v>
      </c>
      <c r="J48" s="234">
        <f t="shared" si="5"/>
        <v>79200</v>
      </c>
      <c r="K48" s="234">
        <f t="shared" si="5"/>
        <v>52500</v>
      </c>
      <c r="L48" s="234">
        <f t="shared" si="5"/>
        <v>76500</v>
      </c>
      <c r="M48" s="234">
        <f t="shared" si="5"/>
        <v>47000</v>
      </c>
      <c r="N48" s="234">
        <f t="shared" si="5"/>
        <v>40500</v>
      </c>
      <c r="O48" s="234">
        <f>SUM(E48:N48)</f>
        <v>631500</v>
      </c>
      <c r="P48" s="235">
        <f>O48/10</f>
        <v>63150</v>
      </c>
    </row>
    <row r="50" spans="2:15" ht="28.5" customHeight="1">
      <c r="B50" s="322" t="s">
        <v>150</v>
      </c>
      <c r="C50" s="320"/>
      <c r="D50" s="321"/>
      <c r="E50" s="236">
        <v>80000</v>
      </c>
      <c r="F50" s="155">
        <v>80000</v>
      </c>
      <c r="G50" s="236">
        <v>80000</v>
      </c>
      <c r="H50" s="155">
        <v>80000</v>
      </c>
      <c r="I50" s="236">
        <v>80000</v>
      </c>
      <c r="J50" s="155">
        <v>80000</v>
      </c>
      <c r="K50" s="236">
        <v>80000</v>
      </c>
      <c r="L50" s="155">
        <v>80000</v>
      </c>
      <c r="M50" s="236">
        <v>80000</v>
      </c>
      <c r="N50" s="155">
        <v>80000</v>
      </c>
      <c r="O50" s="263"/>
    </row>
    <row r="51" spans="2:15" ht="28.5" customHeight="1">
      <c r="B51" s="322" t="s">
        <v>149</v>
      </c>
      <c r="C51" s="320"/>
      <c r="D51" s="321"/>
      <c r="E51" s="237" t="str">
        <f>IF(E47&lt;=E50,"○","×")</f>
        <v>○</v>
      </c>
      <c r="F51" s="238" t="str">
        <f aca="true" t="shared" si="6" ref="F51:M51">IF(F47&lt;=F50,"○","×")</f>
        <v>○</v>
      </c>
      <c r="G51" s="237" t="str">
        <f>IF(G47&lt;=G50,"○","×")</f>
        <v>○</v>
      </c>
      <c r="H51" s="238" t="str">
        <f t="shared" si="6"/>
        <v>○</v>
      </c>
      <c r="I51" s="237" t="str">
        <f t="shared" si="6"/>
        <v>○</v>
      </c>
      <c r="J51" s="238" t="str">
        <f t="shared" si="6"/>
        <v>○</v>
      </c>
      <c r="K51" s="237" t="str">
        <f t="shared" si="6"/>
        <v>○</v>
      </c>
      <c r="L51" s="238" t="str">
        <f t="shared" si="6"/>
        <v>○</v>
      </c>
      <c r="M51" s="237" t="str">
        <f t="shared" si="6"/>
        <v>○</v>
      </c>
      <c r="N51" s="238" t="str">
        <f>IF(N47&lt;=N50,"○","×")</f>
        <v>○</v>
      </c>
      <c r="O51" s="264"/>
    </row>
    <row r="52" ht="15" thickBot="1"/>
    <row r="53" spans="2:18" ht="26.25" customHeight="1">
      <c r="B53" s="280" t="s">
        <v>21</v>
      </c>
      <c r="C53" s="281"/>
      <c r="D53" s="281"/>
      <c r="E53" s="281"/>
      <c r="F53" s="281"/>
      <c r="G53" s="281"/>
      <c r="H53" s="281"/>
      <c r="I53" s="281"/>
      <c r="J53" s="281"/>
      <c r="K53" s="281"/>
      <c r="L53" s="281"/>
      <c r="M53" s="281"/>
      <c r="N53" s="281"/>
      <c r="O53" s="281"/>
      <c r="P53" s="282"/>
      <c r="Q53" s="229"/>
      <c r="R53" s="116"/>
    </row>
    <row r="54" spans="2:18" ht="26.25" customHeight="1">
      <c r="B54" s="329" t="s">
        <v>95</v>
      </c>
      <c r="C54" s="330"/>
      <c r="D54" s="330"/>
      <c r="E54" s="330"/>
      <c r="F54" s="330"/>
      <c r="G54" s="330"/>
      <c r="H54" s="330"/>
      <c r="I54" s="330"/>
      <c r="J54" s="330"/>
      <c r="K54" s="330"/>
      <c r="L54" s="330"/>
      <c r="M54" s="330"/>
      <c r="N54" s="330"/>
      <c r="O54" s="330"/>
      <c r="P54" s="331"/>
      <c r="Q54" s="229"/>
      <c r="R54" s="116"/>
    </row>
    <row r="55" spans="2:18" ht="26.25" customHeight="1">
      <c r="B55" s="323" t="s">
        <v>166</v>
      </c>
      <c r="C55" s="330"/>
      <c r="D55" s="330"/>
      <c r="E55" s="330"/>
      <c r="F55" s="330"/>
      <c r="G55" s="330"/>
      <c r="H55" s="330"/>
      <c r="I55" s="330"/>
      <c r="J55" s="330"/>
      <c r="K55" s="330"/>
      <c r="L55" s="330"/>
      <c r="M55" s="330"/>
      <c r="N55" s="330"/>
      <c r="O55" s="330"/>
      <c r="P55" s="331"/>
      <c r="Q55" s="229"/>
      <c r="R55" s="116"/>
    </row>
    <row r="56" spans="2:18" ht="26.25" customHeight="1">
      <c r="B56" s="323" t="s">
        <v>144</v>
      </c>
      <c r="C56" s="324"/>
      <c r="D56" s="324"/>
      <c r="E56" s="324"/>
      <c r="F56" s="324"/>
      <c r="G56" s="324"/>
      <c r="H56" s="324"/>
      <c r="I56" s="324"/>
      <c r="J56" s="324"/>
      <c r="K56" s="324"/>
      <c r="L56" s="324"/>
      <c r="M56" s="324"/>
      <c r="N56" s="324"/>
      <c r="O56" s="324"/>
      <c r="P56" s="325"/>
      <c r="Q56" s="229"/>
      <c r="R56" s="116"/>
    </row>
    <row r="57" spans="2:18" ht="26.25" customHeight="1">
      <c r="B57" s="323" t="s">
        <v>148</v>
      </c>
      <c r="C57" s="324"/>
      <c r="D57" s="324"/>
      <c r="E57" s="324"/>
      <c r="F57" s="324"/>
      <c r="G57" s="324"/>
      <c r="H57" s="324"/>
      <c r="I57" s="324"/>
      <c r="J57" s="324"/>
      <c r="K57" s="324"/>
      <c r="L57" s="324"/>
      <c r="M57" s="324"/>
      <c r="N57" s="324"/>
      <c r="O57" s="324"/>
      <c r="P57" s="325"/>
      <c r="Q57" s="229"/>
      <c r="R57" s="116"/>
    </row>
    <row r="58" spans="2:18" ht="26.25" customHeight="1">
      <c r="B58" s="323" t="s">
        <v>99</v>
      </c>
      <c r="C58" s="324"/>
      <c r="D58" s="324"/>
      <c r="E58" s="324"/>
      <c r="F58" s="324"/>
      <c r="G58" s="324"/>
      <c r="H58" s="324"/>
      <c r="I58" s="324"/>
      <c r="J58" s="324"/>
      <c r="K58" s="324"/>
      <c r="L58" s="324"/>
      <c r="M58" s="324"/>
      <c r="N58" s="324"/>
      <c r="O58" s="324"/>
      <c r="P58" s="325"/>
      <c r="Q58" s="229"/>
      <c r="R58" s="116"/>
    </row>
    <row r="59" spans="2:18" ht="25.5" customHeight="1" thickBot="1">
      <c r="B59" s="326" t="s">
        <v>151</v>
      </c>
      <c r="C59" s="327"/>
      <c r="D59" s="327"/>
      <c r="E59" s="327"/>
      <c r="F59" s="327"/>
      <c r="G59" s="327"/>
      <c r="H59" s="327"/>
      <c r="I59" s="327"/>
      <c r="J59" s="327"/>
      <c r="K59" s="327"/>
      <c r="L59" s="327"/>
      <c r="M59" s="327"/>
      <c r="N59" s="327"/>
      <c r="O59" s="327"/>
      <c r="P59" s="328"/>
      <c r="Q59" s="229"/>
      <c r="R59" s="116"/>
    </row>
    <row r="60" spans="2:18" ht="14.25" customHeight="1">
      <c r="B60" s="172"/>
      <c r="C60" s="172"/>
      <c r="D60" s="172"/>
      <c r="E60" s="172"/>
      <c r="F60" s="172"/>
      <c r="G60" s="172"/>
      <c r="H60" s="172"/>
      <c r="I60" s="172"/>
      <c r="J60" s="172"/>
      <c r="K60" s="172"/>
      <c r="L60" s="172"/>
      <c r="M60" s="172"/>
      <c r="N60" s="172"/>
      <c r="O60" s="172"/>
      <c r="P60" s="172"/>
      <c r="Q60" s="172"/>
      <c r="R60" s="116"/>
    </row>
    <row r="61" spans="2:18" ht="26.25" customHeight="1">
      <c r="B61" s="172"/>
      <c r="C61" s="172"/>
      <c r="D61" s="172"/>
      <c r="E61" s="172"/>
      <c r="F61" s="172"/>
      <c r="G61" s="172"/>
      <c r="H61" s="172"/>
      <c r="I61" s="172"/>
      <c r="J61" s="172"/>
      <c r="K61" s="172"/>
      <c r="L61" s="172"/>
      <c r="M61" s="172"/>
      <c r="N61" s="312" t="s">
        <v>168</v>
      </c>
      <c r="O61" s="313"/>
      <c r="P61" s="245"/>
      <c r="Q61" s="172"/>
      <c r="R61" s="116"/>
    </row>
    <row r="62" spans="2:18" ht="14.25" customHeight="1">
      <c r="B62" s="172"/>
      <c r="C62" s="172"/>
      <c r="D62" s="172"/>
      <c r="E62" s="172"/>
      <c r="F62" s="172"/>
      <c r="G62" s="172"/>
      <c r="H62" s="172"/>
      <c r="I62" s="172"/>
      <c r="J62" s="172"/>
      <c r="K62" s="172"/>
      <c r="L62" s="172"/>
      <c r="M62" s="172"/>
      <c r="N62" s="255"/>
      <c r="O62" s="256"/>
      <c r="P62" s="3"/>
      <c r="Q62" s="172"/>
      <c r="R62" s="116"/>
    </row>
  </sheetData>
  <sheetProtection/>
  <mergeCells count="57">
    <mergeCell ref="B9:B16"/>
    <mergeCell ref="C15:C16"/>
    <mergeCell ref="C31:C32"/>
    <mergeCell ref="D31:D32"/>
    <mergeCell ref="C41:C42"/>
    <mergeCell ref="D41:D42"/>
    <mergeCell ref="C23:C24"/>
    <mergeCell ref="D23:D24"/>
    <mergeCell ref="C25:C26"/>
    <mergeCell ref="C27:C28"/>
    <mergeCell ref="C43:C46"/>
    <mergeCell ref="D43:D44"/>
    <mergeCell ref="D45:D46"/>
    <mergeCell ref="C33:C36"/>
    <mergeCell ref="D33:D34"/>
    <mergeCell ref="D35:D36"/>
    <mergeCell ref="C37:C38"/>
    <mergeCell ref="D37:D38"/>
    <mergeCell ref="C39:C40"/>
    <mergeCell ref="D39:D40"/>
    <mergeCell ref="D25:D26"/>
    <mergeCell ref="D27:D28"/>
    <mergeCell ref="C29:C30"/>
    <mergeCell ref="D29:D30"/>
    <mergeCell ref="D13:D14"/>
    <mergeCell ref="C17:C18"/>
    <mergeCell ref="D17:D18"/>
    <mergeCell ref="C19:C20"/>
    <mergeCell ref="D19:D20"/>
    <mergeCell ref="C21:C22"/>
    <mergeCell ref="D21:D22"/>
    <mergeCell ref="B55:P55"/>
    <mergeCell ref="B56:P56"/>
    <mergeCell ref="B17:B28"/>
    <mergeCell ref="B29:B46"/>
    <mergeCell ref="C9:C10"/>
    <mergeCell ref="D9:D10"/>
    <mergeCell ref="C11:C12"/>
    <mergeCell ref="D11:D12"/>
    <mergeCell ref="C13:C14"/>
    <mergeCell ref="E4:N4"/>
    <mergeCell ref="O4:O7"/>
    <mergeCell ref="P4:P7"/>
    <mergeCell ref="B5:B7"/>
    <mergeCell ref="C5:C7"/>
    <mergeCell ref="D5:D7"/>
    <mergeCell ref="B4:D4"/>
    <mergeCell ref="N61:O61"/>
    <mergeCell ref="B47:D47"/>
    <mergeCell ref="B48:D48"/>
    <mergeCell ref="B50:D50"/>
    <mergeCell ref="B51:D51"/>
    <mergeCell ref="B58:P58"/>
    <mergeCell ref="B57:P57"/>
    <mergeCell ref="B59:P59"/>
    <mergeCell ref="B53:P53"/>
    <mergeCell ref="B54:P54"/>
  </mergeCells>
  <printOptions/>
  <pageMargins left="0.3937007874015748" right="0.1968503937007874" top="0.7874015748031497" bottom="0.7874015748031497" header="0.31496062992125984" footer="0.31496062992125984"/>
  <pageSetup fitToHeight="1" fitToWidth="1" horizontalDpi="600" verticalDpi="600" orientation="landscape" paperSize="8" scale="71" r:id="rId1"/>
</worksheet>
</file>

<file path=xl/worksheets/sheet7.xml><?xml version="1.0" encoding="utf-8"?>
<worksheet xmlns="http://schemas.openxmlformats.org/spreadsheetml/2006/main" xmlns:r="http://schemas.openxmlformats.org/officeDocument/2006/relationships">
  <sheetPr>
    <pageSetUpPr fitToPage="1"/>
  </sheetPr>
  <dimension ref="A2:R25"/>
  <sheetViews>
    <sheetView showGridLines="0" view="pageBreakPreview" zoomScale="60" zoomScaleNormal="59" zoomScalePageLayoutView="0" workbookViewId="0" topLeftCell="A1">
      <selection activeCell="B3" sqref="B3"/>
    </sheetView>
  </sheetViews>
  <sheetFormatPr defaultColWidth="9.00390625" defaultRowHeight="13.5"/>
  <cols>
    <col min="1" max="1" width="10.75390625" style="2" customWidth="1"/>
    <col min="2" max="2" width="17.00390625" style="2" customWidth="1"/>
    <col min="3" max="3" width="26.625" style="2" customWidth="1"/>
    <col min="4" max="4" width="50.625" style="2" customWidth="1"/>
    <col min="5" max="14" width="12.625" style="2" customWidth="1"/>
    <col min="15" max="16" width="15.00390625" style="2" customWidth="1"/>
    <col min="17" max="17" width="3.00390625" style="2" customWidth="1"/>
    <col min="18" max="16384" width="9.00390625" style="2" customWidth="1"/>
  </cols>
  <sheetData>
    <row r="2" spans="2:16" ht="20.25">
      <c r="B2" s="189" t="s">
        <v>198</v>
      </c>
      <c r="C2" s="116"/>
      <c r="D2" s="116"/>
      <c r="P2" s="116"/>
    </row>
    <row r="3" spans="1:16" ht="20.25">
      <c r="A3" s="161"/>
      <c r="B3" s="162"/>
      <c r="C3" s="162"/>
      <c r="D3" s="116"/>
      <c r="P3" s="149" t="s">
        <v>90</v>
      </c>
    </row>
    <row r="4" spans="1:16" ht="15">
      <c r="A4" s="117"/>
      <c r="B4" s="332" t="s">
        <v>143</v>
      </c>
      <c r="C4" s="333"/>
      <c r="D4" s="334"/>
      <c r="E4" s="349" t="s">
        <v>177</v>
      </c>
      <c r="F4" s="333"/>
      <c r="G4" s="333"/>
      <c r="H4" s="333"/>
      <c r="I4" s="333"/>
      <c r="J4" s="333"/>
      <c r="K4" s="333"/>
      <c r="L4" s="333"/>
      <c r="M4" s="333"/>
      <c r="N4" s="333"/>
      <c r="O4" s="275" t="s">
        <v>83</v>
      </c>
      <c r="P4" s="275" t="s">
        <v>84</v>
      </c>
    </row>
    <row r="5" spans="1:16" ht="15.75" customHeight="1">
      <c r="A5" s="117"/>
      <c r="B5" s="335" t="s">
        <v>115</v>
      </c>
      <c r="C5" s="335" t="s">
        <v>116</v>
      </c>
      <c r="D5" s="335" t="s">
        <v>145</v>
      </c>
      <c r="E5" s="118" t="s">
        <v>73</v>
      </c>
      <c r="F5" s="120" t="s">
        <v>74</v>
      </c>
      <c r="G5" s="120" t="s">
        <v>75</v>
      </c>
      <c r="H5" s="120" t="s">
        <v>76</v>
      </c>
      <c r="I5" s="120" t="s">
        <v>77</v>
      </c>
      <c r="J5" s="120" t="s">
        <v>78</v>
      </c>
      <c r="K5" s="120" t="s">
        <v>79</v>
      </c>
      <c r="L5" s="120" t="s">
        <v>80</v>
      </c>
      <c r="M5" s="120" t="s">
        <v>81</v>
      </c>
      <c r="N5" s="120" t="s">
        <v>82</v>
      </c>
      <c r="O5" s="278"/>
      <c r="P5" s="278"/>
    </row>
    <row r="6" spans="1:16" ht="15">
      <c r="A6" s="117"/>
      <c r="B6" s="278"/>
      <c r="C6" s="278"/>
      <c r="D6" s="278"/>
      <c r="E6" s="121">
        <v>1</v>
      </c>
      <c r="F6" s="123">
        <f aca="true" t="shared" si="0" ref="F6:N6">E6+1</f>
        <v>2</v>
      </c>
      <c r="G6" s="123">
        <f t="shared" si="0"/>
        <v>3</v>
      </c>
      <c r="H6" s="123">
        <f t="shared" si="0"/>
        <v>4</v>
      </c>
      <c r="I6" s="123">
        <f t="shared" si="0"/>
        <v>5</v>
      </c>
      <c r="J6" s="123">
        <f t="shared" si="0"/>
        <v>6</v>
      </c>
      <c r="K6" s="123">
        <f t="shared" si="0"/>
        <v>7</v>
      </c>
      <c r="L6" s="123">
        <f t="shared" si="0"/>
        <v>8</v>
      </c>
      <c r="M6" s="123">
        <f t="shared" si="0"/>
        <v>9</v>
      </c>
      <c r="N6" s="123">
        <f t="shared" si="0"/>
        <v>10</v>
      </c>
      <c r="O6" s="278"/>
      <c r="P6" s="278"/>
    </row>
    <row r="7" spans="1:16" ht="23.25" customHeight="1">
      <c r="A7" s="117"/>
      <c r="B7" s="279"/>
      <c r="C7" s="279"/>
      <c r="D7" s="279"/>
      <c r="E7" s="124">
        <v>43921</v>
      </c>
      <c r="F7" s="126">
        <f aca="true" t="shared" si="1" ref="F7:N7">DATE(YEAR(E7)+1,MONTH(E7),DAY(E7))</f>
        <v>44286</v>
      </c>
      <c r="G7" s="126">
        <f t="shared" si="1"/>
        <v>44651</v>
      </c>
      <c r="H7" s="126">
        <f t="shared" si="1"/>
        <v>45016</v>
      </c>
      <c r="I7" s="126">
        <f t="shared" si="1"/>
        <v>45382</v>
      </c>
      <c r="J7" s="126">
        <f t="shared" si="1"/>
        <v>45747</v>
      </c>
      <c r="K7" s="126">
        <f t="shared" si="1"/>
        <v>46112</v>
      </c>
      <c r="L7" s="126">
        <f t="shared" si="1"/>
        <v>46477</v>
      </c>
      <c r="M7" s="126">
        <f t="shared" si="1"/>
        <v>46843</v>
      </c>
      <c r="N7" s="126">
        <f t="shared" si="1"/>
        <v>47208</v>
      </c>
      <c r="O7" s="279"/>
      <c r="P7" s="279"/>
    </row>
    <row r="8" spans="1:16" ht="30" customHeight="1">
      <c r="A8" s="242" t="s">
        <v>94</v>
      </c>
      <c r="B8" s="243" t="s">
        <v>169</v>
      </c>
      <c r="C8" s="244" t="s">
        <v>170</v>
      </c>
      <c r="D8" s="243" t="s">
        <v>146</v>
      </c>
      <c r="E8" s="165">
        <v>20000</v>
      </c>
      <c r="F8" s="165">
        <v>100000</v>
      </c>
      <c r="G8" s="165">
        <v>100000</v>
      </c>
      <c r="H8" s="165">
        <v>100000</v>
      </c>
      <c r="I8" s="165">
        <v>100000</v>
      </c>
      <c r="J8" s="165"/>
      <c r="K8" s="165"/>
      <c r="L8" s="165"/>
      <c r="M8" s="165"/>
      <c r="N8" s="165"/>
      <c r="O8" s="165">
        <f aca="true" t="shared" si="2" ref="O8:O13">SUM(E8:N8)</f>
        <v>420000</v>
      </c>
      <c r="P8" s="165">
        <f>O8/10</f>
        <v>42000</v>
      </c>
    </row>
    <row r="9" spans="1:16" ht="29.25" customHeight="1">
      <c r="A9" s="117"/>
      <c r="B9" s="246"/>
      <c r="C9" s="247"/>
      <c r="D9" s="248"/>
      <c r="E9" s="168"/>
      <c r="F9" s="168"/>
      <c r="G9" s="168"/>
      <c r="H9" s="168"/>
      <c r="I9" s="168"/>
      <c r="J9" s="168"/>
      <c r="K9" s="168"/>
      <c r="L9" s="168"/>
      <c r="M9" s="168"/>
      <c r="N9" s="168"/>
      <c r="O9" s="169">
        <f t="shared" si="2"/>
        <v>0</v>
      </c>
      <c r="P9" s="169">
        <f aca="true" t="shared" si="3" ref="P9:P14">O9/10</f>
        <v>0</v>
      </c>
    </row>
    <row r="10" spans="1:16" ht="29.25" customHeight="1">
      <c r="A10" s="117"/>
      <c r="B10" s="246"/>
      <c r="C10" s="247"/>
      <c r="D10" s="248"/>
      <c r="E10" s="168"/>
      <c r="F10" s="168"/>
      <c r="G10" s="168"/>
      <c r="H10" s="168"/>
      <c r="I10" s="168"/>
      <c r="J10" s="168"/>
      <c r="K10" s="168"/>
      <c r="L10" s="168"/>
      <c r="M10" s="168"/>
      <c r="N10" s="168"/>
      <c r="O10" s="169">
        <f t="shared" si="2"/>
        <v>0</v>
      </c>
      <c r="P10" s="169">
        <f t="shared" si="3"/>
        <v>0</v>
      </c>
    </row>
    <row r="11" spans="1:16" ht="29.25" customHeight="1">
      <c r="A11" s="117"/>
      <c r="B11" s="246"/>
      <c r="C11" s="247"/>
      <c r="D11" s="248"/>
      <c r="E11" s="168"/>
      <c r="F11" s="168"/>
      <c r="G11" s="168"/>
      <c r="H11" s="168"/>
      <c r="I11" s="168"/>
      <c r="J11" s="168"/>
      <c r="K11" s="168"/>
      <c r="L11" s="168"/>
      <c r="M11" s="168"/>
      <c r="N11" s="168"/>
      <c r="O11" s="169">
        <f t="shared" si="2"/>
        <v>0</v>
      </c>
      <c r="P11" s="169">
        <f t="shared" si="3"/>
        <v>0</v>
      </c>
    </row>
    <row r="12" spans="1:16" ht="29.25" customHeight="1">
      <c r="A12" s="117"/>
      <c r="B12" s="246"/>
      <c r="C12" s="247"/>
      <c r="D12" s="248"/>
      <c r="E12" s="168"/>
      <c r="F12" s="168"/>
      <c r="G12" s="168"/>
      <c r="H12" s="168"/>
      <c r="I12" s="168"/>
      <c r="J12" s="168"/>
      <c r="K12" s="168"/>
      <c r="L12" s="168"/>
      <c r="M12" s="168"/>
      <c r="N12" s="168"/>
      <c r="O12" s="169">
        <f t="shared" si="2"/>
        <v>0</v>
      </c>
      <c r="P12" s="169">
        <f t="shared" si="3"/>
        <v>0</v>
      </c>
    </row>
    <row r="13" spans="1:16" ht="29.25" customHeight="1" thickBot="1">
      <c r="A13" s="117"/>
      <c r="B13" s="241"/>
      <c r="C13" s="239"/>
      <c r="D13" s="240"/>
      <c r="E13" s="249"/>
      <c r="F13" s="249"/>
      <c r="G13" s="249"/>
      <c r="H13" s="249"/>
      <c r="I13" s="249"/>
      <c r="J13" s="249"/>
      <c r="K13" s="249"/>
      <c r="L13" s="249"/>
      <c r="M13" s="249"/>
      <c r="N13" s="249"/>
      <c r="O13" s="250">
        <f t="shared" si="2"/>
        <v>0</v>
      </c>
      <c r="P13" s="250">
        <f t="shared" si="3"/>
        <v>0</v>
      </c>
    </row>
    <row r="14" spans="2:16" ht="54.75" customHeight="1" thickTop="1">
      <c r="B14" s="316" t="s">
        <v>171</v>
      </c>
      <c r="C14" s="317"/>
      <c r="D14" s="318"/>
      <c r="E14" s="251">
        <f aca="true" t="shared" si="4" ref="E14:N14">SUM(E9:E13)</f>
        <v>0</v>
      </c>
      <c r="F14" s="252">
        <f t="shared" si="4"/>
        <v>0</v>
      </c>
      <c r="G14" s="251">
        <f t="shared" si="4"/>
        <v>0</v>
      </c>
      <c r="H14" s="251">
        <f t="shared" si="4"/>
        <v>0</v>
      </c>
      <c r="I14" s="251">
        <f t="shared" si="4"/>
        <v>0</v>
      </c>
      <c r="J14" s="251">
        <f t="shared" si="4"/>
        <v>0</v>
      </c>
      <c r="K14" s="251">
        <f t="shared" si="4"/>
        <v>0</v>
      </c>
      <c r="L14" s="251">
        <f t="shared" si="4"/>
        <v>0</v>
      </c>
      <c r="M14" s="251">
        <f t="shared" si="4"/>
        <v>0</v>
      </c>
      <c r="N14" s="252">
        <f t="shared" si="4"/>
        <v>0</v>
      </c>
      <c r="O14" s="253">
        <f>SUM(E14:N14)</f>
        <v>0</v>
      </c>
      <c r="P14" s="254">
        <f t="shared" si="3"/>
        <v>0</v>
      </c>
    </row>
    <row r="16" ht="15" thickBot="1"/>
    <row r="17" spans="2:17" ht="26.25" customHeight="1">
      <c r="B17" s="225" t="s">
        <v>21</v>
      </c>
      <c r="C17" s="226"/>
      <c r="D17" s="226"/>
      <c r="E17" s="226"/>
      <c r="F17" s="226"/>
      <c r="G17" s="226"/>
      <c r="H17" s="226"/>
      <c r="I17" s="226"/>
      <c r="J17" s="226"/>
      <c r="K17" s="226"/>
      <c r="L17" s="226"/>
      <c r="M17" s="226"/>
      <c r="N17" s="226"/>
      <c r="O17" s="226"/>
      <c r="P17" s="226"/>
      <c r="Q17" s="229"/>
    </row>
    <row r="18" spans="2:17" ht="26.25" customHeight="1">
      <c r="B18" s="301" t="s">
        <v>95</v>
      </c>
      <c r="C18" s="267"/>
      <c r="D18" s="267"/>
      <c r="E18" s="267"/>
      <c r="F18" s="267"/>
      <c r="G18" s="267"/>
      <c r="H18" s="267"/>
      <c r="I18" s="267"/>
      <c r="J18" s="267"/>
      <c r="K18" s="267"/>
      <c r="L18" s="267"/>
      <c r="M18" s="267"/>
      <c r="N18" s="267"/>
      <c r="O18" s="267"/>
      <c r="P18" s="268"/>
      <c r="Q18" s="228"/>
    </row>
    <row r="19" spans="2:17" ht="26.25" customHeight="1">
      <c r="B19" s="266" t="s">
        <v>166</v>
      </c>
      <c r="C19" s="267"/>
      <c r="D19" s="267"/>
      <c r="E19" s="267"/>
      <c r="F19" s="267"/>
      <c r="G19" s="267"/>
      <c r="H19" s="267"/>
      <c r="I19" s="267"/>
      <c r="J19" s="267"/>
      <c r="K19" s="267"/>
      <c r="L19" s="267"/>
      <c r="M19" s="267"/>
      <c r="N19" s="267"/>
      <c r="O19" s="267"/>
      <c r="P19" s="268"/>
      <c r="Q19" s="228"/>
    </row>
    <row r="20" spans="2:17" ht="26.25" customHeight="1">
      <c r="B20" s="266" t="s">
        <v>172</v>
      </c>
      <c r="C20" s="351"/>
      <c r="D20" s="351"/>
      <c r="E20" s="351"/>
      <c r="F20" s="351"/>
      <c r="G20" s="351"/>
      <c r="H20" s="351"/>
      <c r="I20" s="351"/>
      <c r="J20" s="351"/>
      <c r="K20" s="351"/>
      <c r="L20" s="351"/>
      <c r="M20" s="351"/>
      <c r="N20" s="351"/>
      <c r="O20" s="351"/>
      <c r="P20" s="352"/>
      <c r="Q20" s="228"/>
    </row>
    <row r="21" spans="2:17" ht="51" customHeight="1">
      <c r="B21" s="266" t="s">
        <v>173</v>
      </c>
      <c r="C21" s="351"/>
      <c r="D21" s="351"/>
      <c r="E21" s="351"/>
      <c r="F21" s="351"/>
      <c r="G21" s="351"/>
      <c r="H21" s="351"/>
      <c r="I21" s="351"/>
      <c r="J21" s="351"/>
      <c r="K21" s="351"/>
      <c r="L21" s="351"/>
      <c r="M21" s="351"/>
      <c r="N21" s="351"/>
      <c r="O21" s="351"/>
      <c r="P21" s="352"/>
      <c r="Q21" s="227"/>
    </row>
    <row r="22" spans="2:17" ht="26.25" customHeight="1">
      <c r="B22" s="266" t="s">
        <v>174</v>
      </c>
      <c r="C22" s="351"/>
      <c r="D22" s="351"/>
      <c r="E22" s="351"/>
      <c r="F22" s="351"/>
      <c r="G22" s="351"/>
      <c r="H22" s="351"/>
      <c r="I22" s="351"/>
      <c r="J22" s="351"/>
      <c r="K22" s="351"/>
      <c r="L22" s="351"/>
      <c r="M22" s="351"/>
      <c r="N22" s="351"/>
      <c r="O22" s="351"/>
      <c r="P22" s="352"/>
      <c r="Q22" s="227"/>
    </row>
    <row r="23" spans="2:18" ht="26.25" customHeight="1" thickBot="1">
      <c r="B23" s="350" t="s">
        <v>92</v>
      </c>
      <c r="C23" s="284"/>
      <c r="D23" s="284"/>
      <c r="E23" s="284"/>
      <c r="F23" s="284"/>
      <c r="G23" s="284"/>
      <c r="H23" s="284"/>
      <c r="I23" s="284"/>
      <c r="J23" s="284"/>
      <c r="K23" s="284"/>
      <c r="L23" s="284"/>
      <c r="M23" s="284"/>
      <c r="N23" s="284"/>
      <c r="O23" s="284"/>
      <c r="P23" s="285"/>
      <c r="Q23" s="228"/>
      <c r="R23" s="3"/>
    </row>
    <row r="25" spans="14:16" ht="29.25" customHeight="1">
      <c r="N25" s="312" t="s">
        <v>168</v>
      </c>
      <c r="O25" s="313"/>
      <c r="P25" s="245"/>
    </row>
  </sheetData>
  <sheetProtection/>
  <mergeCells count="15">
    <mergeCell ref="B23:P23"/>
    <mergeCell ref="N25:O25"/>
    <mergeCell ref="B14:D14"/>
    <mergeCell ref="B18:P18"/>
    <mergeCell ref="B19:P19"/>
    <mergeCell ref="B20:P20"/>
    <mergeCell ref="B21:P21"/>
    <mergeCell ref="B22:P22"/>
    <mergeCell ref="B4:D4"/>
    <mergeCell ref="E4:N4"/>
    <mergeCell ref="O4:O7"/>
    <mergeCell ref="P4:P7"/>
    <mergeCell ref="B5:B7"/>
    <mergeCell ref="C5:C7"/>
    <mergeCell ref="D5:D7"/>
  </mergeCells>
  <printOptions/>
  <pageMargins left="0.3937007874015748" right="0.1968503937007874" top="0.7874015748031497" bottom="0.7874015748031497" header="0.31496062992125984" footer="0.31496062992125984"/>
  <pageSetup fitToHeight="0" fitToWidth="1"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2017-07-13T05:51:14Z</dcterms:created>
  <dcterms:modified xsi:type="dcterms:W3CDTF">2017-11-20T23:20:17Z</dcterms:modified>
  <cp:category/>
  <cp:version/>
  <cp:contentType/>
  <cp:contentStatus/>
  <cp:revision>1</cp:revision>
</cp:coreProperties>
</file>