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S4-FILE02D\user2$\124486\デスクトップ\花粉症関係\花粉症対策加速化事業要綱\04_条抜き\"/>
    </mc:Choice>
  </mc:AlternateContent>
  <bookViews>
    <workbookView xWindow="480" yWindow="30" windowWidth="8475" windowHeight="4725" firstSheet="2" activeTab="2"/>
  </bookViews>
  <sheets>
    <sheet name="別記" sheetId="13" state="hidden" r:id="rId1"/>
    <sheet name="（旧）別記２" sheetId="5" state="hidden" r:id="rId2"/>
    <sheet name="別記１" sheetId="7" r:id="rId3"/>
    <sheet name="（新）別記２ (計算)" sheetId="15" state="hidden" r:id="rId4"/>
    <sheet name="別記２" sheetId="2" r:id="rId5"/>
    <sheet name="別記３" sheetId="8" r:id="rId6"/>
    <sheet name="別記４" sheetId="10" r:id="rId7"/>
    <sheet name="別記５" sheetId="12" r:id="rId8"/>
    <sheet name="別記６" sheetId="14" r:id="rId9"/>
    <sheet name="別記７" sheetId="19" r:id="rId10"/>
    <sheet name="別記８" sheetId="18" r:id="rId11"/>
    <sheet name="別記９" sheetId="17" r:id="rId12"/>
  </sheets>
  <definedNames>
    <definedName name="_xlnm.Print_Area" localSheetId="1">'（旧）別記２'!$A$1:$U$42</definedName>
    <definedName name="_xlnm.Print_Area" localSheetId="3">'（新）別記２ (計算)'!$B$4:$R$40</definedName>
    <definedName name="_xlnm.Print_Area" localSheetId="0">別記!$A$1:$J$32</definedName>
    <definedName name="_xlnm.Print_Area" localSheetId="2">別記１!$A$1:$H$29</definedName>
    <definedName name="_xlnm.Print_Area" localSheetId="4">別記２!$B$4:$R$35</definedName>
    <definedName name="_xlnm.Print_Area" localSheetId="6">別記４!$A$1:$J$38</definedName>
    <definedName name="_xlnm.Print_Area" localSheetId="7">別記５!$A$1:$H$42</definedName>
    <definedName name="_xlnm.Print_Area" localSheetId="8">別記６!$A$1:$H$52</definedName>
    <definedName name="_xlnm.Print_Area" localSheetId="9">別記７!$A$1:$G$29</definedName>
    <definedName name="_xlnm.Print_Area" localSheetId="10">別記８!$A$2:$R$29</definedName>
    <definedName name="_xlnm.Print_Area" localSheetId="11">別記９!$A$2:$N$34</definedName>
  </definedNames>
  <calcPr calcId="162913" iterate="1"/>
</workbook>
</file>

<file path=xl/calcChain.xml><?xml version="1.0" encoding="utf-8"?>
<calcChain xmlns="http://schemas.openxmlformats.org/spreadsheetml/2006/main">
  <c r="M16" i="14" l="1"/>
  <c r="L16" i="12"/>
  <c r="R17" i="10"/>
  <c r="O21" i="18" l="1"/>
  <c r="O19" i="18"/>
  <c r="O17" i="18"/>
  <c r="O15" i="18"/>
  <c r="O13" i="18"/>
  <c r="R13" i="18" s="1"/>
  <c r="O11" i="18"/>
  <c r="O9" i="18"/>
  <c r="R11" i="18"/>
  <c r="R9" i="18"/>
  <c r="R15" i="18"/>
  <c r="R17" i="18"/>
  <c r="R22" i="18"/>
  <c r="Q22" i="18"/>
  <c r="B17" i="10" l="1"/>
  <c r="N29" i="17"/>
  <c r="M29" i="17"/>
  <c r="L29" i="17"/>
  <c r="N27" i="17"/>
  <c r="M27" i="17"/>
  <c r="L27" i="17"/>
  <c r="N25" i="17"/>
  <c r="M25" i="17"/>
  <c r="L25" i="17"/>
  <c r="N23" i="17"/>
  <c r="M23" i="17"/>
  <c r="L23" i="17"/>
  <c r="N21" i="17"/>
  <c r="M21" i="17"/>
  <c r="L21" i="17"/>
  <c r="N19" i="17"/>
  <c r="M19" i="17"/>
  <c r="L19" i="17"/>
  <c r="N10" i="17"/>
  <c r="N8" i="17"/>
  <c r="Q28" i="2" l="1"/>
  <c r="M28" i="2"/>
  <c r="M27" i="2"/>
  <c r="M18" i="2"/>
  <c r="Q27" i="2"/>
  <c r="Q18" i="2"/>
  <c r="Q26" i="2"/>
  <c r="Q25" i="2"/>
  <c r="Q24" i="2"/>
  <c r="Q23" i="2"/>
  <c r="Q22" i="2"/>
  <c r="Q21" i="2"/>
  <c r="Q20" i="2"/>
  <c r="Q19" i="2"/>
  <c r="Q17" i="2"/>
  <c r="Q16" i="2"/>
  <c r="Q15" i="2"/>
  <c r="Q14" i="2"/>
  <c r="Q13" i="2"/>
  <c r="Q12" i="2"/>
  <c r="Q11" i="2"/>
  <c r="Q10" i="2"/>
  <c r="L28" i="2"/>
  <c r="X18" i="15" l="1"/>
  <c r="X17" i="15"/>
  <c r="X16" i="15"/>
  <c r="X15" i="15"/>
  <c r="X14" i="15"/>
  <c r="X13" i="15"/>
  <c r="X12" i="15"/>
  <c r="X11" i="15"/>
  <c r="K18" i="15" l="1"/>
  <c r="L11" i="15" s="1"/>
  <c r="N17" i="15"/>
  <c r="Q17" i="15" s="1"/>
  <c r="N16" i="15"/>
  <c r="Q16" i="15" s="1"/>
  <c r="L16" i="15"/>
  <c r="N15" i="15"/>
  <c r="Q15" i="15" s="1"/>
  <c r="L15" i="15"/>
  <c r="N14" i="15"/>
  <c r="Q14" i="15" s="1"/>
  <c r="L14" i="15"/>
  <c r="N13" i="15"/>
  <c r="Q13" i="15" s="1"/>
  <c r="L13" i="15"/>
  <c r="N12" i="15"/>
  <c r="Q12" i="15" s="1"/>
  <c r="L12" i="15"/>
  <c r="N11" i="15"/>
  <c r="Q11" i="15" s="1"/>
  <c r="N10" i="15"/>
  <c r="L10" i="15"/>
  <c r="M2" i="15"/>
  <c r="N18" i="15" l="1"/>
  <c r="L17" i="15"/>
  <c r="L18" i="15" s="1"/>
  <c r="Q10" i="15"/>
  <c r="Q18" i="15" s="1"/>
  <c r="K2" i="15"/>
  <c r="B16" i="12"/>
  <c r="B16" i="14" l="1"/>
  <c r="T16" i="14" s="1"/>
  <c r="R17" i="13"/>
  <c r="B17" i="14" l="1"/>
  <c r="T17" i="14" s="1"/>
  <c r="B18" i="14" s="1"/>
  <c r="T18" i="14" s="1"/>
  <c r="B19" i="14" s="1"/>
  <c r="T19" i="14" s="1"/>
  <c r="T20" i="14" s="1"/>
  <c r="T21" i="14" s="1"/>
  <c r="T22" i="14" s="1"/>
  <c r="Y17" i="10"/>
  <c r="B18" i="10" s="1"/>
  <c r="S16" i="12"/>
  <c r="B17" i="13"/>
  <c r="Y17" i="13" s="1"/>
  <c r="B18" i="13" s="1"/>
  <c r="Y18" i="13" s="1"/>
  <c r="B19" i="13" s="1"/>
  <c r="Y19" i="13" s="1"/>
  <c r="Y20" i="13" s="1"/>
  <c r="Y21" i="13" s="1"/>
  <c r="Y22" i="13" s="1"/>
  <c r="Y23" i="13" s="1"/>
  <c r="Y18" i="10" l="1"/>
  <c r="B19" i="10" s="1"/>
  <c r="B17" i="12"/>
  <c r="S17" i="12" s="1"/>
  <c r="Y19" i="10" l="1"/>
  <c r="Y20" i="10" s="1"/>
  <c r="Y21" i="10" s="1"/>
  <c r="Y22" i="10" s="1"/>
  <c r="Y23" i="10" s="1"/>
  <c r="B18" i="12"/>
  <c r="S18" i="12" s="1"/>
  <c r="B19" i="12" l="1"/>
  <c r="S19" i="12" s="1"/>
  <c r="S20" i="12" s="1"/>
  <c r="S21" i="12" s="1"/>
  <c r="S22" i="12" s="1"/>
</calcChain>
</file>

<file path=xl/comments1.xml><?xml version="1.0" encoding="utf-8"?>
<comments xmlns="http://schemas.openxmlformats.org/spreadsheetml/2006/main">
  <authors>
    <author>099520</author>
  </authors>
  <commentList>
    <comment ref="Q18" authorId="0" shapeId="0">
      <text>
        <r>
          <rPr>
            <b/>
            <sz val="12"/>
            <color indexed="81"/>
            <rFont val="MS P ゴシック"/>
            <family val="3"/>
            <charset val="128"/>
          </rPr>
          <t xml:space="preserve"> 補助金額
 千円未満切り捨て</t>
        </r>
      </text>
    </comment>
  </commentList>
</comments>
</file>

<file path=xl/sharedStrings.xml><?xml version="1.0" encoding="utf-8"?>
<sst xmlns="http://schemas.openxmlformats.org/spreadsheetml/2006/main" count="394" uniqueCount="247">
  <si>
    <t>市町村名</t>
    <rPh sb="0" eb="4">
      <t>シチョウソンメイ</t>
    </rPh>
    <phoneticPr fontId="2"/>
  </si>
  <si>
    <t>事業内容</t>
    <rPh sb="0" eb="2">
      <t>ジギョウ</t>
    </rPh>
    <rPh sb="2" eb="4">
      <t>ナイヨウ</t>
    </rPh>
    <phoneticPr fontId="2"/>
  </si>
  <si>
    <t>番号</t>
    <rPh sb="0" eb="2">
      <t>バンゴウ</t>
    </rPh>
    <phoneticPr fontId="2"/>
  </si>
  <si>
    <t>森林所有者</t>
    <rPh sb="0" eb="2">
      <t>シンリン</t>
    </rPh>
    <rPh sb="2" eb="5">
      <t>ショユウシャ</t>
    </rPh>
    <phoneticPr fontId="2"/>
  </si>
  <si>
    <t>施行箇所
(市町村名以下を記入)</t>
    <rPh sb="0" eb="2">
      <t>セコウ</t>
    </rPh>
    <rPh sb="2" eb="4">
      <t>カショ</t>
    </rPh>
    <rPh sb="6" eb="9">
      <t>シチョウソン</t>
    </rPh>
    <rPh sb="9" eb="10">
      <t>メイ</t>
    </rPh>
    <rPh sb="10" eb="12">
      <t>イカ</t>
    </rPh>
    <rPh sb="13" eb="15">
      <t>キニュウ</t>
    </rPh>
    <phoneticPr fontId="2"/>
  </si>
  <si>
    <t>備考</t>
    <rPh sb="0" eb="2">
      <t>ビコウ</t>
    </rPh>
    <phoneticPr fontId="2"/>
  </si>
  <si>
    <t>住所</t>
    <rPh sb="0" eb="2">
      <t>ジュウショ</t>
    </rPh>
    <phoneticPr fontId="2"/>
  </si>
  <si>
    <t>氏名</t>
    <rPh sb="0" eb="2">
      <t>シメイ</t>
    </rPh>
    <phoneticPr fontId="2"/>
  </si>
  <si>
    <t>見込額</t>
    <rPh sb="0" eb="2">
      <t>ミコ</t>
    </rPh>
    <rPh sb="2" eb="3">
      <t>ガク</t>
    </rPh>
    <phoneticPr fontId="2"/>
  </si>
  <si>
    <t>実行経費</t>
    <rPh sb="0" eb="2">
      <t>ジッコウ</t>
    </rPh>
    <rPh sb="2" eb="4">
      <t>ケイヒ</t>
    </rPh>
    <phoneticPr fontId="2"/>
  </si>
  <si>
    <t>見込額－
実行経費(円)</t>
    <rPh sb="0" eb="2">
      <t>ミコ</t>
    </rPh>
    <rPh sb="2" eb="3">
      <t>ガク</t>
    </rPh>
    <rPh sb="5" eb="7">
      <t>ジッコウ</t>
    </rPh>
    <rPh sb="7" eb="9">
      <t>ケイヒ</t>
    </rPh>
    <rPh sb="10" eb="11">
      <t>エン</t>
    </rPh>
    <phoneticPr fontId="2"/>
  </si>
  <si>
    <t>実績事業費</t>
    <rPh sb="0" eb="2">
      <t>ジッセキ</t>
    </rPh>
    <rPh sb="2" eb="5">
      <t>ジギョウヒ</t>
    </rPh>
    <phoneticPr fontId="2"/>
  </si>
  <si>
    <t>（円）</t>
    <rPh sb="1" eb="2">
      <t>エン</t>
    </rPh>
    <phoneticPr fontId="2"/>
  </si>
  <si>
    <t>定額単価</t>
    <rPh sb="0" eb="2">
      <t>テイガク</t>
    </rPh>
    <rPh sb="2" eb="4">
      <t>タンカ</t>
    </rPh>
    <phoneticPr fontId="2"/>
  </si>
  <si>
    <t>（円／ha）</t>
    <rPh sb="1" eb="2">
      <t>エン</t>
    </rPh>
    <phoneticPr fontId="2"/>
  </si>
  <si>
    <t>小計</t>
    <rPh sb="0" eb="2">
      <t>ショウケイ</t>
    </rPh>
    <phoneticPr fontId="2"/>
  </si>
  <si>
    <t>計</t>
    <rPh sb="0" eb="1">
      <t>ケイ</t>
    </rPh>
    <phoneticPr fontId="6"/>
  </si>
  <si>
    <t>記載上の注意</t>
    <rPh sb="0" eb="2">
      <t>キサイ</t>
    </rPh>
    <rPh sb="2" eb="3">
      <t>ジョウ</t>
    </rPh>
    <rPh sb="4" eb="6">
      <t>チュウイ</t>
    </rPh>
    <phoneticPr fontId="2"/>
  </si>
  <si>
    <t>１　施行箇所欄には、該当するすべての大字、字及び地番を記載すること。</t>
    <rPh sb="2" eb="4">
      <t>セコウ</t>
    </rPh>
    <rPh sb="4" eb="6">
      <t>カショ</t>
    </rPh>
    <rPh sb="6" eb="7">
      <t>ラン</t>
    </rPh>
    <rPh sb="10" eb="12">
      <t>ガイトウ</t>
    </rPh>
    <rPh sb="18" eb="20">
      <t>オオアザ</t>
    </rPh>
    <rPh sb="21" eb="22">
      <t>アザ</t>
    </rPh>
    <rPh sb="22" eb="23">
      <t>オヨ</t>
    </rPh>
    <rPh sb="24" eb="26">
      <t>チバン</t>
    </rPh>
    <rPh sb="27" eb="29">
      <t>キサイ</t>
    </rPh>
    <phoneticPr fontId="2"/>
  </si>
  <si>
    <t>事業主体</t>
    <rPh sb="0" eb="2">
      <t>ジギョウ</t>
    </rPh>
    <rPh sb="2" eb="4">
      <t>シュタイ</t>
    </rPh>
    <phoneticPr fontId="2"/>
  </si>
  <si>
    <t>本数伐採率
（％）</t>
    <rPh sb="0" eb="2">
      <t>ホンスウ</t>
    </rPh>
    <rPh sb="2" eb="5">
      <t>バッサイリツ</t>
    </rPh>
    <phoneticPr fontId="2"/>
  </si>
  <si>
    <t>事　　　　　業　　　　　詳　　　　　細</t>
    <rPh sb="0" eb="1">
      <t>コト</t>
    </rPh>
    <rPh sb="6" eb="7">
      <t>ギョウ</t>
    </rPh>
    <rPh sb="12" eb="13">
      <t>ショウ</t>
    </rPh>
    <rPh sb="18" eb="19">
      <t>ホソ</t>
    </rPh>
    <phoneticPr fontId="2"/>
  </si>
  <si>
    <t>３　面積は、ヘクタールを単位として単位以下２位までとし、３位以下は切り捨てること。</t>
    <rPh sb="2" eb="4">
      <t>メンセキ</t>
    </rPh>
    <rPh sb="12" eb="14">
      <t>タンイ</t>
    </rPh>
    <rPh sb="17" eb="19">
      <t>タンイ</t>
    </rPh>
    <rPh sb="19" eb="21">
      <t>イカ</t>
    </rPh>
    <rPh sb="22" eb="23">
      <t>イ</t>
    </rPh>
    <rPh sb="29" eb="30">
      <t>イ</t>
    </rPh>
    <rPh sb="30" eb="32">
      <t>イカ</t>
    </rPh>
    <rPh sb="33" eb="34">
      <t>キ</t>
    </rPh>
    <rPh sb="35" eb="36">
      <t>ス</t>
    </rPh>
    <phoneticPr fontId="2"/>
  </si>
  <si>
    <t>４　見込額欄には、定額単価区分ごとの事業量の計に、当該定額単価を乗じた額を記載すること。</t>
    <rPh sb="2" eb="4">
      <t>ミコ</t>
    </rPh>
    <rPh sb="4" eb="5">
      <t>ガク</t>
    </rPh>
    <rPh sb="5" eb="6">
      <t>ラン</t>
    </rPh>
    <rPh sb="9" eb="11">
      <t>テイガク</t>
    </rPh>
    <rPh sb="11" eb="13">
      <t>タンカ</t>
    </rPh>
    <rPh sb="13" eb="15">
      <t>クブン</t>
    </rPh>
    <rPh sb="18" eb="21">
      <t>ジギョウリョウ</t>
    </rPh>
    <rPh sb="22" eb="23">
      <t>ケイ</t>
    </rPh>
    <rPh sb="25" eb="27">
      <t>トウガイ</t>
    </rPh>
    <rPh sb="27" eb="29">
      <t>テイガク</t>
    </rPh>
    <rPh sb="29" eb="31">
      <t>タンカ</t>
    </rPh>
    <rPh sb="32" eb="33">
      <t>ジョウ</t>
    </rPh>
    <rPh sb="35" eb="36">
      <t>ガク</t>
    </rPh>
    <rPh sb="37" eb="39">
      <t>キサイ</t>
    </rPh>
    <phoneticPr fontId="2"/>
  </si>
  <si>
    <t>６　実績事業費欄には、実行経費が見込額より低い場合は実行経費を、実行経費が見込額より高い場合は見込額を実績事業費として記載すること。</t>
    <rPh sb="2" eb="4">
      <t>ジッセキ</t>
    </rPh>
    <rPh sb="4" eb="7">
      <t>ジギョウヒ</t>
    </rPh>
    <rPh sb="7" eb="8">
      <t>ラン</t>
    </rPh>
    <rPh sb="11" eb="13">
      <t>ジッコウ</t>
    </rPh>
    <rPh sb="13" eb="15">
      <t>ケイヒ</t>
    </rPh>
    <rPh sb="16" eb="18">
      <t>ミコ</t>
    </rPh>
    <rPh sb="18" eb="19">
      <t>ガク</t>
    </rPh>
    <rPh sb="21" eb="22">
      <t>ヒク</t>
    </rPh>
    <rPh sb="23" eb="25">
      <t>バアイ</t>
    </rPh>
    <rPh sb="26" eb="28">
      <t>ジッコウ</t>
    </rPh>
    <rPh sb="28" eb="30">
      <t>ケイヒ</t>
    </rPh>
    <rPh sb="32" eb="34">
      <t>ジッコウ</t>
    </rPh>
    <rPh sb="34" eb="36">
      <t>ケイヒ</t>
    </rPh>
    <rPh sb="37" eb="39">
      <t>ミコ</t>
    </rPh>
    <rPh sb="39" eb="40">
      <t>ガク</t>
    </rPh>
    <rPh sb="42" eb="43">
      <t>タカ</t>
    </rPh>
    <rPh sb="44" eb="46">
      <t>バアイ</t>
    </rPh>
    <rPh sb="47" eb="49">
      <t>ミコ</t>
    </rPh>
    <rPh sb="49" eb="50">
      <t>ガク</t>
    </rPh>
    <rPh sb="51" eb="53">
      <t>ジッセキ</t>
    </rPh>
    <rPh sb="53" eb="56">
      <t>ジギョウヒ</t>
    </rPh>
    <rPh sb="59" eb="61">
      <t>キサイ</t>
    </rPh>
    <phoneticPr fontId="2"/>
  </si>
  <si>
    <t>２　採択優先基準欄には、該当する場合のみ○印を記入すること。</t>
    <rPh sb="2" eb="4">
      <t>サイタク</t>
    </rPh>
    <rPh sb="4" eb="6">
      <t>ユウセン</t>
    </rPh>
    <rPh sb="6" eb="8">
      <t>キジュン</t>
    </rPh>
    <rPh sb="8" eb="9">
      <t>ラン</t>
    </rPh>
    <rPh sb="12" eb="14">
      <t>ガイトウ</t>
    </rPh>
    <rPh sb="16" eb="18">
      <t>バアイ</t>
    </rPh>
    <rPh sb="20" eb="22">
      <t>マルジルシ</t>
    </rPh>
    <rPh sb="23" eb="25">
      <t>キニュウ</t>
    </rPh>
    <phoneticPr fontId="2"/>
  </si>
  <si>
    <t>紀の国森林環境保全林整備事業予定（内訳）表</t>
    <rPh sb="0" eb="1">
      <t>キ</t>
    </rPh>
    <rPh sb="2" eb="3">
      <t>クニ</t>
    </rPh>
    <rPh sb="3" eb="5">
      <t>シンリン</t>
    </rPh>
    <rPh sb="5" eb="7">
      <t>カンキョウ</t>
    </rPh>
    <rPh sb="7" eb="10">
      <t>ホゼンリン</t>
    </rPh>
    <rPh sb="10" eb="12">
      <t>セイビ</t>
    </rPh>
    <rPh sb="12" eb="14">
      <t>ジギョウ</t>
    </rPh>
    <rPh sb="14" eb="16">
      <t>ヨテイ</t>
    </rPh>
    <rPh sb="17" eb="19">
      <t>ウチワケ</t>
    </rPh>
    <rPh sb="20" eb="21">
      <t>オモテ</t>
    </rPh>
    <phoneticPr fontId="2"/>
  </si>
  <si>
    <t>別記第２号様式（第５条、第８条関係）</t>
    <rPh sb="0" eb="2">
      <t>ベッキ</t>
    </rPh>
    <rPh sb="2" eb="3">
      <t>ダイ</t>
    </rPh>
    <rPh sb="4" eb="5">
      <t>ゴウ</t>
    </rPh>
    <rPh sb="5" eb="7">
      <t>ヨウシキ</t>
    </rPh>
    <rPh sb="8" eb="9">
      <t>ダイ</t>
    </rPh>
    <rPh sb="10" eb="11">
      <t>ジョウ</t>
    </rPh>
    <rPh sb="12" eb="13">
      <t>ダイ</t>
    </rPh>
    <rPh sb="14" eb="15">
      <t>ジョウ</t>
    </rPh>
    <rPh sb="15" eb="17">
      <t>カンケイ</t>
    </rPh>
    <phoneticPr fontId="2"/>
  </si>
  <si>
    <t>定額単価</t>
    <phoneticPr fontId="2"/>
  </si>
  <si>
    <t>間伐木又は自然倒木等の別</t>
    <rPh sb="11" eb="12">
      <t>ベツ</t>
    </rPh>
    <phoneticPr fontId="2"/>
  </si>
  <si>
    <t>（円／ｍ３又はｍ２）</t>
    <rPh sb="1" eb="2">
      <t>エン</t>
    </rPh>
    <rPh sb="5" eb="6">
      <t>マタ</t>
    </rPh>
    <phoneticPr fontId="2"/>
  </si>
  <si>
    <t>５　実行経費欄には、各施行箇所ごとの実行経費を記載すること。接続する複数箇所を一体的に施行している場合は、その実行経費を一括して記載することができるものとする。</t>
    <rPh sb="2" eb="4">
      <t>ジッコウ</t>
    </rPh>
    <rPh sb="4" eb="6">
      <t>ケイヒ</t>
    </rPh>
    <rPh sb="6" eb="7">
      <t>ラン</t>
    </rPh>
    <rPh sb="10" eb="11">
      <t>カク</t>
    </rPh>
    <rPh sb="11" eb="13">
      <t>セコウ</t>
    </rPh>
    <rPh sb="13" eb="15">
      <t>カショ</t>
    </rPh>
    <rPh sb="18" eb="20">
      <t>ジッコウ</t>
    </rPh>
    <rPh sb="20" eb="22">
      <t>ケイヒ</t>
    </rPh>
    <rPh sb="23" eb="25">
      <t>キサイ</t>
    </rPh>
    <rPh sb="30" eb="32">
      <t>セツゾク</t>
    </rPh>
    <rPh sb="34" eb="36">
      <t>フクスウ</t>
    </rPh>
    <rPh sb="36" eb="38">
      <t>カショ</t>
    </rPh>
    <rPh sb="39" eb="41">
      <t>イッタイ</t>
    </rPh>
    <rPh sb="41" eb="42">
      <t>テキ</t>
    </rPh>
    <rPh sb="43" eb="45">
      <t>セコウ</t>
    </rPh>
    <rPh sb="49" eb="51">
      <t>バアイ</t>
    </rPh>
    <rPh sb="55" eb="57">
      <t>ジッコウ</t>
    </rPh>
    <rPh sb="57" eb="59">
      <t>ケイヒ</t>
    </rPh>
    <rPh sb="60" eb="62">
      <t>イッカツ</t>
    </rPh>
    <rPh sb="64" eb="66">
      <t>キサイ</t>
    </rPh>
    <phoneticPr fontId="2"/>
  </si>
  <si>
    <t>（円／m2、m3、枚、孔、箇所）</t>
    <rPh sb="1" eb="2">
      <t>エン</t>
    </rPh>
    <rPh sb="9" eb="10">
      <t>マイ</t>
    </rPh>
    <rPh sb="11" eb="12">
      <t>アナ</t>
    </rPh>
    <rPh sb="13" eb="15">
      <t>カショ</t>
    </rPh>
    <phoneticPr fontId="2"/>
  </si>
  <si>
    <t>ア</t>
    <phoneticPr fontId="2"/>
  </si>
  <si>
    <t>イ</t>
    <phoneticPr fontId="2"/>
  </si>
  <si>
    <t>ウ</t>
    <phoneticPr fontId="2"/>
  </si>
  <si>
    <t>エ</t>
    <phoneticPr fontId="2"/>
  </si>
  <si>
    <t>オ</t>
    <phoneticPr fontId="2"/>
  </si>
  <si>
    <t>カ</t>
    <phoneticPr fontId="2"/>
  </si>
  <si>
    <t>環境林整備事業（間伐対策流木併用）</t>
    <rPh sb="0" eb="2">
      <t>カンキョウ</t>
    </rPh>
    <rPh sb="2" eb="3">
      <t>バヤシ</t>
    </rPh>
    <rPh sb="3" eb="5">
      <t>セイビ</t>
    </rPh>
    <rPh sb="5" eb="7">
      <t>ジギョウ</t>
    </rPh>
    <rPh sb="8" eb="10">
      <t>カンバツ</t>
    </rPh>
    <rPh sb="10" eb="12">
      <t>タイサク</t>
    </rPh>
    <rPh sb="12" eb="14">
      <t>リュウボク</t>
    </rPh>
    <rPh sb="14" eb="16">
      <t>ヘイヨウ</t>
    </rPh>
    <phoneticPr fontId="2"/>
  </si>
  <si>
    <t>環境林整備事業（流木対策）</t>
    <rPh sb="8" eb="10">
      <t>リュウボク</t>
    </rPh>
    <phoneticPr fontId="2"/>
  </si>
  <si>
    <t>里山整備事業（竹林対策）</t>
    <rPh sb="4" eb="6">
      <t>ジギョウ</t>
    </rPh>
    <rPh sb="7" eb="9">
      <t>チクリン</t>
    </rPh>
    <rPh sb="9" eb="11">
      <t>タイサク</t>
    </rPh>
    <phoneticPr fontId="2"/>
  </si>
  <si>
    <t>環境林整備事業（間伐対策）</t>
    <rPh sb="8" eb="10">
      <t>カンバツ</t>
    </rPh>
    <phoneticPr fontId="2"/>
  </si>
  <si>
    <t>里山整備事業（健全な里山づくり）</t>
    <rPh sb="0" eb="2">
      <t>サトヤマ</t>
    </rPh>
    <rPh sb="2" eb="4">
      <t>セイビ</t>
    </rPh>
    <rPh sb="4" eb="6">
      <t>ジギョウ</t>
    </rPh>
    <phoneticPr fontId="2"/>
  </si>
  <si>
    <t>事業量
(ha、m2、m3、枚、孔、箇所)</t>
    <rPh sb="0" eb="3">
      <t>ジギョウリョウ</t>
    </rPh>
    <rPh sb="14" eb="15">
      <t>マイ</t>
    </rPh>
    <rPh sb="16" eb="17">
      <t>アナ</t>
    </rPh>
    <rPh sb="18" eb="20">
      <t>カショ</t>
    </rPh>
    <phoneticPr fontId="2"/>
  </si>
  <si>
    <t>１環境林整備事業（間伐対策）（３）採択優先基準</t>
    <rPh sb="17" eb="19">
      <t>サイタク</t>
    </rPh>
    <rPh sb="19" eb="21">
      <t>ユウセン</t>
    </rPh>
    <rPh sb="21" eb="23">
      <t>キジュン</t>
    </rPh>
    <phoneticPr fontId="2"/>
  </si>
  <si>
    <t>里山整備事業
（竹林対策）</t>
    <rPh sb="4" eb="6">
      <t>ジギョウ</t>
    </rPh>
    <rPh sb="8" eb="10">
      <t>チクリン</t>
    </rPh>
    <rPh sb="10" eb="12">
      <t>タイサク</t>
    </rPh>
    <phoneticPr fontId="2"/>
  </si>
  <si>
    <t>里山整備事業
（健全な里山づくり）</t>
    <rPh sb="0" eb="2">
      <t>サトヤマ</t>
    </rPh>
    <rPh sb="2" eb="4">
      <t>セイビ</t>
    </rPh>
    <rPh sb="4" eb="6">
      <t>ジギョウ</t>
    </rPh>
    <phoneticPr fontId="2"/>
  </si>
  <si>
    <t>住　　所</t>
    <rPh sb="0" eb="1">
      <t>ジュウ</t>
    </rPh>
    <rPh sb="3" eb="4">
      <t>ショ</t>
    </rPh>
    <phoneticPr fontId="2"/>
  </si>
  <si>
    <t>氏　　名</t>
    <rPh sb="0" eb="1">
      <t>シ</t>
    </rPh>
    <rPh sb="3" eb="4">
      <t>ナ</t>
    </rPh>
    <phoneticPr fontId="2"/>
  </si>
  <si>
    <t>見込額
（円）</t>
    <rPh sb="0" eb="3">
      <t>ミコミガク</t>
    </rPh>
    <rPh sb="5" eb="6">
      <t>エン</t>
    </rPh>
    <phoneticPr fontId="2"/>
  </si>
  <si>
    <t>実行経費
（円）</t>
    <rPh sb="0" eb="2">
      <t>ジッコウ</t>
    </rPh>
    <rPh sb="2" eb="4">
      <t>ケイヒ</t>
    </rPh>
    <rPh sb="6" eb="7">
      <t>エン</t>
    </rPh>
    <phoneticPr fontId="2"/>
  </si>
  <si>
    <t>実績事業費
（円）</t>
    <rPh sb="7" eb="8">
      <t>エン</t>
    </rPh>
    <phoneticPr fontId="2"/>
  </si>
  <si>
    <t>定額単価
（円）</t>
    <phoneticPr fontId="2"/>
  </si>
  <si>
    <t>合　　　　　　　　計</t>
    <rPh sb="0" eb="1">
      <t>ゴウ</t>
    </rPh>
    <rPh sb="9" eb="10">
      <t>ケイ</t>
    </rPh>
    <phoneticPr fontId="6"/>
  </si>
  <si>
    <t>施　行　箇　所
(市町村名以下を記入)</t>
    <rPh sb="0" eb="1">
      <t>シ</t>
    </rPh>
    <rPh sb="2" eb="3">
      <t>ギョウ</t>
    </rPh>
    <rPh sb="4" eb="5">
      <t>カ</t>
    </rPh>
    <rPh sb="6" eb="7">
      <t>ショ</t>
    </rPh>
    <rPh sb="9" eb="12">
      <t>シチョウソン</t>
    </rPh>
    <rPh sb="12" eb="13">
      <t>メイ</t>
    </rPh>
    <rPh sb="13" eb="15">
      <t>イカ</t>
    </rPh>
    <rPh sb="16" eb="18">
      <t>キニュウ</t>
    </rPh>
    <phoneticPr fontId="2"/>
  </si>
  <si>
    <t>植栽
樹種</t>
    <rPh sb="0" eb="2">
      <t>ショクサイ</t>
    </rPh>
    <rPh sb="3" eb="5">
      <t>ジュシュ</t>
    </rPh>
    <phoneticPr fontId="2"/>
  </si>
  <si>
    <t>植栽
本数
(本)</t>
    <rPh sb="0" eb="2">
      <t>ショクサイ</t>
    </rPh>
    <rPh sb="3" eb="5">
      <t>ホンスウ</t>
    </rPh>
    <rPh sb="7" eb="8">
      <t>ホン</t>
    </rPh>
    <phoneticPr fontId="2"/>
  </si>
  <si>
    <t>森　林　所　有　者</t>
    <rPh sb="0" eb="1">
      <t>モリ</t>
    </rPh>
    <rPh sb="2" eb="3">
      <t>ハヤシ</t>
    </rPh>
    <rPh sb="4" eb="5">
      <t>ショ</t>
    </rPh>
    <rPh sb="6" eb="7">
      <t>ユウ</t>
    </rPh>
    <rPh sb="8" eb="9">
      <t>モノ</t>
    </rPh>
    <phoneticPr fontId="2"/>
  </si>
  <si>
    <t>事　業　内　容</t>
    <rPh sb="0" eb="1">
      <t>コト</t>
    </rPh>
    <rPh sb="2" eb="3">
      <t>ギョウ</t>
    </rPh>
    <rPh sb="4" eb="5">
      <t>ウチ</t>
    </rPh>
    <rPh sb="6" eb="7">
      <t>カタチ</t>
    </rPh>
    <phoneticPr fontId="2"/>
  </si>
  <si>
    <t>（円／本）</t>
    <rPh sb="1" eb="2">
      <t>エン</t>
    </rPh>
    <rPh sb="3" eb="4">
      <t>ホン</t>
    </rPh>
    <phoneticPr fontId="2"/>
  </si>
  <si>
    <t>定額単価</t>
  </si>
  <si>
    <t>小　　　　　　　計</t>
    <rPh sb="0" eb="1">
      <t>ショウ</t>
    </rPh>
    <rPh sb="8" eb="9">
      <t>ケイ</t>
    </rPh>
    <phoneticPr fontId="2"/>
  </si>
  <si>
    <t>植栽：3,000本/ha</t>
    <phoneticPr fontId="11"/>
  </si>
  <si>
    <t>【裸苗】</t>
  </si>
  <si>
    <t>【コンテナ】</t>
  </si>
  <si>
    <t>広葉樹A</t>
    <phoneticPr fontId="2"/>
  </si>
  <si>
    <t>広葉樹C</t>
  </si>
  <si>
    <t>広葉樹C</t>
    <phoneticPr fontId="2"/>
  </si>
  <si>
    <t>広葉樹B</t>
    <phoneticPr fontId="2"/>
  </si>
  <si>
    <t>マツ</t>
    <phoneticPr fontId="2"/>
  </si>
  <si>
    <t>事業量
(ha、m2、m3、
枚、孔、箇所)</t>
    <rPh sb="0" eb="3">
      <t>ジギョウリョウ</t>
    </rPh>
    <rPh sb="15" eb="16">
      <t>マイ</t>
    </rPh>
    <rPh sb="17" eb="18">
      <t>アナ</t>
    </rPh>
    <rPh sb="19" eb="21">
      <t>カショ</t>
    </rPh>
    <phoneticPr fontId="2"/>
  </si>
  <si>
    <t>面 積 →</t>
    <rPh sb="0" eb="1">
      <t>メン</t>
    </rPh>
    <rPh sb="2" eb="3">
      <t>セキ</t>
    </rPh>
    <phoneticPr fontId="2"/>
  </si>
  <si>
    <t>広葉樹林化推進事業
（広葉樹等植栽）</t>
    <rPh sb="0" eb="2">
      <t>コウヨウ</t>
    </rPh>
    <rPh sb="2" eb="4">
      <t>ジュリン</t>
    </rPh>
    <rPh sb="4" eb="5">
      <t>カ</t>
    </rPh>
    <rPh sb="5" eb="7">
      <t>スイシン</t>
    </rPh>
    <rPh sb="7" eb="9">
      <t>ジギョウ</t>
    </rPh>
    <rPh sb="11" eb="14">
      <t>コウヨウジュ</t>
    </rPh>
    <rPh sb="14" eb="15">
      <t>トウ</t>
    </rPh>
    <rPh sb="15" eb="17">
      <t>ショクサイ</t>
    </rPh>
    <phoneticPr fontId="2"/>
  </si>
  <si>
    <t>２　広葉樹林化推進事業の植栽樹種・本数については、広葉樹A・B・C、マツごとに記載し、事業量欄には樹種別面積を記載すること。</t>
    <rPh sb="2" eb="3">
      <t>ヒロ</t>
    </rPh>
    <rPh sb="12" eb="14">
      <t>ショクサイ</t>
    </rPh>
    <rPh sb="14" eb="16">
      <t>ジュシュ</t>
    </rPh>
    <rPh sb="17" eb="19">
      <t>ホンスウ</t>
    </rPh>
    <rPh sb="25" eb="28">
      <t>コウヨウジュ</t>
    </rPh>
    <rPh sb="39" eb="41">
      <t>キサイ</t>
    </rPh>
    <rPh sb="43" eb="45">
      <t>ジギョウ</t>
    </rPh>
    <rPh sb="45" eb="46">
      <t>リョウ</t>
    </rPh>
    <rPh sb="46" eb="47">
      <t>ラン</t>
    </rPh>
    <rPh sb="49" eb="51">
      <t>ジュシュ</t>
    </rPh>
    <rPh sb="51" eb="52">
      <t>ベツ</t>
    </rPh>
    <rPh sb="52" eb="54">
      <t>メンセキ</t>
    </rPh>
    <rPh sb="55" eb="57">
      <t>キサイ</t>
    </rPh>
    <phoneticPr fontId="2"/>
  </si>
  <si>
    <t>８　広葉樹林化推進事業の備考欄には、植栽樹種を記載すること。</t>
    <rPh sb="12" eb="14">
      <t>ビコウ</t>
    </rPh>
    <rPh sb="14" eb="15">
      <t>ラン</t>
    </rPh>
    <rPh sb="18" eb="20">
      <t>ショクサイ</t>
    </rPh>
    <rPh sb="20" eb="22">
      <t>ジュシュ</t>
    </rPh>
    <rPh sb="23" eb="25">
      <t>キサイ</t>
    </rPh>
    <phoneticPr fontId="2"/>
  </si>
  <si>
    <t>　１　事業のメニュー</t>
  </si>
  <si>
    <t>市町村</t>
  </si>
  <si>
    <t>定額補助単価</t>
  </si>
  <si>
    <t>補助金額</t>
  </si>
  <si>
    <t>備　　考</t>
    <phoneticPr fontId="2"/>
  </si>
  <si>
    <t>計</t>
    <phoneticPr fontId="2"/>
  </si>
  <si>
    <t>１　事業のメニュー</t>
    <phoneticPr fontId="2"/>
  </si>
  <si>
    <t>定額補助単価</t>
    <phoneticPr fontId="2"/>
  </si>
  <si>
    <t>区分</t>
    <phoneticPr fontId="2"/>
  </si>
  <si>
    <t>役　員　名　簿</t>
  </si>
  <si>
    <t>役　職　名</t>
  </si>
  <si>
    <t>氏名（フリガナ）</t>
  </si>
  <si>
    <t>性別</t>
  </si>
  <si>
    <t>名</t>
  </si>
  <si>
    <t>元号</t>
  </si>
  <si>
    <t>年</t>
  </si>
  <si>
    <t>月</t>
  </si>
  <si>
    <t>日</t>
  </si>
  <si>
    <t>備　考</t>
    <phoneticPr fontId="2"/>
  </si>
  <si>
    <t>性</t>
    <phoneticPr fontId="2"/>
  </si>
  <si>
    <t>申　請　者</t>
    <phoneticPr fontId="2"/>
  </si>
  <si>
    <t>（注）</t>
    <phoneticPr fontId="2"/>
  </si>
  <si>
    <t>１　法人の登記事業明細書に登記されている役員全員について記載すること。</t>
    <phoneticPr fontId="2"/>
  </si>
  <si>
    <t>２　「元号」は、頭文字のアルファベットを大文字で記載すること。</t>
    <phoneticPr fontId="2"/>
  </si>
  <si>
    <t>３　記載しきれない場合は、複数枚作成すること。</t>
    <phoneticPr fontId="2"/>
  </si>
  <si>
    <t>添付書類 ： 登記簿謄本又は定款の写し</t>
    <phoneticPr fontId="2"/>
  </si>
  <si>
    <t>名　　　　　称</t>
    <phoneticPr fontId="2"/>
  </si>
  <si>
    <t>住　　　　　所</t>
    <phoneticPr fontId="2"/>
  </si>
  <si>
    <t>生　年　月　日</t>
    <phoneticPr fontId="2"/>
  </si>
  <si>
    <t>　２　変更事業内容</t>
  </si>
  <si>
    <t>　３　変更理由</t>
  </si>
  <si>
    <t>　４　添付書類</t>
  </si>
  <si>
    <t>記</t>
    <phoneticPr fontId="2"/>
  </si>
  <si>
    <t>申請者　住所</t>
    <phoneticPr fontId="2"/>
  </si>
  <si>
    <t>氏名</t>
    <phoneticPr fontId="2"/>
  </si>
  <si>
    <t>年　　月　　日</t>
    <phoneticPr fontId="2"/>
  </si>
  <si>
    <t>年</t>
    <rPh sb="0" eb="1">
      <t>ネン</t>
    </rPh>
    <phoneticPr fontId="2"/>
  </si>
  <si>
    <t>月</t>
    <rPh sb="0" eb="1">
      <t>ツキ</t>
    </rPh>
    <phoneticPr fontId="2"/>
  </si>
  <si>
    <t>日</t>
    <rPh sb="0" eb="1">
      <t>ヒ</t>
    </rPh>
    <phoneticPr fontId="2"/>
  </si>
  <si>
    <t>令和</t>
    <rPh sb="0" eb="2">
      <t>レイワ</t>
    </rPh>
    <phoneticPr fontId="2"/>
  </si>
  <si>
    <t>補正</t>
    <rPh sb="0" eb="2">
      <t>ホセイ</t>
    </rPh>
    <phoneticPr fontId="2"/>
  </si>
  <si>
    <t>１行の文字数：</t>
    <rPh sb="1" eb="2">
      <t>ギョウ</t>
    </rPh>
    <rPh sb="3" eb="6">
      <t>モジスウ</t>
    </rPh>
    <phoneticPr fontId="2"/>
  </si>
  <si>
    <t>注１）現行を上段に赤字で、変更後を下段に黒字で記入すること。</t>
  </si>
  <si>
    <t>金</t>
    <rPh sb="0" eb="1">
      <t>キン</t>
    </rPh>
    <phoneticPr fontId="2"/>
  </si>
  <si>
    <t>記</t>
    <rPh sb="0" eb="1">
      <t>キ</t>
    </rPh>
    <phoneticPr fontId="2"/>
  </si>
  <si>
    <t>　　</t>
    <phoneticPr fontId="2"/>
  </si>
  <si>
    <t>　　　　</t>
    <phoneticPr fontId="2"/>
  </si>
  <si>
    <t>４　見込額欄には、定額単価区分ごとの事業量の計に、当該定額単価を乗じた額を記載すること。ただし、千円未満の端数が生じた場合は、これを切り捨てるものとする。</t>
    <rPh sb="2" eb="4">
      <t>ミコ</t>
    </rPh>
    <rPh sb="4" eb="5">
      <t>ガク</t>
    </rPh>
    <rPh sb="5" eb="6">
      <t>ラン</t>
    </rPh>
    <rPh sb="9" eb="11">
      <t>テイガク</t>
    </rPh>
    <rPh sb="11" eb="13">
      <t>タンカ</t>
    </rPh>
    <rPh sb="13" eb="15">
      <t>クブン</t>
    </rPh>
    <rPh sb="18" eb="21">
      <t>ジギョウリョウ</t>
    </rPh>
    <rPh sb="22" eb="23">
      <t>ケイ</t>
    </rPh>
    <rPh sb="25" eb="27">
      <t>トウガイ</t>
    </rPh>
    <rPh sb="27" eb="29">
      <t>テイガク</t>
    </rPh>
    <rPh sb="29" eb="31">
      <t>タンカ</t>
    </rPh>
    <rPh sb="32" eb="33">
      <t>ジョウ</t>
    </rPh>
    <rPh sb="35" eb="36">
      <t>ガク</t>
    </rPh>
    <rPh sb="37" eb="39">
      <t>キサイ</t>
    </rPh>
    <phoneticPr fontId="2"/>
  </si>
  <si>
    <t>６　広葉樹林化推進事業の実績事業費欄には、見込額と同額とし、千円未満の端数が生じた場合は、これを切り捨てるものとする。</t>
    <rPh sb="12" eb="14">
      <t>ジッセキ</t>
    </rPh>
    <rPh sb="14" eb="17">
      <t>ジギョウヒ</t>
    </rPh>
    <rPh sb="17" eb="18">
      <t>ラン</t>
    </rPh>
    <rPh sb="21" eb="23">
      <t>ミコ</t>
    </rPh>
    <rPh sb="23" eb="24">
      <t>ガク</t>
    </rPh>
    <rPh sb="25" eb="27">
      <t>ドウガク</t>
    </rPh>
    <rPh sb="30" eb="32">
      <t>センエン</t>
    </rPh>
    <rPh sb="32" eb="34">
      <t>ミマン</t>
    </rPh>
    <rPh sb="35" eb="37">
      <t>ハスウ</t>
    </rPh>
    <rPh sb="38" eb="39">
      <t>ショウ</t>
    </rPh>
    <rPh sb="41" eb="43">
      <t>バアイ</t>
    </rPh>
    <rPh sb="48" eb="49">
      <t>キ</t>
    </rPh>
    <rPh sb="50" eb="51">
      <t>ス</t>
    </rPh>
    <phoneticPr fontId="2"/>
  </si>
  <si>
    <t>７　里山整備事業の実績事業費欄には、実行経費が見込額より低い場合は実行経費を、実行経費が見込額より高い場合は見込額を実績事業費とし、千円未満の端数が生じた場合は、これを切り捨てるものとする。</t>
    <rPh sb="9" eb="11">
      <t>ジッセキ</t>
    </rPh>
    <rPh sb="11" eb="14">
      <t>ジギョウヒ</t>
    </rPh>
    <rPh sb="14" eb="15">
      <t>ラン</t>
    </rPh>
    <rPh sb="18" eb="20">
      <t>ジッコウ</t>
    </rPh>
    <rPh sb="20" eb="22">
      <t>ケイヒ</t>
    </rPh>
    <rPh sb="23" eb="25">
      <t>ミコ</t>
    </rPh>
    <rPh sb="25" eb="26">
      <t>ガク</t>
    </rPh>
    <rPh sb="28" eb="29">
      <t>ヒク</t>
    </rPh>
    <rPh sb="30" eb="32">
      <t>バアイ</t>
    </rPh>
    <rPh sb="33" eb="35">
      <t>ジッコウ</t>
    </rPh>
    <rPh sb="35" eb="37">
      <t>ケイヒ</t>
    </rPh>
    <rPh sb="39" eb="41">
      <t>ジッコウ</t>
    </rPh>
    <rPh sb="41" eb="43">
      <t>ケイヒ</t>
    </rPh>
    <rPh sb="44" eb="46">
      <t>ミコ</t>
    </rPh>
    <rPh sb="46" eb="47">
      <t>ガク</t>
    </rPh>
    <rPh sb="49" eb="50">
      <t>タカ</t>
    </rPh>
    <rPh sb="51" eb="53">
      <t>バアイ</t>
    </rPh>
    <rPh sb="54" eb="56">
      <t>ミコ</t>
    </rPh>
    <rPh sb="56" eb="57">
      <t>ガク</t>
    </rPh>
    <rPh sb="58" eb="60">
      <t>ジッセキ</t>
    </rPh>
    <rPh sb="60" eb="63">
      <t>ジギョウヒ</t>
    </rPh>
    <rPh sb="66" eb="68">
      <t>センエン</t>
    </rPh>
    <rPh sb="68" eb="70">
      <t>ミマン</t>
    </rPh>
    <rPh sb="71" eb="73">
      <t>ハスウ</t>
    </rPh>
    <rPh sb="74" eb="75">
      <t>ショウ</t>
    </rPh>
    <rPh sb="77" eb="79">
      <t>バアイ</t>
    </rPh>
    <rPh sb="84" eb="85">
      <t>キ</t>
    </rPh>
    <rPh sb="86" eb="87">
      <t>ス</t>
    </rPh>
    <phoneticPr fontId="2"/>
  </si>
  <si>
    <t>広葉樹A</t>
  </si>
  <si>
    <t>広葉樹B</t>
  </si>
  <si>
    <t>本数
(本)</t>
    <rPh sb="0" eb="2">
      <t>ホンスウ</t>
    </rPh>
    <rPh sb="4" eb="5">
      <t>ホン</t>
    </rPh>
    <phoneticPr fontId="2"/>
  </si>
  <si>
    <t>事業主体</t>
    <rPh sb="0" eb="2">
      <t>ジギョウ</t>
    </rPh>
    <rPh sb="2" eb="4">
      <t>シュタイ</t>
    </rPh>
    <phoneticPr fontId="2"/>
  </si>
  <si>
    <t>備考</t>
    <phoneticPr fontId="2"/>
  </si>
  <si>
    <r>
      <t>植栽面積</t>
    </r>
    <r>
      <rPr>
        <sz val="8"/>
        <rFont val="ＭＳ 明朝"/>
        <family val="1"/>
        <charset val="128"/>
      </rPr>
      <t>(ha)</t>
    </r>
    <rPh sb="0" eb="2">
      <t>ショクサイ</t>
    </rPh>
    <rPh sb="2" eb="4">
      <t>メンセキ</t>
    </rPh>
    <phoneticPr fontId="2"/>
  </si>
  <si>
    <t>植栽樹種</t>
    <rPh sb="0" eb="2">
      <t>ショクサイ</t>
    </rPh>
    <rPh sb="2" eb="4">
      <t>ジュシュ</t>
    </rPh>
    <phoneticPr fontId="2"/>
  </si>
  <si>
    <t>植栽面積
（ha）</t>
    <rPh sb="0" eb="2">
      <t>ショクサイ</t>
    </rPh>
    <rPh sb="2" eb="4">
      <t>メンセキ</t>
    </rPh>
    <phoneticPr fontId="2"/>
  </si>
  <si>
    <t>植栽本数
（本/ha）</t>
    <rPh sb="0" eb="2">
      <t>ショクサイ</t>
    </rPh>
    <rPh sb="2" eb="4">
      <t>ホンスウ</t>
    </rPh>
    <rPh sb="6" eb="7">
      <t>ホン</t>
    </rPh>
    <phoneticPr fontId="2"/>
  </si>
  <si>
    <t>苗　木　明　細　書</t>
    <rPh sb="0" eb="1">
      <t>ナエ</t>
    </rPh>
    <rPh sb="2" eb="3">
      <t>キ</t>
    </rPh>
    <rPh sb="4" eb="5">
      <t>メイ</t>
    </rPh>
    <rPh sb="6" eb="7">
      <t>ホソ</t>
    </rPh>
    <rPh sb="8" eb="9">
      <t>ショ</t>
    </rPh>
    <phoneticPr fontId="2"/>
  </si>
  <si>
    <t>（1）樹種別成績</t>
    <rPh sb="3" eb="4">
      <t>キ</t>
    </rPh>
    <rPh sb="4" eb="5">
      <t>シュ</t>
    </rPh>
    <rPh sb="5" eb="6">
      <t>ベツ</t>
    </rPh>
    <rPh sb="6" eb="7">
      <t>セイ</t>
    </rPh>
    <rPh sb="7" eb="8">
      <t>ツムギ</t>
    </rPh>
    <phoneticPr fontId="2"/>
  </si>
  <si>
    <t>樹　　種</t>
    <rPh sb="0" eb="1">
      <t>キ</t>
    </rPh>
    <rPh sb="3" eb="4">
      <t>シュ</t>
    </rPh>
    <phoneticPr fontId="2"/>
  </si>
  <si>
    <t>計</t>
    <rPh sb="0" eb="1">
      <t>ケイ</t>
    </rPh>
    <phoneticPr fontId="2"/>
  </si>
  <si>
    <t>面　　積　（ｈａ）</t>
    <rPh sb="0" eb="1">
      <t>メン</t>
    </rPh>
    <rPh sb="3" eb="4">
      <t>セキ</t>
    </rPh>
    <phoneticPr fontId="31"/>
  </si>
  <si>
    <t>本　　数　（本）</t>
    <rPh sb="0" eb="1">
      <t>ホン</t>
    </rPh>
    <rPh sb="3" eb="4">
      <t>カズ</t>
    </rPh>
    <rPh sb="6" eb="7">
      <t>ホン</t>
    </rPh>
    <phoneticPr fontId="2"/>
  </si>
  <si>
    <t>（2）苗木需給成績</t>
    <rPh sb="3" eb="4">
      <t>ナエ</t>
    </rPh>
    <rPh sb="4" eb="5">
      <t>キ</t>
    </rPh>
    <rPh sb="5" eb="6">
      <t>モトメ</t>
    </rPh>
    <rPh sb="6" eb="7">
      <t>キュウ</t>
    </rPh>
    <rPh sb="7" eb="8">
      <t>セイ</t>
    </rPh>
    <rPh sb="8" eb="9">
      <t>ツムギ</t>
    </rPh>
    <phoneticPr fontId="2"/>
  </si>
  <si>
    <t>苗　　齢</t>
    <rPh sb="0" eb="1">
      <t>ナエ</t>
    </rPh>
    <rPh sb="3" eb="4">
      <t>レイ</t>
    </rPh>
    <phoneticPr fontId="2"/>
  </si>
  <si>
    <t>所要本数</t>
    <rPh sb="0" eb="2">
      <t>ショヨウ</t>
    </rPh>
    <rPh sb="2" eb="4">
      <t>ホンスウ</t>
    </rPh>
    <phoneticPr fontId="2"/>
  </si>
  <si>
    <t>自家養成</t>
    <rPh sb="0" eb="2">
      <t>ジカ</t>
    </rPh>
    <rPh sb="2" eb="4">
      <t>ヨウセイ</t>
    </rPh>
    <phoneticPr fontId="2"/>
  </si>
  <si>
    <t>自　己　購　入</t>
    <rPh sb="0" eb="1">
      <t>ジ</t>
    </rPh>
    <rPh sb="2" eb="3">
      <t>オノレ</t>
    </rPh>
    <rPh sb="4" eb="5">
      <t>コウ</t>
    </rPh>
    <rPh sb="6" eb="7">
      <t>イリ</t>
    </rPh>
    <phoneticPr fontId="2"/>
  </si>
  <si>
    <t>組　合　斡　施</t>
    <rPh sb="0" eb="1">
      <t>クミ</t>
    </rPh>
    <rPh sb="2" eb="3">
      <t>アイ</t>
    </rPh>
    <rPh sb="4" eb="5">
      <t>アツ</t>
    </rPh>
    <rPh sb="6" eb="7">
      <t>シ</t>
    </rPh>
    <phoneticPr fontId="2"/>
  </si>
  <si>
    <t>地元購入</t>
    <rPh sb="0" eb="1">
      <t>チ</t>
    </rPh>
    <rPh sb="1" eb="2">
      <t>モト</t>
    </rPh>
    <rPh sb="2" eb="4">
      <t>コウニュウ</t>
    </rPh>
    <phoneticPr fontId="2"/>
  </si>
  <si>
    <t>移　　入</t>
    <rPh sb="0" eb="1">
      <t>ウツリ</t>
    </rPh>
    <rPh sb="3" eb="4">
      <t>イリ</t>
    </rPh>
    <phoneticPr fontId="2"/>
  </si>
  <si>
    <t>郡　　外</t>
    <rPh sb="0" eb="1">
      <t>グン</t>
    </rPh>
    <rPh sb="3" eb="4">
      <t>ガイ</t>
    </rPh>
    <phoneticPr fontId="2"/>
  </si>
  <si>
    <t>県　　外</t>
    <rPh sb="0" eb="1">
      <t>ケン</t>
    </rPh>
    <rPh sb="3" eb="4">
      <t>ガイ</t>
    </rPh>
    <phoneticPr fontId="2"/>
  </si>
  <si>
    <t>本</t>
    <rPh sb="0" eb="1">
      <t>ホン</t>
    </rPh>
    <phoneticPr fontId="2"/>
  </si>
  <si>
    <t>　和歌山県知事　様</t>
    <phoneticPr fontId="2"/>
  </si>
  <si>
    <t>　　</t>
    <phoneticPr fontId="2"/>
  </si>
  <si>
    <t>　</t>
    <phoneticPr fontId="2"/>
  </si>
  <si>
    <t>　　　</t>
    <phoneticPr fontId="2"/>
  </si>
  <si>
    <t>　　　</t>
    <phoneticPr fontId="2"/>
  </si>
  <si>
    <t>事業主体</t>
    <rPh sb="0" eb="2">
      <t>ジギョウ</t>
    </rPh>
    <rPh sb="2" eb="4">
      <t>シュタイ</t>
    </rPh>
    <phoneticPr fontId="2"/>
  </si>
  <si>
    <t>令和</t>
    <rPh sb="0" eb="2">
      <t>レイワ</t>
    </rPh>
    <phoneticPr fontId="2"/>
  </si>
  <si>
    <t>３　事業完了年月日</t>
    <phoneticPr fontId="2"/>
  </si>
  <si>
    <t>（１）花粉の少ない苗木植栽推進</t>
    <rPh sb="3" eb="5">
      <t>カフン</t>
    </rPh>
    <rPh sb="6" eb="7">
      <t>スク</t>
    </rPh>
    <rPh sb="9" eb="11">
      <t>ナエギ</t>
    </rPh>
    <rPh sb="11" eb="13">
      <t>ショクサイ</t>
    </rPh>
    <rPh sb="13" eb="15">
      <t>スイシン</t>
    </rPh>
    <phoneticPr fontId="2"/>
  </si>
  <si>
    <t>　　和歌山県森林環境保全整備事業関係書類、完了写真、</t>
    <phoneticPr fontId="2"/>
  </si>
  <si>
    <t>　　和歌山県内産の花粉の少ない苗木であることを証明する伝票等</t>
    <rPh sb="23" eb="25">
      <t>ショウメイ</t>
    </rPh>
    <phoneticPr fontId="2"/>
  </si>
  <si>
    <t>（２）獣害被害地補植推進</t>
    <rPh sb="3" eb="5">
      <t>ジュウガイ</t>
    </rPh>
    <rPh sb="5" eb="8">
      <t>ヒガイチ</t>
    </rPh>
    <rPh sb="8" eb="10">
      <t>ホショク</t>
    </rPh>
    <rPh sb="10" eb="12">
      <t>スイシン</t>
    </rPh>
    <phoneticPr fontId="2"/>
  </si>
  <si>
    <t>社 会 保 険 等 の 加 入 実 態 状 況 調 査 表</t>
    <rPh sb="0" eb="1">
      <t>シャ</t>
    </rPh>
    <rPh sb="2" eb="3">
      <t>カイ</t>
    </rPh>
    <rPh sb="4" eb="5">
      <t>タモツ</t>
    </rPh>
    <rPh sb="6" eb="7">
      <t>ケン</t>
    </rPh>
    <rPh sb="8" eb="9">
      <t>トウ</t>
    </rPh>
    <rPh sb="12" eb="13">
      <t>カ</t>
    </rPh>
    <rPh sb="14" eb="15">
      <t>ニュウ</t>
    </rPh>
    <rPh sb="16" eb="17">
      <t>ジツ</t>
    </rPh>
    <rPh sb="18" eb="19">
      <t>タイ</t>
    </rPh>
    <rPh sb="20" eb="21">
      <t>ジョウ</t>
    </rPh>
    <rPh sb="22" eb="23">
      <t>キョウ</t>
    </rPh>
    <rPh sb="24" eb="25">
      <t>チョウ</t>
    </rPh>
    <rPh sb="26" eb="27">
      <t>サ</t>
    </rPh>
    <rPh sb="28" eb="29">
      <t>オモテ</t>
    </rPh>
    <phoneticPr fontId="2"/>
  </si>
  <si>
    <t>　施業実施期間：　　　年　　　月　　　日　～　　　年　　　月　　　日</t>
    <rPh sb="1" eb="3">
      <t>セギョウ</t>
    </rPh>
    <rPh sb="3" eb="5">
      <t>ジッシ</t>
    </rPh>
    <rPh sb="5" eb="7">
      <t>キカン</t>
    </rPh>
    <rPh sb="11" eb="12">
      <t>ネン</t>
    </rPh>
    <rPh sb="15" eb="16">
      <t>ガツ</t>
    </rPh>
    <rPh sb="19" eb="20">
      <t>ニチ</t>
    </rPh>
    <phoneticPr fontId="2"/>
  </si>
  <si>
    <t>作業者名</t>
    <rPh sb="0" eb="3">
      <t>サギョウシャ</t>
    </rPh>
    <rPh sb="3" eb="4">
      <t>メイ</t>
    </rPh>
    <phoneticPr fontId="2"/>
  </si>
  <si>
    <t>加入</t>
    <rPh sb="0" eb="2">
      <t>カニュウ</t>
    </rPh>
    <phoneticPr fontId="2"/>
  </si>
  <si>
    <t>6点</t>
    <rPh sb="1" eb="2">
      <t>テン</t>
    </rPh>
    <phoneticPr fontId="2"/>
  </si>
  <si>
    <t>労災保険</t>
    <rPh sb="0" eb="2">
      <t>ロウサイ</t>
    </rPh>
    <rPh sb="2" eb="4">
      <t>ホケン</t>
    </rPh>
    <phoneticPr fontId="2"/>
  </si>
  <si>
    <t>雇用保険</t>
    <rPh sb="0" eb="2">
      <t>コヨウ</t>
    </rPh>
    <rPh sb="2" eb="4">
      <t>ホケン</t>
    </rPh>
    <phoneticPr fontId="2"/>
  </si>
  <si>
    <t>健康保険</t>
    <rPh sb="0" eb="2">
      <t>ケンコウ</t>
    </rPh>
    <rPh sb="2" eb="4">
      <t>ホケン</t>
    </rPh>
    <phoneticPr fontId="2"/>
  </si>
  <si>
    <t>1点</t>
    <rPh sb="1" eb="2">
      <t>テン</t>
    </rPh>
    <phoneticPr fontId="2"/>
  </si>
  <si>
    <t>5点</t>
    <rPh sb="1" eb="2">
      <t>テン</t>
    </rPh>
    <phoneticPr fontId="2"/>
  </si>
  <si>
    <t>10点</t>
    <rPh sb="2" eb="3">
      <t>テン</t>
    </rPh>
    <phoneticPr fontId="2"/>
  </si>
  <si>
    <t>厚生年金保険</t>
    <rPh sb="0" eb="2">
      <t>コウセイ</t>
    </rPh>
    <rPh sb="2" eb="4">
      <t>ネンキン</t>
    </rPh>
    <rPh sb="4" eb="6">
      <t>ホケン</t>
    </rPh>
    <phoneticPr fontId="2"/>
  </si>
  <si>
    <r>
      <t xml:space="preserve">退職金共済
</t>
    </r>
    <r>
      <rPr>
        <sz val="6"/>
        <rFont val="ＭＳ Ｐ明朝"/>
        <family val="1"/>
        <charset val="128"/>
      </rPr>
      <t>（中小企業退職金共済制度以外）</t>
    </r>
    <rPh sb="0" eb="3">
      <t>タイショクキン</t>
    </rPh>
    <rPh sb="3" eb="5">
      <t>キョウサイ</t>
    </rPh>
    <rPh sb="7" eb="9">
      <t>チュウショウ</t>
    </rPh>
    <rPh sb="9" eb="11">
      <t>キギョウ</t>
    </rPh>
    <rPh sb="11" eb="14">
      <t>タイショクキン</t>
    </rPh>
    <rPh sb="14" eb="16">
      <t>キョウサイ</t>
    </rPh>
    <rPh sb="16" eb="18">
      <t>セイド</t>
    </rPh>
    <rPh sb="18" eb="20">
      <t>イガイ</t>
    </rPh>
    <phoneticPr fontId="2"/>
  </si>
  <si>
    <t>2点</t>
    <rPh sb="1" eb="2">
      <t>テン</t>
    </rPh>
    <phoneticPr fontId="2"/>
  </si>
  <si>
    <r>
      <t xml:space="preserve">退職金共済
</t>
    </r>
    <r>
      <rPr>
        <sz val="6"/>
        <rFont val="ＭＳ Ｐ明朝"/>
        <family val="1"/>
        <charset val="128"/>
      </rPr>
      <t>（中小企業退職金共済制度）</t>
    </r>
    <rPh sb="0" eb="3">
      <t>タイショクキン</t>
    </rPh>
    <rPh sb="3" eb="5">
      <t>キョウサイ</t>
    </rPh>
    <phoneticPr fontId="2"/>
  </si>
  <si>
    <t>3点</t>
    <rPh sb="1" eb="2">
      <t>テン</t>
    </rPh>
    <phoneticPr fontId="2"/>
  </si>
  <si>
    <t>直営・請負別</t>
    <rPh sb="0" eb="2">
      <t>チョクエイ</t>
    </rPh>
    <rPh sb="3" eb="5">
      <t>ウケオイ</t>
    </rPh>
    <rPh sb="5" eb="6">
      <t>ベツ</t>
    </rPh>
    <phoneticPr fontId="2"/>
  </si>
  <si>
    <t>　合　計　</t>
    <rPh sb="1" eb="2">
      <t>ゴウ</t>
    </rPh>
    <rPh sb="3" eb="4">
      <t>ケイ</t>
    </rPh>
    <phoneticPr fontId="2"/>
  </si>
  <si>
    <t>平　均　</t>
    <rPh sb="0" eb="1">
      <t>ヒラ</t>
    </rPh>
    <rPh sb="2" eb="3">
      <t>ヒトシ</t>
    </rPh>
    <phoneticPr fontId="2"/>
  </si>
  <si>
    <t>1　加入欄は、該当する保険に加入している場合に「○」を記載すること。</t>
    <phoneticPr fontId="2"/>
  </si>
  <si>
    <t>2　退職金共済は、林退共、中退共、建退共等について該当する場合に記載すること。</t>
    <phoneticPr fontId="2"/>
  </si>
  <si>
    <t>3　作業者の雇用状況（常用、臨時、再雇用等）を備考欄に記載すること。</t>
    <phoneticPr fontId="2"/>
  </si>
  <si>
    <t>4　番号欄は、従事した箇所の番号（事業内訳表の番号）を記載すること。</t>
    <rPh sb="17" eb="19">
      <t>ジギョウ</t>
    </rPh>
    <phoneticPr fontId="2"/>
  </si>
  <si>
    <t xml:space="preserve"> 数　　量</t>
    <rPh sb="1" eb="2">
      <t>カズ</t>
    </rPh>
    <rPh sb="4" eb="5">
      <t>リョウ</t>
    </rPh>
    <phoneticPr fontId="2"/>
  </si>
  <si>
    <t>樹種・種別</t>
    <rPh sb="0" eb="1">
      <t>キ</t>
    </rPh>
    <rPh sb="1" eb="2">
      <t>シュ</t>
    </rPh>
    <rPh sb="3" eb="5">
      <t>シュベツ</t>
    </rPh>
    <phoneticPr fontId="2"/>
  </si>
  <si>
    <t>スギ</t>
    <phoneticPr fontId="2"/>
  </si>
  <si>
    <t>ヒノキ</t>
    <phoneticPr fontId="2"/>
  </si>
  <si>
    <t>（〇〇苗／〇〇）</t>
    <rPh sb="3" eb="4">
      <t>ナエ</t>
    </rPh>
    <phoneticPr fontId="2"/>
  </si>
  <si>
    <t>収支決算書</t>
    <rPh sb="0" eb="2">
      <t>シュウシ</t>
    </rPh>
    <rPh sb="2" eb="5">
      <t>ケッサンショ</t>
    </rPh>
    <phoneticPr fontId="2"/>
  </si>
  <si>
    <t>１　収入</t>
    <rPh sb="2" eb="4">
      <t>シュウニュウ</t>
    </rPh>
    <phoneticPr fontId="2"/>
  </si>
  <si>
    <t>決算額</t>
    <rPh sb="0" eb="3">
      <t>ケッサンガク</t>
    </rPh>
    <phoneticPr fontId="2"/>
  </si>
  <si>
    <t>経費の区分</t>
    <rPh sb="0" eb="2">
      <t>ケイヒ</t>
    </rPh>
    <rPh sb="3" eb="5">
      <t>クブン</t>
    </rPh>
    <phoneticPr fontId="2"/>
  </si>
  <si>
    <t>補助金</t>
    <rPh sb="0" eb="3">
      <t>ホジョキン</t>
    </rPh>
    <phoneticPr fontId="2"/>
  </si>
  <si>
    <t>その他</t>
    <rPh sb="2" eb="3">
      <t>タ</t>
    </rPh>
    <phoneticPr fontId="2"/>
  </si>
  <si>
    <t>注）「備考」には算出の根拠等を記載すること。</t>
    <rPh sb="0" eb="1">
      <t>チュウ</t>
    </rPh>
    <rPh sb="3" eb="5">
      <t>ビコウ</t>
    </rPh>
    <rPh sb="8" eb="10">
      <t>サンシュツ</t>
    </rPh>
    <rPh sb="11" eb="13">
      <t>コンキョ</t>
    </rPh>
    <rPh sb="13" eb="14">
      <t>トウ</t>
    </rPh>
    <rPh sb="15" eb="17">
      <t>キサイ</t>
    </rPh>
    <phoneticPr fontId="2"/>
  </si>
  <si>
    <t>（単位：円）</t>
    <rPh sb="1" eb="3">
      <t>タンイ</t>
    </rPh>
    <rPh sb="4" eb="5">
      <t>エン</t>
    </rPh>
    <phoneticPr fontId="2"/>
  </si>
  <si>
    <t>２　支出</t>
    <rPh sb="2" eb="4">
      <t>シシュツ</t>
    </rPh>
    <phoneticPr fontId="2"/>
  </si>
  <si>
    <t xml:space="preserve"> 事業を実施する森林の所有者と事業主体とが異なる場合にあっては、両者の間で締結</t>
    <phoneticPr fontId="2"/>
  </si>
  <si>
    <t>　 された事業の実施に係る協定書</t>
    <phoneticPr fontId="2"/>
  </si>
  <si>
    <t>２　面積は、ヘクタールを単位として小数点以下２位までとし、３位以下は切り捨てること。</t>
    <rPh sb="2" eb="4">
      <t>メンセキ</t>
    </rPh>
    <rPh sb="12" eb="14">
      <t>タンイ</t>
    </rPh>
    <rPh sb="17" eb="20">
      <t>ショウスウテン</t>
    </rPh>
    <rPh sb="20" eb="22">
      <t>イカ</t>
    </rPh>
    <rPh sb="23" eb="24">
      <t>イ</t>
    </rPh>
    <rPh sb="30" eb="31">
      <t>イ</t>
    </rPh>
    <rPh sb="31" eb="33">
      <t>イカ</t>
    </rPh>
    <rPh sb="34" eb="35">
      <t>キ</t>
    </rPh>
    <rPh sb="36" eb="37">
      <t>ス</t>
    </rPh>
    <phoneticPr fontId="2"/>
  </si>
  <si>
    <t>植栽本数
（本）</t>
    <rPh sb="0" eb="2">
      <t>ショクサイ</t>
    </rPh>
    <rPh sb="2" eb="4">
      <t>ホンスウ</t>
    </rPh>
    <rPh sb="6" eb="7">
      <t>ホン</t>
    </rPh>
    <phoneticPr fontId="2"/>
  </si>
  <si>
    <t>　　社会保険等の加入実態状況調査表、苗木明細表、完了写真、</t>
    <rPh sb="18" eb="20">
      <t>ナエギ</t>
    </rPh>
    <rPh sb="20" eb="23">
      <t>メイサイヒョウ</t>
    </rPh>
    <phoneticPr fontId="2"/>
  </si>
  <si>
    <t>　　和歌山県内産の花粉の少ない苗木であることを証明する伝票等（花粉の少ない苗木を植栽し</t>
    <rPh sb="23" eb="25">
      <t>ショウメイ</t>
    </rPh>
    <rPh sb="31" eb="33">
      <t>カフン</t>
    </rPh>
    <rPh sb="34" eb="35">
      <t>スク</t>
    </rPh>
    <rPh sb="37" eb="39">
      <t>ナエギ</t>
    </rPh>
    <rPh sb="40" eb="42">
      <t>ショクサイ</t>
    </rPh>
    <phoneticPr fontId="2"/>
  </si>
  <si>
    <t>　　た場合に限る）</t>
    <phoneticPr fontId="2"/>
  </si>
  <si>
    <t>　　記載すること。</t>
    <phoneticPr fontId="2"/>
  </si>
  <si>
    <t>　　れかを記載すること。</t>
    <phoneticPr fontId="2"/>
  </si>
  <si>
    <t>年度紀の国花粉症対策加速化事業計画書</t>
    <rPh sb="5" eb="8">
      <t>カフンショウ</t>
    </rPh>
    <rPh sb="8" eb="10">
      <t>タイサク</t>
    </rPh>
    <rPh sb="10" eb="13">
      <t>カソクカ</t>
    </rPh>
    <phoneticPr fontId="2"/>
  </si>
  <si>
    <t xml:space="preserve">２　事業内容                                                                 </t>
    <rPh sb="2" eb="4">
      <t>ジギョウ</t>
    </rPh>
    <rPh sb="4" eb="6">
      <t>ナイヨウ</t>
    </rPh>
    <phoneticPr fontId="2"/>
  </si>
  <si>
    <t>３　事業完了（予定）年月日</t>
    <phoneticPr fontId="2"/>
  </si>
  <si>
    <t>４　添付書類</t>
    <phoneticPr fontId="2"/>
  </si>
  <si>
    <t>注１）事業のメニューには、「花粉の少ない苗木植栽推進」または「獣害被害地補植推進」のいず</t>
    <rPh sb="14" eb="16">
      <t>カフン</t>
    </rPh>
    <rPh sb="17" eb="18">
      <t>スク</t>
    </rPh>
    <rPh sb="20" eb="22">
      <t>ナエギ</t>
    </rPh>
    <rPh sb="22" eb="24">
      <t>ショクサイ</t>
    </rPh>
    <rPh sb="24" eb="26">
      <t>スイシン</t>
    </rPh>
    <rPh sb="31" eb="33">
      <t>ジュウガイ</t>
    </rPh>
    <rPh sb="33" eb="36">
      <t>ヒガイチ</t>
    </rPh>
    <rPh sb="36" eb="38">
      <t>ホショク</t>
    </rPh>
    <rPh sb="38" eb="40">
      <t>スイシン</t>
    </rPh>
    <phoneticPr fontId="2"/>
  </si>
  <si>
    <t>紀の国花粉症対策加速化事業予定（内訳）表</t>
    <rPh sb="0" eb="1">
      <t>キ</t>
    </rPh>
    <rPh sb="2" eb="3">
      <t>クニ</t>
    </rPh>
    <rPh sb="3" eb="6">
      <t>カフンショウ</t>
    </rPh>
    <rPh sb="6" eb="8">
      <t>タイサク</t>
    </rPh>
    <rPh sb="8" eb="11">
      <t>カソクカ</t>
    </rPh>
    <rPh sb="11" eb="13">
      <t>ジギョウ</t>
    </rPh>
    <rPh sb="13" eb="15">
      <t>ヨテイ</t>
    </rPh>
    <rPh sb="16" eb="18">
      <t>ウチワケ</t>
    </rPh>
    <rPh sb="19" eb="20">
      <t>オモテ</t>
    </rPh>
    <phoneticPr fontId="2"/>
  </si>
  <si>
    <t>補助金額
（円）</t>
    <rPh sb="0" eb="3">
      <t>ホジョキン</t>
    </rPh>
    <rPh sb="3" eb="4">
      <t>ガク</t>
    </rPh>
    <rPh sb="6" eb="7">
      <t>エン</t>
    </rPh>
    <phoneticPr fontId="2"/>
  </si>
  <si>
    <r>
      <t>花粉症対策加速化事業
（</t>
    </r>
    <r>
      <rPr>
        <sz val="9"/>
        <rFont val="ＭＳ 明朝"/>
        <family val="1"/>
        <charset val="128"/>
      </rPr>
      <t>花粉の少ない苗木植栽推進</t>
    </r>
    <r>
      <rPr>
        <sz val="10"/>
        <rFont val="ＭＳ 明朝"/>
        <family val="1"/>
        <charset val="128"/>
      </rPr>
      <t>）
定額単価
（円／ha）</t>
    </r>
    <rPh sb="0" eb="3">
      <t>カフンショウ</t>
    </rPh>
    <rPh sb="3" eb="5">
      <t>タイサク</t>
    </rPh>
    <rPh sb="5" eb="8">
      <t>カソクカ</t>
    </rPh>
    <rPh sb="8" eb="10">
      <t>ジギョウ</t>
    </rPh>
    <rPh sb="12" eb="14">
      <t>カフン</t>
    </rPh>
    <rPh sb="15" eb="16">
      <t>スク</t>
    </rPh>
    <rPh sb="18" eb="20">
      <t>ナエギ</t>
    </rPh>
    <rPh sb="20" eb="22">
      <t>ショクサイ</t>
    </rPh>
    <rPh sb="22" eb="24">
      <t>スイシン</t>
    </rPh>
    <rPh sb="27" eb="29">
      <t>テイガク</t>
    </rPh>
    <rPh sb="29" eb="31">
      <t>タンカ</t>
    </rPh>
    <rPh sb="33" eb="34">
      <t>エン</t>
    </rPh>
    <phoneticPr fontId="2"/>
  </si>
  <si>
    <r>
      <t>花粉症対策加速化事業
（</t>
    </r>
    <r>
      <rPr>
        <sz val="9"/>
        <rFont val="ＭＳ 明朝"/>
        <family val="1"/>
        <charset val="128"/>
      </rPr>
      <t>獣害被害地補植推進</t>
    </r>
    <r>
      <rPr>
        <sz val="10"/>
        <rFont val="ＭＳ 明朝"/>
        <family val="1"/>
        <charset val="128"/>
      </rPr>
      <t>）
定額単価
（円／本）</t>
    </r>
    <rPh sb="0" eb="3">
      <t>カフンショウ</t>
    </rPh>
    <rPh sb="3" eb="5">
      <t>タイサク</t>
    </rPh>
    <rPh sb="5" eb="8">
      <t>カソクカ</t>
    </rPh>
    <rPh sb="8" eb="10">
      <t>ジギョウ</t>
    </rPh>
    <rPh sb="12" eb="14">
      <t>ジュウガイ</t>
    </rPh>
    <rPh sb="14" eb="17">
      <t>ヒガイチ</t>
    </rPh>
    <rPh sb="17" eb="19">
      <t>ホショク</t>
    </rPh>
    <rPh sb="19" eb="21">
      <t>スイシン</t>
    </rPh>
    <rPh sb="24" eb="26">
      <t>テイガク</t>
    </rPh>
    <rPh sb="26" eb="28">
      <t>タンカ</t>
    </rPh>
    <rPh sb="30" eb="31">
      <t>エン</t>
    </rPh>
    <rPh sb="32" eb="33">
      <t>ホン</t>
    </rPh>
    <phoneticPr fontId="2"/>
  </si>
  <si>
    <t>３　補助金額欄には、定額単価区分ごとの事業量の計に、当該定額単価を乗じた額を記載すること。ただし、千円未満の端数が生じた場合は、これを切り捨てるものとする。</t>
    <rPh sb="2" eb="4">
      <t>ホジョ</t>
    </rPh>
    <rPh sb="4" eb="6">
      <t>キンガク</t>
    </rPh>
    <rPh sb="6" eb="7">
      <t>ラン</t>
    </rPh>
    <rPh sb="10" eb="12">
      <t>テイガク</t>
    </rPh>
    <rPh sb="12" eb="14">
      <t>タンカ</t>
    </rPh>
    <rPh sb="14" eb="16">
      <t>クブン</t>
    </rPh>
    <rPh sb="19" eb="22">
      <t>ジギョウリョウ</t>
    </rPh>
    <rPh sb="23" eb="24">
      <t>ケイ</t>
    </rPh>
    <rPh sb="26" eb="28">
      <t>トウガイ</t>
    </rPh>
    <rPh sb="28" eb="30">
      <t>テイガク</t>
    </rPh>
    <rPh sb="30" eb="32">
      <t>タンカ</t>
    </rPh>
    <rPh sb="33" eb="34">
      <t>ジョウ</t>
    </rPh>
    <rPh sb="36" eb="37">
      <t>ガク</t>
    </rPh>
    <rPh sb="38" eb="40">
      <t>キサイ</t>
    </rPh>
    <phoneticPr fontId="2"/>
  </si>
  <si>
    <t>年度紀の国花粉症対策加速化事業変更承認申請書</t>
    <rPh sb="5" eb="8">
      <t>カフンショウ</t>
    </rPh>
    <rPh sb="8" eb="10">
      <t>タイサク</t>
    </rPh>
    <rPh sb="10" eb="13">
      <t>カソクカ</t>
    </rPh>
    <phoneticPr fontId="2"/>
  </si>
  <si>
    <t>年度紀の国花粉症対策加速化事業変更交付申請書</t>
    <rPh sb="5" eb="8">
      <t>カフンショウ</t>
    </rPh>
    <rPh sb="8" eb="10">
      <t>タイサク</t>
    </rPh>
    <rPh sb="10" eb="13">
      <t>カソクカ</t>
    </rPh>
    <phoneticPr fontId="2"/>
  </si>
  <si>
    <t xml:space="preserve">２　変更事業内容                                                               </t>
    <rPh sb="2" eb="4">
      <t>ヘンコウ</t>
    </rPh>
    <rPh sb="4" eb="6">
      <t>ジギョウ</t>
    </rPh>
    <rPh sb="6" eb="8">
      <t>ナイヨウ</t>
    </rPh>
    <phoneticPr fontId="2"/>
  </si>
  <si>
    <t>３　変更理由</t>
    <phoneticPr fontId="2"/>
  </si>
  <si>
    <t>　　獣害被害地であること及び適切な管理が行われていたことを確認出来る書面等、</t>
    <rPh sb="2" eb="4">
      <t>ジュウガイ</t>
    </rPh>
    <rPh sb="4" eb="7">
      <t>ヒガイチ</t>
    </rPh>
    <rPh sb="12" eb="13">
      <t>オヨ</t>
    </rPh>
    <rPh sb="14" eb="16">
      <t>テキセツ</t>
    </rPh>
    <rPh sb="17" eb="19">
      <t>カンリ</t>
    </rPh>
    <rPh sb="20" eb="21">
      <t>オコナ</t>
    </rPh>
    <rPh sb="29" eb="31">
      <t>カクニン</t>
    </rPh>
    <rPh sb="31" eb="33">
      <t>デキ</t>
    </rPh>
    <rPh sb="34" eb="36">
      <t>ショメン</t>
    </rPh>
    <phoneticPr fontId="2"/>
  </si>
  <si>
    <t>別記第５号様式（第６条関係）</t>
    <phoneticPr fontId="2"/>
  </si>
  <si>
    <t>年度紀の国花粉症対策加速化事業実績報告書</t>
    <rPh sb="5" eb="8">
      <t>カフンショウ</t>
    </rPh>
    <rPh sb="8" eb="10">
      <t>タイサク</t>
    </rPh>
    <rPh sb="10" eb="13">
      <t>カソクカ</t>
    </rPh>
    <phoneticPr fontId="2"/>
  </si>
  <si>
    <t>注１）事業のメニューには、「花粉の少ない苗木植栽推進」または「獣害被害地補植推進」のいずれかを</t>
    <phoneticPr fontId="2"/>
  </si>
  <si>
    <t>1　（１）の種別欄には、裸苗、ポット苗又はコンテナ苗の別を記載すること。また、花粉の少ない苗木を使用した場合は、併せて記載すること。（例：コンテナ苗／少花粉）</t>
    <rPh sb="6" eb="8">
      <t>シュベツ</t>
    </rPh>
    <rPh sb="8" eb="9">
      <t>ラン</t>
    </rPh>
    <rPh sb="12" eb="13">
      <t>ハダカ</t>
    </rPh>
    <rPh sb="13" eb="14">
      <t>ナエ</t>
    </rPh>
    <rPh sb="18" eb="19">
      <t>ナエ</t>
    </rPh>
    <rPh sb="19" eb="20">
      <t>マタ</t>
    </rPh>
    <rPh sb="25" eb="26">
      <t>ナエ</t>
    </rPh>
    <rPh sb="27" eb="28">
      <t>ベツ</t>
    </rPh>
    <rPh sb="29" eb="31">
      <t>キサイ</t>
    </rPh>
    <rPh sb="39" eb="41">
      <t>カフン</t>
    </rPh>
    <rPh sb="42" eb="43">
      <t>スク</t>
    </rPh>
    <rPh sb="45" eb="47">
      <t>ナエギ</t>
    </rPh>
    <rPh sb="48" eb="50">
      <t>シヨウ</t>
    </rPh>
    <rPh sb="52" eb="54">
      <t>バアイ</t>
    </rPh>
    <rPh sb="56" eb="57">
      <t>アワ</t>
    </rPh>
    <rPh sb="59" eb="61">
      <t>キサイ</t>
    </rPh>
    <rPh sb="67" eb="68">
      <t>レイ</t>
    </rPh>
    <rPh sb="73" eb="74">
      <t>ナエ</t>
    </rPh>
    <rPh sb="75" eb="76">
      <t>ショウ</t>
    </rPh>
    <rPh sb="76" eb="78">
      <t>カフン</t>
    </rPh>
    <phoneticPr fontId="2"/>
  </si>
  <si>
    <t>４　備考欄には、苗木の種別（裸苗、ポット苗、コンテナ苗）を記載すること。なお、花粉の少ない苗木を使用した場合は、品種（無花粉、少花粉、低花粉、特定母樹）を記載すること。</t>
    <rPh sb="2" eb="5">
      <t>ビコウラン</t>
    </rPh>
    <rPh sb="8" eb="10">
      <t>ナエギ</t>
    </rPh>
    <rPh sb="11" eb="13">
      <t>シュベツ</t>
    </rPh>
    <rPh sb="14" eb="15">
      <t>ハダカ</t>
    </rPh>
    <rPh sb="15" eb="16">
      <t>ナエ</t>
    </rPh>
    <rPh sb="20" eb="21">
      <t>ナエ</t>
    </rPh>
    <rPh sb="26" eb="27">
      <t>ナエ</t>
    </rPh>
    <rPh sb="29" eb="31">
      <t>キサイ</t>
    </rPh>
    <rPh sb="39" eb="41">
      <t>カフン</t>
    </rPh>
    <rPh sb="42" eb="43">
      <t>スク</t>
    </rPh>
    <rPh sb="45" eb="47">
      <t>ナエギ</t>
    </rPh>
    <rPh sb="48" eb="50">
      <t>シヨウ</t>
    </rPh>
    <rPh sb="52" eb="54">
      <t>バアイ</t>
    </rPh>
    <rPh sb="56" eb="58">
      <t>ヒンシュ</t>
    </rPh>
    <rPh sb="59" eb="62">
      <t>ムカフン</t>
    </rPh>
    <rPh sb="63" eb="64">
      <t>ショウ</t>
    </rPh>
    <rPh sb="64" eb="66">
      <t>カフン</t>
    </rPh>
    <rPh sb="67" eb="68">
      <t>テイ</t>
    </rPh>
    <rPh sb="68" eb="70">
      <t>カフン</t>
    </rPh>
    <rPh sb="71" eb="73">
      <t>トクテイ</t>
    </rPh>
    <rPh sb="73" eb="74">
      <t>ボ</t>
    </rPh>
    <rPh sb="74" eb="75">
      <t>ジュ</t>
    </rPh>
    <rPh sb="77" eb="79">
      <t>キサイ</t>
    </rPh>
    <phoneticPr fontId="2"/>
  </si>
  <si>
    <t>裸苗</t>
    <rPh sb="0" eb="1">
      <t>ハダカ</t>
    </rPh>
    <rPh sb="1" eb="2">
      <t>ナエ</t>
    </rPh>
    <phoneticPr fontId="2"/>
  </si>
  <si>
    <t>備考
苗木の種別（裸苗･ポット苗･コンテナ苗）
を記載</t>
    <rPh sb="0" eb="2">
      <t>ビコウ</t>
    </rPh>
    <rPh sb="16" eb="17">
      <t>ナエ</t>
    </rPh>
    <rPh sb="22" eb="23">
      <t>ナエ</t>
    </rPh>
    <phoneticPr fontId="2"/>
  </si>
  <si>
    <t>少花粉・コンテナ苗</t>
    <rPh sb="0" eb="1">
      <t>ショウ</t>
    </rPh>
    <rPh sb="1" eb="3">
      <t>カフン</t>
    </rPh>
    <rPh sb="8" eb="9">
      <t>ナエ</t>
    </rPh>
    <phoneticPr fontId="2"/>
  </si>
  <si>
    <t>特定母樹・コンテナ苗</t>
    <rPh sb="0" eb="2">
      <t>トクテイ</t>
    </rPh>
    <rPh sb="2" eb="3">
      <t>ボ</t>
    </rPh>
    <rPh sb="3" eb="4">
      <t>ジュ</t>
    </rPh>
    <rPh sb="9" eb="10">
      <t>ナエ</t>
    </rPh>
    <phoneticPr fontId="2"/>
  </si>
  <si>
    <t>ポット苗</t>
    <rPh sb="3" eb="4">
      <t>ナエ</t>
    </rPh>
    <phoneticPr fontId="2"/>
  </si>
  <si>
    <t>　　できる場合は省略）、</t>
    <phoneticPr fontId="2"/>
  </si>
  <si>
    <t>別記第１号様式（第４関係）</t>
    <phoneticPr fontId="2"/>
  </si>
  <si>
    <r>
      <t>　　施業図</t>
    </r>
    <r>
      <rPr>
        <sz val="11"/>
        <rFont val="ＭＳ 明朝"/>
        <family val="1"/>
        <charset val="128"/>
      </rPr>
      <t>、位置図（1/25,000、1/5,000）、</t>
    </r>
    <phoneticPr fontId="2"/>
  </si>
  <si>
    <t>別記第２号様式（第４、第７関係）</t>
    <rPh sb="0" eb="2">
      <t>ベッキ</t>
    </rPh>
    <rPh sb="2" eb="3">
      <t>ダイ</t>
    </rPh>
    <rPh sb="4" eb="5">
      <t>ゴウ</t>
    </rPh>
    <rPh sb="5" eb="7">
      <t>ヨウシキ</t>
    </rPh>
    <rPh sb="8" eb="9">
      <t>ダイ</t>
    </rPh>
    <rPh sb="11" eb="12">
      <t>ダイ</t>
    </rPh>
    <rPh sb="13" eb="15">
      <t>カンケイ</t>
    </rPh>
    <phoneticPr fontId="2"/>
  </si>
  <si>
    <t>別記第３号様式（第４関係）</t>
    <phoneticPr fontId="2"/>
  </si>
  <si>
    <t>別記第４号様式（第６関係）</t>
    <phoneticPr fontId="2"/>
  </si>
  <si>
    <r>
      <t>　　収支決算書、事業内訳表、施業図</t>
    </r>
    <r>
      <rPr>
        <sz val="11"/>
        <rFont val="ＭＳ 明朝"/>
        <family val="1"/>
        <charset val="128"/>
      </rPr>
      <t>、位置図（1/25,000、1/5,000）、</t>
    </r>
    <rPh sb="2" eb="4">
      <t>シュウシ</t>
    </rPh>
    <rPh sb="4" eb="7">
      <t>ケッサンショ</t>
    </rPh>
    <rPh sb="8" eb="10">
      <t>ジギョウ</t>
    </rPh>
    <rPh sb="10" eb="13">
      <t>ウチワケヒョウ</t>
    </rPh>
    <phoneticPr fontId="2"/>
  </si>
  <si>
    <t>　　一貫作業で植栽が行われたことを確認出来る書面等（森林環境保全整備事業関係書類で確認</t>
    <rPh sb="17" eb="19">
      <t>カクニン</t>
    </rPh>
    <rPh sb="19" eb="21">
      <t>デキ</t>
    </rPh>
    <rPh sb="22" eb="24">
      <t>ショメン</t>
    </rPh>
    <rPh sb="41" eb="43">
      <t>カクニン</t>
    </rPh>
    <phoneticPr fontId="2"/>
  </si>
  <si>
    <t>別記第６号様式（第７関係）</t>
    <phoneticPr fontId="2"/>
  </si>
  <si>
    <t>別記第７号様式（第７関係）</t>
    <phoneticPr fontId="2"/>
  </si>
  <si>
    <t>別記第８号様式（第７関係）</t>
    <rPh sb="0" eb="2">
      <t>ベッキ</t>
    </rPh>
    <rPh sb="2" eb="3">
      <t>ダイ</t>
    </rPh>
    <rPh sb="4" eb="5">
      <t>ゴウ</t>
    </rPh>
    <rPh sb="5" eb="7">
      <t>ヨウシキ</t>
    </rPh>
    <rPh sb="8" eb="9">
      <t>ダイ</t>
    </rPh>
    <rPh sb="10" eb="12">
      <t>カンケイ</t>
    </rPh>
    <phoneticPr fontId="2"/>
  </si>
  <si>
    <t>別記第９号様式（第７関係）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</si>
</sst>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quot; ha&quot;"/>
    <numFmt numFmtId="178" formatCode="#,##0&quot; 円/本&quot;"/>
    <numFmt numFmtId="179" formatCode="#,##0&quot; 円/ha&quot;"/>
    <numFmt numFmtId="180" formatCode="0.00_);[Red]\(0.00\)"/>
    <numFmt numFmtId="181" formatCode="#,##0_ ;[Red]\-#,##0\ "/>
  </numFmts>
  <fonts count="3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6"/>
      <name val="ＭＳ 明朝"/>
      <family val="1"/>
      <charset val="128"/>
    </font>
    <font>
      <sz val="11"/>
      <name val="ＭＳ Ｐゴシック"/>
      <family val="3"/>
      <charset val="128"/>
    </font>
    <font>
      <sz val="14"/>
      <name val="ＭＳ 明朝"/>
      <family val="1"/>
      <charset val="128"/>
    </font>
    <font>
      <sz val="16"/>
      <name val="ＭＳ 明朝"/>
      <family val="1"/>
      <charset val="128"/>
    </font>
    <font>
      <sz val="10"/>
      <color rgb="FFFF0000"/>
      <name val="ＭＳ 明朝"/>
      <family val="1"/>
      <charset val="128"/>
    </font>
    <font>
      <sz val="6"/>
      <name val="ＭＳ Ｐゴシック"/>
      <family val="3"/>
      <charset val="128"/>
      <scheme val="minor"/>
    </font>
    <font>
      <b/>
      <sz val="14"/>
      <color rgb="FFFFFF00"/>
      <name val="ＭＳ 明朝"/>
      <family val="1"/>
      <charset val="128"/>
    </font>
    <font>
      <b/>
      <sz val="12"/>
      <color indexed="81"/>
      <name val="MS P ゴシック"/>
      <family val="3"/>
      <charset val="128"/>
    </font>
    <font>
      <b/>
      <sz val="14"/>
      <name val="ＭＳ 明朝"/>
      <family val="1"/>
      <charset val="128"/>
    </font>
    <font>
      <sz val="12"/>
      <name val="ＭＳ 明朝"/>
      <family val="1"/>
      <charset val="128"/>
    </font>
    <font>
      <sz val="11"/>
      <color theme="1"/>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sz val="9"/>
      <name val="ＭＳ Ｐゴシック"/>
      <family val="3"/>
      <charset val="128"/>
    </font>
    <font>
      <sz val="11"/>
      <color indexed="8"/>
      <name val="ＭＳ 明朝"/>
      <family val="1"/>
      <charset val="128"/>
    </font>
    <font>
      <b/>
      <sz val="12"/>
      <name val="ＭＳ 明朝"/>
      <family val="1"/>
      <charset val="128"/>
    </font>
    <font>
      <b/>
      <sz val="18"/>
      <name val="ＭＳ 明朝"/>
      <family val="1"/>
      <charset val="128"/>
    </font>
    <font>
      <b/>
      <sz val="14"/>
      <color theme="0"/>
      <name val="ＭＳ 明朝"/>
      <family val="1"/>
      <charset val="128"/>
    </font>
    <font>
      <b/>
      <u/>
      <sz val="24"/>
      <color rgb="FFFF0000"/>
      <name val="ＭＳ 明朝"/>
      <family val="1"/>
      <charset val="128"/>
    </font>
    <font>
      <sz val="8"/>
      <name val="ＭＳ 明朝"/>
      <family val="1"/>
      <charset val="128"/>
    </font>
    <font>
      <sz val="12"/>
      <name val="ＭＳ Ｐ明朝"/>
      <family val="1"/>
      <charset val="128"/>
    </font>
    <font>
      <b/>
      <sz val="16"/>
      <name val="ＭＳ Ｐ明朝"/>
      <family val="1"/>
      <charset val="128"/>
    </font>
    <font>
      <sz val="11"/>
      <name val="ＭＳ Ｐ明朝"/>
      <family val="1"/>
      <charset val="128"/>
    </font>
    <font>
      <b/>
      <sz val="12"/>
      <name val="ＭＳ Ｐ明朝"/>
      <family val="1"/>
      <charset val="128"/>
    </font>
    <font>
      <sz val="6"/>
      <name val="ＭＳ ゴシック"/>
      <family val="3"/>
      <charset val="128"/>
    </font>
    <font>
      <sz val="6"/>
      <name val="ＭＳ Ｐ明朝"/>
      <family val="1"/>
      <charset val="128"/>
    </font>
    <font>
      <sz val="22"/>
      <name val="ＭＳ 明朝"/>
      <family val="1"/>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s>
  <borders count="12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double">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diagonal/>
    </border>
    <border diagonalDown="1">
      <left style="thin">
        <color indexed="64"/>
      </left>
      <right style="thin">
        <color indexed="64"/>
      </right>
      <top style="dashed">
        <color indexed="64"/>
      </top>
      <bottom/>
      <diagonal style="thin">
        <color indexed="64"/>
      </diagonal>
    </border>
    <border>
      <left/>
      <right style="thin">
        <color indexed="64"/>
      </right>
      <top/>
      <bottom style="double">
        <color indexed="64"/>
      </bottom>
      <diagonal/>
    </border>
    <border diagonalDown="1">
      <left style="thin">
        <color indexed="64"/>
      </left>
      <right style="thin">
        <color indexed="64"/>
      </right>
      <top/>
      <bottom style="double">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diagonalDown="1">
      <left style="thin">
        <color indexed="64"/>
      </left>
      <right style="hair">
        <color indexed="64"/>
      </right>
      <top/>
      <bottom/>
      <diagonal style="thin">
        <color indexed="64"/>
      </diagonal>
    </border>
    <border diagonalDown="1">
      <left style="hair">
        <color indexed="64"/>
      </left>
      <right style="thin">
        <color indexed="64"/>
      </right>
      <top/>
      <bottom/>
      <diagonal style="thin">
        <color indexed="64"/>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Down="1">
      <left style="thin">
        <color indexed="64"/>
      </left>
      <right style="hair">
        <color indexed="64"/>
      </right>
      <top/>
      <bottom style="medium">
        <color indexed="64"/>
      </bottom>
      <diagonal style="thin">
        <color indexed="64"/>
      </diagonal>
    </border>
    <border diagonalDown="1">
      <left style="hair">
        <color indexed="64"/>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style="hair">
        <color indexed="64"/>
      </right>
      <top style="thin">
        <color indexed="64"/>
      </top>
      <bottom style="medium">
        <color indexed="64"/>
      </bottom>
      <diagonal style="thin">
        <color indexed="64"/>
      </diagonal>
    </border>
    <border diagonalDown="1">
      <left style="hair">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Down="1">
      <left style="thin">
        <color indexed="64"/>
      </left>
      <right style="medium">
        <color indexed="64"/>
      </right>
      <top/>
      <bottom style="medium">
        <color indexed="64"/>
      </bottom>
      <diagonal style="thin">
        <color indexed="64"/>
      </diagonal>
    </border>
    <border>
      <left style="medium">
        <color indexed="64"/>
      </left>
      <right style="thin">
        <color indexed="64"/>
      </right>
      <top/>
      <bottom style="double">
        <color indexed="64"/>
      </bottom>
      <diagonal/>
    </border>
    <border diagonalDown="1">
      <left style="thin">
        <color indexed="64"/>
      </left>
      <right style="medium">
        <color indexed="64"/>
      </right>
      <top style="thin">
        <color indexed="64"/>
      </top>
      <bottom style="double">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diagonalDown="1">
      <left style="medium">
        <color indexed="64"/>
      </left>
      <right style="thin">
        <color indexed="64"/>
      </right>
      <top style="double">
        <color indexed="64"/>
      </top>
      <bottom style="medium">
        <color indexed="64"/>
      </bottom>
      <diagonal style="thin">
        <color indexed="64"/>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diagonalDown="1">
      <left style="thin">
        <color indexed="64"/>
      </left>
      <right style="thin">
        <color indexed="64"/>
      </right>
      <top style="medium">
        <color indexed="64"/>
      </top>
      <bottom/>
      <diagonal style="thin">
        <color indexed="64"/>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s>
  <cellStyleXfs count="4">
    <xf numFmtId="0" fontId="0" fillId="0" borderId="0"/>
    <xf numFmtId="38" fontId="1" fillId="0" borderId="0" applyFont="0" applyFill="0" applyBorder="0" applyAlignment="0" applyProtection="0"/>
    <xf numFmtId="38" fontId="7" fillId="0" borderId="0" applyFont="0" applyFill="0" applyBorder="0" applyAlignment="0" applyProtection="0"/>
    <xf numFmtId="38" fontId="1" fillId="0" borderId="0" applyFont="0" applyFill="0" applyBorder="0" applyAlignment="0" applyProtection="0"/>
  </cellStyleXfs>
  <cellXfs count="524">
    <xf numFmtId="0" fontId="0" fillId="0" borderId="0" xfId="0"/>
    <xf numFmtId="0" fontId="3" fillId="0" borderId="0" xfId="0" applyFont="1" applyBorder="1"/>
    <xf numFmtId="0" fontId="3" fillId="0" borderId="0" xfId="0" applyFont="1"/>
    <xf numFmtId="40" fontId="3" fillId="0" borderId="0" xfId="1" applyNumberFormat="1" applyFont="1" applyAlignment="1">
      <alignment horizontal="center" vertical="center"/>
    </xf>
    <xf numFmtId="40" fontId="3" fillId="0" borderId="0" xfId="1" applyNumberFormat="1" applyFont="1" applyBorder="1" applyAlignment="1">
      <alignment horizontal="center" vertical="center"/>
    </xf>
    <xf numFmtId="0" fontId="3" fillId="0" borderId="1" xfId="0" applyFont="1" applyBorder="1"/>
    <xf numFmtId="176" fontId="5" fillId="0" borderId="5" xfId="0" applyNumberFormat="1" applyFont="1" applyBorder="1" applyAlignment="1">
      <alignment horizontal="right"/>
    </xf>
    <xf numFmtId="0" fontId="3" fillId="0" borderId="5" xfId="0" applyFont="1" applyBorder="1"/>
    <xf numFmtId="0" fontId="5" fillId="0" borderId="6" xfId="0" applyFont="1" applyFill="1" applyBorder="1" applyAlignment="1">
      <alignment horizontal="center" vertical="center" shrinkToFit="1"/>
    </xf>
    <xf numFmtId="176" fontId="5" fillId="0" borderId="7" xfId="0" applyNumberFormat="1" applyFont="1" applyBorder="1" applyAlignment="1">
      <alignment horizontal="right"/>
    </xf>
    <xf numFmtId="0" fontId="3" fillId="0" borderId="7" xfId="0" applyFont="1" applyBorder="1"/>
    <xf numFmtId="0" fontId="5" fillId="0" borderId="0" xfId="0" applyFont="1" applyFill="1" applyBorder="1" applyAlignment="1"/>
    <xf numFmtId="0" fontId="5" fillId="0" borderId="0" xfId="0" applyFont="1" applyFill="1" applyBorder="1" applyAlignment="1">
      <alignment horizontal="center"/>
    </xf>
    <xf numFmtId="0" fontId="5" fillId="0" borderId="0" xfId="0" applyFont="1" applyFill="1" applyBorder="1" applyAlignment="1">
      <alignment horizontal="center" shrinkToFit="1"/>
    </xf>
    <xf numFmtId="38" fontId="5" fillId="0" borderId="0" xfId="1" applyFont="1" applyBorder="1" applyAlignment="1">
      <alignment horizontal="right"/>
    </xf>
    <xf numFmtId="176" fontId="5" fillId="0" borderId="0" xfId="0" applyNumberFormat="1" applyFont="1" applyBorder="1" applyAlignment="1">
      <alignment horizontal="right"/>
    </xf>
    <xf numFmtId="0" fontId="5" fillId="0" borderId="0" xfId="0" applyFont="1" applyFill="1" applyBorder="1" applyAlignment="1">
      <alignment horizontal="left"/>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xf>
    <xf numFmtId="176" fontId="5" fillId="2" borderId="12" xfId="0" applyNumberFormat="1" applyFont="1" applyFill="1" applyBorder="1" applyAlignment="1">
      <alignment horizontal="right"/>
    </xf>
    <xf numFmtId="176" fontId="5" fillId="2" borderId="10" xfId="0" applyNumberFormat="1" applyFont="1" applyFill="1" applyBorder="1" applyAlignment="1">
      <alignment horizontal="right"/>
    </xf>
    <xf numFmtId="0" fontId="5" fillId="2" borderId="13" xfId="0" applyFont="1" applyFill="1" applyBorder="1" applyAlignment="1">
      <alignment horizontal="center"/>
    </xf>
    <xf numFmtId="176" fontId="5" fillId="2" borderId="9" xfId="0" applyNumberFormat="1" applyFont="1" applyFill="1" applyBorder="1" applyAlignment="1">
      <alignment horizontal="right"/>
    </xf>
    <xf numFmtId="176" fontId="5" fillId="2" borderId="11" xfId="0" applyNumberFormat="1" applyFont="1" applyFill="1" applyBorder="1" applyAlignment="1">
      <alignment horizontal="right"/>
    </xf>
    <xf numFmtId="0" fontId="5" fillId="2" borderId="11" xfId="0" applyFont="1" applyFill="1" applyBorder="1" applyAlignment="1">
      <alignment horizontal="center" shrinkToFit="1"/>
    </xf>
    <xf numFmtId="0" fontId="4" fillId="0" borderId="2" xfId="0" applyFont="1" applyFill="1" applyBorder="1" applyAlignment="1">
      <alignment horizontal="center" vertical="center" shrinkToFit="1"/>
    </xf>
    <xf numFmtId="176" fontId="5" fillId="3" borderId="7" xfId="0" applyNumberFormat="1" applyFont="1" applyFill="1" applyBorder="1" applyAlignment="1">
      <alignment horizontal="right"/>
    </xf>
    <xf numFmtId="0" fontId="5" fillId="4" borderId="9"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176" fontId="5" fillId="2" borderId="15" xfId="0" applyNumberFormat="1" applyFont="1" applyFill="1" applyBorder="1" applyAlignment="1">
      <alignment horizontal="right"/>
    </xf>
    <xf numFmtId="0" fontId="5" fillId="0"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176" fontId="5" fillId="2" borderId="17" xfId="0" applyNumberFormat="1" applyFont="1" applyFill="1" applyBorder="1" applyAlignment="1">
      <alignment horizontal="right"/>
    </xf>
    <xf numFmtId="0" fontId="3" fillId="0" borderId="16" xfId="0" applyFont="1" applyBorder="1"/>
    <xf numFmtId="0" fontId="5" fillId="2" borderId="15" xfId="0" applyFont="1" applyFill="1" applyBorder="1" applyAlignment="1">
      <alignment horizontal="center" vertical="center" shrinkToFit="1"/>
    </xf>
    <xf numFmtId="0" fontId="5" fillId="4" borderId="12"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176" fontId="5" fillId="0" borderId="20" xfId="0" applyNumberFormat="1" applyFont="1" applyBorder="1" applyAlignment="1">
      <alignment horizontal="right"/>
    </xf>
    <xf numFmtId="0" fontId="3" fillId="0" borderId="20" xfId="0" applyFont="1" applyBorder="1"/>
    <xf numFmtId="0" fontId="5" fillId="0" borderId="5"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176" fontId="8" fillId="3" borderId="21" xfId="0" applyNumberFormat="1" applyFont="1" applyFill="1" applyBorder="1" applyAlignment="1">
      <alignment horizontal="right" vertical="center"/>
    </xf>
    <xf numFmtId="176" fontId="8" fillId="3" borderId="3" xfId="0" applyNumberFormat="1" applyFont="1" applyFill="1" applyBorder="1" applyAlignment="1">
      <alignment horizontal="right" vertical="center"/>
    </xf>
    <xf numFmtId="176" fontId="5" fillId="3" borderId="5" xfId="0" applyNumberFormat="1" applyFont="1" applyFill="1" applyBorder="1" applyAlignment="1">
      <alignment horizontal="right"/>
    </xf>
    <xf numFmtId="0" fontId="5" fillId="0" borderId="3" xfId="0" applyFont="1" applyBorder="1" applyAlignment="1">
      <alignment vertical="center" shrinkToFit="1"/>
    </xf>
    <xf numFmtId="0" fontId="5" fillId="2" borderId="4"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8" fillId="0" borderId="3" xfId="0" applyFont="1" applyFill="1" applyBorder="1" applyAlignment="1">
      <alignment horizontal="right" vertical="center" shrinkToFit="1"/>
    </xf>
    <xf numFmtId="0" fontId="9" fillId="0" borderId="3" xfId="0" quotePrefix="1" applyFont="1" applyFill="1" applyBorder="1" applyAlignment="1">
      <alignment horizontal="center" vertical="center" shrinkToFit="1"/>
    </xf>
    <xf numFmtId="0" fontId="8" fillId="0" borderId="3" xfId="0" applyFont="1" applyBorder="1" applyAlignment="1">
      <alignment vertical="center"/>
    </xf>
    <xf numFmtId="0" fontId="5" fillId="0" borderId="20" xfId="0" applyFont="1" applyFill="1" applyBorder="1" applyAlignment="1">
      <alignment horizontal="center" vertical="center" shrinkToFit="1"/>
    </xf>
    <xf numFmtId="40" fontId="3" fillId="0" borderId="0" xfId="2" applyNumberFormat="1" applyFont="1" applyAlignment="1">
      <alignment horizontal="center" vertical="center"/>
    </xf>
    <xf numFmtId="40" fontId="3" fillId="0" borderId="0" xfId="2" applyNumberFormat="1" applyFont="1" applyBorder="1" applyAlignment="1">
      <alignment horizontal="center" vertical="center"/>
    </xf>
    <xf numFmtId="40" fontId="4" fillId="0" borderId="1" xfId="2" applyNumberFormat="1" applyFont="1" applyFill="1" applyBorder="1" applyAlignment="1">
      <alignment horizontal="center" vertical="center" wrapText="1"/>
    </xf>
    <xf numFmtId="40" fontId="4" fillId="0" borderId="2" xfId="2" applyNumberFormat="1" applyFont="1" applyFill="1" applyBorder="1" applyAlignment="1">
      <alignment horizontal="center" vertical="center"/>
    </xf>
    <xf numFmtId="38" fontId="5" fillId="3" borderId="7" xfId="2" applyFont="1" applyFill="1" applyBorder="1" applyAlignment="1">
      <alignment horizontal="right"/>
    </xf>
    <xf numFmtId="38" fontId="5" fillId="0" borderId="5" xfId="2" applyFont="1" applyBorder="1" applyAlignment="1">
      <alignment horizontal="right"/>
    </xf>
    <xf numFmtId="38" fontId="8" fillId="2" borderId="17" xfId="2" applyFont="1" applyFill="1" applyBorder="1" applyAlignment="1">
      <alignment vertical="center"/>
    </xf>
    <xf numFmtId="38" fontId="8" fillId="3" borderId="21" xfId="2" applyFont="1" applyFill="1" applyBorder="1" applyAlignment="1">
      <alignment vertical="center"/>
    </xf>
    <xf numFmtId="38" fontId="8" fillId="2" borderId="12" xfId="2" applyFont="1" applyFill="1" applyBorder="1" applyAlignment="1">
      <alignment horizontal="right" vertical="center"/>
    </xf>
    <xf numFmtId="38" fontId="8" fillId="3" borderId="3" xfId="2" applyFont="1" applyFill="1" applyBorder="1" applyAlignment="1">
      <alignment horizontal="right" vertical="center"/>
    </xf>
    <xf numFmtId="38" fontId="5" fillId="2" borderId="8" xfId="2" applyFont="1" applyFill="1" applyBorder="1" applyAlignment="1">
      <alignment horizontal="right"/>
    </xf>
    <xf numFmtId="38" fontId="5" fillId="3" borderId="5" xfId="2" applyFont="1" applyFill="1" applyBorder="1" applyAlignment="1">
      <alignment horizontal="right"/>
    </xf>
    <xf numFmtId="38" fontId="5" fillId="0" borderId="20" xfId="2" applyFont="1" applyBorder="1" applyAlignment="1">
      <alignment horizontal="right"/>
    </xf>
    <xf numFmtId="38" fontId="5" fillId="2" borderId="17" xfId="2" applyFont="1" applyFill="1" applyBorder="1" applyAlignment="1">
      <alignment horizontal="right"/>
    </xf>
    <xf numFmtId="38" fontId="5" fillId="2" borderId="15" xfId="2" applyFont="1" applyFill="1" applyBorder="1" applyAlignment="1">
      <alignment horizontal="right"/>
    </xf>
    <xf numFmtId="38" fontId="5" fillId="2" borderId="10" xfId="2" applyFont="1" applyFill="1" applyBorder="1" applyAlignment="1">
      <alignment horizontal="right"/>
    </xf>
    <xf numFmtId="38" fontId="5" fillId="2" borderId="12" xfId="2" applyFont="1" applyFill="1" applyBorder="1" applyAlignment="1">
      <alignment horizontal="right"/>
    </xf>
    <xf numFmtId="38" fontId="5" fillId="0" borderId="14" xfId="2" applyFont="1" applyFill="1" applyBorder="1" applyAlignment="1">
      <alignment horizontal="right"/>
    </xf>
    <xf numFmtId="38" fontId="5" fillId="0" borderId="0" xfId="2" applyFont="1" applyBorder="1" applyAlignment="1">
      <alignment horizontal="right"/>
    </xf>
    <xf numFmtId="0" fontId="4" fillId="0" borderId="1" xfId="0" applyFont="1" applyFill="1" applyBorder="1" applyAlignment="1">
      <alignment horizontal="center" vertical="center" wrapText="1" shrinkToFit="1"/>
    </xf>
    <xf numFmtId="38" fontId="5" fillId="0" borderId="7" xfId="1" applyFont="1" applyFill="1" applyBorder="1" applyAlignment="1">
      <alignment horizontal="right"/>
    </xf>
    <xf numFmtId="176" fontId="5" fillId="0" borderId="7" xfId="0" applyNumberFormat="1" applyFont="1" applyFill="1" applyBorder="1" applyAlignment="1">
      <alignment horizontal="right"/>
    </xf>
    <xf numFmtId="38" fontId="5" fillId="0" borderId="2" xfId="1" applyFont="1" applyFill="1" applyBorder="1" applyAlignment="1">
      <alignment horizontal="right"/>
    </xf>
    <xf numFmtId="176" fontId="5" fillId="0" borderId="2" xfId="0" applyNumberFormat="1" applyFont="1" applyFill="1" applyBorder="1" applyAlignment="1">
      <alignment horizontal="right"/>
    </xf>
    <xf numFmtId="0" fontId="5" fillId="0" borderId="32" xfId="0" applyFont="1" applyFill="1" applyBorder="1" applyAlignment="1">
      <alignment horizontal="center" vertical="center" shrinkToFit="1"/>
    </xf>
    <xf numFmtId="0" fontId="5" fillId="5" borderId="35" xfId="0" applyFont="1" applyFill="1" applyBorder="1" applyAlignment="1">
      <alignment horizontal="center" vertical="center" shrinkToFit="1"/>
    </xf>
    <xf numFmtId="0" fontId="5" fillId="5" borderId="37" xfId="0" applyFont="1" applyFill="1" applyBorder="1" applyAlignment="1">
      <alignment horizontal="center" vertical="center" shrinkToFit="1"/>
    </xf>
    <xf numFmtId="0" fontId="5" fillId="6" borderId="34" xfId="0" applyFont="1" applyFill="1" applyBorder="1" applyAlignment="1">
      <alignment horizontal="center" vertical="center" shrinkToFit="1"/>
    </xf>
    <xf numFmtId="0" fontId="5" fillId="6" borderId="36"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0" fontId="3" fillId="0" borderId="52" xfId="0" applyFont="1" applyBorder="1"/>
    <xf numFmtId="0" fontId="3" fillId="0" borderId="48" xfId="0" applyFont="1" applyBorder="1"/>
    <xf numFmtId="0" fontId="5" fillId="6" borderId="56" xfId="0" applyFont="1" applyFill="1" applyBorder="1" applyAlignment="1">
      <alignment horizontal="center" vertical="center"/>
    </xf>
    <xf numFmtId="0" fontId="5" fillId="5" borderId="57" xfId="0" applyFont="1" applyFill="1" applyBorder="1" applyAlignment="1">
      <alignment horizontal="center" vertical="center"/>
    </xf>
    <xf numFmtId="176" fontId="5" fillId="0" borderId="58" xfId="0" applyNumberFormat="1" applyFont="1" applyFill="1" applyBorder="1" applyAlignment="1">
      <alignment horizontal="right"/>
    </xf>
    <xf numFmtId="0" fontId="3" fillId="0" borderId="59" xfId="0" applyFont="1" applyBorder="1"/>
    <xf numFmtId="38" fontId="5" fillId="0" borderId="1" xfId="1" applyFont="1" applyFill="1" applyBorder="1" applyAlignment="1">
      <alignment horizontal="right"/>
    </xf>
    <xf numFmtId="176" fontId="5" fillId="0" borderId="1" xfId="0" applyNumberFormat="1" applyFont="1" applyFill="1" applyBorder="1" applyAlignment="1">
      <alignment horizontal="right"/>
    </xf>
    <xf numFmtId="0" fontId="5" fillId="6" borderId="61" xfId="0" applyFont="1" applyFill="1" applyBorder="1" applyAlignment="1">
      <alignment horizontal="center" vertical="center" shrinkToFit="1"/>
    </xf>
    <xf numFmtId="0" fontId="5" fillId="5" borderId="62" xfId="0" applyFont="1" applyFill="1" applyBorder="1" applyAlignment="1">
      <alignment horizontal="center" vertical="center" shrinkToFit="1"/>
    </xf>
    <xf numFmtId="0" fontId="5" fillId="0" borderId="60" xfId="0" applyFont="1" applyFill="1" applyBorder="1" applyAlignment="1">
      <alignment horizontal="center" vertical="center" shrinkToFit="1"/>
    </xf>
    <xf numFmtId="0" fontId="5" fillId="5" borderId="63" xfId="0" applyFont="1" applyFill="1" applyBorder="1" applyAlignment="1">
      <alignment horizontal="center" vertical="center" shrinkToFit="1"/>
    </xf>
    <xf numFmtId="38" fontId="5" fillId="0" borderId="58" xfId="1" applyFont="1" applyFill="1" applyBorder="1" applyAlignment="1">
      <alignment horizontal="right"/>
    </xf>
    <xf numFmtId="38" fontId="5" fillId="0" borderId="64" xfId="1" applyFont="1" applyFill="1" applyBorder="1" applyAlignment="1">
      <alignment horizontal="right"/>
    </xf>
    <xf numFmtId="0" fontId="5" fillId="5" borderId="65" xfId="0" applyFont="1" applyFill="1" applyBorder="1" applyAlignment="1">
      <alignment horizontal="center" vertical="center" shrinkToFit="1"/>
    </xf>
    <xf numFmtId="176" fontId="5" fillId="0" borderId="64" xfId="0" applyNumberFormat="1" applyFont="1" applyFill="1" applyBorder="1" applyAlignment="1">
      <alignment horizontal="right"/>
    </xf>
    <xf numFmtId="0" fontId="3" fillId="0" borderId="66" xfId="0" applyFont="1" applyBorder="1"/>
    <xf numFmtId="0" fontId="3" fillId="0" borderId="0" xfId="0" applyFont="1" applyBorder="1" applyAlignment="1">
      <alignment horizontal="center"/>
    </xf>
    <xf numFmtId="0" fontId="5" fillId="0" borderId="1" xfId="0" applyFont="1" applyFill="1" applyBorder="1" applyAlignment="1">
      <alignment vertical="center" wrapText="1" shrinkToFi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0" xfId="0" applyFont="1" applyBorder="1" applyAlignment="1">
      <alignment horizontal="center" vertical="center"/>
    </xf>
    <xf numFmtId="0" fontId="5" fillId="0" borderId="3"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0" fontId="0" fillId="0" borderId="0" xfId="0" applyAlignment="1">
      <alignment horizontal="right"/>
    </xf>
    <xf numFmtId="0" fontId="0" fillId="0" borderId="7" xfId="0" applyBorder="1"/>
    <xf numFmtId="0" fontId="5" fillId="0" borderId="3" xfId="0" applyFont="1" applyFill="1" applyBorder="1" applyAlignment="1">
      <alignment horizontal="center" vertical="center" wrapText="1" shrinkToFit="1"/>
    </xf>
    <xf numFmtId="38" fontId="5" fillId="0" borderId="33" xfId="1" applyFont="1" applyFill="1" applyBorder="1" applyAlignment="1">
      <alignment horizontal="right" vertical="center" shrinkToFit="1"/>
    </xf>
    <xf numFmtId="38" fontId="5" fillId="3" borderId="7" xfId="1" applyFont="1" applyFill="1" applyBorder="1" applyAlignment="1">
      <alignment horizontal="right" vertical="center"/>
    </xf>
    <xf numFmtId="176" fontId="5" fillId="5" borderId="15" xfId="0" applyNumberFormat="1" applyFont="1" applyFill="1" applyBorder="1" applyAlignment="1">
      <alignment horizontal="right" vertical="center"/>
    </xf>
    <xf numFmtId="0" fontId="3" fillId="0" borderId="52" xfId="0" applyFont="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38" fontId="5" fillId="0" borderId="58" xfId="1" applyFont="1" applyFill="1" applyBorder="1" applyAlignment="1">
      <alignment horizontal="right" vertical="center"/>
    </xf>
    <xf numFmtId="176" fontId="5" fillId="5" borderId="63" xfId="0" applyNumberFormat="1" applyFont="1" applyFill="1" applyBorder="1" applyAlignment="1">
      <alignment horizontal="right" vertical="center"/>
    </xf>
    <xf numFmtId="0" fontId="3" fillId="0" borderId="59" xfId="0" applyFont="1" applyBorder="1" applyAlignment="1">
      <alignment vertical="center"/>
    </xf>
    <xf numFmtId="0" fontId="5" fillId="0" borderId="7" xfId="0" applyFont="1" applyFill="1" applyBorder="1" applyAlignment="1">
      <alignment horizontal="right" vertical="center" indent="1" shrinkToFit="1"/>
    </xf>
    <xf numFmtId="38" fontId="5" fillId="0" borderId="7" xfId="1" applyFont="1" applyFill="1" applyBorder="1" applyAlignment="1">
      <alignment horizontal="right" vertical="center" indent="1" shrinkToFit="1"/>
    </xf>
    <xf numFmtId="0" fontId="5" fillId="5" borderId="63" xfId="0" applyFont="1" applyFill="1" applyBorder="1" applyAlignment="1">
      <alignment horizontal="right" vertical="center" indent="1" shrinkToFit="1"/>
    </xf>
    <xf numFmtId="38" fontId="5" fillId="0" borderId="68" xfId="1" applyFont="1" applyFill="1" applyBorder="1" applyAlignment="1">
      <alignment horizontal="right" vertical="center" shrinkToFit="1"/>
    </xf>
    <xf numFmtId="177" fontId="5" fillId="0" borderId="7" xfId="1" applyNumberFormat="1" applyFont="1" applyFill="1" applyBorder="1" applyAlignment="1">
      <alignment horizontal="right" vertical="center" shrinkToFit="1"/>
    </xf>
    <xf numFmtId="177" fontId="5" fillId="0" borderId="7" xfId="0" applyNumberFormat="1" applyFont="1" applyFill="1" applyBorder="1" applyAlignment="1">
      <alignment horizontal="right" vertical="center" shrinkToFit="1"/>
    </xf>
    <xf numFmtId="177" fontId="5" fillId="0" borderId="60" xfId="0" applyNumberFormat="1" applyFont="1" applyFill="1" applyBorder="1" applyAlignment="1">
      <alignment horizontal="right" vertical="center" shrinkToFit="1"/>
    </xf>
    <xf numFmtId="177" fontId="12" fillId="0" borderId="54" xfId="0" applyNumberFormat="1" applyFont="1" applyFill="1" applyBorder="1" applyAlignment="1">
      <alignment horizontal="center" vertical="center"/>
    </xf>
    <xf numFmtId="0" fontId="14" fillId="0" borderId="0" xfId="0" applyFont="1" applyAlignment="1">
      <alignment vertical="center"/>
    </xf>
    <xf numFmtId="0" fontId="3" fillId="0" borderId="0" xfId="0" applyFont="1" applyBorder="1" applyAlignment="1">
      <alignment horizontal="center"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0" fontId="0" fillId="0" borderId="0" xfId="0" applyAlignment="1">
      <alignment horizontal="center"/>
    </xf>
    <xf numFmtId="0" fontId="5" fillId="0" borderId="0" xfId="0" applyFont="1"/>
    <xf numFmtId="0" fontId="15" fillId="0" borderId="0" xfId="0" applyFont="1" applyAlignment="1"/>
    <xf numFmtId="0" fontId="3" fillId="0" borderId="7" xfId="0" applyFont="1" applyBorder="1" applyAlignment="1">
      <alignment horizontal="center" vertical="center"/>
    </xf>
    <xf numFmtId="0" fontId="3" fillId="0" borderId="7" xfId="0" applyFont="1" applyBorder="1" applyAlignment="1">
      <alignment horizontal="center"/>
    </xf>
    <xf numFmtId="0" fontId="3" fillId="0" borderId="0" xfId="0" applyFont="1" applyAlignment="1">
      <alignment horizontal="left" indent="1"/>
    </xf>
    <xf numFmtId="0" fontId="3" fillId="0" borderId="0" xfId="0" applyFont="1" applyAlignment="1">
      <alignment horizontal="left"/>
    </xf>
    <xf numFmtId="178" fontId="0" fillId="0" borderId="7" xfId="0" applyNumberFormat="1" applyBorder="1" applyAlignment="1">
      <alignment horizontal="right"/>
    </xf>
    <xf numFmtId="179" fontId="3" fillId="0" borderId="7" xfId="1" applyNumberFormat="1" applyFont="1" applyBorder="1"/>
    <xf numFmtId="0" fontId="3" fillId="0" borderId="0" xfId="0" applyFont="1" applyAlignment="1">
      <alignment horizontal="center"/>
    </xf>
    <xf numFmtId="0" fontId="0" fillId="0" borderId="0" xfId="0" applyAlignment="1"/>
    <xf numFmtId="0" fontId="0" fillId="0" borderId="0" xfId="0" applyAlignment="1">
      <alignment vertical="center"/>
    </xf>
    <xf numFmtId="0" fontId="0" fillId="0" borderId="0" xfId="0" applyAlignment="1">
      <alignment horizontal="center" vertical="center"/>
    </xf>
    <xf numFmtId="0" fontId="0" fillId="0" borderId="0" xfId="0" applyAlignment="1">
      <alignment vertical="top" wrapText="1"/>
    </xf>
    <xf numFmtId="0" fontId="5" fillId="0" borderId="0" xfId="0" applyFont="1" applyBorder="1"/>
    <xf numFmtId="0" fontId="0" fillId="0" borderId="7" xfId="0" applyBorder="1" applyAlignment="1">
      <alignment vertical="center"/>
    </xf>
    <xf numFmtId="0" fontId="17" fillId="0" borderId="0" xfId="0" applyFont="1" applyBorder="1" applyAlignment="1">
      <alignment vertical="center"/>
    </xf>
    <xf numFmtId="0" fontId="18" fillId="0" borderId="0" xfId="0" applyFont="1" applyBorder="1" applyAlignment="1">
      <alignment vertical="center"/>
    </xf>
    <xf numFmtId="0" fontId="18" fillId="0" borderId="0" xfId="0" applyFont="1" applyAlignment="1">
      <alignment vertical="center"/>
    </xf>
    <xf numFmtId="0" fontId="18" fillId="0" borderId="73" xfId="0" applyFont="1" applyBorder="1" applyAlignment="1">
      <alignment horizontal="center" vertical="center"/>
    </xf>
    <xf numFmtId="0" fontId="18" fillId="0" borderId="0" xfId="0" applyFont="1" applyBorder="1" applyAlignment="1">
      <alignment vertical="center" textRotation="255"/>
    </xf>
    <xf numFmtId="0" fontId="18" fillId="0" borderId="76" xfId="0" applyFont="1" applyBorder="1" applyAlignment="1">
      <alignment horizontal="center" vertical="center"/>
    </xf>
    <xf numFmtId="0" fontId="18" fillId="0" borderId="0" xfId="0" applyFont="1" applyBorder="1" applyAlignment="1">
      <alignment horizontal="left" vertical="center"/>
    </xf>
    <xf numFmtId="0" fontId="19" fillId="0" borderId="0" xfId="0" applyFont="1" applyBorder="1" applyAlignment="1">
      <alignment vertical="center"/>
    </xf>
    <xf numFmtId="0" fontId="18" fillId="0" borderId="77" xfId="0" applyFont="1" applyBorder="1" applyAlignment="1">
      <alignment horizontal="center" vertical="center"/>
    </xf>
    <xf numFmtId="0" fontId="19" fillId="0" borderId="0" xfId="0" applyFont="1" applyAlignment="1">
      <alignment vertical="center"/>
    </xf>
    <xf numFmtId="0" fontId="20" fillId="0" borderId="0" xfId="0" applyFont="1" applyAlignment="1">
      <alignment vertical="center"/>
    </xf>
    <xf numFmtId="0" fontId="19" fillId="0" borderId="0" xfId="0" applyFont="1" applyBorder="1" applyAlignment="1">
      <alignment horizontal="center" vertical="center"/>
    </xf>
    <xf numFmtId="49" fontId="0" fillId="0" borderId="7" xfId="0" applyNumberFormat="1" applyBorder="1" applyAlignment="1">
      <alignment horizontal="center" vertical="center"/>
    </xf>
    <xf numFmtId="0" fontId="0" fillId="0" borderId="0" xfId="0" applyBorder="1" applyAlignment="1">
      <alignment vertical="center"/>
    </xf>
    <xf numFmtId="0" fontId="16" fillId="0" borderId="0" xfId="0" applyFont="1" applyBorder="1" applyAlignment="1">
      <alignment vertical="center"/>
    </xf>
    <xf numFmtId="0" fontId="18" fillId="0" borderId="86" xfId="0" applyFont="1" applyBorder="1" applyAlignment="1">
      <alignment horizontal="center" vertical="center"/>
    </xf>
    <xf numFmtId="0" fontId="18" fillId="0" borderId="87" xfId="0" applyFont="1" applyBorder="1" applyAlignment="1">
      <alignment vertical="center"/>
    </xf>
    <xf numFmtId="0" fontId="18" fillId="0" borderId="88" xfId="0" applyFont="1" applyBorder="1" applyAlignment="1">
      <alignment vertical="center"/>
    </xf>
    <xf numFmtId="0" fontId="18" fillId="0" borderId="89" xfId="0" applyFont="1" applyBorder="1" applyAlignment="1">
      <alignment vertical="center"/>
    </xf>
    <xf numFmtId="0" fontId="3" fillId="0" borderId="0" xfId="0" applyFont="1" applyAlignment="1">
      <alignment horizontal="right" indent="2"/>
    </xf>
    <xf numFmtId="0" fontId="3" fillId="0" borderId="0" xfId="0" applyFont="1" applyAlignment="1">
      <alignment horizontal="right" indent="1"/>
    </xf>
    <xf numFmtId="0" fontId="3" fillId="0" borderId="0" xfId="0" applyFont="1" applyAlignment="1">
      <alignment horizontal="right"/>
    </xf>
    <xf numFmtId="0" fontId="3" fillId="0" borderId="0" xfId="0" applyFont="1" applyAlignment="1">
      <alignment vertical="top" wrapText="1"/>
    </xf>
    <xf numFmtId="0" fontId="8" fillId="0" borderId="0" xfId="0" applyFont="1" applyAlignment="1">
      <alignment vertical="center"/>
    </xf>
    <xf numFmtId="0" fontId="21" fillId="0" borderId="0" xfId="0" applyFont="1" applyFill="1" applyBorder="1" applyAlignment="1">
      <alignment horizontal="left" vertical="center" indent="1"/>
    </xf>
    <xf numFmtId="38" fontId="3" fillId="0" borderId="0" xfId="1" applyFont="1" applyFill="1" applyBorder="1" applyAlignment="1">
      <alignment horizontal="left" vertical="center" indent="1"/>
    </xf>
    <xf numFmtId="0" fontId="3" fillId="0" borderId="0" xfId="0" applyFont="1" applyAlignment="1"/>
    <xf numFmtId="0" fontId="18" fillId="7" borderId="71" xfId="0" applyFont="1" applyFill="1" applyBorder="1" applyAlignment="1">
      <alignment horizontal="right" vertical="center"/>
    </xf>
    <xf numFmtId="38" fontId="18" fillId="7" borderId="72" xfId="1" applyFont="1" applyFill="1" applyBorder="1" applyAlignment="1">
      <alignment vertical="center"/>
    </xf>
    <xf numFmtId="0" fontId="10" fillId="0" borderId="0" xfId="0" applyFont="1"/>
    <xf numFmtId="38" fontId="3" fillId="0" borderId="0" xfId="1" applyFont="1" applyFill="1" applyBorder="1" applyAlignment="1">
      <alignment horizontal="left" vertical="center"/>
    </xf>
    <xf numFmtId="0" fontId="22" fillId="0" borderId="0" xfId="0" applyFont="1" applyAlignment="1">
      <alignment horizontal="right" vertical="center"/>
    </xf>
    <xf numFmtId="0" fontId="23" fillId="0" borderId="0" xfId="0" applyFont="1" applyAlignment="1">
      <alignment horizontal="right" vertical="center"/>
    </xf>
    <xf numFmtId="0" fontId="5" fillId="0" borderId="0" xfId="0" applyFont="1" applyAlignment="1">
      <alignment horizontal="left"/>
    </xf>
    <xf numFmtId="38" fontId="24" fillId="0" borderId="0" xfId="1" applyFont="1" applyAlignment="1">
      <alignment horizontal="left" vertical="center"/>
    </xf>
    <xf numFmtId="0" fontId="3" fillId="0" borderId="0" xfId="0" applyFont="1" applyAlignment="1">
      <alignment horizontal="left" indent="2"/>
    </xf>
    <xf numFmtId="0" fontId="5" fillId="0" borderId="24" xfId="0" applyFont="1" applyFill="1" applyBorder="1" applyAlignment="1">
      <alignment horizontal="center" vertical="center" shrinkToFit="1"/>
    </xf>
    <xf numFmtId="0" fontId="3" fillId="0" borderId="75" xfId="0" applyFont="1" applyBorder="1"/>
    <xf numFmtId="0" fontId="3" fillId="0" borderId="93" xfId="0" applyFont="1" applyBorder="1"/>
    <xf numFmtId="0" fontId="3" fillId="0" borderId="92" xfId="0" applyFont="1" applyBorder="1"/>
    <xf numFmtId="176" fontId="5" fillId="0" borderId="48" xfId="0" applyNumberFormat="1" applyFont="1" applyFill="1" applyBorder="1" applyAlignment="1">
      <alignment horizontal="right"/>
    </xf>
    <xf numFmtId="176" fontId="5" fillId="0" borderId="52" xfId="0" applyNumberFormat="1" applyFont="1" applyFill="1" applyBorder="1" applyAlignment="1">
      <alignment horizontal="right"/>
    </xf>
    <xf numFmtId="0" fontId="5" fillId="0" borderId="47" xfId="0" applyFont="1" applyFill="1" applyBorder="1" applyAlignment="1">
      <alignment horizontal="center" vertical="center" shrinkToFit="1"/>
    </xf>
    <xf numFmtId="0" fontId="5" fillId="0" borderId="85" xfId="0" applyFont="1" applyFill="1" applyBorder="1" applyAlignment="1">
      <alignment horizontal="center" vertical="center" shrinkToFit="1"/>
    </xf>
    <xf numFmtId="0" fontId="3" fillId="0" borderId="40" xfId="0" applyFont="1" applyBorder="1"/>
    <xf numFmtId="0" fontId="4" fillId="0" borderId="46" xfId="0" applyFont="1" applyFill="1" applyBorder="1" applyAlignment="1">
      <alignment vertical="center"/>
    </xf>
    <xf numFmtId="0" fontId="5" fillId="6" borderId="97" xfId="0" applyFont="1" applyFill="1" applyBorder="1" applyAlignment="1">
      <alignment horizontal="center" vertical="center" shrinkToFit="1"/>
    </xf>
    <xf numFmtId="0" fontId="5" fillId="5" borderId="98" xfId="0" applyFont="1" applyFill="1" applyBorder="1" applyAlignment="1">
      <alignment horizontal="center" vertical="center" shrinkToFit="1"/>
    </xf>
    <xf numFmtId="0" fontId="5" fillId="6" borderId="15" xfId="0" applyFont="1" applyFill="1" applyBorder="1" applyAlignment="1">
      <alignment horizontal="center" vertical="center" shrinkToFit="1"/>
    </xf>
    <xf numFmtId="0" fontId="5" fillId="5" borderId="99" xfId="0" applyFont="1" applyFill="1" applyBorder="1" applyAlignment="1">
      <alignment horizontal="center" vertical="center" shrinkToFit="1"/>
    </xf>
    <xf numFmtId="0" fontId="5" fillId="0" borderId="40" xfId="0" applyFont="1" applyFill="1" applyBorder="1" applyAlignment="1">
      <alignment horizontal="center" vertical="center" shrinkToFit="1"/>
    </xf>
    <xf numFmtId="0" fontId="5" fillId="0" borderId="46" xfId="0" applyFont="1" applyFill="1" applyBorder="1" applyAlignment="1">
      <alignment horizontal="center" vertical="center" shrinkToFit="1"/>
    </xf>
    <xf numFmtId="0" fontId="5" fillId="0" borderId="52" xfId="0" applyFont="1" applyFill="1" applyBorder="1" applyAlignment="1">
      <alignment horizontal="center" vertical="center" shrinkToFit="1"/>
    </xf>
    <xf numFmtId="0" fontId="5" fillId="0" borderId="64" xfId="0" applyFont="1" applyFill="1" applyBorder="1" applyAlignment="1">
      <alignment horizontal="center" vertical="center"/>
    </xf>
    <xf numFmtId="0" fontId="5" fillId="0" borderId="66" xfId="0" applyFont="1" applyFill="1" applyBorder="1" applyAlignment="1">
      <alignment horizontal="center" vertical="center"/>
    </xf>
    <xf numFmtId="0" fontId="5" fillId="6" borderId="65" xfId="0" applyFont="1" applyFill="1" applyBorder="1" applyAlignment="1">
      <alignment horizontal="center" vertical="center" shrinkToFit="1"/>
    </xf>
    <xf numFmtId="0" fontId="5" fillId="5" borderId="103" xfId="0" applyFont="1" applyFill="1" applyBorder="1" applyAlignment="1">
      <alignment horizontal="center" vertical="center" shrinkToFit="1"/>
    </xf>
    <xf numFmtId="0" fontId="5" fillId="0" borderId="45" xfId="0" applyFont="1" applyFill="1" applyBorder="1" applyAlignment="1">
      <alignment horizontal="center" vertical="center" shrinkToFit="1"/>
    </xf>
    <xf numFmtId="0" fontId="5" fillId="0" borderId="43"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176" fontId="5" fillId="0" borderId="40" xfId="0" applyNumberFormat="1" applyFont="1" applyFill="1" applyBorder="1" applyAlignment="1">
      <alignment horizontal="right"/>
    </xf>
    <xf numFmtId="0" fontId="3" fillId="0" borderId="79" xfId="0" applyFont="1" applyBorder="1"/>
    <xf numFmtId="0" fontId="5" fillId="0" borderId="104" xfId="0" applyFont="1" applyFill="1" applyBorder="1" applyAlignment="1">
      <alignment horizontal="center" vertical="center" shrinkToFit="1"/>
    </xf>
    <xf numFmtId="0" fontId="5" fillId="6" borderId="8" xfId="0" applyFont="1" applyFill="1" applyBorder="1" applyAlignment="1">
      <alignment horizontal="center" vertical="center" shrinkToFit="1"/>
    </xf>
    <xf numFmtId="0" fontId="5" fillId="5" borderId="105" xfId="0" applyFont="1" applyFill="1" applyBorder="1" applyAlignment="1">
      <alignment horizontal="center" vertical="center" shrinkToFit="1"/>
    </xf>
    <xf numFmtId="0" fontId="5" fillId="0" borderId="106" xfId="0" applyFont="1" applyFill="1" applyBorder="1" applyAlignment="1">
      <alignment horizontal="center" vertical="center" shrinkToFit="1"/>
    </xf>
    <xf numFmtId="38" fontId="5" fillId="0" borderId="5" xfId="1" applyFont="1" applyFill="1" applyBorder="1" applyAlignment="1">
      <alignment horizontal="right"/>
    </xf>
    <xf numFmtId="176" fontId="5" fillId="0" borderId="5" xfId="0" applyNumberFormat="1" applyFont="1" applyFill="1" applyBorder="1" applyAlignment="1">
      <alignment horizontal="right"/>
    </xf>
    <xf numFmtId="176" fontId="5" fillId="0" borderId="107" xfId="0" applyNumberFormat="1" applyFont="1" applyFill="1" applyBorder="1" applyAlignment="1">
      <alignment horizontal="right"/>
    </xf>
    <xf numFmtId="0" fontId="3" fillId="0" borderId="108" xfId="0" applyFont="1" applyBorder="1"/>
    <xf numFmtId="0" fontId="5" fillId="0" borderId="66" xfId="0" applyFont="1" applyFill="1" applyBorder="1" applyAlignment="1">
      <alignment horizontal="center" vertical="center" shrinkToFit="1"/>
    </xf>
    <xf numFmtId="0" fontId="5" fillId="0" borderId="107" xfId="0" applyFont="1" applyFill="1" applyBorder="1" applyAlignment="1">
      <alignment horizontal="center" vertical="center" shrinkToFit="1"/>
    </xf>
    <xf numFmtId="177" fontId="12" fillId="0" borderId="0" xfId="0" applyNumberFormat="1" applyFont="1" applyFill="1" applyBorder="1" applyAlignment="1">
      <alignment horizontal="center" vertical="center"/>
    </xf>
    <xf numFmtId="0" fontId="5" fillId="0" borderId="109" xfId="0" applyFont="1" applyFill="1" applyBorder="1" applyAlignment="1">
      <alignment horizontal="center" vertical="center" shrinkToFit="1"/>
    </xf>
    <xf numFmtId="0" fontId="5" fillId="0" borderId="110" xfId="0" applyFont="1" applyFill="1" applyBorder="1" applyAlignment="1">
      <alignment horizontal="center" vertical="center" shrinkToFit="1"/>
    </xf>
    <xf numFmtId="0" fontId="5" fillId="5" borderId="111" xfId="0" applyFont="1" applyFill="1" applyBorder="1" applyAlignment="1">
      <alignment horizontal="center" vertical="center" shrinkToFit="1"/>
    </xf>
    <xf numFmtId="0" fontId="27" fillId="0" borderId="0" xfId="0" applyFont="1"/>
    <xf numFmtId="0" fontId="28" fillId="0" borderId="0" xfId="0" applyFont="1" applyAlignment="1">
      <alignment vertical="center"/>
    </xf>
    <xf numFmtId="0" fontId="27" fillId="0" borderId="0" xfId="0" applyFont="1" applyAlignment="1">
      <alignment horizontal="left" vertical="center"/>
    </xf>
    <xf numFmtId="0" fontId="29" fillId="0" borderId="45" xfId="0" applyFont="1" applyBorder="1" applyAlignment="1">
      <alignment horizontal="center" vertical="center" shrinkToFit="1"/>
    </xf>
    <xf numFmtId="0" fontId="29" fillId="0" borderId="40" xfId="0" applyFont="1" applyBorder="1" applyAlignment="1">
      <alignment horizontal="center" vertical="center" shrinkToFit="1"/>
    </xf>
    <xf numFmtId="0" fontId="27" fillId="0" borderId="0" xfId="0" applyFont="1" applyAlignment="1">
      <alignment vertical="center"/>
    </xf>
    <xf numFmtId="0" fontId="27" fillId="0" borderId="0" xfId="0" applyFont="1" applyAlignment="1">
      <alignment horizontal="center" vertical="center"/>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7" fillId="0" borderId="80" xfId="0" applyFont="1" applyBorder="1" applyAlignment="1">
      <alignment horizontal="center" vertical="center"/>
    </xf>
    <xf numFmtId="0" fontId="27" fillId="0" borderId="1" xfId="0" applyFont="1" applyBorder="1" applyAlignment="1">
      <alignment horizontal="right" vertical="center"/>
    </xf>
    <xf numFmtId="0" fontId="27" fillId="0" borderId="38" xfId="0" applyFont="1" applyBorder="1" applyAlignment="1">
      <alignment horizontal="right" vertical="center"/>
    </xf>
    <xf numFmtId="0" fontId="27" fillId="0" borderId="48" xfId="0" applyFont="1" applyBorder="1" applyAlignment="1">
      <alignment horizontal="right" vertical="center"/>
    </xf>
    <xf numFmtId="0" fontId="27" fillId="0" borderId="6" xfId="0" applyFont="1" applyBorder="1" applyAlignment="1">
      <alignment horizontal="right" vertical="center"/>
    </xf>
    <xf numFmtId="0" fontId="27" fillId="0" borderId="40" xfId="0" applyFont="1" applyBorder="1" applyAlignment="1">
      <alignment horizontal="right" vertical="center"/>
    </xf>
    <xf numFmtId="0" fontId="27" fillId="0" borderId="46" xfId="0" applyFont="1" applyBorder="1" applyAlignment="1">
      <alignment horizontal="right" vertical="center"/>
    </xf>
    <xf numFmtId="0" fontId="27" fillId="0" borderId="2" xfId="0" applyFont="1" applyBorder="1" applyAlignment="1">
      <alignment horizontal="center" vertical="center"/>
    </xf>
    <xf numFmtId="38" fontId="27" fillId="0" borderId="2" xfId="3" applyFont="1" applyBorder="1" applyAlignment="1">
      <alignment horizontal="right" vertical="center"/>
    </xf>
    <xf numFmtId="38" fontId="27" fillId="0" borderId="27" xfId="3" applyFont="1" applyBorder="1" applyAlignment="1">
      <alignment horizontal="right" vertical="center"/>
    </xf>
    <xf numFmtId="38" fontId="27" fillId="0" borderId="50" xfId="3" applyFont="1" applyBorder="1" applyAlignment="1">
      <alignment horizontal="right" vertical="center"/>
    </xf>
    <xf numFmtId="38" fontId="27" fillId="0" borderId="29" xfId="3" applyFont="1" applyBorder="1" applyAlignment="1">
      <alignment horizontal="right" vertical="center"/>
    </xf>
    <xf numFmtId="38" fontId="27" fillId="0" borderId="1" xfId="3" applyFont="1" applyBorder="1" applyAlignment="1">
      <alignment horizontal="right" vertical="center"/>
    </xf>
    <xf numFmtId="38" fontId="27" fillId="0" borderId="48" xfId="3" applyFont="1" applyBorder="1" applyAlignment="1">
      <alignment horizontal="right" vertical="center"/>
    </xf>
    <xf numFmtId="0" fontId="27" fillId="0" borderId="3" xfId="0" applyFont="1" applyBorder="1" applyAlignment="1">
      <alignment horizontal="right" vertical="center"/>
    </xf>
    <xf numFmtId="0" fontId="27" fillId="0" borderId="81" xfId="0" applyFont="1" applyBorder="1" applyAlignment="1">
      <alignment horizontal="right" vertical="center"/>
    </xf>
    <xf numFmtId="0" fontId="27" fillId="0" borderId="84" xfId="0" applyFont="1" applyBorder="1" applyAlignment="1">
      <alignment horizontal="right" vertical="center"/>
    </xf>
    <xf numFmtId="0" fontId="27" fillId="0" borderId="116" xfId="0" applyFont="1" applyBorder="1" applyAlignment="1">
      <alignment horizontal="right" vertical="center"/>
    </xf>
    <xf numFmtId="0" fontId="27" fillId="0" borderId="64" xfId="0" applyFont="1" applyBorder="1" applyAlignment="1">
      <alignment horizontal="center" vertical="center"/>
    </xf>
    <xf numFmtId="38" fontId="27" fillId="0" borderId="64" xfId="3" applyFont="1" applyBorder="1" applyAlignment="1">
      <alignment horizontal="right" vertical="center"/>
    </xf>
    <xf numFmtId="38" fontId="27" fillId="0" borderId="69" xfId="3" applyFont="1" applyBorder="1" applyAlignment="1">
      <alignment horizontal="right" vertical="center"/>
    </xf>
    <xf numFmtId="38" fontId="27" fillId="0" borderId="66" xfId="3" applyFont="1" applyBorder="1" applyAlignment="1">
      <alignment horizontal="right" vertical="center"/>
    </xf>
    <xf numFmtId="38" fontId="27" fillId="0" borderId="55" xfId="3" applyFont="1" applyBorder="1" applyAlignment="1">
      <alignment horizontal="right" vertical="center"/>
    </xf>
    <xf numFmtId="38" fontId="27" fillId="0" borderId="6" xfId="3" applyFont="1" applyBorder="1" applyAlignment="1">
      <alignment horizontal="right" vertical="center"/>
    </xf>
    <xf numFmtId="0" fontId="29" fillId="0" borderId="114" xfId="0" applyFont="1" applyBorder="1" applyAlignment="1">
      <alignment horizontal="center" vertical="top" shrinkToFit="1"/>
    </xf>
    <xf numFmtId="0" fontId="29" fillId="0" borderId="55" xfId="0" applyFont="1" applyBorder="1" applyAlignment="1">
      <alignment horizontal="center" vertical="top" shrinkToFit="1"/>
    </xf>
    <xf numFmtId="180" fontId="27" fillId="0" borderId="81" xfId="0" applyNumberFormat="1" applyFont="1" applyBorder="1" applyAlignment="1">
      <alignment horizontal="right" vertical="center"/>
    </xf>
    <xf numFmtId="180" fontId="27" fillId="0" borderId="2" xfId="0" applyNumberFormat="1" applyFont="1" applyBorder="1" applyAlignment="1">
      <alignment horizontal="right" vertical="center"/>
    </xf>
    <xf numFmtId="0" fontId="29" fillId="0" borderId="58" xfId="0" applyFont="1" applyBorder="1" applyAlignment="1">
      <alignment horizontal="center" vertical="top" shrinkToFit="1"/>
    </xf>
    <xf numFmtId="180" fontId="27" fillId="0" borderId="64" xfId="0" applyNumberFormat="1" applyFont="1" applyBorder="1" applyAlignment="1">
      <alignment horizontal="right" vertical="center"/>
    </xf>
    <xf numFmtId="0" fontId="29" fillId="0" borderId="40" xfId="0" applyFont="1" applyBorder="1" applyAlignment="1">
      <alignment vertical="center" shrinkToFit="1"/>
    </xf>
    <xf numFmtId="0" fontId="29" fillId="0" borderId="43" xfId="0" applyFont="1" applyBorder="1" applyAlignment="1">
      <alignment vertical="center" shrinkToFit="1"/>
    </xf>
    <xf numFmtId="0" fontId="5" fillId="6" borderId="12" xfId="0" applyFont="1" applyFill="1" applyBorder="1" applyAlignment="1">
      <alignment horizontal="center" vertical="center" shrinkToFit="1"/>
    </xf>
    <xf numFmtId="38" fontId="5" fillId="6" borderId="118" xfId="1" applyFont="1" applyFill="1" applyBorder="1" applyAlignment="1">
      <alignment horizontal="right"/>
    </xf>
    <xf numFmtId="38" fontId="5" fillId="6" borderId="15" xfId="1" applyFont="1" applyFill="1" applyBorder="1" applyAlignment="1">
      <alignment horizontal="right"/>
    </xf>
    <xf numFmtId="38" fontId="5" fillId="6" borderId="10" xfId="1" applyFont="1" applyFill="1" applyBorder="1" applyAlignment="1">
      <alignment horizontal="right"/>
    </xf>
    <xf numFmtId="38" fontId="5" fillId="6" borderId="8" xfId="1" applyFont="1" applyFill="1" applyBorder="1" applyAlignment="1">
      <alignment horizontal="right"/>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70" xfId="0" applyFont="1" applyBorder="1" applyAlignment="1">
      <alignment horizontal="center" vertical="center"/>
    </xf>
    <xf numFmtId="0" fontId="29" fillId="0" borderId="119" xfId="0" applyFont="1" applyBorder="1" applyAlignment="1">
      <alignment vertical="center" shrinkToFit="1"/>
    </xf>
    <xf numFmtId="0" fontId="29" fillId="0" borderId="120" xfId="0" applyFont="1" applyBorder="1" applyAlignment="1">
      <alignment vertical="center" shrinkToFit="1"/>
    </xf>
    <xf numFmtId="0" fontId="29" fillId="0" borderId="121" xfId="0" applyFont="1" applyBorder="1" applyAlignment="1">
      <alignment vertical="center" shrinkToFit="1"/>
    </xf>
    <xf numFmtId="0" fontId="27" fillId="0" borderId="38" xfId="0" applyFont="1" applyBorder="1" applyAlignment="1">
      <alignment horizontal="right"/>
    </xf>
    <xf numFmtId="0" fontId="3" fillId="0" borderId="0" xfId="0" applyFont="1" applyAlignment="1">
      <alignment horizontal="center"/>
    </xf>
    <xf numFmtId="0" fontId="3" fillId="0" borderId="0" xfId="0" applyFont="1" applyBorder="1" applyAlignment="1">
      <alignment horizontal="center"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64" xfId="0" applyFont="1" applyFill="1" applyBorder="1" applyAlignment="1">
      <alignment horizontal="center" vertical="center" shrinkToFit="1"/>
    </xf>
    <xf numFmtId="0" fontId="3" fillId="0" borderId="24" xfId="0" applyFont="1" applyBorder="1" applyAlignment="1">
      <alignment horizontal="center"/>
    </xf>
    <xf numFmtId="0" fontId="3" fillId="0" borderId="26" xfId="0" applyFont="1" applyBorder="1" applyAlignment="1">
      <alignment horizontal="center"/>
    </xf>
    <xf numFmtId="0" fontId="3" fillId="0" borderId="7"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center" vertical="center"/>
    </xf>
    <xf numFmtId="38" fontId="5" fillId="0" borderId="66" xfId="1" applyFont="1" applyFill="1" applyBorder="1" applyAlignment="1">
      <alignment horizontal="right"/>
    </xf>
    <xf numFmtId="38" fontId="5" fillId="6" borderId="112" xfId="1" applyFont="1" applyFill="1" applyBorder="1" applyAlignment="1">
      <alignment horizontal="right"/>
    </xf>
    <xf numFmtId="0" fontId="3" fillId="0" borderId="0" xfId="0" applyFont="1" applyFill="1" applyBorder="1" applyAlignment="1">
      <alignment horizontal="left" vertical="center"/>
    </xf>
    <xf numFmtId="0" fontId="0" fillId="0" borderId="0" xfId="0" applyFont="1" applyAlignment="1">
      <alignment vertical="center"/>
    </xf>
    <xf numFmtId="0" fontId="3" fillId="0" borderId="25" xfId="0" applyFont="1" applyBorder="1" applyAlignment="1">
      <alignment horizontal="center"/>
    </xf>
    <xf numFmtId="0" fontId="5" fillId="0" borderId="7" xfId="0" applyFont="1" applyBorder="1" applyAlignment="1">
      <alignment horizontal="center" vertical="center"/>
    </xf>
    <xf numFmtId="0" fontId="26" fillId="0" borderId="0" xfId="0" applyFont="1" applyAlignment="1">
      <alignment vertical="center"/>
    </xf>
    <xf numFmtId="0" fontId="15" fillId="0" borderId="0" xfId="0" applyFont="1" applyAlignment="1">
      <alignment horizontal="center" vertical="center"/>
    </xf>
    <xf numFmtId="0" fontId="0" fillId="0" borderId="7" xfId="0" applyBorder="1" applyAlignment="1">
      <alignment horizontal="center" vertical="center"/>
    </xf>
    <xf numFmtId="0" fontId="18" fillId="0" borderId="3" xfId="0" applyFont="1" applyBorder="1" applyAlignment="1">
      <alignment horizontal="center" vertical="center" textRotation="255"/>
    </xf>
    <xf numFmtId="0" fontId="18" fillId="0" borderId="1" xfId="0" applyFont="1" applyBorder="1" applyAlignment="1">
      <alignment horizontal="center" vertical="center" textRotation="255"/>
    </xf>
    <xf numFmtId="0" fontId="18" fillId="0" borderId="7" xfId="0" applyFont="1" applyBorder="1" applyAlignment="1">
      <alignment horizontal="center" vertical="center"/>
    </xf>
    <xf numFmtId="0" fontId="18" fillId="0" borderId="24" xfId="0" applyFont="1" applyBorder="1" applyAlignment="1">
      <alignment horizontal="center" vertical="center"/>
    </xf>
    <xf numFmtId="38" fontId="18" fillId="0" borderId="78" xfId="1" applyFont="1" applyBorder="1" applyAlignment="1">
      <alignment horizontal="left" vertical="top" wrapText="1"/>
    </xf>
    <xf numFmtId="38" fontId="18" fillId="0" borderId="44" xfId="1" applyFont="1" applyBorder="1" applyAlignment="1">
      <alignment horizontal="left" vertical="top" wrapText="1"/>
    </xf>
    <xf numFmtId="38" fontId="18" fillId="0" borderId="79" xfId="1" applyFont="1" applyBorder="1" applyAlignment="1">
      <alignment horizontal="left" vertical="top" wrapText="1"/>
    </xf>
    <xf numFmtId="38" fontId="18" fillId="0" borderId="74" xfId="1" applyFont="1" applyBorder="1" applyAlignment="1">
      <alignment horizontal="left" vertical="top" wrapText="1"/>
    </xf>
    <xf numFmtId="38" fontId="18" fillId="0" borderId="0" xfId="1" applyFont="1" applyBorder="1" applyAlignment="1">
      <alignment horizontal="left" vertical="top" wrapText="1"/>
    </xf>
    <xf numFmtId="38" fontId="18" fillId="0" borderId="75" xfId="1" applyFont="1" applyBorder="1" applyAlignment="1">
      <alignment horizontal="left" vertical="top" wrapText="1"/>
    </xf>
    <xf numFmtId="0" fontId="3" fillId="0" borderId="0" xfId="0" applyFont="1" applyAlignment="1">
      <alignment horizontal="center"/>
    </xf>
    <xf numFmtId="0" fontId="5" fillId="0" borderId="27" xfId="0" applyFont="1" applyFill="1" applyBorder="1" applyAlignment="1">
      <alignment horizontal="center"/>
    </xf>
    <xf numFmtId="0" fontId="5" fillId="0" borderId="28" xfId="0" applyFont="1" applyFill="1" applyBorder="1" applyAlignment="1">
      <alignment horizontal="center"/>
    </xf>
    <xf numFmtId="0" fontId="5" fillId="0" borderId="29" xfId="0" applyFont="1" applyFill="1" applyBorder="1" applyAlignment="1">
      <alignment horizontal="center"/>
    </xf>
    <xf numFmtId="0" fontId="3" fillId="0" borderId="0" xfId="0" quotePrefix="1" applyFont="1" applyBorder="1" applyAlignment="1">
      <alignment horizontal="center" vertical="center"/>
    </xf>
    <xf numFmtId="0" fontId="3" fillId="0" borderId="0" xfId="0" applyFont="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31"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4"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2"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0" xfId="0" applyFont="1" applyFill="1" applyBorder="1" applyAlignment="1">
      <alignment horizontal="center" vertical="center" wrapText="1"/>
    </xf>
    <xf numFmtId="0" fontId="5" fillId="0" borderId="69" xfId="0" applyFont="1" applyFill="1" applyBorder="1" applyAlignment="1">
      <alignment horizontal="center" vertical="center" shrinkToFit="1"/>
    </xf>
    <xf numFmtId="0" fontId="5" fillId="0" borderId="54" xfId="0" applyFont="1" applyFill="1" applyBorder="1" applyAlignment="1">
      <alignment horizontal="center" vertical="center" shrinkToFit="1"/>
    </xf>
    <xf numFmtId="0" fontId="5" fillId="0" borderId="55" xfId="0" applyFont="1" applyFill="1" applyBorder="1" applyAlignment="1">
      <alignment horizontal="center" vertical="center" shrinkToFit="1"/>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25" fillId="0" borderId="0" xfId="0" applyFont="1" applyAlignment="1">
      <alignment horizontal="right" vertical="center"/>
    </xf>
    <xf numFmtId="0" fontId="5" fillId="0" borderId="51"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4" xfId="0" applyFont="1" applyFill="1" applyBorder="1" applyAlignment="1">
      <alignment horizontal="center" vertical="center" shrinkToFit="1"/>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50" xfId="0" applyFont="1" applyFill="1" applyBorder="1" applyAlignment="1">
      <alignment horizontal="center" vertical="center"/>
    </xf>
    <xf numFmtId="40" fontId="4" fillId="0" borderId="3" xfId="1" applyNumberFormat="1" applyFont="1" applyFill="1" applyBorder="1" applyAlignment="1">
      <alignment horizontal="center" vertical="center" wrapText="1"/>
    </xf>
    <xf numFmtId="40" fontId="4" fillId="0" borderId="2" xfId="1" applyNumberFormat="1" applyFont="1" applyFill="1" applyBorder="1" applyAlignment="1">
      <alignment horizontal="center" vertical="center" wrapText="1"/>
    </xf>
    <xf numFmtId="0" fontId="4" fillId="0" borderId="39"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9" xfId="0" applyFont="1" applyFill="1" applyBorder="1" applyAlignment="1">
      <alignment horizontal="center" vertical="center"/>
    </xf>
    <xf numFmtId="0" fontId="0" fillId="0" borderId="7" xfId="0" applyBorder="1" applyAlignment="1">
      <alignment horizontal="center"/>
    </xf>
    <xf numFmtId="0" fontId="3" fillId="0" borderId="24" xfId="0" applyFont="1" applyBorder="1" applyAlignment="1">
      <alignment horizontal="center"/>
    </xf>
    <xf numFmtId="0" fontId="3" fillId="0" borderId="26" xfId="0" applyFont="1" applyBorder="1" applyAlignment="1">
      <alignment horizont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right" vertical="center"/>
    </xf>
    <xf numFmtId="0" fontId="5" fillId="0" borderId="53" xfId="0" applyFont="1" applyFill="1" applyBorder="1" applyAlignment="1">
      <alignment horizontal="center" vertical="center" shrinkToFit="1"/>
    </xf>
    <xf numFmtId="0" fontId="4" fillId="0" borderId="94"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79" xfId="0" applyFont="1" applyFill="1" applyBorder="1" applyAlignment="1">
      <alignment horizontal="center" vertical="center" wrapText="1"/>
    </xf>
    <xf numFmtId="0" fontId="4" fillId="0" borderId="75"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43"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27" xfId="0" applyFont="1" applyFill="1" applyBorder="1" applyAlignment="1">
      <alignment horizontal="center" vertical="center"/>
    </xf>
    <xf numFmtId="0" fontId="5" fillId="0" borderId="51" xfId="0" applyFont="1" applyFill="1" applyBorder="1" applyAlignment="1">
      <alignment horizontal="center" vertical="top" wrapText="1" shrinkToFit="1"/>
    </xf>
    <xf numFmtId="0" fontId="5" fillId="0" borderId="47" xfId="0" applyFont="1" applyFill="1" applyBorder="1" applyAlignment="1">
      <alignment horizontal="center" vertical="top" wrapText="1" shrinkToFit="1"/>
    </xf>
    <xf numFmtId="0" fontId="5" fillId="0" borderId="74" xfId="0" applyFont="1" applyFill="1" applyBorder="1" applyAlignment="1">
      <alignment horizontal="center" vertical="center"/>
    </xf>
    <xf numFmtId="0" fontId="5" fillId="0" borderId="101" xfId="0" applyFont="1" applyFill="1" applyBorder="1" applyAlignment="1">
      <alignment horizontal="center" vertical="center" shrinkToFit="1"/>
    </xf>
    <xf numFmtId="0" fontId="5" fillId="0" borderId="102" xfId="0" applyFont="1" applyFill="1" applyBorder="1" applyAlignment="1">
      <alignment horizontal="center" vertical="center" shrinkToFit="1"/>
    </xf>
    <xf numFmtId="0" fontId="4" fillId="0" borderId="5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52" xfId="0" applyFont="1" applyFill="1" applyBorder="1" applyAlignment="1">
      <alignment horizontal="center" vertical="center" wrapText="1"/>
    </xf>
    <xf numFmtId="0" fontId="4" fillId="0" borderId="52"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101" xfId="0" applyFont="1" applyFill="1" applyBorder="1" applyAlignment="1">
      <alignment horizontal="center" vertical="center"/>
    </xf>
    <xf numFmtId="0" fontId="4" fillId="0" borderId="90" xfId="0" applyFont="1" applyFill="1" applyBorder="1" applyAlignment="1">
      <alignment horizontal="center" vertical="center"/>
    </xf>
    <xf numFmtId="0" fontId="4" fillId="0" borderId="84"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5" fillId="0" borderId="0" xfId="0" applyFont="1" applyAlignment="1">
      <alignment horizontal="left"/>
    </xf>
    <xf numFmtId="0" fontId="3" fillId="0" borderId="7" xfId="0" applyFont="1" applyBorder="1" applyAlignment="1">
      <alignment horizontal="center" vertical="center"/>
    </xf>
    <xf numFmtId="0" fontId="33" fillId="0" borderId="0" xfId="0" applyFont="1" applyAlignment="1">
      <alignment horizontal="center"/>
    </xf>
    <xf numFmtId="38" fontId="18" fillId="0" borderId="53" xfId="1" applyFont="1" applyBorder="1" applyAlignment="1">
      <alignment horizontal="left" vertical="top" wrapText="1"/>
    </xf>
    <xf numFmtId="38" fontId="18" fillId="0" borderId="54" xfId="1" applyFont="1" applyBorder="1" applyAlignment="1">
      <alignment horizontal="left" vertical="top" wrapText="1"/>
    </xf>
    <xf numFmtId="38" fontId="18" fillId="0" borderId="92" xfId="1" applyFont="1" applyBorder="1" applyAlignment="1">
      <alignment horizontal="left" vertical="top" wrapText="1"/>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27" fillId="0" borderId="0" xfId="0" applyFont="1" applyAlignment="1">
      <alignment horizontal="left" wrapText="1"/>
    </xf>
    <xf numFmtId="0" fontId="27" fillId="0" borderId="0" xfId="0" applyFont="1" applyAlignment="1">
      <alignment horizontal="left"/>
    </xf>
    <xf numFmtId="180" fontId="27" fillId="0" borderId="40" xfId="0" applyNumberFormat="1" applyFont="1" applyBorder="1" applyAlignment="1">
      <alignment horizontal="center" vertical="center"/>
    </xf>
    <xf numFmtId="0" fontId="27" fillId="0" borderId="2" xfId="0" applyFont="1" applyBorder="1" applyAlignment="1">
      <alignment horizontal="center" vertical="center"/>
    </xf>
    <xf numFmtId="38" fontId="27" fillId="0" borderId="3" xfId="3" applyFont="1" applyBorder="1" applyAlignment="1">
      <alignment horizontal="center" vertical="center"/>
    </xf>
    <xf numFmtId="38" fontId="27" fillId="0" borderId="64" xfId="3" applyFont="1" applyBorder="1" applyAlignment="1">
      <alignment horizontal="center" vertical="center"/>
    </xf>
    <xf numFmtId="180" fontId="27" fillId="0" borderId="24" xfId="0" applyNumberFormat="1" applyFont="1" applyBorder="1" applyAlignment="1">
      <alignment horizontal="right" vertical="center"/>
    </xf>
    <xf numFmtId="180" fontId="27" fillId="0" borderId="80" xfId="0" applyNumberFormat="1" applyFont="1" applyBorder="1" applyAlignment="1">
      <alignment horizontal="right" vertical="center"/>
    </xf>
    <xf numFmtId="40" fontId="27" fillId="0" borderId="84" xfId="1" applyNumberFormat="1" applyFont="1" applyBorder="1" applyAlignment="1">
      <alignment horizontal="right" vertical="center"/>
    </xf>
    <xf numFmtId="40" fontId="27" fillId="0" borderId="66" xfId="1" applyNumberFormat="1" applyFont="1" applyBorder="1" applyAlignment="1">
      <alignment horizontal="right" vertical="center"/>
    </xf>
    <xf numFmtId="180" fontId="27" fillId="0" borderId="1" xfId="0" applyNumberFormat="1" applyFont="1" applyBorder="1" applyAlignment="1">
      <alignment horizontal="center" vertical="center"/>
    </xf>
    <xf numFmtId="0" fontId="27" fillId="0" borderId="78" xfId="0" applyFont="1" applyBorder="1" applyAlignment="1">
      <alignment horizontal="right" vertical="center"/>
    </xf>
    <xf numFmtId="0" fontId="27" fillId="0" borderId="44" xfId="0" applyFont="1" applyBorder="1" applyAlignment="1">
      <alignment horizontal="right" vertical="center"/>
    </xf>
    <xf numFmtId="0" fontId="27" fillId="0" borderId="82" xfId="0" applyFont="1" applyBorder="1" applyAlignment="1">
      <alignment horizontal="right" vertical="center"/>
    </xf>
    <xf numFmtId="0" fontId="27" fillId="0" borderId="28" xfId="0" applyFont="1" applyBorder="1" applyAlignment="1">
      <alignment horizontal="right" vertical="center"/>
    </xf>
    <xf numFmtId="0" fontId="27" fillId="0" borderId="83" xfId="0" applyFont="1" applyBorder="1" applyAlignment="1">
      <alignment horizontal="right" vertical="center" shrinkToFit="1"/>
    </xf>
    <xf numFmtId="0" fontId="27" fillId="0" borderId="117" xfId="0" applyFont="1" applyBorder="1" applyAlignment="1">
      <alignment horizontal="right" vertical="center" shrinkToFit="1"/>
    </xf>
    <xf numFmtId="0" fontId="27" fillId="0" borderId="53" xfId="0" applyFont="1" applyBorder="1" applyAlignment="1">
      <alignment horizontal="right" vertical="center" shrinkToFit="1"/>
    </xf>
    <xf numFmtId="0" fontId="27" fillId="0" borderId="54" xfId="0" applyFont="1" applyBorder="1" applyAlignment="1">
      <alignment horizontal="right" vertical="center" shrinkToFit="1"/>
    </xf>
    <xf numFmtId="40" fontId="27" fillId="0" borderId="50" xfId="1" applyNumberFormat="1" applyFont="1" applyBorder="1" applyAlignment="1">
      <alignment horizontal="right" vertical="center"/>
    </xf>
    <xf numFmtId="40" fontId="27" fillId="0" borderId="46" xfId="1" applyNumberFormat="1" applyFont="1" applyBorder="1" applyAlignment="1">
      <alignment horizontal="right" vertical="center"/>
    </xf>
    <xf numFmtId="180" fontId="27" fillId="0" borderId="3" xfId="0" applyNumberFormat="1" applyFont="1" applyBorder="1" applyAlignment="1">
      <alignment horizontal="center" vertical="center"/>
    </xf>
    <xf numFmtId="180" fontId="27" fillId="0" borderId="64" xfId="0" applyNumberFormat="1" applyFont="1" applyBorder="1" applyAlignment="1">
      <alignment horizontal="center" vertical="center"/>
    </xf>
    <xf numFmtId="180" fontId="27" fillId="0" borderId="26" xfId="0" applyNumberFormat="1" applyFont="1" applyBorder="1" applyAlignment="1">
      <alignment horizontal="right" vertical="center"/>
    </xf>
    <xf numFmtId="180" fontId="27" fillId="0" borderId="60" xfId="0" applyNumberFormat="1" applyFont="1" applyBorder="1" applyAlignment="1">
      <alignment horizontal="right" vertical="center"/>
    </xf>
    <xf numFmtId="0" fontId="27" fillId="0" borderId="83" xfId="0" applyFont="1" applyBorder="1" applyAlignment="1">
      <alignment horizontal="center" vertical="center"/>
    </xf>
    <xf numFmtId="0" fontId="27" fillId="0" borderId="117" xfId="0" applyFont="1" applyBorder="1" applyAlignment="1">
      <alignment horizontal="center" vertical="center"/>
    </xf>
    <xf numFmtId="0" fontId="27" fillId="0" borderId="53" xfId="0" applyFont="1" applyBorder="1" applyAlignment="1">
      <alignment horizontal="center" vertical="center"/>
    </xf>
    <xf numFmtId="0" fontId="27" fillId="0" borderId="54" xfId="0" applyFont="1" applyBorder="1" applyAlignment="1">
      <alignment horizontal="center" vertical="center"/>
    </xf>
    <xf numFmtId="180" fontId="27" fillId="0" borderId="7" xfId="0" applyNumberFormat="1" applyFont="1" applyBorder="1" applyAlignment="1">
      <alignment horizontal="right" vertical="center"/>
    </xf>
    <xf numFmtId="180" fontId="27" fillId="0" borderId="58" xfId="0" applyNumberFormat="1" applyFont="1" applyBorder="1" applyAlignment="1">
      <alignment horizontal="right" vertical="center"/>
    </xf>
    <xf numFmtId="180" fontId="27" fillId="0" borderId="2" xfId="0" applyNumberFormat="1" applyFont="1" applyBorder="1" applyAlignment="1">
      <alignment horizontal="center" vertical="center"/>
    </xf>
    <xf numFmtId="180" fontId="27" fillId="0" borderId="2" xfId="0" applyNumberFormat="1" applyFont="1" applyBorder="1" applyAlignment="1">
      <alignment horizontal="right" vertical="center"/>
    </xf>
    <xf numFmtId="180" fontId="27" fillId="0" borderId="3" xfId="0" applyNumberFormat="1" applyFont="1" applyBorder="1" applyAlignment="1">
      <alignment horizontal="right" vertical="center"/>
    </xf>
    <xf numFmtId="0" fontId="27" fillId="0" borderId="82" xfId="0" applyFont="1" applyBorder="1" applyAlignment="1">
      <alignment horizontal="center" vertical="center"/>
    </xf>
    <xf numFmtId="0" fontId="27" fillId="0" borderId="28" xfId="0" applyFont="1" applyBorder="1" applyAlignment="1">
      <alignment horizontal="center" vertical="center"/>
    </xf>
    <xf numFmtId="0" fontId="29" fillId="0" borderId="78" xfId="0" applyFont="1" applyBorder="1" applyAlignment="1">
      <alignment horizontal="center" vertical="center" wrapText="1" shrinkToFit="1"/>
    </xf>
    <xf numFmtId="0" fontId="29" fillId="0" borderId="45" xfId="0" applyFont="1" applyBorder="1" applyAlignment="1">
      <alignment horizontal="center" vertical="center" shrinkToFit="1"/>
    </xf>
    <xf numFmtId="180" fontId="27" fillId="0" borderId="42" xfId="0" applyNumberFormat="1" applyFont="1" applyBorder="1" applyAlignment="1">
      <alignment horizontal="right" vertical="center"/>
    </xf>
    <xf numFmtId="180" fontId="27" fillId="0" borderId="116" xfId="0" applyNumberFormat="1" applyFont="1" applyBorder="1" applyAlignment="1">
      <alignment horizontal="right" vertical="center"/>
    </xf>
    <xf numFmtId="0" fontId="29" fillId="0" borderId="40" xfId="0" applyFont="1" applyBorder="1" applyAlignment="1">
      <alignment horizontal="center" vertical="center" shrinkToFit="1"/>
    </xf>
    <xf numFmtId="0" fontId="29" fillId="0" borderId="64" xfId="0" applyFont="1" applyBorder="1" applyAlignment="1">
      <alignment horizontal="center" vertical="center" shrinkToFit="1"/>
    </xf>
    <xf numFmtId="0" fontId="27" fillId="0" borderId="78" xfId="0" applyFont="1" applyBorder="1" applyAlignment="1">
      <alignment horizontal="center" vertical="center"/>
    </xf>
    <xf numFmtId="0" fontId="27" fillId="0" borderId="44" xfId="0" applyFont="1" applyBorder="1" applyAlignment="1">
      <alignment horizontal="center" vertical="center"/>
    </xf>
    <xf numFmtId="0" fontId="29" fillId="0" borderId="43" xfId="0" applyFont="1" applyBorder="1" applyAlignment="1">
      <alignment horizontal="center" vertical="center" shrinkToFit="1"/>
    </xf>
    <xf numFmtId="0" fontId="29" fillId="0" borderId="78" xfId="0" applyFont="1" applyBorder="1" applyAlignment="1">
      <alignment horizontal="center" vertical="center" shrinkToFit="1"/>
    </xf>
    <xf numFmtId="0" fontId="29" fillId="0" borderId="69" xfId="0" applyFont="1" applyBorder="1" applyAlignment="1">
      <alignment horizontal="center" vertical="center" shrinkToFit="1"/>
    </xf>
    <xf numFmtId="0" fontId="27" fillId="0" borderId="46" xfId="0" applyFont="1" applyBorder="1" applyAlignment="1">
      <alignment horizontal="center" vertical="center"/>
    </xf>
    <xf numFmtId="0" fontId="27" fillId="0" borderId="66" xfId="0" applyFont="1" applyBorder="1" applyAlignment="1">
      <alignment horizontal="center" vertical="center"/>
    </xf>
    <xf numFmtId="0" fontId="27" fillId="0" borderId="74" xfId="0" applyFont="1" applyBorder="1" applyAlignment="1">
      <alignment horizontal="center" vertical="center"/>
    </xf>
    <xf numFmtId="0" fontId="27" fillId="0" borderId="0" xfId="0" applyFont="1" applyBorder="1" applyAlignment="1">
      <alignment horizontal="center" vertical="center"/>
    </xf>
    <xf numFmtId="180" fontId="27" fillId="0" borderId="113" xfId="0" applyNumberFormat="1" applyFont="1" applyBorder="1" applyAlignment="1">
      <alignment horizontal="right" vertical="center"/>
    </xf>
    <xf numFmtId="0" fontId="28" fillId="0" borderId="0" xfId="0" applyFont="1" applyAlignment="1">
      <alignment horizontal="center" vertical="center"/>
    </xf>
    <xf numFmtId="180" fontId="27" fillId="0" borderId="41" xfId="0" applyNumberFormat="1" applyFont="1" applyBorder="1" applyAlignment="1">
      <alignment horizontal="right" vertical="center"/>
    </xf>
    <xf numFmtId="180" fontId="27" fillId="0" borderId="81" xfId="0" applyNumberFormat="1" applyFont="1" applyBorder="1" applyAlignment="1">
      <alignment horizontal="right" vertical="center"/>
    </xf>
    <xf numFmtId="0" fontId="27" fillId="0" borderId="39" xfId="0" applyFont="1" applyBorder="1" applyAlignment="1">
      <alignment horizontal="right" vertical="center"/>
    </xf>
    <xf numFmtId="0" fontId="0" fillId="0" borderId="46" xfId="0" applyFont="1" applyBorder="1" applyAlignment="1">
      <alignment horizontal="right" vertical="center"/>
    </xf>
    <xf numFmtId="0" fontId="27" fillId="0" borderId="79" xfId="0" applyFont="1" applyBorder="1" applyAlignment="1">
      <alignment horizontal="center" vertical="center"/>
    </xf>
    <xf numFmtId="0" fontId="27" fillId="0" borderId="91" xfId="0" applyFont="1" applyBorder="1" applyAlignment="1">
      <alignment horizontal="center" vertical="center"/>
    </xf>
    <xf numFmtId="0" fontId="30" fillId="0" borderId="76" xfId="0" applyFont="1" applyBorder="1" applyAlignment="1">
      <alignment horizontal="center" vertical="center"/>
    </xf>
    <xf numFmtId="0" fontId="30" fillId="0" borderId="86" xfId="0" applyFont="1" applyBorder="1" applyAlignment="1">
      <alignment horizontal="center" vertical="center"/>
    </xf>
    <xf numFmtId="0" fontId="27" fillId="0" borderId="67" xfId="0" applyFont="1" applyBorder="1" applyAlignment="1">
      <alignment horizontal="left" vertical="center"/>
    </xf>
    <xf numFmtId="0" fontId="0" fillId="0" borderId="66" xfId="0" applyFont="1" applyBorder="1" applyAlignment="1">
      <alignment horizontal="left" vertical="center"/>
    </xf>
    <xf numFmtId="40" fontId="27" fillId="0" borderId="76" xfId="1" applyNumberFormat="1" applyFont="1" applyBorder="1" applyAlignment="1">
      <alignment horizontal="right" vertical="center"/>
    </xf>
    <xf numFmtId="40" fontId="27" fillId="0" borderId="77" xfId="1" applyNumberFormat="1" applyFont="1" applyBorder="1" applyAlignment="1">
      <alignment horizontal="right" vertical="center"/>
    </xf>
    <xf numFmtId="0" fontId="27" fillId="0" borderId="85" xfId="0" applyFont="1" applyBorder="1" applyAlignment="1">
      <alignment horizontal="center" vertical="center"/>
    </xf>
    <xf numFmtId="0" fontId="27" fillId="0" borderId="52" xfId="0" applyFont="1" applyBorder="1" applyAlignment="1">
      <alignment horizontal="center" vertical="center"/>
    </xf>
    <xf numFmtId="0" fontId="27" fillId="0" borderId="114" xfId="0" applyFont="1" applyBorder="1" applyAlignment="1">
      <alignment horizontal="center" vertical="center"/>
    </xf>
    <xf numFmtId="0" fontId="27" fillId="0" borderId="59" xfId="0" applyFont="1" applyBorder="1" applyAlignment="1">
      <alignment horizontal="center" vertical="center"/>
    </xf>
    <xf numFmtId="181" fontId="27" fillId="0" borderId="26" xfId="3" applyNumberFormat="1" applyFont="1" applyBorder="1" applyAlignment="1">
      <alignment horizontal="right" vertical="center"/>
    </xf>
    <xf numFmtId="181" fontId="27" fillId="0" borderId="60" xfId="3" applyNumberFormat="1" applyFont="1" applyBorder="1" applyAlignment="1">
      <alignment horizontal="right" vertical="center"/>
    </xf>
    <xf numFmtId="181" fontId="27" fillId="0" borderId="7" xfId="3" applyNumberFormat="1" applyFont="1" applyBorder="1" applyAlignment="1">
      <alignment horizontal="right" vertical="center"/>
    </xf>
    <xf numFmtId="181" fontId="27" fillId="0" borderId="58" xfId="3" applyNumberFormat="1" applyFont="1" applyBorder="1" applyAlignment="1">
      <alignment horizontal="right" vertical="center"/>
    </xf>
    <xf numFmtId="181" fontId="27" fillId="0" borderId="24" xfId="3" applyNumberFormat="1" applyFont="1" applyBorder="1" applyAlignment="1">
      <alignment horizontal="right" vertical="center"/>
    </xf>
    <xf numFmtId="181" fontId="27" fillId="0" borderId="80" xfId="3" applyNumberFormat="1" applyFont="1" applyBorder="1" applyAlignment="1">
      <alignment horizontal="right" vertical="center"/>
    </xf>
    <xf numFmtId="181" fontId="27" fillId="0" borderId="90" xfId="3" applyNumberFormat="1" applyFont="1" applyBorder="1" applyAlignment="1">
      <alignment horizontal="right" vertical="center"/>
    </xf>
    <xf numFmtId="181" fontId="27" fillId="0" borderId="86" xfId="3" applyNumberFormat="1" applyFont="1" applyBorder="1" applyAlignment="1">
      <alignment horizontal="right" vertical="center"/>
    </xf>
    <xf numFmtId="0" fontId="27" fillId="0" borderId="116" xfId="0" applyFont="1" applyBorder="1" applyAlignment="1">
      <alignment horizontal="center" vertical="center"/>
    </xf>
    <xf numFmtId="0" fontId="27" fillId="0" borderId="55" xfId="0" applyFont="1" applyBorder="1" applyAlignment="1">
      <alignment horizontal="center" vertical="center"/>
    </xf>
    <xf numFmtId="0" fontId="27" fillId="0" borderId="42" xfId="0" applyFont="1" applyBorder="1" applyAlignment="1">
      <alignment horizontal="center" vertical="center"/>
    </xf>
    <xf numFmtId="0" fontId="27" fillId="0" borderId="113" xfId="0" applyFont="1" applyBorder="1" applyAlignment="1">
      <alignment horizontal="center" vertical="center"/>
    </xf>
    <xf numFmtId="0" fontId="27" fillId="0" borderId="41" xfId="0" applyFont="1" applyBorder="1" applyAlignment="1">
      <alignment horizontal="center" vertical="center"/>
    </xf>
    <xf numFmtId="0" fontId="27" fillId="0" borderId="115" xfId="0" applyFont="1" applyBorder="1" applyAlignment="1">
      <alignment horizontal="center" vertical="center"/>
    </xf>
    <xf numFmtId="0" fontId="27" fillId="0" borderId="76" xfId="0" applyFont="1" applyBorder="1" applyAlignment="1">
      <alignment horizontal="center" vertical="center"/>
    </xf>
    <xf numFmtId="0" fontId="27" fillId="0" borderId="7" xfId="0" applyFont="1" applyBorder="1" applyAlignment="1">
      <alignment horizontal="center" vertical="center"/>
    </xf>
    <xf numFmtId="0" fontId="27" fillId="0" borderId="58" xfId="0" applyFont="1" applyBorder="1" applyAlignment="1">
      <alignment horizontal="center" vertical="center"/>
    </xf>
    <xf numFmtId="0" fontId="27" fillId="0" borderId="26" xfId="0" applyFont="1" applyBorder="1" applyAlignment="1">
      <alignment horizontal="center" vertical="center"/>
    </xf>
    <xf numFmtId="0" fontId="27" fillId="0" borderId="60" xfId="0" applyFont="1" applyBorder="1" applyAlignment="1">
      <alignment horizontal="center" vertical="center"/>
    </xf>
    <xf numFmtId="0" fontId="27" fillId="0" borderId="24" xfId="0" applyFont="1" applyBorder="1" applyAlignment="1">
      <alignment horizontal="center" vertical="center"/>
    </xf>
    <xf numFmtId="0" fontId="27" fillId="0" borderId="45" xfId="0" applyFont="1" applyBorder="1" applyAlignment="1">
      <alignment horizontal="center" vertical="center"/>
    </xf>
    <xf numFmtId="0" fontId="27" fillId="0" borderId="6" xfId="0" applyFont="1" applyBorder="1" applyAlignment="1">
      <alignment horizontal="center" vertical="center"/>
    </xf>
    <xf numFmtId="0" fontId="27" fillId="0" borderId="80" xfId="0" applyFont="1" applyBorder="1" applyAlignment="1">
      <alignment horizontal="center" vertical="center"/>
    </xf>
    <xf numFmtId="0" fontId="27" fillId="0" borderId="74"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82" xfId="0" applyFont="1" applyBorder="1" applyAlignment="1">
      <alignment horizontal="center" vertical="center" shrinkToFit="1"/>
    </xf>
    <xf numFmtId="0" fontId="27" fillId="0" borderId="29" xfId="0" applyFont="1" applyBorder="1" applyAlignment="1">
      <alignment horizontal="center" vertical="center" shrinkToFit="1"/>
    </xf>
    <xf numFmtId="0" fontId="27" fillId="0" borderId="83" xfId="0" applyFont="1" applyBorder="1" applyAlignment="1">
      <alignment horizontal="center" vertical="center" shrinkToFit="1"/>
    </xf>
    <xf numFmtId="0" fontId="27" fillId="0" borderId="116" xfId="0" applyFont="1" applyBorder="1" applyAlignment="1">
      <alignment horizontal="center" vertical="center" shrinkToFit="1"/>
    </xf>
    <xf numFmtId="0" fontId="27" fillId="0" borderId="29" xfId="0" applyFont="1" applyBorder="1" applyAlignment="1">
      <alignment horizontal="center" vertical="center"/>
    </xf>
  </cellXfs>
  <cellStyles count="4">
    <cellStyle name="桁区切り" xfId="1" builtinId="6"/>
    <cellStyle name="桁区切り 2" xfId="2"/>
    <cellStyle name="桁区切り 2 2" xfId="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13</xdr:row>
      <xdr:rowOff>0</xdr:rowOff>
    </xdr:from>
    <xdr:to>
      <xdr:col>18</xdr:col>
      <xdr:colOff>459685</xdr:colOff>
      <xdr:row>14</xdr:row>
      <xdr:rowOff>60979</xdr:rowOff>
    </xdr:to>
    <xdr:pic>
      <xdr:nvPicPr>
        <xdr:cNvPr id="2"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40835" cy="23242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20</xdr:row>
      <xdr:rowOff>0</xdr:rowOff>
    </xdr:from>
    <xdr:to>
      <xdr:col>18</xdr:col>
      <xdr:colOff>459685</xdr:colOff>
      <xdr:row>21</xdr:row>
      <xdr:rowOff>63362</xdr:rowOff>
    </xdr:to>
    <xdr:pic>
      <xdr:nvPicPr>
        <xdr:cNvPr id="3"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0</xdr:colOff>
      <xdr:row>13</xdr:row>
      <xdr:rowOff>0</xdr:rowOff>
    </xdr:from>
    <xdr:ext cx="2054501" cy="234914"/>
    <xdr:pic>
      <xdr:nvPicPr>
        <xdr:cNvPr id="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5"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6"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12</xdr:col>
      <xdr:colOff>0</xdr:colOff>
      <xdr:row>13</xdr:row>
      <xdr:rowOff>0</xdr:rowOff>
    </xdr:from>
    <xdr:to>
      <xdr:col>18</xdr:col>
      <xdr:colOff>459685</xdr:colOff>
      <xdr:row>14</xdr:row>
      <xdr:rowOff>60979</xdr:rowOff>
    </xdr:to>
    <xdr:pic>
      <xdr:nvPicPr>
        <xdr:cNvPr id="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40835" cy="23242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20</xdr:row>
      <xdr:rowOff>0</xdr:rowOff>
    </xdr:from>
    <xdr:to>
      <xdr:col>18</xdr:col>
      <xdr:colOff>459685</xdr:colOff>
      <xdr:row>21</xdr:row>
      <xdr:rowOff>63363</xdr:rowOff>
    </xdr:to>
    <xdr:pic>
      <xdr:nvPicPr>
        <xdr:cNvPr id="8"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0</xdr:colOff>
      <xdr:row>13</xdr:row>
      <xdr:rowOff>0</xdr:rowOff>
    </xdr:from>
    <xdr:ext cx="2054501" cy="234914"/>
    <xdr:pic>
      <xdr:nvPicPr>
        <xdr:cNvPr id="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1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11"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12</xdr:col>
      <xdr:colOff>0</xdr:colOff>
      <xdr:row>20</xdr:row>
      <xdr:rowOff>0</xdr:rowOff>
    </xdr:from>
    <xdr:to>
      <xdr:col>18</xdr:col>
      <xdr:colOff>459685</xdr:colOff>
      <xdr:row>21</xdr:row>
      <xdr:rowOff>63363</xdr:rowOff>
    </xdr:to>
    <xdr:pic>
      <xdr:nvPicPr>
        <xdr:cNvPr id="12"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0</xdr:colOff>
      <xdr:row>13</xdr:row>
      <xdr:rowOff>0</xdr:rowOff>
    </xdr:from>
    <xdr:ext cx="2054501" cy="234914"/>
    <xdr:pic>
      <xdr:nvPicPr>
        <xdr:cNvPr id="13"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1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40835" cy="234813"/>
    <xdr:pic>
      <xdr:nvPicPr>
        <xdr:cNvPr id="15"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40835" cy="234813"/>
    <xdr:pic>
      <xdr:nvPicPr>
        <xdr:cNvPr id="16"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1995932" cy="237872"/>
    <xdr:pic>
      <xdr:nvPicPr>
        <xdr:cNvPr id="1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1995932" cy="23787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1995932" cy="240256"/>
    <xdr:pic>
      <xdr:nvPicPr>
        <xdr:cNvPr id="18"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1995932" cy="2402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1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2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21"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1995932" cy="240256"/>
    <xdr:pic>
      <xdr:nvPicPr>
        <xdr:cNvPr id="22"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1995932" cy="2402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23"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2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40835" cy="234813"/>
    <xdr:pic>
      <xdr:nvPicPr>
        <xdr:cNvPr id="25"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40835" cy="234813"/>
    <xdr:pic>
      <xdr:nvPicPr>
        <xdr:cNvPr id="26"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0</xdr:colOff>
      <xdr:row>30</xdr:row>
      <xdr:rowOff>0</xdr:rowOff>
    </xdr:from>
    <xdr:to>
      <xdr:col>6</xdr:col>
      <xdr:colOff>669235</xdr:colOff>
      <xdr:row>31</xdr:row>
      <xdr:rowOff>75633</xdr:rowOff>
    </xdr:to>
    <xdr:pic>
      <xdr:nvPicPr>
        <xdr:cNvPr id="2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343525"/>
          <a:ext cx="2040835" cy="24708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30</xdr:row>
      <xdr:rowOff>0</xdr:rowOff>
    </xdr:from>
    <xdr:ext cx="2054501" cy="234914"/>
    <xdr:pic>
      <xdr:nvPicPr>
        <xdr:cNvPr id="28"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343525"/>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0</xdr:colOff>
      <xdr:row>30</xdr:row>
      <xdr:rowOff>0</xdr:rowOff>
    </xdr:from>
    <xdr:to>
      <xdr:col>6</xdr:col>
      <xdr:colOff>669235</xdr:colOff>
      <xdr:row>31</xdr:row>
      <xdr:rowOff>75633</xdr:rowOff>
    </xdr:to>
    <xdr:pic>
      <xdr:nvPicPr>
        <xdr:cNvPr id="2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343525"/>
          <a:ext cx="2040835" cy="24708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30</xdr:row>
      <xdr:rowOff>0</xdr:rowOff>
    </xdr:from>
    <xdr:ext cx="2054501" cy="234914"/>
    <xdr:pic>
      <xdr:nvPicPr>
        <xdr:cNvPr id="3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343525"/>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13</xdr:row>
      <xdr:rowOff>0</xdr:rowOff>
    </xdr:from>
    <xdr:to>
      <xdr:col>18</xdr:col>
      <xdr:colOff>459685</xdr:colOff>
      <xdr:row>14</xdr:row>
      <xdr:rowOff>60979</xdr:rowOff>
    </xdr:to>
    <xdr:pic>
      <xdr:nvPicPr>
        <xdr:cNvPr id="2"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0"/>
          <a:ext cx="2040835" cy="23242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20</xdr:row>
      <xdr:rowOff>0</xdr:rowOff>
    </xdr:from>
    <xdr:to>
      <xdr:col>18</xdr:col>
      <xdr:colOff>459685</xdr:colOff>
      <xdr:row>21</xdr:row>
      <xdr:rowOff>63362</xdr:rowOff>
    </xdr:to>
    <xdr:pic>
      <xdr:nvPicPr>
        <xdr:cNvPr id="3"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4762500"/>
          <a:ext cx="2040835" cy="23481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0</xdr:colOff>
      <xdr:row>13</xdr:row>
      <xdr:rowOff>0</xdr:rowOff>
    </xdr:from>
    <xdr:ext cx="2054501" cy="234914"/>
    <xdr:pic>
      <xdr:nvPicPr>
        <xdr:cNvPr id="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7375" y="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5"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6"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7375" y="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12</xdr:col>
      <xdr:colOff>0</xdr:colOff>
      <xdr:row>13</xdr:row>
      <xdr:rowOff>0</xdr:rowOff>
    </xdr:from>
    <xdr:to>
      <xdr:col>18</xdr:col>
      <xdr:colOff>459685</xdr:colOff>
      <xdr:row>14</xdr:row>
      <xdr:rowOff>60979</xdr:rowOff>
    </xdr:to>
    <xdr:pic>
      <xdr:nvPicPr>
        <xdr:cNvPr id="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0"/>
          <a:ext cx="2040835" cy="23242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20</xdr:row>
      <xdr:rowOff>0</xdr:rowOff>
    </xdr:from>
    <xdr:to>
      <xdr:col>18</xdr:col>
      <xdr:colOff>459685</xdr:colOff>
      <xdr:row>21</xdr:row>
      <xdr:rowOff>63363</xdr:rowOff>
    </xdr:to>
    <xdr:pic>
      <xdr:nvPicPr>
        <xdr:cNvPr id="8"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40767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0</xdr:colOff>
      <xdr:row>13</xdr:row>
      <xdr:rowOff>0</xdr:rowOff>
    </xdr:from>
    <xdr:ext cx="2054501" cy="234914"/>
    <xdr:pic>
      <xdr:nvPicPr>
        <xdr:cNvPr id="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1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11"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12</xdr:col>
      <xdr:colOff>0</xdr:colOff>
      <xdr:row>20</xdr:row>
      <xdr:rowOff>0</xdr:rowOff>
    </xdr:from>
    <xdr:to>
      <xdr:col>18</xdr:col>
      <xdr:colOff>459685</xdr:colOff>
      <xdr:row>21</xdr:row>
      <xdr:rowOff>63363</xdr:rowOff>
    </xdr:to>
    <xdr:pic>
      <xdr:nvPicPr>
        <xdr:cNvPr id="12"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356235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0</xdr:colOff>
      <xdr:row>13</xdr:row>
      <xdr:rowOff>0</xdr:rowOff>
    </xdr:from>
    <xdr:ext cx="2054501" cy="234914"/>
    <xdr:pic>
      <xdr:nvPicPr>
        <xdr:cNvPr id="13"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7375" y="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13</xdr:row>
      <xdr:rowOff>0</xdr:rowOff>
    </xdr:from>
    <xdr:ext cx="2054501" cy="234914"/>
    <xdr:pic>
      <xdr:nvPicPr>
        <xdr:cNvPr id="1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7375" y="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40835" cy="234813"/>
    <xdr:pic>
      <xdr:nvPicPr>
        <xdr:cNvPr id="15"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40767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40835" cy="234813"/>
    <xdr:pic>
      <xdr:nvPicPr>
        <xdr:cNvPr id="16"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356235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1995932" cy="237872"/>
    <xdr:pic>
      <xdr:nvPicPr>
        <xdr:cNvPr id="1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7162800"/>
          <a:ext cx="1995932" cy="23787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1995932" cy="240256"/>
    <xdr:pic>
      <xdr:nvPicPr>
        <xdr:cNvPr id="18"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7334250"/>
          <a:ext cx="1995932" cy="2402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1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71628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2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71628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21"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71628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1995932" cy="240256"/>
    <xdr:pic>
      <xdr:nvPicPr>
        <xdr:cNvPr id="22"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7334250"/>
          <a:ext cx="1995932" cy="2402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23"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7375" y="71628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54501" cy="234914"/>
    <xdr:pic>
      <xdr:nvPicPr>
        <xdr:cNvPr id="2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67375" y="71628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40835" cy="234813"/>
    <xdr:pic>
      <xdr:nvPicPr>
        <xdr:cNvPr id="25"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733425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0</xdr:colOff>
      <xdr:row>20</xdr:row>
      <xdr:rowOff>0</xdr:rowOff>
    </xdr:from>
    <xdr:ext cx="2040835" cy="234813"/>
    <xdr:pic>
      <xdr:nvPicPr>
        <xdr:cNvPr id="26"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8350" y="733425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0</xdr:colOff>
      <xdr:row>30</xdr:row>
      <xdr:rowOff>0</xdr:rowOff>
    </xdr:from>
    <xdr:to>
      <xdr:col>6</xdr:col>
      <xdr:colOff>669235</xdr:colOff>
      <xdr:row>31</xdr:row>
      <xdr:rowOff>75633</xdr:rowOff>
    </xdr:to>
    <xdr:pic>
      <xdr:nvPicPr>
        <xdr:cNvPr id="2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200650"/>
          <a:ext cx="2040835" cy="24708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30</xdr:row>
      <xdr:rowOff>0</xdr:rowOff>
    </xdr:from>
    <xdr:ext cx="2054501" cy="234914"/>
    <xdr:pic>
      <xdr:nvPicPr>
        <xdr:cNvPr id="28"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200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0</xdr:colOff>
      <xdr:row>30</xdr:row>
      <xdr:rowOff>0</xdr:rowOff>
    </xdr:from>
    <xdr:to>
      <xdr:col>6</xdr:col>
      <xdr:colOff>669235</xdr:colOff>
      <xdr:row>31</xdr:row>
      <xdr:rowOff>75633</xdr:rowOff>
    </xdr:to>
    <xdr:pic>
      <xdr:nvPicPr>
        <xdr:cNvPr id="2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200650"/>
          <a:ext cx="2040835" cy="24708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30</xdr:row>
      <xdr:rowOff>0</xdr:rowOff>
    </xdr:from>
    <xdr:ext cx="2054501" cy="234914"/>
    <xdr:pic>
      <xdr:nvPicPr>
        <xdr:cNvPr id="3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0" y="5200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12</xdr:row>
      <xdr:rowOff>0</xdr:rowOff>
    </xdr:from>
    <xdr:to>
      <xdr:col>12</xdr:col>
      <xdr:colOff>192986</xdr:colOff>
      <xdr:row>13</xdr:row>
      <xdr:rowOff>3830</xdr:rowOff>
    </xdr:to>
    <xdr:pic>
      <xdr:nvPicPr>
        <xdr:cNvPr id="2"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40835" cy="23242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19</xdr:row>
      <xdr:rowOff>0</xdr:rowOff>
    </xdr:from>
    <xdr:to>
      <xdr:col>12</xdr:col>
      <xdr:colOff>192986</xdr:colOff>
      <xdr:row>20</xdr:row>
      <xdr:rowOff>6212</xdr:rowOff>
    </xdr:to>
    <xdr:pic>
      <xdr:nvPicPr>
        <xdr:cNvPr id="3"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0</xdr:colOff>
      <xdr:row>12</xdr:row>
      <xdr:rowOff>0</xdr:rowOff>
    </xdr:from>
    <xdr:ext cx="2054501" cy="234914"/>
    <xdr:pic>
      <xdr:nvPicPr>
        <xdr:cNvPr id="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xdr:row>
      <xdr:rowOff>0</xdr:rowOff>
    </xdr:from>
    <xdr:ext cx="2054501" cy="234914"/>
    <xdr:pic>
      <xdr:nvPicPr>
        <xdr:cNvPr id="5"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xdr:row>
      <xdr:rowOff>0</xdr:rowOff>
    </xdr:from>
    <xdr:ext cx="2054501" cy="234914"/>
    <xdr:pic>
      <xdr:nvPicPr>
        <xdr:cNvPr id="6"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8</xdr:col>
      <xdr:colOff>0</xdr:colOff>
      <xdr:row>12</xdr:row>
      <xdr:rowOff>0</xdr:rowOff>
    </xdr:from>
    <xdr:to>
      <xdr:col>12</xdr:col>
      <xdr:colOff>192986</xdr:colOff>
      <xdr:row>13</xdr:row>
      <xdr:rowOff>3830</xdr:rowOff>
    </xdr:to>
    <xdr:pic>
      <xdr:nvPicPr>
        <xdr:cNvPr id="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40835" cy="23242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19</xdr:row>
      <xdr:rowOff>0</xdr:rowOff>
    </xdr:from>
    <xdr:to>
      <xdr:col>12</xdr:col>
      <xdr:colOff>192986</xdr:colOff>
      <xdr:row>20</xdr:row>
      <xdr:rowOff>6213</xdr:rowOff>
    </xdr:to>
    <xdr:pic>
      <xdr:nvPicPr>
        <xdr:cNvPr id="8"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0</xdr:colOff>
      <xdr:row>12</xdr:row>
      <xdr:rowOff>0</xdr:rowOff>
    </xdr:from>
    <xdr:ext cx="2054501" cy="234914"/>
    <xdr:pic>
      <xdr:nvPicPr>
        <xdr:cNvPr id="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xdr:row>
      <xdr:rowOff>0</xdr:rowOff>
    </xdr:from>
    <xdr:ext cx="2054501" cy="234914"/>
    <xdr:pic>
      <xdr:nvPicPr>
        <xdr:cNvPr id="1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xdr:row>
      <xdr:rowOff>0</xdr:rowOff>
    </xdr:from>
    <xdr:ext cx="2054501" cy="234914"/>
    <xdr:pic>
      <xdr:nvPicPr>
        <xdr:cNvPr id="11"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8</xdr:col>
      <xdr:colOff>0</xdr:colOff>
      <xdr:row>19</xdr:row>
      <xdr:rowOff>0</xdr:rowOff>
    </xdr:from>
    <xdr:to>
      <xdr:col>12</xdr:col>
      <xdr:colOff>192986</xdr:colOff>
      <xdr:row>20</xdr:row>
      <xdr:rowOff>6213</xdr:rowOff>
    </xdr:to>
    <xdr:pic>
      <xdr:nvPicPr>
        <xdr:cNvPr id="12"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0</xdr:colOff>
      <xdr:row>12</xdr:row>
      <xdr:rowOff>0</xdr:rowOff>
    </xdr:from>
    <xdr:ext cx="2054501" cy="234914"/>
    <xdr:pic>
      <xdr:nvPicPr>
        <xdr:cNvPr id="13"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12</xdr:row>
      <xdr:rowOff>0</xdr:rowOff>
    </xdr:from>
    <xdr:ext cx="2054501" cy="234914"/>
    <xdr:pic>
      <xdr:nvPicPr>
        <xdr:cNvPr id="1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23431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40835" cy="234813"/>
    <xdr:pic>
      <xdr:nvPicPr>
        <xdr:cNvPr id="15"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40835" cy="234813"/>
    <xdr:pic>
      <xdr:nvPicPr>
        <xdr:cNvPr id="16"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1995932" cy="237872"/>
    <xdr:pic>
      <xdr:nvPicPr>
        <xdr:cNvPr id="1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1995932" cy="23787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1995932" cy="240256"/>
    <xdr:pic>
      <xdr:nvPicPr>
        <xdr:cNvPr id="18"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1995932" cy="2402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54501" cy="234914"/>
    <xdr:pic>
      <xdr:nvPicPr>
        <xdr:cNvPr id="1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54501" cy="234914"/>
    <xdr:pic>
      <xdr:nvPicPr>
        <xdr:cNvPr id="2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54501" cy="234914"/>
    <xdr:pic>
      <xdr:nvPicPr>
        <xdr:cNvPr id="21"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1995932" cy="240256"/>
    <xdr:pic>
      <xdr:nvPicPr>
        <xdr:cNvPr id="22"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1995932" cy="2402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54501" cy="234914"/>
    <xdr:pic>
      <xdr:nvPicPr>
        <xdr:cNvPr id="23"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54501" cy="234914"/>
    <xdr:pic>
      <xdr:nvPicPr>
        <xdr:cNvPr id="2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40835" cy="234813"/>
    <xdr:pic>
      <xdr:nvPicPr>
        <xdr:cNvPr id="25"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19</xdr:row>
      <xdr:rowOff>0</xdr:rowOff>
    </xdr:from>
    <xdr:ext cx="2040835" cy="234813"/>
    <xdr:pic>
      <xdr:nvPicPr>
        <xdr:cNvPr id="26"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81725" y="36195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12</xdr:row>
      <xdr:rowOff>0</xdr:rowOff>
    </xdr:from>
    <xdr:to>
      <xdr:col>13</xdr:col>
      <xdr:colOff>255105</xdr:colOff>
      <xdr:row>13</xdr:row>
      <xdr:rowOff>1345</xdr:rowOff>
    </xdr:to>
    <xdr:pic>
      <xdr:nvPicPr>
        <xdr:cNvPr id="2"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40835" cy="1752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19</xdr:row>
      <xdr:rowOff>0</xdr:rowOff>
    </xdr:from>
    <xdr:to>
      <xdr:col>13</xdr:col>
      <xdr:colOff>255105</xdr:colOff>
      <xdr:row>19</xdr:row>
      <xdr:rowOff>168137</xdr:rowOff>
    </xdr:to>
    <xdr:pic>
      <xdr:nvPicPr>
        <xdr:cNvPr id="3"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40835" cy="17766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0</xdr:colOff>
      <xdr:row>12</xdr:row>
      <xdr:rowOff>0</xdr:rowOff>
    </xdr:from>
    <xdr:ext cx="2054501" cy="234914"/>
    <xdr:pic>
      <xdr:nvPicPr>
        <xdr:cNvPr id="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12</xdr:row>
      <xdr:rowOff>0</xdr:rowOff>
    </xdr:from>
    <xdr:ext cx="2054501" cy="234914"/>
    <xdr:pic>
      <xdr:nvPicPr>
        <xdr:cNvPr id="5"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12</xdr:row>
      <xdr:rowOff>0</xdr:rowOff>
    </xdr:from>
    <xdr:ext cx="2054501" cy="234914"/>
    <xdr:pic>
      <xdr:nvPicPr>
        <xdr:cNvPr id="6"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0</xdr:colOff>
      <xdr:row>12</xdr:row>
      <xdr:rowOff>0</xdr:rowOff>
    </xdr:from>
    <xdr:to>
      <xdr:col>13</xdr:col>
      <xdr:colOff>255105</xdr:colOff>
      <xdr:row>13</xdr:row>
      <xdr:rowOff>1345</xdr:rowOff>
    </xdr:to>
    <xdr:pic>
      <xdr:nvPicPr>
        <xdr:cNvPr id="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40835" cy="1752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19</xdr:row>
      <xdr:rowOff>0</xdr:rowOff>
    </xdr:from>
    <xdr:to>
      <xdr:col>13</xdr:col>
      <xdr:colOff>255105</xdr:colOff>
      <xdr:row>19</xdr:row>
      <xdr:rowOff>168138</xdr:rowOff>
    </xdr:to>
    <xdr:pic>
      <xdr:nvPicPr>
        <xdr:cNvPr id="8"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40835" cy="17766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0</xdr:colOff>
      <xdr:row>12</xdr:row>
      <xdr:rowOff>0</xdr:rowOff>
    </xdr:from>
    <xdr:ext cx="2054501" cy="234914"/>
    <xdr:pic>
      <xdr:nvPicPr>
        <xdr:cNvPr id="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12</xdr:row>
      <xdr:rowOff>0</xdr:rowOff>
    </xdr:from>
    <xdr:ext cx="2054501" cy="234914"/>
    <xdr:pic>
      <xdr:nvPicPr>
        <xdr:cNvPr id="1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12</xdr:row>
      <xdr:rowOff>0</xdr:rowOff>
    </xdr:from>
    <xdr:ext cx="2054501" cy="234914"/>
    <xdr:pic>
      <xdr:nvPicPr>
        <xdr:cNvPr id="11"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0</xdr:colOff>
      <xdr:row>19</xdr:row>
      <xdr:rowOff>0</xdr:rowOff>
    </xdr:from>
    <xdr:to>
      <xdr:col>13</xdr:col>
      <xdr:colOff>255105</xdr:colOff>
      <xdr:row>19</xdr:row>
      <xdr:rowOff>168138</xdr:rowOff>
    </xdr:to>
    <xdr:pic>
      <xdr:nvPicPr>
        <xdr:cNvPr id="12"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40835" cy="17766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0</xdr:colOff>
      <xdr:row>12</xdr:row>
      <xdr:rowOff>0</xdr:rowOff>
    </xdr:from>
    <xdr:ext cx="2054501" cy="234914"/>
    <xdr:pic>
      <xdr:nvPicPr>
        <xdr:cNvPr id="13"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12</xdr:row>
      <xdr:rowOff>0</xdr:rowOff>
    </xdr:from>
    <xdr:ext cx="2054501" cy="234914"/>
    <xdr:pic>
      <xdr:nvPicPr>
        <xdr:cNvPr id="1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253365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40835" cy="234813"/>
    <xdr:pic>
      <xdr:nvPicPr>
        <xdr:cNvPr id="15"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40835" cy="234813"/>
    <xdr:pic>
      <xdr:nvPicPr>
        <xdr:cNvPr id="16"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1995932" cy="237872"/>
    <xdr:pic>
      <xdr:nvPicPr>
        <xdr:cNvPr id="17"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1995932" cy="23787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1995932" cy="240256"/>
    <xdr:pic>
      <xdr:nvPicPr>
        <xdr:cNvPr id="18"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1995932" cy="2402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54501" cy="234914"/>
    <xdr:pic>
      <xdr:nvPicPr>
        <xdr:cNvPr id="19"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54501" cy="234914"/>
    <xdr:pic>
      <xdr:nvPicPr>
        <xdr:cNvPr id="20"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54501" cy="234914"/>
    <xdr:pic>
      <xdr:nvPicPr>
        <xdr:cNvPr id="21"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1995932" cy="240256"/>
    <xdr:pic>
      <xdr:nvPicPr>
        <xdr:cNvPr id="22"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1995932" cy="24025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54501" cy="234914"/>
    <xdr:pic>
      <xdr:nvPicPr>
        <xdr:cNvPr id="23"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54501" cy="234914"/>
    <xdr:pic>
      <xdr:nvPicPr>
        <xdr:cNvPr id="24" name="図_涵養_01" hidden="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54501" cy="2349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40835" cy="234813"/>
    <xdr:pic>
      <xdr:nvPicPr>
        <xdr:cNvPr id="25"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19</xdr:row>
      <xdr:rowOff>0</xdr:rowOff>
    </xdr:from>
    <xdr:ext cx="2040835" cy="234813"/>
    <xdr:pic>
      <xdr:nvPicPr>
        <xdr:cNvPr id="26" name="図_涵養_0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0000"/>
          <a:ext cx="2040835" cy="23481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28575</xdr:colOff>
      <xdr:row>5</xdr:row>
      <xdr:rowOff>0</xdr:rowOff>
    </xdr:from>
    <xdr:to>
      <xdr:col>2</xdr:col>
      <xdr:colOff>0</xdr:colOff>
      <xdr:row>7</xdr:row>
      <xdr:rowOff>0</xdr:rowOff>
    </xdr:to>
    <xdr:sp macro="" textlink="">
      <xdr:nvSpPr>
        <xdr:cNvPr id="2" name="Line 1"/>
        <xdr:cNvSpPr>
          <a:spLocks noChangeShapeType="1"/>
        </xdr:cNvSpPr>
      </xdr:nvSpPr>
      <xdr:spPr bwMode="auto">
        <a:xfrm>
          <a:off x="28575" y="1028700"/>
          <a:ext cx="143827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42"/>
  <sheetViews>
    <sheetView view="pageBreakPreview" zoomScale="115" zoomScaleNormal="100" zoomScaleSheetLayoutView="115" workbookViewId="0">
      <selection activeCell="B17" sqref="B17"/>
    </sheetView>
  </sheetViews>
  <sheetFormatPr defaultRowHeight="13.5"/>
  <cols>
    <col min="1" max="1" width="1.75" style="2" customWidth="1"/>
    <col min="2" max="9" width="9" style="2"/>
    <col min="10" max="10" width="3.5" style="2" customWidth="1"/>
    <col min="11" max="11" width="1.5" customWidth="1"/>
    <col min="12" max="17" width="2.375" style="171" customWidth="1"/>
    <col min="18" max="23" width="8.875" style="171" customWidth="1"/>
    <col min="24" max="24" width="2.375" style="171" customWidth="1"/>
    <col min="25" max="25" width="5.25" style="171" bestFit="1" customWidth="1"/>
    <col min="31" max="16384" width="9" style="153"/>
  </cols>
  <sheetData>
    <row r="1" spans="1:30" s="168" customFormat="1">
      <c r="A1" s="2"/>
      <c r="B1" s="2"/>
      <c r="C1" s="2"/>
      <c r="D1" s="2"/>
      <c r="E1" s="2"/>
      <c r="F1" s="2"/>
      <c r="G1" s="2"/>
      <c r="H1" s="2"/>
      <c r="I1" s="2"/>
      <c r="J1" s="2"/>
      <c r="K1"/>
      <c r="L1" s="165"/>
      <c r="M1" s="165"/>
      <c r="N1" s="165"/>
      <c r="O1" s="165"/>
      <c r="P1" s="165"/>
      <c r="Q1" s="165"/>
      <c r="R1" s="165"/>
      <c r="S1" s="165"/>
      <c r="T1" s="165"/>
      <c r="U1" s="165"/>
      <c r="V1" s="165"/>
    </row>
    <row r="2" spans="1:30" s="125" customFormat="1" ht="14.25" customHeight="1">
      <c r="A2" s="2"/>
      <c r="B2" s="2"/>
      <c r="C2" s="2"/>
      <c r="D2" s="2"/>
      <c r="E2" s="2"/>
      <c r="F2" s="2"/>
      <c r="G2" s="2"/>
      <c r="H2" s="2"/>
      <c r="I2" s="2"/>
      <c r="J2" s="2"/>
      <c r="K2"/>
      <c r="L2" s="172"/>
      <c r="M2" s="172"/>
      <c r="N2" s="172"/>
      <c r="O2" s="172"/>
      <c r="P2" s="172"/>
      <c r="Q2" s="172"/>
      <c r="R2" s="172"/>
      <c r="S2" s="172"/>
      <c r="T2" s="172"/>
      <c r="U2" s="172"/>
      <c r="V2" s="172"/>
    </row>
    <row r="3" spans="1:30" s="125" customFormat="1">
      <c r="A3" s="2"/>
      <c r="B3" s="2"/>
      <c r="C3" s="2"/>
      <c r="D3" s="2"/>
      <c r="E3" s="2"/>
      <c r="F3" s="2"/>
      <c r="G3" s="2"/>
      <c r="H3" s="2"/>
      <c r="I3" s="2"/>
      <c r="J3" s="2"/>
      <c r="K3"/>
      <c r="L3" s="124"/>
      <c r="M3" s="124"/>
      <c r="N3" s="124"/>
      <c r="O3" s="124"/>
      <c r="P3" s="124"/>
      <c r="Q3" s="124"/>
      <c r="R3" s="124"/>
      <c r="S3" s="124"/>
      <c r="T3" s="124"/>
      <c r="U3" s="124"/>
      <c r="V3" s="124"/>
    </row>
    <row r="4" spans="1:30" s="125" customFormat="1" ht="21.75" customHeight="1">
      <c r="A4" s="2"/>
      <c r="B4" s="306"/>
      <c r="C4" s="306"/>
      <c r="D4" s="306"/>
      <c r="E4" s="306"/>
      <c r="F4" s="306"/>
      <c r="G4" s="306"/>
      <c r="H4" s="306"/>
      <c r="I4" s="306"/>
      <c r="J4" s="181"/>
      <c r="K4"/>
      <c r="L4" s="124"/>
      <c r="M4" s="124"/>
      <c r="N4" s="124"/>
      <c r="O4" s="124"/>
      <c r="P4" s="124"/>
      <c r="Q4" s="124"/>
      <c r="R4" s="124"/>
      <c r="S4" s="124"/>
      <c r="T4" s="124"/>
      <c r="U4" s="124"/>
      <c r="V4" s="124"/>
    </row>
    <row r="5" spans="1:30" ht="13.5" customHeight="1">
      <c r="B5" s="151"/>
      <c r="C5" s="151"/>
      <c r="D5" s="151"/>
      <c r="E5" s="151"/>
      <c r="F5" s="151"/>
      <c r="G5" s="151"/>
      <c r="H5" s="151"/>
      <c r="I5" s="151"/>
      <c r="J5" s="151"/>
      <c r="L5" s="165"/>
      <c r="M5" s="165"/>
      <c r="N5" s="165"/>
      <c r="O5" s="165"/>
      <c r="P5" s="165"/>
      <c r="Q5" s="165"/>
      <c r="R5" s="165"/>
      <c r="S5" s="165"/>
      <c r="T5" s="165"/>
      <c r="U5" s="165"/>
      <c r="V5" s="165"/>
      <c r="W5" s="153"/>
      <c r="X5" s="153"/>
      <c r="Y5" s="153"/>
      <c r="Z5" s="153"/>
      <c r="AA5" s="153"/>
      <c r="AB5" s="153"/>
      <c r="AC5" s="153"/>
      <c r="AD5" s="153"/>
    </row>
    <row r="6" spans="1:30" ht="13.5" customHeight="1">
      <c r="L6" s="165"/>
      <c r="M6" s="165"/>
      <c r="N6" s="165"/>
      <c r="O6" s="165"/>
      <c r="P6" s="165"/>
      <c r="Q6" s="165"/>
      <c r="R6" s="165"/>
      <c r="S6" s="165"/>
      <c r="T6" s="165"/>
      <c r="U6" s="165"/>
      <c r="V6" s="165"/>
      <c r="W6" s="153"/>
      <c r="X6" s="153"/>
      <c r="Y6" s="153"/>
      <c r="Z6" s="153"/>
      <c r="AA6" s="153"/>
      <c r="AB6" s="153"/>
      <c r="AC6" s="153"/>
      <c r="AD6" s="153"/>
    </row>
    <row r="7" spans="1:30" ht="13.5" customHeight="1">
      <c r="J7" s="153"/>
      <c r="L7" s="165"/>
      <c r="M7" s="165"/>
      <c r="N7" s="165"/>
      <c r="O7" s="165"/>
      <c r="P7" s="165"/>
      <c r="Q7" s="165"/>
      <c r="R7" s="165"/>
      <c r="S7" s="165"/>
      <c r="T7" s="165"/>
      <c r="U7" s="165"/>
      <c r="V7" s="165"/>
      <c r="W7" s="153"/>
      <c r="X7" s="153"/>
      <c r="Y7" s="153"/>
      <c r="Z7" s="153"/>
      <c r="AA7" s="153"/>
      <c r="AB7" s="153"/>
      <c r="AC7" s="153"/>
      <c r="AD7" s="153"/>
    </row>
    <row r="8" spans="1:30" ht="13.5" customHeight="1">
      <c r="I8" s="177"/>
      <c r="J8" s="178"/>
      <c r="L8" s="165"/>
      <c r="M8" s="165"/>
      <c r="N8" s="165"/>
      <c r="O8" s="165"/>
      <c r="P8" s="165"/>
      <c r="Q8" s="165"/>
      <c r="R8" s="165"/>
      <c r="S8" s="165"/>
      <c r="T8" s="165"/>
      <c r="U8" s="165"/>
      <c r="V8" s="165"/>
      <c r="W8" s="153"/>
      <c r="X8" s="153"/>
      <c r="Y8" s="153"/>
      <c r="Z8" s="153"/>
      <c r="AA8" s="153"/>
      <c r="AB8" s="153"/>
      <c r="AC8" s="153"/>
      <c r="AD8" s="153"/>
    </row>
    <row r="9" spans="1:30" ht="13.5" customHeight="1">
      <c r="J9" s="178"/>
      <c r="L9" s="165"/>
      <c r="M9" s="165"/>
      <c r="N9" s="165"/>
      <c r="O9" s="165"/>
      <c r="P9" s="165"/>
      <c r="Q9" s="165"/>
      <c r="R9" s="165"/>
      <c r="S9" s="165"/>
      <c r="T9" s="165"/>
      <c r="U9" s="165"/>
      <c r="V9" s="165"/>
      <c r="W9" s="153"/>
      <c r="X9" s="153"/>
      <c r="Y9" s="153"/>
      <c r="Z9" s="153"/>
      <c r="AA9" s="153"/>
      <c r="AB9" s="153"/>
      <c r="AC9" s="153"/>
      <c r="AD9" s="153"/>
    </row>
    <row r="10" spans="1:30" ht="13.5" customHeight="1">
      <c r="L10" s="165"/>
      <c r="M10" s="165"/>
      <c r="N10" s="165"/>
      <c r="O10" s="165"/>
      <c r="P10" s="165"/>
      <c r="Q10" s="165"/>
      <c r="R10" s="165"/>
      <c r="S10" s="153"/>
      <c r="T10" s="153"/>
      <c r="U10" s="153"/>
      <c r="V10" s="153"/>
      <c r="W10" s="153"/>
      <c r="X10" s="153"/>
      <c r="Y10" s="153"/>
      <c r="Z10" s="153"/>
      <c r="AA10" s="153"/>
      <c r="AB10" s="153"/>
      <c r="AC10" s="153"/>
      <c r="AD10" s="153"/>
    </row>
    <row r="11" spans="1:30">
      <c r="M11" s="169"/>
      <c r="N11" s="165"/>
      <c r="O11" s="167"/>
      <c r="P11" s="167"/>
      <c r="Q11" s="167"/>
      <c r="R11" s="167"/>
      <c r="S11" s="153"/>
      <c r="T11" s="153"/>
      <c r="U11" s="153"/>
      <c r="V11" s="153"/>
      <c r="W11" s="153"/>
      <c r="X11" s="167"/>
      <c r="Y11" s="167"/>
      <c r="Z11" s="153"/>
      <c r="AA11" s="153"/>
      <c r="AB11" s="153"/>
      <c r="AC11" s="153"/>
      <c r="AD11" s="153"/>
    </row>
    <row r="12" spans="1:30">
      <c r="L12" s="153"/>
      <c r="M12" s="153"/>
      <c r="N12" s="153"/>
      <c r="O12" s="153"/>
      <c r="Q12"/>
      <c r="R12" s="153"/>
      <c r="S12" s="157" t="s">
        <v>112</v>
      </c>
      <c r="T12" s="157" t="s">
        <v>113</v>
      </c>
      <c r="U12" s="157" t="s">
        <v>114</v>
      </c>
      <c r="V12" s="307" t="s">
        <v>2</v>
      </c>
      <c r="W12" s="307"/>
      <c r="X12" s="153"/>
      <c r="Y12" s="153"/>
      <c r="Z12" s="153"/>
      <c r="AA12" s="153"/>
      <c r="AB12" s="153"/>
      <c r="AC12" s="153"/>
      <c r="AD12" s="153"/>
    </row>
    <row r="13" spans="1:30">
      <c r="G13" s="179"/>
      <c r="L13" s="153"/>
      <c r="M13" s="153"/>
      <c r="N13" s="153"/>
      <c r="O13" s="153"/>
      <c r="Q13" s="153"/>
      <c r="R13" s="117" t="s">
        <v>115</v>
      </c>
      <c r="S13" s="157"/>
      <c r="T13" s="157"/>
      <c r="U13" s="157"/>
      <c r="V13" s="157"/>
      <c r="W13" s="170"/>
      <c r="X13" s="153"/>
      <c r="Y13" s="153"/>
      <c r="Z13" s="153"/>
      <c r="AA13" s="153"/>
      <c r="AB13" s="153"/>
      <c r="AC13" s="153"/>
      <c r="AD13" s="153"/>
    </row>
    <row r="14" spans="1:30" ht="13.5" customHeight="1" thickBot="1">
      <c r="G14" s="179"/>
      <c r="M14" s="153"/>
      <c r="N14" s="153"/>
      <c r="O14" s="153"/>
      <c r="P14" s="153"/>
      <c r="Q14" s="153"/>
      <c r="R14" s="153"/>
      <c r="S14" s="153"/>
      <c r="T14" s="153"/>
      <c r="U14" s="153"/>
      <c r="V14" s="153"/>
      <c r="W14" s="153"/>
      <c r="X14" s="153"/>
      <c r="Y14" s="153"/>
      <c r="Z14" s="153"/>
      <c r="AA14" s="153"/>
      <c r="AB14" s="153"/>
      <c r="AC14" s="153"/>
      <c r="AD14" s="153"/>
    </row>
    <row r="15" spans="1:30" ht="14.25" thickBot="1">
      <c r="G15" s="179"/>
      <c r="M15" s="158"/>
      <c r="N15" s="159"/>
      <c r="O15" s="160"/>
      <c r="P15" s="308" t="s">
        <v>116</v>
      </c>
      <c r="Q15" s="160"/>
      <c r="R15" s="310" t="s">
        <v>117</v>
      </c>
      <c r="S15" s="311"/>
      <c r="T15" s="161">
        <v>40</v>
      </c>
      <c r="U15" s="160"/>
      <c r="V15" s="160"/>
      <c r="W15" s="160"/>
      <c r="X15" s="160"/>
      <c r="Y15" s="162"/>
      <c r="Z15" s="153"/>
      <c r="AA15" s="153"/>
      <c r="AB15" s="153"/>
      <c r="AC15" s="153"/>
      <c r="AD15" s="153"/>
    </row>
    <row r="16" spans="1:30" ht="14.25" thickBot="1">
      <c r="M16" s="158"/>
      <c r="N16" s="159"/>
      <c r="O16" s="160"/>
      <c r="P16" s="309"/>
      <c r="Q16" s="160"/>
      <c r="R16" s="160"/>
      <c r="S16" s="160"/>
      <c r="T16" s="160"/>
      <c r="U16" s="160"/>
      <c r="V16" s="160"/>
      <c r="W16" s="160"/>
      <c r="X16" s="160"/>
      <c r="Y16" s="162"/>
      <c r="Z16" s="153"/>
      <c r="AA16" s="153"/>
      <c r="AB16" s="153"/>
      <c r="AC16" s="153"/>
      <c r="AD16" s="153"/>
    </row>
    <row r="17" spans="2:30" ht="15" customHeight="1">
      <c r="B17" s="182" t="str">
        <f>IF(ISERR(FIND("
",LEFT(R17,T15+P17))),LEFT(R17,T15+P17),LEFT(LEFT(R17,T15+P17),FIND("
",LEFT(R17,T15+P17))-1)&amp;CHAR(9))</f>
        <v>　令和年月日付け第号で補助金交付決定通知のあった標記事業について、下記のとおり計画</v>
      </c>
      <c r="C17" s="180"/>
      <c r="D17" s="180"/>
      <c r="E17" s="180"/>
      <c r="F17" s="180"/>
      <c r="G17" s="180"/>
      <c r="H17" s="180"/>
      <c r="I17" s="180"/>
      <c r="J17" s="180"/>
      <c r="K17" s="155"/>
      <c r="M17" s="158"/>
      <c r="N17" s="159"/>
      <c r="O17" s="160"/>
      <c r="P17" s="163">
        <v>1</v>
      </c>
      <c r="Q17" s="160"/>
      <c r="R17" s="312" t="str">
        <f>+"　"&amp;R13&amp;+S13&amp;"年"&amp;+T13&amp;"月"&amp;+U13&amp;"日付け"&amp;+V13&amp;"第"&amp;+W13&amp;"号で補助金交付決定通知のあった標記事業について、下記のとおり計画を変更したいので、紀の国森林環境保全林整備事業補助金交付要綱第7条の規定により申請します。"</f>
        <v>　令和年月日付け第号で補助金交付決定通知のあった標記事業について、下記のとおり計画を変更したいので、紀の国森林環境保全林整備事業補助金交付要綱第7条の規定により申請します。</v>
      </c>
      <c r="S17" s="313"/>
      <c r="T17" s="313"/>
      <c r="U17" s="313"/>
      <c r="V17" s="313"/>
      <c r="W17" s="314"/>
      <c r="X17" s="164"/>
      <c r="Y17" s="174">
        <f>LEN(B17)+Y16+IF(AND(LEN(B17)-P17=T$15,MID(R$17,LEN(B17)+Y16+1,1)="
"),1,0)</f>
        <v>41</v>
      </c>
      <c r="Z17" s="153"/>
      <c r="AA17" s="153"/>
      <c r="AB17" s="153"/>
      <c r="AC17" s="153"/>
      <c r="AD17" s="153"/>
    </row>
    <row r="18" spans="2:30" ht="15" customHeight="1">
      <c r="B18" s="183" t="str">
        <f>IF(ISERR(FIND("
",MID($R$17,Y17+1,$T$15+P18))),MID($R$17,Y17+1,$T$15+P18),LEFT(MID($R$17,Y17+1,$T$15+P18),FIND("
",MID($R$17,Y17+1,$T$15+P18))-1)&amp;CHAR(9))</f>
        <v>を変更したいので、紀の国森林環境保全林整備事業補助金交付要綱第7条の規</v>
      </c>
      <c r="M18" s="158"/>
      <c r="N18" s="159"/>
      <c r="O18" s="160"/>
      <c r="P18" s="166">
        <v>-5</v>
      </c>
      <c r="Q18" s="160"/>
      <c r="R18" s="315"/>
      <c r="S18" s="316"/>
      <c r="T18" s="316"/>
      <c r="U18" s="316"/>
      <c r="V18" s="316"/>
      <c r="W18" s="317"/>
      <c r="X18" s="164"/>
      <c r="Y18" s="175">
        <f>LEN(B18)+Y17+IF(AND(LEN(B18)-P18=T$15,MID(R$17,LEN(B18)+Y17+1,1)="
"),1,0)</f>
        <v>76</v>
      </c>
      <c r="Z18" s="153"/>
      <c r="AA18" s="153"/>
      <c r="AB18" s="153"/>
      <c r="AC18" s="153"/>
      <c r="AD18" s="153"/>
    </row>
    <row r="19" spans="2:30" ht="15" customHeight="1">
      <c r="B19" s="183" t="str">
        <f>IF(ISERR(FIND("
",MID($R$17,Y18+1,$T$15+P19))),MID($R$17,Y18+1,$T$15+P19),LEFT(MID($R$17,Y18+1,$T$15+P19),FIND("
",MID($R$17,Y18+1,$T$15+P19))-1)&amp;CHAR(9))</f>
        <v>定により申請します。</v>
      </c>
      <c r="N19" s="159"/>
      <c r="O19" s="160"/>
      <c r="P19" s="166">
        <v>1</v>
      </c>
      <c r="Q19" s="160"/>
      <c r="R19" s="315"/>
      <c r="S19" s="316"/>
      <c r="T19" s="316"/>
      <c r="U19" s="316"/>
      <c r="V19" s="316"/>
      <c r="W19" s="317"/>
      <c r="X19" s="164"/>
      <c r="Y19" s="175">
        <f>LEN(B19)+Y18+IF(AND(LEN(B19)-P19=T$15,MID(R$17,LEN(B19)+Y18+1,1)="
"),1,0)</f>
        <v>86</v>
      </c>
      <c r="Z19" s="153"/>
      <c r="AA19" s="153"/>
      <c r="AB19" s="153"/>
      <c r="AC19" s="153"/>
      <c r="AD19" s="153"/>
    </row>
    <row r="20" spans="2:30">
      <c r="B20" s="318"/>
      <c r="C20" s="318"/>
      <c r="D20" s="318"/>
      <c r="E20" s="318"/>
      <c r="F20" s="318"/>
      <c r="G20" s="318"/>
      <c r="H20" s="318"/>
      <c r="I20" s="318"/>
      <c r="J20" s="318"/>
      <c r="K20" s="152"/>
      <c r="N20" s="159"/>
      <c r="O20" s="160"/>
      <c r="P20" s="166">
        <v>1</v>
      </c>
      <c r="Q20" s="160"/>
      <c r="R20" s="315"/>
      <c r="S20" s="316"/>
      <c r="T20" s="316"/>
      <c r="U20" s="316"/>
      <c r="V20" s="316"/>
      <c r="W20" s="317"/>
      <c r="X20" s="164"/>
      <c r="Y20" s="175">
        <f t="shared" ref="Y20:Y23" si="0">LEN(B20)+Y19+IF(AND(LEN(B20)-P20=T$15,MID(R$17,LEN(B20)+Y19+1,1)="
"),1,0)</f>
        <v>86</v>
      </c>
      <c r="Z20" s="153"/>
      <c r="AA20" s="153"/>
      <c r="AB20" s="153"/>
      <c r="AC20" s="153"/>
      <c r="AD20" s="153"/>
    </row>
    <row r="21" spans="2:30">
      <c r="B21" s="151"/>
      <c r="C21" s="151"/>
      <c r="D21" s="151"/>
      <c r="E21" s="151"/>
      <c r="F21" s="151"/>
      <c r="G21" s="151"/>
      <c r="H21" s="151"/>
      <c r="I21" s="151"/>
      <c r="J21" s="151"/>
      <c r="K21" s="142"/>
      <c r="N21" s="159"/>
      <c r="O21" s="160"/>
      <c r="P21" s="166">
        <v>1</v>
      </c>
      <c r="Q21" s="160"/>
      <c r="R21" s="315"/>
      <c r="S21" s="316"/>
      <c r="T21" s="316"/>
      <c r="U21" s="316"/>
      <c r="V21" s="316"/>
      <c r="W21" s="317"/>
      <c r="X21" s="164"/>
      <c r="Y21" s="175">
        <f t="shared" si="0"/>
        <v>86</v>
      </c>
      <c r="Z21" s="153"/>
      <c r="AA21" s="153"/>
      <c r="AB21" s="153"/>
      <c r="AC21" s="153"/>
      <c r="AD21" s="153"/>
    </row>
    <row r="22" spans="2:30">
      <c r="N22" s="159"/>
      <c r="O22" s="160"/>
      <c r="P22" s="166">
        <v>1</v>
      </c>
      <c r="Q22" s="160"/>
      <c r="R22" s="315"/>
      <c r="S22" s="316"/>
      <c r="T22" s="316"/>
      <c r="U22" s="316"/>
      <c r="V22" s="316"/>
      <c r="W22" s="317"/>
      <c r="X22" s="164"/>
      <c r="Y22" s="175">
        <f t="shared" si="0"/>
        <v>86</v>
      </c>
      <c r="Z22" s="153"/>
      <c r="AA22" s="153"/>
      <c r="AB22" s="153"/>
      <c r="AC22" s="153"/>
      <c r="AD22" s="153"/>
    </row>
    <row r="23" spans="2:30" ht="14.25" thickBot="1">
      <c r="N23" s="159"/>
      <c r="O23" s="160"/>
      <c r="P23" s="173">
        <v>1</v>
      </c>
      <c r="Q23" s="159"/>
      <c r="R23" s="315"/>
      <c r="S23" s="316"/>
      <c r="T23" s="316"/>
      <c r="U23" s="316"/>
      <c r="V23" s="316"/>
      <c r="W23" s="317"/>
      <c r="X23" s="164"/>
      <c r="Y23" s="176">
        <f t="shared" si="0"/>
        <v>86</v>
      </c>
      <c r="Z23" s="153"/>
      <c r="AA23" s="153"/>
      <c r="AB23" s="153"/>
      <c r="AC23" s="153"/>
      <c r="AD23" s="153"/>
    </row>
    <row r="24" spans="2:30">
      <c r="Z24" s="153"/>
      <c r="AA24" s="153"/>
      <c r="AB24" s="153"/>
      <c r="AC24" s="153"/>
      <c r="AD24" s="153"/>
    </row>
    <row r="25" spans="2:30">
      <c r="B25" s="153"/>
      <c r="Z25" s="153"/>
      <c r="AA25" s="153"/>
      <c r="AB25" s="153"/>
      <c r="AC25" s="153"/>
      <c r="AD25" s="153"/>
    </row>
    <row r="26" spans="2:30">
      <c r="W26" s="153"/>
      <c r="X26" s="153"/>
      <c r="Y26" s="153"/>
      <c r="Z26" s="153"/>
      <c r="AA26" s="153"/>
      <c r="AB26" s="153"/>
      <c r="AC26" s="153"/>
      <c r="AD26" s="153"/>
    </row>
    <row r="27" spans="2:30">
      <c r="W27" s="153"/>
      <c r="X27" s="153"/>
      <c r="Y27" s="153"/>
      <c r="Z27" s="153"/>
      <c r="AA27" s="153"/>
      <c r="AB27" s="153"/>
      <c r="AC27" s="153"/>
      <c r="AD27" s="153"/>
    </row>
    <row r="28" spans="2:30">
      <c r="B28" s="153"/>
      <c r="W28" s="153"/>
      <c r="X28" s="153"/>
      <c r="Y28" s="153"/>
      <c r="Z28" s="153"/>
      <c r="AA28" s="153"/>
      <c r="AB28" s="153"/>
      <c r="AC28" s="153"/>
      <c r="AD28" s="153"/>
    </row>
    <row r="29" spans="2:30">
      <c r="W29" s="153"/>
      <c r="X29" s="153"/>
      <c r="Y29" s="153"/>
      <c r="Z29" s="153"/>
      <c r="AA29" s="153"/>
      <c r="AB29" s="153"/>
      <c r="AC29" s="153"/>
      <c r="AD29" s="153"/>
    </row>
    <row r="30" spans="2:30">
      <c r="M30" s="153"/>
      <c r="N30" s="153"/>
      <c r="O30" s="153"/>
      <c r="P30" s="153"/>
      <c r="Q30" s="153"/>
      <c r="R30" s="153"/>
      <c r="S30" s="153"/>
      <c r="T30" s="153"/>
      <c r="U30" s="153"/>
      <c r="V30" s="153"/>
      <c r="W30" s="153"/>
      <c r="X30" s="153"/>
      <c r="Y30" s="153"/>
      <c r="Z30" s="153"/>
      <c r="AA30" s="153"/>
      <c r="AB30" s="153"/>
      <c r="AC30" s="153"/>
      <c r="AD30" s="153"/>
    </row>
    <row r="31" spans="2:30">
      <c r="B31" s="153"/>
      <c r="M31" s="153"/>
      <c r="N31" s="153"/>
      <c r="O31" s="153"/>
      <c r="P31" s="153"/>
      <c r="Q31" s="153"/>
      <c r="R31" s="153"/>
      <c r="S31" s="153"/>
      <c r="T31" s="153"/>
      <c r="U31" s="153"/>
      <c r="V31" s="153"/>
      <c r="W31" s="153"/>
      <c r="X31" s="153"/>
      <c r="Y31" s="153"/>
      <c r="Z31" s="153"/>
      <c r="AA31" s="153"/>
      <c r="AB31" s="153"/>
      <c r="AC31" s="153"/>
      <c r="AD31" s="153"/>
    </row>
    <row r="32" spans="2:30">
      <c r="M32" s="153"/>
      <c r="N32" s="153"/>
      <c r="O32" s="153"/>
      <c r="P32" s="153"/>
      <c r="Q32" s="153"/>
      <c r="R32" s="153"/>
      <c r="S32" s="153"/>
      <c r="T32" s="153"/>
      <c r="U32" s="153"/>
      <c r="V32" s="153"/>
      <c r="W32" s="153"/>
      <c r="X32" s="153"/>
      <c r="Y32" s="153"/>
      <c r="Z32" s="153"/>
      <c r="AA32" s="153"/>
      <c r="AB32" s="153"/>
      <c r="AC32" s="153"/>
      <c r="AD32" s="153"/>
    </row>
    <row r="33" spans="13:30">
      <c r="M33" s="153"/>
      <c r="N33" s="153"/>
      <c r="O33" s="153"/>
      <c r="P33" s="153"/>
      <c r="Q33" s="153"/>
      <c r="R33" s="153"/>
      <c r="S33" s="153"/>
      <c r="T33" s="153"/>
      <c r="U33" s="153"/>
      <c r="V33" s="153"/>
      <c r="W33" s="153"/>
      <c r="X33" s="153"/>
      <c r="Y33" s="153"/>
      <c r="Z33" s="153"/>
      <c r="AA33" s="153"/>
      <c r="AB33" s="153"/>
      <c r="AC33" s="153"/>
      <c r="AD33" s="153"/>
    </row>
    <row r="34" spans="13:30">
      <c r="M34" s="153"/>
      <c r="N34" s="153"/>
      <c r="O34" s="153"/>
      <c r="P34" s="153"/>
      <c r="Q34" s="153"/>
      <c r="R34" s="153"/>
      <c r="S34" s="153"/>
      <c r="T34" s="153"/>
      <c r="U34" s="153"/>
      <c r="V34" s="153"/>
      <c r="W34" s="153"/>
      <c r="X34" s="153"/>
      <c r="Y34" s="153"/>
      <c r="Z34" s="153"/>
      <c r="AA34" s="153"/>
      <c r="AB34" s="153"/>
      <c r="AC34" s="153"/>
      <c r="AD34" s="153"/>
    </row>
    <row r="35" spans="13:30">
      <c r="M35" s="153"/>
      <c r="N35" s="153"/>
      <c r="O35" s="153"/>
      <c r="P35" s="153"/>
      <c r="Q35" s="153"/>
      <c r="R35" s="153"/>
      <c r="S35" s="153"/>
      <c r="T35" s="153"/>
      <c r="U35" s="153"/>
      <c r="V35" s="153"/>
      <c r="W35" s="153"/>
      <c r="X35" s="153"/>
      <c r="Y35" s="153"/>
      <c r="Z35" s="153"/>
      <c r="AA35" s="153"/>
      <c r="AB35" s="153"/>
      <c r="AC35" s="153"/>
      <c r="AD35" s="153"/>
    </row>
    <row r="36" spans="13:30">
      <c r="M36" s="153"/>
      <c r="N36" s="153"/>
      <c r="O36" s="153"/>
      <c r="P36" s="153"/>
      <c r="Q36" s="153"/>
      <c r="R36" s="153"/>
      <c r="S36" s="153"/>
      <c r="T36" s="153"/>
      <c r="U36" s="153"/>
      <c r="V36" s="153"/>
      <c r="W36" s="153"/>
      <c r="X36" s="153"/>
      <c r="Y36" s="153"/>
      <c r="Z36" s="153"/>
      <c r="AA36" s="153"/>
      <c r="AB36" s="153"/>
      <c r="AC36" s="153"/>
      <c r="AD36" s="153"/>
    </row>
    <row r="37" spans="13:30">
      <c r="M37" s="153"/>
      <c r="N37" s="153"/>
      <c r="O37" s="153"/>
      <c r="P37" s="153"/>
      <c r="Q37" s="153"/>
      <c r="R37" s="153"/>
      <c r="S37" s="153"/>
      <c r="T37" s="153"/>
      <c r="U37" s="153"/>
      <c r="V37" s="153"/>
      <c r="W37" s="153"/>
      <c r="X37" s="153"/>
      <c r="Y37" s="153"/>
      <c r="Z37" s="153"/>
      <c r="AA37" s="153"/>
      <c r="AB37" s="153"/>
      <c r="AC37" s="153"/>
      <c r="AD37" s="153"/>
    </row>
    <row r="38" spans="13:30">
      <c r="M38" s="153"/>
      <c r="N38" s="153"/>
      <c r="O38" s="153"/>
      <c r="P38" s="153"/>
      <c r="Q38" s="153"/>
      <c r="R38" s="153"/>
      <c r="S38" s="153"/>
      <c r="T38" s="153"/>
      <c r="U38" s="153"/>
      <c r="V38" s="153"/>
      <c r="W38" s="153"/>
      <c r="X38" s="153"/>
      <c r="Y38" s="153"/>
      <c r="Z38" s="153"/>
      <c r="AA38" s="153"/>
      <c r="AB38" s="153"/>
      <c r="AC38" s="153"/>
      <c r="AD38" s="153"/>
    </row>
    <row r="39" spans="13:30">
      <c r="Z39" s="153"/>
      <c r="AA39" s="153"/>
      <c r="AB39" s="153"/>
      <c r="AC39" s="153"/>
      <c r="AD39" s="153"/>
    </row>
    <row r="40" spans="13:30">
      <c r="Z40" s="153"/>
      <c r="AA40" s="153"/>
      <c r="AB40" s="153"/>
      <c r="AC40" s="153"/>
      <c r="AD40" s="153"/>
    </row>
    <row r="41" spans="13:30">
      <c r="Z41" s="153"/>
      <c r="AA41" s="153"/>
      <c r="AB41" s="153"/>
      <c r="AC41" s="153"/>
      <c r="AD41" s="153"/>
    </row>
    <row r="42" spans="13:30">
      <c r="Z42" s="153"/>
      <c r="AA42" s="153"/>
      <c r="AB42" s="153"/>
      <c r="AC42" s="153"/>
      <c r="AD42" s="153"/>
    </row>
  </sheetData>
  <mergeCells count="6">
    <mergeCell ref="B4:I4"/>
    <mergeCell ref="V12:W12"/>
    <mergeCell ref="P15:P16"/>
    <mergeCell ref="R15:S15"/>
    <mergeCell ref="R17:W23"/>
    <mergeCell ref="B20:J20"/>
  </mergeCells>
  <phoneticPr fontId="2"/>
  <dataValidations count="1">
    <dataValidation type="list" allowBlank="1" showInputMessage="1" showErrorMessage="1" sqref="P17:P23">
      <formula1>"-7,-6,-5,-4,-3,-2,-1,0,1,2,3,4,5,6,7,8,9,10,11,12,13,14,15"</formula1>
    </dataValidation>
  </dataValidations>
  <printOptions horizontalCentered="1"/>
  <pageMargins left="0.70866141732283472" right="0.70866141732283472" top="0.74803149606299213" bottom="0.74803149606299213" header="0.31496062992125984" footer="0.31496062992125984"/>
  <pageSetup paperSize="9" scale="11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
  <sheetViews>
    <sheetView showGridLines="0" tabSelected="1" view="pageBreakPreview" topLeftCell="A4" zoomScale="115" zoomScaleNormal="100" zoomScaleSheetLayoutView="115" workbookViewId="0">
      <selection activeCell="D24" sqref="D24"/>
    </sheetView>
  </sheetViews>
  <sheetFormatPr defaultRowHeight="13.5"/>
  <cols>
    <col min="1" max="1" width="1.75" style="2" customWidth="1"/>
    <col min="2" max="3" width="16.625" style="2" customWidth="1"/>
    <col min="4" max="5" width="14.625" style="2" customWidth="1"/>
    <col min="6" max="6" width="16.625" style="2" customWidth="1"/>
    <col min="7" max="7" width="1.5" style="2" customWidth="1"/>
    <col min="8" max="16384" width="9" style="2"/>
  </cols>
  <sheetData>
    <row r="1" spans="1:8">
      <c r="A1" s="143" t="s">
        <v>244</v>
      </c>
    </row>
    <row r="3" spans="1:8" ht="20.100000000000001" customHeight="1">
      <c r="B3" s="306" t="s">
        <v>192</v>
      </c>
      <c r="C3" s="306"/>
      <c r="D3" s="306"/>
      <c r="E3" s="306"/>
      <c r="F3" s="306"/>
      <c r="G3" s="144"/>
      <c r="H3" s="144"/>
    </row>
    <row r="4" spans="1:8" ht="18" customHeight="1"/>
    <row r="5" spans="1:8" ht="18" customHeight="1">
      <c r="B5" s="2" t="s">
        <v>193</v>
      </c>
    </row>
    <row r="6" spans="1:8" ht="12.75" customHeight="1">
      <c r="B6" s="147"/>
      <c r="F6" s="179" t="s">
        <v>199</v>
      </c>
    </row>
    <row r="7" spans="1:8" ht="21.95" customHeight="1">
      <c r="B7" s="423" t="s">
        <v>1</v>
      </c>
      <c r="C7" s="423" t="s">
        <v>194</v>
      </c>
      <c r="D7" s="420" t="s">
        <v>195</v>
      </c>
      <c r="E7" s="421"/>
      <c r="F7" s="423" t="s">
        <v>130</v>
      </c>
    </row>
    <row r="8" spans="1:8" ht="21.95" customHeight="1">
      <c r="B8" s="424"/>
      <c r="C8" s="424"/>
      <c r="D8" s="295" t="s">
        <v>196</v>
      </c>
      <c r="E8" s="304" t="s">
        <v>197</v>
      </c>
      <c r="F8" s="424"/>
    </row>
    <row r="9" spans="1:8" ht="21.75" customHeight="1">
      <c r="B9" s="295"/>
      <c r="C9" s="295"/>
      <c r="D9" s="295"/>
      <c r="E9" s="295"/>
      <c r="F9" s="295"/>
    </row>
    <row r="10" spans="1:8" ht="21.95" customHeight="1">
      <c r="B10" s="146"/>
      <c r="C10" s="146"/>
      <c r="D10" s="146"/>
      <c r="E10" s="146"/>
      <c r="F10" s="146"/>
    </row>
    <row r="11" spans="1:8" ht="21.95" customHeight="1">
      <c r="B11" s="146"/>
      <c r="C11" s="146"/>
      <c r="D11" s="146"/>
      <c r="E11" s="146"/>
      <c r="F11" s="146"/>
    </row>
    <row r="12" spans="1:8" ht="21.95" customHeight="1">
      <c r="B12" s="295" t="s">
        <v>81</v>
      </c>
      <c r="C12" s="146"/>
      <c r="D12" s="146"/>
      <c r="E12" s="146"/>
      <c r="F12" s="146"/>
    </row>
    <row r="13" spans="1:8" ht="18" customHeight="1">
      <c r="B13" s="2" t="s">
        <v>198</v>
      </c>
    </row>
    <row r="14" spans="1:8" ht="18" customHeight="1"/>
    <row r="15" spans="1:8" ht="18" customHeight="1">
      <c r="B15" s="2" t="s">
        <v>200</v>
      </c>
    </row>
    <row r="16" spans="1:8" ht="18" customHeight="1">
      <c r="B16" s="148"/>
      <c r="C16" s="148"/>
      <c r="D16" s="148"/>
      <c r="F16" s="179" t="s">
        <v>199</v>
      </c>
    </row>
    <row r="17" spans="2:6" ht="28.5" customHeight="1">
      <c r="B17" s="295" t="s">
        <v>1</v>
      </c>
      <c r="C17" s="295" t="s">
        <v>194</v>
      </c>
      <c r="D17" s="420" t="s">
        <v>5</v>
      </c>
      <c r="E17" s="422"/>
      <c r="F17" s="421"/>
    </row>
    <row r="18" spans="2:6" ht="21.75" customHeight="1">
      <c r="B18" s="295"/>
      <c r="C18" s="295"/>
      <c r="D18" s="296"/>
      <c r="E18" s="298"/>
      <c r="F18" s="297"/>
    </row>
    <row r="19" spans="2:6" ht="21.75" customHeight="1">
      <c r="B19" s="146"/>
      <c r="C19" s="146"/>
      <c r="D19" s="293"/>
      <c r="E19" s="303"/>
      <c r="F19" s="294"/>
    </row>
    <row r="20" spans="2:6" ht="21.75" customHeight="1">
      <c r="B20" s="146"/>
      <c r="C20" s="146"/>
      <c r="D20" s="293"/>
      <c r="E20" s="303"/>
      <c r="F20" s="294"/>
    </row>
    <row r="21" spans="2:6" ht="20.25" customHeight="1">
      <c r="B21" s="145" t="s">
        <v>81</v>
      </c>
      <c r="C21" s="146"/>
      <c r="D21" s="293"/>
      <c r="E21" s="303"/>
      <c r="F21" s="294"/>
    </row>
    <row r="22" spans="2:6" ht="18.95" customHeight="1">
      <c r="B22" s="2" t="s">
        <v>198</v>
      </c>
    </row>
    <row r="26" spans="2:6">
      <c r="B26" s="143"/>
    </row>
    <row r="27" spans="2:6">
      <c r="B27" s="143"/>
    </row>
    <row r="28" spans="2:6" s="143" customFormat="1" ht="12"/>
    <row r="29" spans="2:6" s="143" customFormat="1" ht="12">
      <c r="B29" s="187"/>
    </row>
    <row r="30" spans="2:6" s="143" customFormat="1" ht="12"/>
  </sheetData>
  <mergeCells count="6">
    <mergeCell ref="B3:F3"/>
    <mergeCell ref="D7:E7"/>
    <mergeCell ref="D17:F17"/>
    <mergeCell ref="B7:B8"/>
    <mergeCell ref="C7:C8"/>
    <mergeCell ref="F7:F8"/>
  </mergeCells>
  <phoneticPr fontId="2"/>
  <printOptions horizontalCentered="1"/>
  <pageMargins left="0.70866141732283472" right="0.51181102362204722" top="0.74803149606299213" bottom="0.74803149606299213" header="0.31496062992125984" footer="0.31496062992125984"/>
  <pageSetup paperSize="9" scale="11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S28"/>
  <sheetViews>
    <sheetView showGridLines="0" showZeros="0" tabSelected="1" view="pageBreakPreview" zoomScale="115" zoomScaleNormal="100" zoomScaleSheetLayoutView="115" workbookViewId="0">
      <selection activeCell="D24" sqref="D24"/>
    </sheetView>
  </sheetViews>
  <sheetFormatPr defaultRowHeight="14.25"/>
  <cols>
    <col min="1" max="2" width="9.625" style="234" customWidth="1"/>
    <col min="3" max="3" width="6.875" style="234" customWidth="1"/>
    <col min="4" max="4" width="6.375" style="234" customWidth="1"/>
    <col min="5" max="5" width="6.875" style="234" customWidth="1"/>
    <col min="6" max="6" width="6.375" style="234" customWidth="1"/>
    <col min="7" max="7" width="6.875" style="234" customWidth="1"/>
    <col min="8" max="8" width="6.375" style="234" customWidth="1"/>
    <col min="9" max="9" width="6.875" style="234" customWidth="1"/>
    <col min="10" max="10" width="6.375" style="234" customWidth="1"/>
    <col min="11" max="12" width="8" style="234" customWidth="1"/>
    <col min="13" max="13" width="6.875" style="234" customWidth="1"/>
    <col min="14" max="14" width="8.375" style="234" customWidth="1"/>
    <col min="15" max="15" width="10.5" style="234" customWidth="1"/>
    <col min="16" max="16" width="13.25" style="234" customWidth="1"/>
    <col min="17" max="18" width="10.5" style="234" customWidth="1"/>
    <col min="19" max="19" width="9" style="234" customWidth="1"/>
    <col min="20" max="260" width="9" style="234"/>
    <col min="261" max="262" width="9.625" style="234" customWidth="1"/>
    <col min="263" max="274" width="10.5" style="234" customWidth="1"/>
    <col min="275" max="275" width="9" style="234" customWidth="1"/>
    <col min="276" max="516" width="9" style="234"/>
    <col min="517" max="518" width="9.625" style="234" customWidth="1"/>
    <col min="519" max="530" width="10.5" style="234" customWidth="1"/>
    <col min="531" max="531" width="9" style="234" customWidth="1"/>
    <col min="532" max="772" width="9" style="234"/>
    <col min="773" max="774" width="9.625" style="234" customWidth="1"/>
    <col min="775" max="786" width="10.5" style="234" customWidth="1"/>
    <col min="787" max="787" width="9" style="234" customWidth="1"/>
    <col min="788" max="1028" width="9" style="234"/>
    <col min="1029" max="1030" width="9.625" style="234" customWidth="1"/>
    <col min="1031" max="1042" width="10.5" style="234" customWidth="1"/>
    <col min="1043" max="1043" width="9" style="234" customWidth="1"/>
    <col min="1044" max="1284" width="9" style="234"/>
    <col min="1285" max="1286" width="9.625" style="234" customWidth="1"/>
    <col min="1287" max="1298" width="10.5" style="234" customWidth="1"/>
    <col min="1299" max="1299" width="9" style="234" customWidth="1"/>
    <col min="1300" max="1540" width="9" style="234"/>
    <col min="1541" max="1542" width="9.625" style="234" customWidth="1"/>
    <col min="1543" max="1554" width="10.5" style="234" customWidth="1"/>
    <col min="1555" max="1555" width="9" style="234" customWidth="1"/>
    <col min="1556" max="1796" width="9" style="234"/>
    <col min="1797" max="1798" width="9.625" style="234" customWidth="1"/>
    <col min="1799" max="1810" width="10.5" style="234" customWidth="1"/>
    <col min="1811" max="1811" width="9" style="234" customWidth="1"/>
    <col min="1812" max="2052" width="9" style="234"/>
    <col min="2053" max="2054" width="9.625" style="234" customWidth="1"/>
    <col min="2055" max="2066" width="10.5" style="234" customWidth="1"/>
    <col min="2067" max="2067" width="9" style="234" customWidth="1"/>
    <col min="2068" max="2308" width="9" style="234"/>
    <col min="2309" max="2310" width="9.625" style="234" customWidth="1"/>
    <col min="2311" max="2322" width="10.5" style="234" customWidth="1"/>
    <col min="2323" max="2323" width="9" style="234" customWidth="1"/>
    <col min="2324" max="2564" width="9" style="234"/>
    <col min="2565" max="2566" width="9.625" style="234" customWidth="1"/>
    <col min="2567" max="2578" width="10.5" style="234" customWidth="1"/>
    <col min="2579" max="2579" width="9" style="234" customWidth="1"/>
    <col min="2580" max="2820" width="9" style="234"/>
    <col min="2821" max="2822" width="9.625" style="234" customWidth="1"/>
    <col min="2823" max="2834" width="10.5" style="234" customWidth="1"/>
    <col min="2835" max="2835" width="9" style="234" customWidth="1"/>
    <col min="2836" max="3076" width="9" style="234"/>
    <col min="3077" max="3078" width="9.625" style="234" customWidth="1"/>
    <col min="3079" max="3090" width="10.5" style="234" customWidth="1"/>
    <col min="3091" max="3091" width="9" style="234" customWidth="1"/>
    <col min="3092" max="3332" width="9" style="234"/>
    <col min="3333" max="3334" width="9.625" style="234" customWidth="1"/>
    <col min="3335" max="3346" width="10.5" style="234" customWidth="1"/>
    <col min="3347" max="3347" width="9" style="234" customWidth="1"/>
    <col min="3348" max="3588" width="9" style="234"/>
    <col min="3589" max="3590" width="9.625" style="234" customWidth="1"/>
    <col min="3591" max="3602" width="10.5" style="234" customWidth="1"/>
    <col min="3603" max="3603" width="9" style="234" customWidth="1"/>
    <col min="3604" max="3844" width="9" style="234"/>
    <col min="3845" max="3846" width="9.625" style="234" customWidth="1"/>
    <col min="3847" max="3858" width="10.5" style="234" customWidth="1"/>
    <col min="3859" max="3859" width="9" style="234" customWidth="1"/>
    <col min="3860" max="4100" width="9" style="234"/>
    <col min="4101" max="4102" width="9.625" style="234" customWidth="1"/>
    <col min="4103" max="4114" width="10.5" style="234" customWidth="1"/>
    <col min="4115" max="4115" width="9" style="234" customWidth="1"/>
    <col min="4116" max="4356" width="9" style="234"/>
    <col min="4357" max="4358" width="9.625" style="234" customWidth="1"/>
    <col min="4359" max="4370" width="10.5" style="234" customWidth="1"/>
    <col min="4371" max="4371" width="9" style="234" customWidth="1"/>
    <col min="4372" max="4612" width="9" style="234"/>
    <col min="4613" max="4614" width="9.625" style="234" customWidth="1"/>
    <col min="4615" max="4626" width="10.5" style="234" customWidth="1"/>
    <col min="4627" max="4627" width="9" style="234" customWidth="1"/>
    <col min="4628" max="4868" width="9" style="234"/>
    <col min="4869" max="4870" width="9.625" style="234" customWidth="1"/>
    <col min="4871" max="4882" width="10.5" style="234" customWidth="1"/>
    <col min="4883" max="4883" width="9" style="234" customWidth="1"/>
    <col min="4884" max="5124" width="9" style="234"/>
    <col min="5125" max="5126" width="9.625" style="234" customWidth="1"/>
    <col min="5127" max="5138" width="10.5" style="234" customWidth="1"/>
    <col min="5139" max="5139" width="9" style="234" customWidth="1"/>
    <col min="5140" max="5380" width="9" style="234"/>
    <col min="5381" max="5382" width="9.625" style="234" customWidth="1"/>
    <col min="5383" max="5394" width="10.5" style="234" customWidth="1"/>
    <col min="5395" max="5395" width="9" style="234" customWidth="1"/>
    <col min="5396" max="5636" width="9" style="234"/>
    <col min="5637" max="5638" width="9.625" style="234" customWidth="1"/>
    <col min="5639" max="5650" width="10.5" style="234" customWidth="1"/>
    <col min="5651" max="5651" width="9" style="234" customWidth="1"/>
    <col min="5652" max="5892" width="9" style="234"/>
    <col min="5893" max="5894" width="9.625" style="234" customWidth="1"/>
    <col min="5895" max="5906" width="10.5" style="234" customWidth="1"/>
    <col min="5907" max="5907" width="9" style="234" customWidth="1"/>
    <col min="5908" max="6148" width="9" style="234"/>
    <col min="6149" max="6150" width="9.625" style="234" customWidth="1"/>
    <col min="6151" max="6162" width="10.5" style="234" customWidth="1"/>
    <col min="6163" max="6163" width="9" style="234" customWidth="1"/>
    <col min="6164" max="6404" width="9" style="234"/>
    <col min="6405" max="6406" width="9.625" style="234" customWidth="1"/>
    <col min="6407" max="6418" width="10.5" style="234" customWidth="1"/>
    <col min="6419" max="6419" width="9" style="234" customWidth="1"/>
    <col min="6420" max="6660" width="9" style="234"/>
    <col min="6661" max="6662" width="9.625" style="234" customWidth="1"/>
    <col min="6663" max="6674" width="10.5" style="234" customWidth="1"/>
    <col min="6675" max="6675" width="9" style="234" customWidth="1"/>
    <col min="6676" max="6916" width="9" style="234"/>
    <col min="6917" max="6918" width="9.625" style="234" customWidth="1"/>
    <col min="6919" max="6930" width="10.5" style="234" customWidth="1"/>
    <col min="6931" max="6931" width="9" style="234" customWidth="1"/>
    <col min="6932" max="7172" width="9" style="234"/>
    <col min="7173" max="7174" width="9.625" style="234" customWidth="1"/>
    <col min="7175" max="7186" width="10.5" style="234" customWidth="1"/>
    <col min="7187" max="7187" width="9" style="234" customWidth="1"/>
    <col min="7188" max="7428" width="9" style="234"/>
    <col min="7429" max="7430" width="9.625" style="234" customWidth="1"/>
    <col min="7431" max="7442" width="10.5" style="234" customWidth="1"/>
    <col min="7443" max="7443" width="9" style="234" customWidth="1"/>
    <col min="7444" max="7684" width="9" style="234"/>
    <col min="7685" max="7686" width="9.625" style="234" customWidth="1"/>
    <col min="7687" max="7698" width="10.5" style="234" customWidth="1"/>
    <col min="7699" max="7699" width="9" style="234" customWidth="1"/>
    <col min="7700" max="7940" width="9" style="234"/>
    <col min="7941" max="7942" width="9.625" style="234" customWidth="1"/>
    <col min="7943" max="7954" width="10.5" style="234" customWidth="1"/>
    <col min="7955" max="7955" width="9" style="234" customWidth="1"/>
    <col min="7956" max="8196" width="9" style="234"/>
    <col min="8197" max="8198" width="9.625" style="234" customWidth="1"/>
    <col min="8199" max="8210" width="10.5" style="234" customWidth="1"/>
    <col min="8211" max="8211" width="9" style="234" customWidth="1"/>
    <col min="8212" max="8452" width="9" style="234"/>
    <col min="8453" max="8454" width="9.625" style="234" customWidth="1"/>
    <col min="8455" max="8466" width="10.5" style="234" customWidth="1"/>
    <col min="8467" max="8467" width="9" style="234" customWidth="1"/>
    <col min="8468" max="8708" width="9" style="234"/>
    <col min="8709" max="8710" width="9.625" style="234" customWidth="1"/>
    <col min="8711" max="8722" width="10.5" style="234" customWidth="1"/>
    <col min="8723" max="8723" width="9" style="234" customWidth="1"/>
    <col min="8724" max="8964" width="9" style="234"/>
    <col min="8965" max="8966" width="9.625" style="234" customWidth="1"/>
    <col min="8967" max="8978" width="10.5" style="234" customWidth="1"/>
    <col min="8979" max="8979" width="9" style="234" customWidth="1"/>
    <col min="8980" max="9220" width="9" style="234"/>
    <col min="9221" max="9222" width="9.625" style="234" customWidth="1"/>
    <col min="9223" max="9234" width="10.5" style="234" customWidth="1"/>
    <col min="9235" max="9235" width="9" style="234" customWidth="1"/>
    <col min="9236" max="9476" width="9" style="234"/>
    <col min="9477" max="9478" width="9.625" style="234" customWidth="1"/>
    <col min="9479" max="9490" width="10.5" style="234" customWidth="1"/>
    <col min="9491" max="9491" width="9" style="234" customWidth="1"/>
    <col min="9492" max="9732" width="9" style="234"/>
    <col min="9733" max="9734" width="9.625" style="234" customWidth="1"/>
    <col min="9735" max="9746" width="10.5" style="234" customWidth="1"/>
    <col min="9747" max="9747" width="9" style="234" customWidth="1"/>
    <col min="9748" max="9988" width="9" style="234"/>
    <col min="9989" max="9990" width="9.625" style="234" customWidth="1"/>
    <col min="9991" max="10002" width="10.5" style="234" customWidth="1"/>
    <col min="10003" max="10003" width="9" style="234" customWidth="1"/>
    <col min="10004" max="10244" width="9" style="234"/>
    <col min="10245" max="10246" width="9.625" style="234" customWidth="1"/>
    <col min="10247" max="10258" width="10.5" style="234" customWidth="1"/>
    <col min="10259" max="10259" width="9" style="234" customWidth="1"/>
    <col min="10260" max="10500" width="9" style="234"/>
    <col min="10501" max="10502" width="9.625" style="234" customWidth="1"/>
    <col min="10503" max="10514" width="10.5" style="234" customWidth="1"/>
    <col min="10515" max="10515" width="9" style="234" customWidth="1"/>
    <col min="10516" max="10756" width="9" style="234"/>
    <col min="10757" max="10758" width="9.625" style="234" customWidth="1"/>
    <col min="10759" max="10770" width="10.5" style="234" customWidth="1"/>
    <col min="10771" max="10771" width="9" style="234" customWidth="1"/>
    <col min="10772" max="11012" width="9" style="234"/>
    <col min="11013" max="11014" width="9.625" style="234" customWidth="1"/>
    <col min="11015" max="11026" width="10.5" style="234" customWidth="1"/>
    <col min="11027" max="11027" width="9" style="234" customWidth="1"/>
    <col min="11028" max="11268" width="9" style="234"/>
    <col min="11269" max="11270" width="9.625" style="234" customWidth="1"/>
    <col min="11271" max="11282" width="10.5" style="234" customWidth="1"/>
    <col min="11283" max="11283" width="9" style="234" customWidth="1"/>
    <col min="11284" max="11524" width="9" style="234"/>
    <col min="11525" max="11526" width="9.625" style="234" customWidth="1"/>
    <col min="11527" max="11538" width="10.5" style="234" customWidth="1"/>
    <col min="11539" max="11539" width="9" style="234" customWidth="1"/>
    <col min="11540" max="11780" width="9" style="234"/>
    <col min="11781" max="11782" width="9.625" style="234" customWidth="1"/>
    <col min="11783" max="11794" width="10.5" style="234" customWidth="1"/>
    <col min="11795" max="11795" width="9" style="234" customWidth="1"/>
    <col min="11796" max="12036" width="9" style="234"/>
    <col min="12037" max="12038" width="9.625" style="234" customWidth="1"/>
    <col min="12039" max="12050" width="10.5" style="234" customWidth="1"/>
    <col min="12051" max="12051" width="9" style="234" customWidth="1"/>
    <col min="12052" max="12292" width="9" style="234"/>
    <col min="12293" max="12294" width="9.625" style="234" customWidth="1"/>
    <col min="12295" max="12306" width="10.5" style="234" customWidth="1"/>
    <col min="12307" max="12307" width="9" style="234" customWidth="1"/>
    <col min="12308" max="12548" width="9" style="234"/>
    <col min="12549" max="12550" width="9.625" style="234" customWidth="1"/>
    <col min="12551" max="12562" width="10.5" style="234" customWidth="1"/>
    <col min="12563" max="12563" width="9" style="234" customWidth="1"/>
    <col min="12564" max="12804" width="9" style="234"/>
    <col min="12805" max="12806" width="9.625" style="234" customWidth="1"/>
    <col min="12807" max="12818" width="10.5" style="234" customWidth="1"/>
    <col min="12819" max="12819" width="9" style="234" customWidth="1"/>
    <col min="12820" max="13060" width="9" style="234"/>
    <col min="13061" max="13062" width="9.625" style="234" customWidth="1"/>
    <col min="13063" max="13074" width="10.5" style="234" customWidth="1"/>
    <col min="13075" max="13075" width="9" style="234" customWidth="1"/>
    <col min="13076" max="13316" width="9" style="234"/>
    <col min="13317" max="13318" width="9.625" style="234" customWidth="1"/>
    <col min="13319" max="13330" width="10.5" style="234" customWidth="1"/>
    <col min="13331" max="13331" width="9" style="234" customWidth="1"/>
    <col min="13332" max="13572" width="9" style="234"/>
    <col min="13573" max="13574" width="9.625" style="234" customWidth="1"/>
    <col min="13575" max="13586" width="10.5" style="234" customWidth="1"/>
    <col min="13587" max="13587" width="9" style="234" customWidth="1"/>
    <col min="13588" max="13828" width="9" style="234"/>
    <col min="13829" max="13830" width="9.625" style="234" customWidth="1"/>
    <col min="13831" max="13842" width="10.5" style="234" customWidth="1"/>
    <col min="13843" max="13843" width="9" style="234" customWidth="1"/>
    <col min="13844" max="14084" width="9" style="234"/>
    <col min="14085" max="14086" width="9.625" style="234" customWidth="1"/>
    <col min="14087" max="14098" width="10.5" style="234" customWidth="1"/>
    <col min="14099" max="14099" width="9" style="234" customWidth="1"/>
    <col min="14100" max="14340" width="9" style="234"/>
    <col min="14341" max="14342" width="9.625" style="234" customWidth="1"/>
    <col min="14343" max="14354" width="10.5" style="234" customWidth="1"/>
    <col min="14355" max="14355" width="9" style="234" customWidth="1"/>
    <col min="14356" max="14596" width="9" style="234"/>
    <col min="14597" max="14598" width="9.625" style="234" customWidth="1"/>
    <col min="14599" max="14610" width="10.5" style="234" customWidth="1"/>
    <col min="14611" max="14611" width="9" style="234" customWidth="1"/>
    <col min="14612" max="14852" width="9" style="234"/>
    <col min="14853" max="14854" width="9.625" style="234" customWidth="1"/>
    <col min="14855" max="14866" width="10.5" style="234" customWidth="1"/>
    <col min="14867" max="14867" width="9" style="234" customWidth="1"/>
    <col min="14868" max="15108" width="9" style="234"/>
    <col min="15109" max="15110" width="9.625" style="234" customWidth="1"/>
    <col min="15111" max="15122" width="10.5" style="234" customWidth="1"/>
    <col min="15123" max="15123" width="9" style="234" customWidth="1"/>
    <col min="15124" max="15364" width="9" style="234"/>
    <col min="15365" max="15366" width="9.625" style="234" customWidth="1"/>
    <col min="15367" max="15378" width="10.5" style="234" customWidth="1"/>
    <col min="15379" max="15379" width="9" style="234" customWidth="1"/>
    <col min="15380" max="15620" width="9" style="234"/>
    <col min="15621" max="15622" width="9.625" style="234" customWidth="1"/>
    <col min="15623" max="15634" width="10.5" style="234" customWidth="1"/>
    <col min="15635" max="15635" width="9" style="234" customWidth="1"/>
    <col min="15636" max="15876" width="9" style="234"/>
    <col min="15877" max="15878" width="9.625" style="234" customWidth="1"/>
    <col min="15879" max="15890" width="10.5" style="234" customWidth="1"/>
    <col min="15891" max="15891" width="9" style="234" customWidth="1"/>
    <col min="15892" max="16132" width="9" style="234"/>
    <col min="16133" max="16134" width="9.625" style="234" customWidth="1"/>
    <col min="16135" max="16146" width="10.5" style="234" customWidth="1"/>
    <col min="16147" max="16147" width="9" style="234" customWidth="1"/>
    <col min="16148" max="16384" width="9" style="234"/>
  </cols>
  <sheetData>
    <row r="2" spans="1:19">
      <c r="A2" s="234" t="s">
        <v>245</v>
      </c>
    </row>
    <row r="3" spans="1:19" ht="18.75">
      <c r="A3" s="477" t="s">
        <v>164</v>
      </c>
      <c r="B3" s="477"/>
      <c r="C3" s="477"/>
      <c r="D3" s="477"/>
      <c r="E3" s="477"/>
      <c r="F3" s="477"/>
      <c r="G3" s="477"/>
      <c r="H3" s="477"/>
      <c r="I3" s="477"/>
      <c r="J3" s="477"/>
      <c r="K3" s="477"/>
      <c r="L3" s="477"/>
      <c r="M3" s="477"/>
      <c r="N3" s="477"/>
      <c r="O3" s="477"/>
      <c r="P3" s="477"/>
      <c r="Q3" s="477"/>
      <c r="R3" s="477"/>
      <c r="S3" s="235"/>
    </row>
    <row r="4" spans="1:19" ht="18.75">
      <c r="A4" s="477"/>
      <c r="B4" s="477"/>
      <c r="C4" s="477"/>
      <c r="D4" s="477"/>
      <c r="E4" s="477"/>
      <c r="F4" s="477"/>
      <c r="G4" s="477"/>
      <c r="H4" s="477"/>
      <c r="I4" s="477"/>
      <c r="J4" s="477"/>
      <c r="K4" s="477"/>
      <c r="L4" s="477"/>
      <c r="M4" s="477"/>
      <c r="N4" s="477"/>
      <c r="O4" s="477"/>
      <c r="P4" s="477"/>
      <c r="Q4" s="477"/>
      <c r="R4" s="477"/>
      <c r="S4" s="235"/>
    </row>
    <row r="5" spans="1:19" ht="18.75" customHeight="1">
      <c r="A5" s="236" t="s">
        <v>165</v>
      </c>
    </row>
    <row r="6" spans="1:19" ht="15" thickBot="1">
      <c r="A6" s="236"/>
    </row>
    <row r="7" spans="1:19" ht="36.75" customHeight="1">
      <c r="A7" s="467" t="s">
        <v>166</v>
      </c>
      <c r="B7" s="468"/>
      <c r="C7" s="469" t="s">
        <v>169</v>
      </c>
      <c r="D7" s="462"/>
      <c r="E7" s="470" t="s">
        <v>170</v>
      </c>
      <c r="F7" s="462"/>
      <c r="G7" s="470" t="s">
        <v>171</v>
      </c>
      <c r="H7" s="462"/>
      <c r="I7" s="470" t="s">
        <v>175</v>
      </c>
      <c r="J7" s="462"/>
      <c r="K7" s="461" t="s">
        <v>176</v>
      </c>
      <c r="L7" s="462"/>
      <c r="M7" s="461" t="s">
        <v>178</v>
      </c>
      <c r="N7" s="462"/>
      <c r="O7" s="465" t="s">
        <v>138</v>
      </c>
      <c r="P7" s="465" t="s">
        <v>180</v>
      </c>
      <c r="Q7" s="469" t="s">
        <v>5</v>
      </c>
      <c r="R7" s="472" t="s">
        <v>2</v>
      </c>
    </row>
    <row r="8" spans="1:19" ht="28.5" customHeight="1" thickBot="1">
      <c r="A8" s="452"/>
      <c r="B8" s="453"/>
      <c r="C8" s="271" t="s">
        <v>167</v>
      </c>
      <c r="D8" s="268" t="s">
        <v>168</v>
      </c>
      <c r="E8" s="267" t="s">
        <v>167</v>
      </c>
      <c r="F8" s="268" t="s">
        <v>172</v>
      </c>
      <c r="G8" s="267" t="s">
        <v>167</v>
      </c>
      <c r="H8" s="268" t="s">
        <v>173</v>
      </c>
      <c r="I8" s="267" t="s">
        <v>167</v>
      </c>
      <c r="J8" s="268" t="s">
        <v>174</v>
      </c>
      <c r="K8" s="267" t="s">
        <v>167</v>
      </c>
      <c r="L8" s="268" t="s">
        <v>177</v>
      </c>
      <c r="M8" s="267" t="s">
        <v>167</v>
      </c>
      <c r="N8" s="268" t="s">
        <v>179</v>
      </c>
      <c r="O8" s="466"/>
      <c r="P8" s="466"/>
      <c r="Q8" s="471"/>
      <c r="R8" s="473"/>
    </row>
    <row r="9" spans="1:19">
      <c r="A9" s="467"/>
      <c r="B9" s="468"/>
      <c r="C9" s="476"/>
      <c r="D9" s="427"/>
      <c r="E9" s="463"/>
      <c r="F9" s="427"/>
      <c r="G9" s="463"/>
      <c r="H9" s="427"/>
      <c r="I9" s="463"/>
      <c r="J9" s="427"/>
      <c r="K9" s="463"/>
      <c r="L9" s="427"/>
      <c r="M9" s="463"/>
      <c r="N9" s="427"/>
      <c r="O9" s="476">
        <f>SUM(D9,F9,H9,J9,L9,N10)</f>
        <v>0</v>
      </c>
      <c r="P9" s="427"/>
      <c r="Q9" s="478"/>
      <c r="R9" s="445">
        <f>SUM(C9:Q10)</f>
        <v>0</v>
      </c>
    </row>
    <row r="10" spans="1:19">
      <c r="A10" s="474"/>
      <c r="B10" s="475"/>
      <c r="C10" s="458"/>
      <c r="D10" s="435"/>
      <c r="E10" s="464"/>
      <c r="F10" s="435"/>
      <c r="G10" s="464"/>
      <c r="H10" s="435"/>
      <c r="I10" s="464"/>
      <c r="J10" s="435"/>
      <c r="K10" s="464"/>
      <c r="L10" s="435"/>
      <c r="M10" s="464"/>
      <c r="N10" s="435"/>
      <c r="O10" s="458"/>
      <c r="P10" s="435"/>
      <c r="Q10" s="479"/>
      <c r="R10" s="444"/>
    </row>
    <row r="11" spans="1:19">
      <c r="A11" s="450"/>
      <c r="B11" s="451"/>
      <c r="C11" s="454"/>
      <c r="D11" s="446"/>
      <c r="E11" s="448"/>
      <c r="F11" s="446"/>
      <c r="G11" s="448"/>
      <c r="H11" s="446"/>
      <c r="I11" s="448"/>
      <c r="J11" s="446"/>
      <c r="K11" s="448"/>
      <c r="L11" s="446"/>
      <c r="M11" s="448"/>
      <c r="N11" s="446"/>
      <c r="O11" s="454">
        <f t="shared" ref="O11" si="0">SUM(D11,F11,H11,J11,L11,N12)</f>
        <v>0</v>
      </c>
      <c r="P11" s="269"/>
      <c r="Q11" s="431"/>
      <c r="R11" s="433">
        <f t="shared" ref="R11" si="1">SUM(C11:Q12)</f>
        <v>0</v>
      </c>
    </row>
    <row r="12" spans="1:19">
      <c r="A12" s="459"/>
      <c r="B12" s="460"/>
      <c r="C12" s="454"/>
      <c r="D12" s="456"/>
      <c r="E12" s="448"/>
      <c r="F12" s="456"/>
      <c r="G12" s="448"/>
      <c r="H12" s="456"/>
      <c r="I12" s="448"/>
      <c r="J12" s="456"/>
      <c r="K12" s="448"/>
      <c r="L12" s="456"/>
      <c r="M12" s="448"/>
      <c r="N12" s="456"/>
      <c r="O12" s="458"/>
      <c r="P12" s="270"/>
      <c r="Q12" s="431"/>
      <c r="R12" s="444"/>
    </row>
    <row r="13" spans="1:19">
      <c r="A13" s="450"/>
      <c r="B13" s="451"/>
      <c r="C13" s="454"/>
      <c r="D13" s="446"/>
      <c r="E13" s="448"/>
      <c r="F13" s="446"/>
      <c r="G13" s="448"/>
      <c r="H13" s="446"/>
      <c r="I13" s="448"/>
      <c r="J13" s="446"/>
      <c r="K13" s="448"/>
      <c r="L13" s="446"/>
      <c r="M13" s="448"/>
      <c r="N13" s="446"/>
      <c r="O13" s="454">
        <f t="shared" ref="O13" si="2">SUM(D13,F13,H13,J13,L13,N14)</f>
        <v>0</v>
      </c>
      <c r="P13" s="269"/>
      <c r="Q13" s="431"/>
      <c r="R13" s="433">
        <f t="shared" ref="R13" si="3">SUM(C13:Q14)</f>
        <v>0</v>
      </c>
    </row>
    <row r="14" spans="1:19">
      <c r="A14" s="459"/>
      <c r="B14" s="460"/>
      <c r="C14" s="454"/>
      <c r="D14" s="456"/>
      <c r="E14" s="448"/>
      <c r="F14" s="456"/>
      <c r="G14" s="448"/>
      <c r="H14" s="456"/>
      <c r="I14" s="448"/>
      <c r="J14" s="456"/>
      <c r="K14" s="448"/>
      <c r="L14" s="456"/>
      <c r="M14" s="448"/>
      <c r="N14" s="456"/>
      <c r="O14" s="454"/>
      <c r="P14" s="270"/>
      <c r="Q14" s="431"/>
      <c r="R14" s="444"/>
    </row>
    <row r="15" spans="1:19">
      <c r="A15" s="450"/>
      <c r="B15" s="451"/>
      <c r="C15" s="454"/>
      <c r="D15" s="446"/>
      <c r="E15" s="448"/>
      <c r="F15" s="446"/>
      <c r="G15" s="448"/>
      <c r="H15" s="446"/>
      <c r="I15" s="448"/>
      <c r="J15" s="446"/>
      <c r="K15" s="448"/>
      <c r="L15" s="446"/>
      <c r="M15" s="448"/>
      <c r="N15" s="446"/>
      <c r="O15" s="457">
        <f t="shared" ref="O15" si="4">SUM(D15,F15,H15,J15,L15,N16)</f>
        <v>0</v>
      </c>
      <c r="P15" s="269"/>
      <c r="Q15" s="431"/>
      <c r="R15" s="433">
        <f t="shared" ref="R15" si="5">SUM(C15:Q16)</f>
        <v>0</v>
      </c>
    </row>
    <row r="16" spans="1:19">
      <c r="A16" s="459"/>
      <c r="B16" s="460"/>
      <c r="C16" s="454"/>
      <c r="D16" s="456"/>
      <c r="E16" s="448"/>
      <c r="F16" s="456"/>
      <c r="G16" s="448"/>
      <c r="H16" s="456"/>
      <c r="I16" s="448"/>
      <c r="J16" s="456"/>
      <c r="K16" s="448"/>
      <c r="L16" s="456"/>
      <c r="M16" s="448"/>
      <c r="N16" s="456"/>
      <c r="O16" s="454"/>
      <c r="P16" s="270"/>
      <c r="Q16" s="431"/>
      <c r="R16" s="444"/>
    </row>
    <row r="17" spans="1:18">
      <c r="A17" s="450"/>
      <c r="B17" s="451"/>
      <c r="C17" s="454"/>
      <c r="D17" s="446"/>
      <c r="E17" s="448"/>
      <c r="F17" s="446"/>
      <c r="G17" s="448"/>
      <c r="H17" s="446"/>
      <c r="I17" s="448"/>
      <c r="J17" s="446"/>
      <c r="K17" s="448"/>
      <c r="L17" s="446"/>
      <c r="M17" s="448"/>
      <c r="N17" s="446"/>
      <c r="O17" s="457">
        <f t="shared" ref="O17" si="6">SUM(D17,F17,H17,J17,L17,N18)</f>
        <v>0</v>
      </c>
      <c r="P17" s="269"/>
      <c r="Q17" s="431"/>
      <c r="R17" s="433">
        <f t="shared" ref="R17" si="7">SUM(C17:Q18)</f>
        <v>0</v>
      </c>
    </row>
    <row r="18" spans="1:18" ht="15" thickBot="1">
      <c r="A18" s="452"/>
      <c r="B18" s="453"/>
      <c r="C18" s="455"/>
      <c r="D18" s="447"/>
      <c r="E18" s="449"/>
      <c r="F18" s="447"/>
      <c r="G18" s="449"/>
      <c r="H18" s="447"/>
      <c r="I18" s="449"/>
      <c r="J18" s="447"/>
      <c r="K18" s="449"/>
      <c r="L18" s="447"/>
      <c r="M18" s="449"/>
      <c r="N18" s="447"/>
      <c r="O18" s="458"/>
      <c r="P18" s="272"/>
      <c r="Q18" s="432"/>
      <c r="R18" s="434"/>
    </row>
    <row r="19" spans="1:18">
      <c r="A19" s="436" t="s">
        <v>181</v>
      </c>
      <c r="B19" s="437"/>
      <c r="C19" s="437"/>
      <c r="D19" s="437"/>
      <c r="E19" s="437"/>
      <c r="F19" s="437"/>
      <c r="G19" s="437"/>
      <c r="H19" s="437"/>
      <c r="I19" s="437"/>
      <c r="J19" s="437"/>
      <c r="K19" s="437"/>
      <c r="L19" s="437"/>
      <c r="M19" s="437"/>
      <c r="N19" s="437"/>
      <c r="O19" s="427">
        <f>SUM(O9:O18)</f>
        <v>0</v>
      </c>
      <c r="P19" s="247"/>
      <c r="Q19" s="244"/>
      <c r="R19" s="246"/>
    </row>
    <row r="20" spans="1:18">
      <c r="A20" s="438"/>
      <c r="B20" s="439"/>
      <c r="C20" s="439"/>
      <c r="D20" s="439"/>
      <c r="E20" s="439"/>
      <c r="F20" s="439"/>
      <c r="G20" s="439"/>
      <c r="H20" s="439"/>
      <c r="I20" s="439"/>
      <c r="J20" s="439"/>
      <c r="K20" s="439"/>
      <c r="L20" s="439"/>
      <c r="M20" s="439"/>
      <c r="N20" s="439"/>
      <c r="O20" s="428"/>
      <c r="P20" s="266"/>
      <c r="Q20" s="255"/>
      <c r="R20" s="256"/>
    </row>
    <row r="21" spans="1:18">
      <c r="A21" s="440" t="s">
        <v>182</v>
      </c>
      <c r="B21" s="441"/>
      <c r="C21" s="441"/>
      <c r="D21" s="441"/>
      <c r="E21" s="441"/>
      <c r="F21" s="441"/>
      <c r="G21" s="441"/>
      <c r="H21" s="441"/>
      <c r="I21" s="441"/>
      <c r="J21" s="441"/>
      <c r="K21" s="441"/>
      <c r="L21" s="441"/>
      <c r="M21" s="441"/>
      <c r="N21" s="441"/>
      <c r="O21" s="429">
        <f>AVERAGE(O9:O18)</f>
        <v>0</v>
      </c>
      <c r="P21" s="260"/>
      <c r="Q21" s="257"/>
      <c r="R21" s="259"/>
    </row>
    <row r="22" spans="1:18" ht="15" thickBot="1">
      <c r="A22" s="442"/>
      <c r="B22" s="443"/>
      <c r="C22" s="443"/>
      <c r="D22" s="443"/>
      <c r="E22" s="443"/>
      <c r="F22" s="443"/>
      <c r="G22" s="443"/>
      <c r="H22" s="443"/>
      <c r="I22" s="443"/>
      <c r="J22" s="443"/>
      <c r="K22" s="443"/>
      <c r="L22" s="443"/>
      <c r="M22" s="443"/>
      <c r="N22" s="443"/>
      <c r="O22" s="430"/>
      <c r="P22" s="265"/>
      <c r="Q22" s="262">
        <f t="shared" ref="Q22:R22" si="8">+H22+K22</f>
        <v>0</v>
      </c>
      <c r="R22" s="264">
        <f t="shared" si="8"/>
        <v>0</v>
      </c>
    </row>
    <row r="24" spans="1:18">
      <c r="A24" s="234" t="s">
        <v>17</v>
      </c>
    </row>
    <row r="25" spans="1:18">
      <c r="A25" s="425" t="s">
        <v>183</v>
      </c>
      <c r="B25" s="426"/>
      <c r="C25" s="426"/>
      <c r="D25" s="426"/>
      <c r="E25" s="426"/>
      <c r="F25" s="426"/>
      <c r="G25" s="426"/>
      <c r="H25" s="426"/>
      <c r="I25" s="426"/>
      <c r="J25" s="426"/>
      <c r="K25" s="426"/>
      <c r="L25" s="426"/>
      <c r="M25" s="426"/>
      <c r="N25" s="426"/>
      <c r="O25" s="426"/>
      <c r="P25" s="426"/>
      <c r="Q25" s="426"/>
      <c r="R25" s="426"/>
    </row>
    <row r="26" spans="1:18">
      <c r="A26" s="425" t="s">
        <v>184</v>
      </c>
      <c r="B26" s="426"/>
      <c r="C26" s="426"/>
      <c r="D26" s="426"/>
      <c r="E26" s="426"/>
      <c r="F26" s="426"/>
      <c r="G26" s="426"/>
      <c r="H26" s="426"/>
      <c r="I26" s="426"/>
      <c r="J26" s="426"/>
      <c r="K26" s="426"/>
      <c r="L26" s="426"/>
      <c r="M26" s="426"/>
      <c r="N26" s="426"/>
      <c r="O26" s="426"/>
      <c r="P26" s="426"/>
      <c r="Q26" s="426"/>
      <c r="R26" s="426"/>
    </row>
    <row r="27" spans="1:18">
      <c r="A27" s="425" t="s">
        <v>185</v>
      </c>
      <c r="B27" s="426"/>
      <c r="C27" s="426"/>
      <c r="D27" s="426"/>
      <c r="E27" s="426"/>
      <c r="F27" s="426"/>
      <c r="G27" s="426"/>
      <c r="H27" s="426"/>
      <c r="I27" s="426"/>
      <c r="J27" s="426"/>
      <c r="K27" s="426"/>
      <c r="L27" s="426"/>
      <c r="M27" s="426"/>
      <c r="N27" s="426"/>
      <c r="O27" s="426"/>
      <c r="P27" s="426"/>
      <c r="Q27" s="426"/>
      <c r="R27" s="426"/>
    </row>
    <row r="28" spans="1:18">
      <c r="A28" s="425" t="s">
        <v>186</v>
      </c>
      <c r="B28" s="426"/>
      <c r="C28" s="426"/>
      <c r="D28" s="426"/>
      <c r="E28" s="426"/>
      <c r="F28" s="426"/>
      <c r="G28" s="426"/>
      <c r="H28" s="426"/>
      <c r="I28" s="426"/>
      <c r="J28" s="426"/>
      <c r="K28" s="426"/>
      <c r="L28" s="426"/>
      <c r="M28" s="426"/>
      <c r="N28" s="426"/>
      <c r="O28" s="426"/>
      <c r="P28" s="426"/>
      <c r="Q28" s="426"/>
      <c r="R28" s="426"/>
    </row>
  </sheetData>
  <mergeCells count="101">
    <mergeCell ref="Q7:Q8"/>
    <mergeCell ref="R7:R8"/>
    <mergeCell ref="A9:B10"/>
    <mergeCell ref="C9:C10"/>
    <mergeCell ref="E9:E10"/>
    <mergeCell ref="F9:F10"/>
    <mergeCell ref="G9:G10"/>
    <mergeCell ref="A3:R4"/>
    <mergeCell ref="Q11:Q12"/>
    <mergeCell ref="Q9:Q10"/>
    <mergeCell ref="A11:B12"/>
    <mergeCell ref="C11:C12"/>
    <mergeCell ref="E11:E12"/>
    <mergeCell ref="F11:F12"/>
    <mergeCell ref="G11:G12"/>
    <mergeCell ref="H11:H12"/>
    <mergeCell ref="I11:I12"/>
    <mergeCell ref="J11:J12"/>
    <mergeCell ref="H9:H10"/>
    <mergeCell ref="I9:I10"/>
    <mergeCell ref="J9:J10"/>
    <mergeCell ref="K9:K10"/>
    <mergeCell ref="L9:L10"/>
    <mergeCell ref="O9:O10"/>
    <mergeCell ref="K7:L7"/>
    <mergeCell ref="M7:N7"/>
    <mergeCell ref="M9:M10"/>
    <mergeCell ref="N9:N10"/>
    <mergeCell ref="M11:M12"/>
    <mergeCell ref="P7:P8"/>
    <mergeCell ref="A7:B8"/>
    <mergeCell ref="C7:D7"/>
    <mergeCell ref="D9:D10"/>
    <mergeCell ref="E7:F7"/>
    <mergeCell ref="G7:H7"/>
    <mergeCell ref="I7:J7"/>
    <mergeCell ref="K11:K12"/>
    <mergeCell ref="L11:L12"/>
    <mergeCell ref="O11:O12"/>
    <mergeCell ref="O7:O8"/>
    <mergeCell ref="D11:D12"/>
    <mergeCell ref="N11:N12"/>
    <mergeCell ref="E17:E18"/>
    <mergeCell ref="F17:F18"/>
    <mergeCell ref="G17:G18"/>
    <mergeCell ref="L15:L16"/>
    <mergeCell ref="M15:M16"/>
    <mergeCell ref="N15:N16"/>
    <mergeCell ref="O15:O16"/>
    <mergeCell ref="A13:B14"/>
    <mergeCell ref="C13:C14"/>
    <mergeCell ref="D13:D14"/>
    <mergeCell ref="E13:E14"/>
    <mergeCell ref="F13:F14"/>
    <mergeCell ref="G13:G14"/>
    <mergeCell ref="H13:H14"/>
    <mergeCell ref="I13:I14"/>
    <mergeCell ref="A15:B16"/>
    <mergeCell ref="C15:C16"/>
    <mergeCell ref="D15:D16"/>
    <mergeCell ref="E15:E16"/>
    <mergeCell ref="F15:F16"/>
    <mergeCell ref="G15:G16"/>
    <mergeCell ref="H15:H16"/>
    <mergeCell ref="I15:I16"/>
    <mergeCell ref="Q15:Q16"/>
    <mergeCell ref="Q13:Q14"/>
    <mergeCell ref="K13:K14"/>
    <mergeCell ref="L13:L14"/>
    <mergeCell ref="M13:M14"/>
    <mergeCell ref="N13:N14"/>
    <mergeCell ref="O13:O14"/>
    <mergeCell ref="J17:J18"/>
    <mergeCell ref="O17:O18"/>
    <mergeCell ref="K15:K16"/>
    <mergeCell ref="J13:J14"/>
    <mergeCell ref="J15:J16"/>
    <mergeCell ref="A25:R25"/>
    <mergeCell ref="A26:R26"/>
    <mergeCell ref="A27:R27"/>
    <mergeCell ref="A28:R28"/>
    <mergeCell ref="O19:O20"/>
    <mergeCell ref="O21:O22"/>
    <mergeCell ref="Q17:Q18"/>
    <mergeCell ref="R17:R18"/>
    <mergeCell ref="P9:P10"/>
    <mergeCell ref="A19:N20"/>
    <mergeCell ref="A21:N22"/>
    <mergeCell ref="R15:R16"/>
    <mergeCell ref="R13:R14"/>
    <mergeCell ref="R11:R12"/>
    <mergeCell ref="R9:R10"/>
    <mergeCell ref="H17:H18"/>
    <mergeCell ref="I17:I18"/>
    <mergeCell ref="K17:K18"/>
    <mergeCell ref="L17:L18"/>
    <mergeCell ref="M17:M18"/>
    <mergeCell ref="N17:N18"/>
    <mergeCell ref="A17:B18"/>
    <mergeCell ref="C17:C18"/>
    <mergeCell ref="D17:D18"/>
  </mergeCells>
  <phoneticPr fontId="2"/>
  <printOptions horizontalCentered="1"/>
  <pageMargins left="0.70866141732283472" right="0.70866141732283472" top="1.1417322834645669" bottom="0.74803149606299213" header="0.31496062992125984" footer="0.31496062992125984"/>
  <pageSetup paperSize="9" scale="91" fitToHeight="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R32"/>
  <sheetViews>
    <sheetView showGridLines="0" showZeros="0" tabSelected="1" view="pageBreakPreview" zoomScale="115" zoomScaleNormal="100" zoomScaleSheetLayoutView="115" workbookViewId="0">
      <selection activeCell="D24" sqref="D24"/>
    </sheetView>
  </sheetViews>
  <sheetFormatPr defaultRowHeight="14.25"/>
  <cols>
    <col min="1" max="1" width="9.625" style="234" customWidth="1"/>
    <col min="2" max="2" width="15.125" style="234" customWidth="1"/>
    <col min="3" max="4" width="10.625" style="234" customWidth="1"/>
    <col min="5" max="14" width="10.5" style="234" customWidth="1"/>
    <col min="15" max="15" width="9" style="234" customWidth="1"/>
    <col min="16" max="256" width="9" style="234"/>
    <col min="257" max="258" width="9.625" style="234" customWidth="1"/>
    <col min="259" max="270" width="10.5" style="234" customWidth="1"/>
    <col min="271" max="271" width="9" style="234" customWidth="1"/>
    <col min="272" max="512" width="9" style="234"/>
    <col min="513" max="514" width="9.625" style="234" customWidth="1"/>
    <col min="515" max="526" width="10.5" style="234" customWidth="1"/>
    <col min="527" max="527" width="9" style="234" customWidth="1"/>
    <col min="528" max="768" width="9" style="234"/>
    <col min="769" max="770" width="9.625" style="234" customWidth="1"/>
    <col min="771" max="782" width="10.5" style="234" customWidth="1"/>
    <col min="783" max="783" width="9" style="234" customWidth="1"/>
    <col min="784" max="1024" width="9" style="234"/>
    <col min="1025" max="1026" width="9.625" style="234" customWidth="1"/>
    <col min="1027" max="1038" width="10.5" style="234" customWidth="1"/>
    <col min="1039" max="1039" width="9" style="234" customWidth="1"/>
    <col min="1040" max="1280" width="9" style="234"/>
    <col min="1281" max="1282" width="9.625" style="234" customWidth="1"/>
    <col min="1283" max="1294" width="10.5" style="234" customWidth="1"/>
    <col min="1295" max="1295" width="9" style="234" customWidth="1"/>
    <col min="1296" max="1536" width="9" style="234"/>
    <col min="1537" max="1538" width="9.625" style="234" customWidth="1"/>
    <col min="1539" max="1550" width="10.5" style="234" customWidth="1"/>
    <col min="1551" max="1551" width="9" style="234" customWidth="1"/>
    <col min="1552" max="1792" width="9" style="234"/>
    <col min="1793" max="1794" width="9.625" style="234" customWidth="1"/>
    <col min="1795" max="1806" width="10.5" style="234" customWidth="1"/>
    <col min="1807" max="1807" width="9" style="234" customWidth="1"/>
    <col min="1808" max="2048" width="9" style="234"/>
    <col min="2049" max="2050" width="9.625" style="234" customWidth="1"/>
    <col min="2051" max="2062" width="10.5" style="234" customWidth="1"/>
    <col min="2063" max="2063" width="9" style="234" customWidth="1"/>
    <col min="2064" max="2304" width="9" style="234"/>
    <col min="2305" max="2306" width="9.625" style="234" customWidth="1"/>
    <col min="2307" max="2318" width="10.5" style="234" customWidth="1"/>
    <col min="2319" max="2319" width="9" style="234" customWidth="1"/>
    <col min="2320" max="2560" width="9" style="234"/>
    <col min="2561" max="2562" width="9.625" style="234" customWidth="1"/>
    <col min="2563" max="2574" width="10.5" style="234" customWidth="1"/>
    <col min="2575" max="2575" width="9" style="234" customWidth="1"/>
    <col min="2576" max="2816" width="9" style="234"/>
    <col min="2817" max="2818" width="9.625" style="234" customWidth="1"/>
    <col min="2819" max="2830" width="10.5" style="234" customWidth="1"/>
    <col min="2831" max="2831" width="9" style="234" customWidth="1"/>
    <col min="2832" max="3072" width="9" style="234"/>
    <col min="3073" max="3074" width="9.625" style="234" customWidth="1"/>
    <col min="3075" max="3086" width="10.5" style="234" customWidth="1"/>
    <col min="3087" max="3087" width="9" style="234" customWidth="1"/>
    <col min="3088" max="3328" width="9" style="234"/>
    <col min="3329" max="3330" width="9.625" style="234" customWidth="1"/>
    <col min="3331" max="3342" width="10.5" style="234" customWidth="1"/>
    <col min="3343" max="3343" width="9" style="234" customWidth="1"/>
    <col min="3344" max="3584" width="9" style="234"/>
    <col min="3585" max="3586" width="9.625" style="234" customWidth="1"/>
    <col min="3587" max="3598" width="10.5" style="234" customWidth="1"/>
    <col min="3599" max="3599" width="9" style="234" customWidth="1"/>
    <col min="3600" max="3840" width="9" style="234"/>
    <col min="3841" max="3842" width="9.625" style="234" customWidth="1"/>
    <col min="3843" max="3854" width="10.5" style="234" customWidth="1"/>
    <col min="3855" max="3855" width="9" style="234" customWidth="1"/>
    <col min="3856" max="4096" width="9" style="234"/>
    <col min="4097" max="4098" width="9.625" style="234" customWidth="1"/>
    <col min="4099" max="4110" width="10.5" style="234" customWidth="1"/>
    <col min="4111" max="4111" width="9" style="234" customWidth="1"/>
    <col min="4112" max="4352" width="9" style="234"/>
    <col min="4353" max="4354" width="9.625" style="234" customWidth="1"/>
    <col min="4355" max="4366" width="10.5" style="234" customWidth="1"/>
    <col min="4367" max="4367" width="9" style="234" customWidth="1"/>
    <col min="4368" max="4608" width="9" style="234"/>
    <col min="4609" max="4610" width="9.625" style="234" customWidth="1"/>
    <col min="4611" max="4622" width="10.5" style="234" customWidth="1"/>
    <col min="4623" max="4623" width="9" style="234" customWidth="1"/>
    <col min="4624" max="4864" width="9" style="234"/>
    <col min="4865" max="4866" width="9.625" style="234" customWidth="1"/>
    <col min="4867" max="4878" width="10.5" style="234" customWidth="1"/>
    <col min="4879" max="4879" width="9" style="234" customWidth="1"/>
    <col min="4880" max="5120" width="9" style="234"/>
    <col min="5121" max="5122" width="9.625" style="234" customWidth="1"/>
    <col min="5123" max="5134" width="10.5" style="234" customWidth="1"/>
    <col min="5135" max="5135" width="9" style="234" customWidth="1"/>
    <col min="5136" max="5376" width="9" style="234"/>
    <col min="5377" max="5378" width="9.625" style="234" customWidth="1"/>
    <col min="5379" max="5390" width="10.5" style="234" customWidth="1"/>
    <col min="5391" max="5391" width="9" style="234" customWidth="1"/>
    <col min="5392" max="5632" width="9" style="234"/>
    <col min="5633" max="5634" width="9.625" style="234" customWidth="1"/>
    <col min="5635" max="5646" width="10.5" style="234" customWidth="1"/>
    <col min="5647" max="5647" width="9" style="234" customWidth="1"/>
    <col min="5648" max="5888" width="9" style="234"/>
    <col min="5889" max="5890" width="9.625" style="234" customWidth="1"/>
    <col min="5891" max="5902" width="10.5" style="234" customWidth="1"/>
    <col min="5903" max="5903" width="9" style="234" customWidth="1"/>
    <col min="5904" max="6144" width="9" style="234"/>
    <col min="6145" max="6146" width="9.625" style="234" customWidth="1"/>
    <col min="6147" max="6158" width="10.5" style="234" customWidth="1"/>
    <col min="6159" max="6159" width="9" style="234" customWidth="1"/>
    <col min="6160" max="6400" width="9" style="234"/>
    <col min="6401" max="6402" width="9.625" style="234" customWidth="1"/>
    <col min="6403" max="6414" width="10.5" style="234" customWidth="1"/>
    <col min="6415" max="6415" width="9" style="234" customWidth="1"/>
    <col min="6416" max="6656" width="9" style="234"/>
    <col min="6657" max="6658" width="9.625" style="234" customWidth="1"/>
    <col min="6659" max="6670" width="10.5" style="234" customWidth="1"/>
    <col min="6671" max="6671" width="9" style="234" customWidth="1"/>
    <col min="6672" max="6912" width="9" style="234"/>
    <col min="6913" max="6914" width="9.625" style="234" customWidth="1"/>
    <col min="6915" max="6926" width="10.5" style="234" customWidth="1"/>
    <col min="6927" max="6927" width="9" style="234" customWidth="1"/>
    <col min="6928" max="7168" width="9" style="234"/>
    <col min="7169" max="7170" width="9.625" style="234" customWidth="1"/>
    <col min="7171" max="7182" width="10.5" style="234" customWidth="1"/>
    <col min="7183" max="7183" width="9" style="234" customWidth="1"/>
    <col min="7184" max="7424" width="9" style="234"/>
    <col min="7425" max="7426" width="9.625" style="234" customWidth="1"/>
    <col min="7427" max="7438" width="10.5" style="234" customWidth="1"/>
    <col min="7439" max="7439" width="9" style="234" customWidth="1"/>
    <col min="7440" max="7680" width="9" style="234"/>
    <col min="7681" max="7682" width="9.625" style="234" customWidth="1"/>
    <col min="7683" max="7694" width="10.5" style="234" customWidth="1"/>
    <col min="7695" max="7695" width="9" style="234" customWidth="1"/>
    <col min="7696" max="7936" width="9" style="234"/>
    <col min="7937" max="7938" width="9.625" style="234" customWidth="1"/>
    <col min="7939" max="7950" width="10.5" style="234" customWidth="1"/>
    <col min="7951" max="7951" width="9" style="234" customWidth="1"/>
    <col min="7952" max="8192" width="9" style="234"/>
    <col min="8193" max="8194" width="9.625" style="234" customWidth="1"/>
    <col min="8195" max="8206" width="10.5" style="234" customWidth="1"/>
    <col min="8207" max="8207" width="9" style="234" customWidth="1"/>
    <col min="8208" max="8448" width="9" style="234"/>
    <col min="8449" max="8450" width="9.625" style="234" customWidth="1"/>
    <col min="8451" max="8462" width="10.5" style="234" customWidth="1"/>
    <col min="8463" max="8463" width="9" style="234" customWidth="1"/>
    <col min="8464" max="8704" width="9" style="234"/>
    <col min="8705" max="8706" width="9.625" style="234" customWidth="1"/>
    <col min="8707" max="8718" width="10.5" style="234" customWidth="1"/>
    <col min="8719" max="8719" width="9" style="234" customWidth="1"/>
    <col min="8720" max="8960" width="9" style="234"/>
    <col min="8961" max="8962" width="9.625" style="234" customWidth="1"/>
    <col min="8963" max="8974" width="10.5" style="234" customWidth="1"/>
    <col min="8975" max="8975" width="9" style="234" customWidth="1"/>
    <col min="8976" max="9216" width="9" style="234"/>
    <col min="9217" max="9218" width="9.625" style="234" customWidth="1"/>
    <col min="9219" max="9230" width="10.5" style="234" customWidth="1"/>
    <col min="9231" max="9231" width="9" style="234" customWidth="1"/>
    <col min="9232" max="9472" width="9" style="234"/>
    <col min="9473" max="9474" width="9.625" style="234" customWidth="1"/>
    <col min="9475" max="9486" width="10.5" style="234" customWidth="1"/>
    <col min="9487" max="9487" width="9" style="234" customWidth="1"/>
    <col min="9488" max="9728" width="9" style="234"/>
    <col min="9729" max="9730" width="9.625" style="234" customWidth="1"/>
    <col min="9731" max="9742" width="10.5" style="234" customWidth="1"/>
    <col min="9743" max="9743" width="9" style="234" customWidth="1"/>
    <col min="9744" max="9984" width="9" style="234"/>
    <col min="9985" max="9986" width="9.625" style="234" customWidth="1"/>
    <col min="9987" max="9998" width="10.5" style="234" customWidth="1"/>
    <col min="9999" max="9999" width="9" style="234" customWidth="1"/>
    <col min="10000" max="10240" width="9" style="234"/>
    <col min="10241" max="10242" width="9.625" style="234" customWidth="1"/>
    <col min="10243" max="10254" width="10.5" style="234" customWidth="1"/>
    <col min="10255" max="10255" width="9" style="234" customWidth="1"/>
    <col min="10256" max="10496" width="9" style="234"/>
    <col min="10497" max="10498" width="9.625" style="234" customWidth="1"/>
    <col min="10499" max="10510" width="10.5" style="234" customWidth="1"/>
    <col min="10511" max="10511" width="9" style="234" customWidth="1"/>
    <col min="10512" max="10752" width="9" style="234"/>
    <col min="10753" max="10754" width="9.625" style="234" customWidth="1"/>
    <col min="10755" max="10766" width="10.5" style="234" customWidth="1"/>
    <col min="10767" max="10767" width="9" style="234" customWidth="1"/>
    <col min="10768" max="11008" width="9" style="234"/>
    <col min="11009" max="11010" width="9.625" style="234" customWidth="1"/>
    <col min="11011" max="11022" width="10.5" style="234" customWidth="1"/>
    <col min="11023" max="11023" width="9" style="234" customWidth="1"/>
    <col min="11024" max="11264" width="9" style="234"/>
    <col min="11265" max="11266" width="9.625" style="234" customWidth="1"/>
    <col min="11267" max="11278" width="10.5" style="234" customWidth="1"/>
    <col min="11279" max="11279" width="9" style="234" customWidth="1"/>
    <col min="11280" max="11520" width="9" style="234"/>
    <col min="11521" max="11522" width="9.625" style="234" customWidth="1"/>
    <col min="11523" max="11534" width="10.5" style="234" customWidth="1"/>
    <col min="11535" max="11535" width="9" style="234" customWidth="1"/>
    <col min="11536" max="11776" width="9" style="234"/>
    <col min="11777" max="11778" width="9.625" style="234" customWidth="1"/>
    <col min="11779" max="11790" width="10.5" style="234" customWidth="1"/>
    <col min="11791" max="11791" width="9" style="234" customWidth="1"/>
    <col min="11792" max="12032" width="9" style="234"/>
    <col min="12033" max="12034" width="9.625" style="234" customWidth="1"/>
    <col min="12035" max="12046" width="10.5" style="234" customWidth="1"/>
    <col min="12047" max="12047" width="9" style="234" customWidth="1"/>
    <col min="12048" max="12288" width="9" style="234"/>
    <col min="12289" max="12290" width="9.625" style="234" customWidth="1"/>
    <col min="12291" max="12302" width="10.5" style="234" customWidth="1"/>
    <col min="12303" max="12303" width="9" style="234" customWidth="1"/>
    <col min="12304" max="12544" width="9" style="234"/>
    <col min="12545" max="12546" width="9.625" style="234" customWidth="1"/>
    <col min="12547" max="12558" width="10.5" style="234" customWidth="1"/>
    <col min="12559" max="12559" width="9" style="234" customWidth="1"/>
    <col min="12560" max="12800" width="9" style="234"/>
    <col min="12801" max="12802" width="9.625" style="234" customWidth="1"/>
    <col min="12803" max="12814" width="10.5" style="234" customWidth="1"/>
    <col min="12815" max="12815" width="9" style="234" customWidth="1"/>
    <col min="12816" max="13056" width="9" style="234"/>
    <col min="13057" max="13058" width="9.625" style="234" customWidth="1"/>
    <col min="13059" max="13070" width="10.5" style="234" customWidth="1"/>
    <col min="13071" max="13071" width="9" style="234" customWidth="1"/>
    <col min="13072" max="13312" width="9" style="234"/>
    <col min="13313" max="13314" width="9.625" style="234" customWidth="1"/>
    <col min="13315" max="13326" width="10.5" style="234" customWidth="1"/>
    <col min="13327" max="13327" width="9" style="234" customWidth="1"/>
    <col min="13328" max="13568" width="9" style="234"/>
    <col min="13569" max="13570" width="9.625" style="234" customWidth="1"/>
    <col min="13571" max="13582" width="10.5" style="234" customWidth="1"/>
    <col min="13583" max="13583" width="9" style="234" customWidth="1"/>
    <col min="13584" max="13824" width="9" style="234"/>
    <col min="13825" max="13826" width="9.625" style="234" customWidth="1"/>
    <col min="13827" max="13838" width="10.5" style="234" customWidth="1"/>
    <col min="13839" max="13839" width="9" style="234" customWidth="1"/>
    <col min="13840" max="14080" width="9" style="234"/>
    <col min="14081" max="14082" width="9.625" style="234" customWidth="1"/>
    <col min="14083" max="14094" width="10.5" style="234" customWidth="1"/>
    <col min="14095" max="14095" width="9" style="234" customWidth="1"/>
    <col min="14096" max="14336" width="9" style="234"/>
    <col min="14337" max="14338" width="9.625" style="234" customWidth="1"/>
    <col min="14339" max="14350" width="10.5" style="234" customWidth="1"/>
    <col min="14351" max="14351" width="9" style="234" customWidth="1"/>
    <col min="14352" max="14592" width="9" style="234"/>
    <col min="14593" max="14594" width="9.625" style="234" customWidth="1"/>
    <col min="14595" max="14606" width="10.5" style="234" customWidth="1"/>
    <col min="14607" max="14607" width="9" style="234" customWidth="1"/>
    <col min="14608" max="14848" width="9" style="234"/>
    <col min="14849" max="14850" width="9.625" style="234" customWidth="1"/>
    <col min="14851" max="14862" width="10.5" style="234" customWidth="1"/>
    <col min="14863" max="14863" width="9" style="234" customWidth="1"/>
    <col min="14864" max="15104" width="9" style="234"/>
    <col min="15105" max="15106" width="9.625" style="234" customWidth="1"/>
    <col min="15107" max="15118" width="10.5" style="234" customWidth="1"/>
    <col min="15119" max="15119" width="9" style="234" customWidth="1"/>
    <col min="15120" max="15360" width="9" style="234"/>
    <col min="15361" max="15362" width="9.625" style="234" customWidth="1"/>
    <col min="15363" max="15374" width="10.5" style="234" customWidth="1"/>
    <col min="15375" max="15375" width="9" style="234" customWidth="1"/>
    <col min="15376" max="15616" width="9" style="234"/>
    <col min="15617" max="15618" width="9.625" style="234" customWidth="1"/>
    <col min="15619" max="15630" width="10.5" style="234" customWidth="1"/>
    <col min="15631" max="15631" width="9" style="234" customWidth="1"/>
    <col min="15632" max="15872" width="9" style="234"/>
    <col min="15873" max="15874" width="9.625" style="234" customWidth="1"/>
    <col min="15875" max="15886" width="10.5" style="234" customWidth="1"/>
    <col min="15887" max="15887" width="9" style="234" customWidth="1"/>
    <col min="15888" max="16128" width="9" style="234"/>
    <col min="16129" max="16130" width="9.625" style="234" customWidth="1"/>
    <col min="16131" max="16142" width="10.5" style="234" customWidth="1"/>
    <col min="16143" max="16143" width="9" style="234" customWidth="1"/>
    <col min="16144" max="16384" width="9" style="234"/>
  </cols>
  <sheetData>
    <row r="2" spans="1:15" ht="19.5" customHeight="1">
      <c r="A2" s="234" t="s">
        <v>246</v>
      </c>
    </row>
    <row r="3" spans="1:15" ht="18.75">
      <c r="A3" s="477" t="s">
        <v>135</v>
      </c>
      <c r="B3" s="477"/>
      <c r="C3" s="477"/>
      <c r="D3" s="477"/>
      <c r="E3" s="477"/>
      <c r="F3" s="477"/>
      <c r="G3" s="477"/>
      <c r="H3" s="477"/>
      <c r="I3" s="477"/>
      <c r="J3" s="477"/>
      <c r="K3" s="477"/>
      <c r="L3" s="477"/>
      <c r="M3" s="477"/>
      <c r="N3" s="477"/>
      <c r="O3" s="235"/>
    </row>
    <row r="4" spans="1:15" ht="18.75">
      <c r="A4" s="477"/>
      <c r="B4" s="477"/>
      <c r="C4" s="477"/>
      <c r="D4" s="477"/>
      <c r="E4" s="477"/>
      <c r="F4" s="477"/>
      <c r="G4" s="477"/>
      <c r="H4" s="477"/>
      <c r="I4" s="477"/>
      <c r="J4" s="477"/>
      <c r="K4" s="477"/>
      <c r="L4" s="477"/>
      <c r="M4" s="477"/>
      <c r="N4" s="477"/>
      <c r="O4" s="235"/>
    </row>
    <row r="5" spans="1:15" ht="15" thickBot="1">
      <c r="A5" s="236" t="s">
        <v>136</v>
      </c>
    </row>
    <row r="6" spans="1:15" ht="19.5" customHeight="1">
      <c r="A6" s="480" t="s">
        <v>188</v>
      </c>
      <c r="B6" s="481"/>
      <c r="C6" s="237" t="s">
        <v>189</v>
      </c>
      <c r="D6" s="238" t="s">
        <v>190</v>
      </c>
      <c r="E6" s="273"/>
      <c r="F6" s="273"/>
      <c r="G6" s="273"/>
      <c r="H6" s="273"/>
      <c r="I6" s="273"/>
      <c r="J6" s="273"/>
      <c r="K6" s="273"/>
      <c r="L6" s="273"/>
      <c r="M6" s="274"/>
      <c r="N6" s="484" t="s">
        <v>138</v>
      </c>
    </row>
    <row r="7" spans="1:15" ht="19.5" customHeight="1" thickBot="1">
      <c r="A7" s="486" t="s">
        <v>187</v>
      </c>
      <c r="B7" s="487"/>
      <c r="C7" s="283" t="s">
        <v>191</v>
      </c>
      <c r="D7" s="283" t="s">
        <v>191</v>
      </c>
      <c r="E7" s="284"/>
      <c r="F7" s="284"/>
      <c r="G7" s="284"/>
      <c r="H7" s="284"/>
      <c r="I7" s="284"/>
      <c r="J7" s="284"/>
      <c r="K7" s="284"/>
      <c r="L7" s="284"/>
      <c r="M7" s="285"/>
      <c r="N7" s="485"/>
    </row>
    <row r="8" spans="1:15">
      <c r="A8" s="467" t="s">
        <v>139</v>
      </c>
      <c r="B8" s="482"/>
      <c r="C8" s="463"/>
      <c r="D8" s="476"/>
      <c r="E8" s="476"/>
      <c r="F8" s="476"/>
      <c r="G8" s="476"/>
      <c r="H8" s="476"/>
      <c r="I8" s="476"/>
      <c r="J8" s="476"/>
      <c r="K8" s="476"/>
      <c r="L8" s="476"/>
      <c r="M8" s="478"/>
      <c r="N8" s="488">
        <f>SUM(C8:M9)</f>
        <v>0</v>
      </c>
    </row>
    <row r="9" spans="1:15">
      <c r="A9" s="459"/>
      <c r="B9" s="483"/>
      <c r="C9" s="448"/>
      <c r="D9" s="454"/>
      <c r="E9" s="454"/>
      <c r="F9" s="454"/>
      <c r="G9" s="454"/>
      <c r="H9" s="454"/>
      <c r="I9" s="454"/>
      <c r="J9" s="454"/>
      <c r="K9" s="454"/>
      <c r="L9" s="454"/>
      <c r="M9" s="431"/>
      <c r="N9" s="489"/>
    </row>
    <row r="10" spans="1:15">
      <c r="A10" s="490" t="s">
        <v>140</v>
      </c>
      <c r="B10" s="491"/>
      <c r="C10" s="494"/>
      <c r="D10" s="496"/>
      <c r="E10" s="496"/>
      <c r="F10" s="496"/>
      <c r="G10" s="496"/>
      <c r="H10" s="496"/>
      <c r="I10" s="496"/>
      <c r="J10" s="496"/>
      <c r="K10" s="496"/>
      <c r="L10" s="496"/>
      <c r="M10" s="498"/>
      <c r="N10" s="500">
        <f>SUM(C10:M11)</f>
        <v>0</v>
      </c>
    </row>
    <row r="11" spans="1:15" ht="15" thickBot="1">
      <c r="A11" s="492"/>
      <c r="B11" s="493"/>
      <c r="C11" s="495"/>
      <c r="D11" s="497"/>
      <c r="E11" s="497"/>
      <c r="F11" s="497"/>
      <c r="G11" s="497"/>
      <c r="H11" s="497"/>
      <c r="I11" s="497"/>
      <c r="J11" s="497"/>
      <c r="K11" s="497"/>
      <c r="L11" s="497"/>
      <c r="M11" s="499"/>
      <c r="N11" s="501"/>
    </row>
    <row r="14" spans="1:15" ht="15" thickBot="1">
      <c r="A14" s="239" t="s">
        <v>141</v>
      </c>
    </row>
    <row r="15" spans="1:15" s="240" customFormat="1" ht="19.5" customHeight="1">
      <c r="A15" s="467" t="s">
        <v>137</v>
      </c>
      <c r="B15" s="514"/>
      <c r="C15" s="505" t="s">
        <v>142</v>
      </c>
      <c r="D15" s="505" t="s">
        <v>143</v>
      </c>
      <c r="E15" s="506" t="s">
        <v>144</v>
      </c>
      <c r="F15" s="505" t="s">
        <v>145</v>
      </c>
      <c r="G15" s="505"/>
      <c r="H15" s="505"/>
      <c r="I15" s="504" t="s">
        <v>146</v>
      </c>
      <c r="J15" s="505"/>
      <c r="K15" s="506"/>
      <c r="L15" s="507" t="s">
        <v>138</v>
      </c>
      <c r="M15" s="508"/>
      <c r="N15" s="508"/>
    </row>
    <row r="16" spans="1:15" s="240" customFormat="1" ht="19.5" customHeight="1">
      <c r="A16" s="474"/>
      <c r="B16" s="515"/>
      <c r="C16" s="509"/>
      <c r="D16" s="509"/>
      <c r="E16" s="513"/>
      <c r="F16" s="509" t="s">
        <v>147</v>
      </c>
      <c r="G16" s="509" t="s">
        <v>148</v>
      </c>
      <c r="H16" s="509"/>
      <c r="I16" s="511" t="s">
        <v>147</v>
      </c>
      <c r="J16" s="509" t="s">
        <v>148</v>
      </c>
      <c r="K16" s="513"/>
      <c r="L16" s="509" t="s">
        <v>147</v>
      </c>
      <c r="M16" s="509" t="s">
        <v>148</v>
      </c>
      <c r="N16" s="491"/>
    </row>
    <row r="17" spans="1:18" s="240" customFormat="1" ht="19.5" customHeight="1" thickBot="1">
      <c r="A17" s="452"/>
      <c r="B17" s="503"/>
      <c r="C17" s="510"/>
      <c r="D17" s="510"/>
      <c r="E17" s="516"/>
      <c r="F17" s="510"/>
      <c r="G17" s="241" t="s">
        <v>149</v>
      </c>
      <c r="H17" s="241" t="s">
        <v>150</v>
      </c>
      <c r="I17" s="512"/>
      <c r="J17" s="241" t="s">
        <v>149</v>
      </c>
      <c r="K17" s="243" t="s">
        <v>150</v>
      </c>
      <c r="L17" s="510"/>
      <c r="M17" s="241" t="s">
        <v>149</v>
      </c>
      <c r="N17" s="242" t="s">
        <v>150</v>
      </c>
    </row>
    <row r="18" spans="1:18">
      <c r="A18" s="517"/>
      <c r="B18" s="518"/>
      <c r="C18" s="244" t="s">
        <v>112</v>
      </c>
      <c r="D18" s="244" t="s">
        <v>151</v>
      </c>
      <c r="E18" s="245" t="s">
        <v>151</v>
      </c>
      <c r="F18" s="244" t="s">
        <v>151</v>
      </c>
      <c r="G18" s="244" t="s">
        <v>151</v>
      </c>
      <c r="H18" s="244" t="s">
        <v>151</v>
      </c>
      <c r="I18" s="247" t="s">
        <v>151</v>
      </c>
      <c r="J18" s="244" t="s">
        <v>151</v>
      </c>
      <c r="K18" s="245" t="s">
        <v>151</v>
      </c>
      <c r="L18" s="248" t="s">
        <v>151</v>
      </c>
      <c r="M18" s="248" t="s">
        <v>151</v>
      </c>
      <c r="N18" s="249" t="s">
        <v>151</v>
      </c>
    </row>
    <row r="19" spans="1:18">
      <c r="A19" s="519"/>
      <c r="B19" s="520"/>
      <c r="C19" s="250"/>
      <c r="D19" s="251"/>
      <c r="E19" s="252"/>
      <c r="F19" s="286"/>
      <c r="G19" s="251"/>
      <c r="H19" s="251"/>
      <c r="I19" s="254"/>
      <c r="J19" s="251"/>
      <c r="K19" s="252"/>
      <c r="L19" s="255">
        <f>+F19+I19</f>
        <v>0</v>
      </c>
      <c r="M19" s="255">
        <f t="shared" ref="M19:N19" si="0">+G19+J19</f>
        <v>0</v>
      </c>
      <c r="N19" s="256">
        <f t="shared" si="0"/>
        <v>0</v>
      </c>
    </row>
    <row r="20" spans="1:18">
      <c r="A20" s="521"/>
      <c r="B20" s="522"/>
      <c r="C20" s="257"/>
      <c r="D20" s="257"/>
      <c r="E20" s="258"/>
      <c r="F20" s="257"/>
      <c r="G20" s="257"/>
      <c r="H20" s="257"/>
      <c r="I20" s="260"/>
      <c r="J20" s="257"/>
      <c r="K20" s="258"/>
      <c r="L20" s="257"/>
      <c r="M20" s="257"/>
      <c r="N20" s="259"/>
    </row>
    <row r="21" spans="1:18">
      <c r="A21" s="519"/>
      <c r="B21" s="520"/>
      <c r="C21" s="250"/>
      <c r="D21" s="251"/>
      <c r="E21" s="252"/>
      <c r="F21" s="251"/>
      <c r="G21" s="251"/>
      <c r="H21" s="251"/>
      <c r="I21" s="254"/>
      <c r="J21" s="251"/>
      <c r="K21" s="252"/>
      <c r="L21" s="251">
        <f>+F21+I21</f>
        <v>0</v>
      </c>
      <c r="M21" s="251">
        <f t="shared" ref="M21:N21" si="1">+G21+J21</f>
        <v>0</v>
      </c>
      <c r="N21" s="253">
        <f t="shared" si="1"/>
        <v>0</v>
      </c>
    </row>
    <row r="22" spans="1:18">
      <c r="A22" s="521"/>
      <c r="B22" s="522"/>
      <c r="C22" s="257"/>
      <c r="D22" s="257"/>
      <c r="E22" s="258"/>
      <c r="F22" s="257"/>
      <c r="G22" s="257"/>
      <c r="H22" s="257"/>
      <c r="I22" s="260"/>
      <c r="J22" s="257"/>
      <c r="K22" s="258"/>
      <c r="L22" s="244"/>
      <c r="M22" s="244"/>
      <c r="N22" s="246"/>
    </row>
    <row r="23" spans="1:18">
      <c r="A23" s="519"/>
      <c r="B23" s="520"/>
      <c r="C23" s="250"/>
      <c r="D23" s="251"/>
      <c r="E23" s="252"/>
      <c r="F23" s="251"/>
      <c r="G23" s="251"/>
      <c r="H23" s="251"/>
      <c r="I23" s="254"/>
      <c r="J23" s="251"/>
      <c r="K23" s="252"/>
      <c r="L23" s="255">
        <f t="shared" ref="L23:N23" si="2">+F23+I23</f>
        <v>0</v>
      </c>
      <c r="M23" s="255">
        <f t="shared" si="2"/>
        <v>0</v>
      </c>
      <c r="N23" s="256">
        <f t="shared" si="2"/>
        <v>0</v>
      </c>
    </row>
    <row r="24" spans="1:18">
      <c r="A24" s="450"/>
      <c r="B24" s="502"/>
      <c r="C24" s="257"/>
      <c r="D24" s="257"/>
      <c r="E24" s="258"/>
      <c r="F24" s="257"/>
      <c r="G24" s="257"/>
      <c r="H24" s="257"/>
      <c r="I24" s="260"/>
      <c r="J24" s="257"/>
      <c r="K24" s="258"/>
      <c r="L24" s="257"/>
      <c r="M24" s="257"/>
      <c r="N24" s="259"/>
    </row>
    <row r="25" spans="1:18">
      <c r="A25" s="459"/>
      <c r="B25" s="523"/>
      <c r="C25" s="250"/>
      <c r="D25" s="251"/>
      <c r="E25" s="252"/>
      <c r="F25" s="251"/>
      <c r="G25" s="251"/>
      <c r="H25" s="251"/>
      <c r="I25" s="254"/>
      <c r="J25" s="251"/>
      <c r="K25" s="252"/>
      <c r="L25" s="251">
        <f t="shared" ref="L25:N25" si="3">+F25+I25</f>
        <v>0</v>
      </c>
      <c r="M25" s="251">
        <f t="shared" si="3"/>
        <v>0</v>
      </c>
      <c r="N25" s="253">
        <f t="shared" si="3"/>
        <v>0</v>
      </c>
    </row>
    <row r="26" spans="1:18">
      <c r="A26" s="450"/>
      <c r="B26" s="502"/>
      <c r="C26" s="257"/>
      <c r="D26" s="257"/>
      <c r="E26" s="258"/>
      <c r="F26" s="257"/>
      <c r="G26" s="257"/>
      <c r="H26" s="257"/>
      <c r="I26" s="260"/>
      <c r="J26" s="257"/>
      <c r="K26" s="258"/>
      <c r="L26" s="244"/>
      <c r="M26" s="244"/>
      <c r="N26" s="246"/>
    </row>
    <row r="27" spans="1:18">
      <c r="A27" s="459"/>
      <c r="B27" s="523"/>
      <c r="C27" s="250"/>
      <c r="D27" s="251"/>
      <c r="E27" s="252"/>
      <c r="F27" s="251"/>
      <c r="G27" s="251"/>
      <c r="H27" s="251"/>
      <c r="I27" s="254"/>
      <c r="J27" s="251"/>
      <c r="K27" s="252"/>
      <c r="L27" s="255">
        <f t="shared" ref="L27:N27" si="4">+F27+I27</f>
        <v>0</v>
      </c>
      <c r="M27" s="255">
        <f t="shared" si="4"/>
        <v>0</v>
      </c>
      <c r="N27" s="256">
        <f t="shared" si="4"/>
        <v>0</v>
      </c>
    </row>
    <row r="28" spans="1:18">
      <c r="A28" s="450"/>
      <c r="B28" s="502"/>
      <c r="C28" s="257"/>
      <c r="D28" s="257"/>
      <c r="E28" s="258"/>
      <c r="F28" s="257"/>
      <c r="G28" s="257"/>
      <c r="H28" s="257"/>
      <c r="I28" s="260"/>
      <c r="J28" s="257"/>
      <c r="K28" s="258"/>
      <c r="L28" s="257"/>
      <c r="M28" s="257"/>
      <c r="N28" s="259"/>
    </row>
    <row r="29" spans="1:18" ht="15" thickBot="1">
      <c r="A29" s="452"/>
      <c r="B29" s="503"/>
      <c r="C29" s="261"/>
      <c r="D29" s="262"/>
      <c r="E29" s="263"/>
      <c r="F29" s="262"/>
      <c r="G29" s="262"/>
      <c r="H29" s="262"/>
      <c r="I29" s="265"/>
      <c r="J29" s="262"/>
      <c r="K29" s="263"/>
      <c r="L29" s="262">
        <f t="shared" ref="L29:N29" si="5">+F29+I29</f>
        <v>0</v>
      </c>
      <c r="M29" s="262">
        <f t="shared" si="5"/>
        <v>0</v>
      </c>
      <c r="N29" s="264">
        <f t="shared" si="5"/>
        <v>0</v>
      </c>
    </row>
    <row r="31" spans="1:18">
      <c r="A31" s="234" t="s">
        <v>17</v>
      </c>
    </row>
    <row r="32" spans="1:18">
      <c r="A32" s="425" t="s">
        <v>228</v>
      </c>
      <c r="B32" s="426"/>
      <c r="C32" s="426"/>
      <c r="D32" s="426"/>
      <c r="E32" s="426"/>
      <c r="F32" s="426"/>
      <c r="G32" s="426"/>
      <c r="H32" s="426"/>
      <c r="I32" s="426"/>
      <c r="J32" s="426"/>
      <c r="K32" s="426"/>
      <c r="L32" s="426"/>
      <c r="M32" s="426"/>
      <c r="N32" s="426"/>
      <c r="O32" s="426"/>
      <c r="P32" s="426"/>
      <c r="Q32" s="426"/>
      <c r="R32" s="426"/>
    </row>
  </sheetData>
  <mergeCells count="50">
    <mergeCell ref="A18:B19"/>
    <mergeCell ref="A20:B21"/>
    <mergeCell ref="A22:B23"/>
    <mergeCell ref="A24:B25"/>
    <mergeCell ref="A26:B27"/>
    <mergeCell ref="M10:M11"/>
    <mergeCell ref="N10:N11"/>
    <mergeCell ref="A28:B29"/>
    <mergeCell ref="I15:K15"/>
    <mergeCell ref="L15:N15"/>
    <mergeCell ref="F16:F17"/>
    <mergeCell ref="G16:H16"/>
    <mergeCell ref="I16:I17"/>
    <mergeCell ref="J16:K16"/>
    <mergeCell ref="L16:L17"/>
    <mergeCell ref="M16:N16"/>
    <mergeCell ref="A15:B17"/>
    <mergeCell ref="C15:C17"/>
    <mergeCell ref="D15:D17"/>
    <mergeCell ref="E15:E17"/>
    <mergeCell ref="F15:H15"/>
    <mergeCell ref="J8:J9"/>
    <mergeCell ref="K8:K9"/>
    <mergeCell ref="L8:L9"/>
    <mergeCell ref="J10:J11"/>
    <mergeCell ref="K10:K11"/>
    <mergeCell ref="L10:L11"/>
    <mergeCell ref="F10:F11"/>
    <mergeCell ref="G10:G11"/>
    <mergeCell ref="H10:H11"/>
    <mergeCell ref="I10:I11"/>
    <mergeCell ref="G8:G9"/>
    <mergeCell ref="H8:H9"/>
    <mergeCell ref="I8:I9"/>
    <mergeCell ref="A32:R32"/>
    <mergeCell ref="A3:N4"/>
    <mergeCell ref="A6:B6"/>
    <mergeCell ref="A8:B9"/>
    <mergeCell ref="C8:C9"/>
    <mergeCell ref="D8:D9"/>
    <mergeCell ref="E8:E9"/>
    <mergeCell ref="F8:F9"/>
    <mergeCell ref="N6:N7"/>
    <mergeCell ref="A7:B7"/>
    <mergeCell ref="M8:M9"/>
    <mergeCell ref="N8:N9"/>
    <mergeCell ref="A10:B11"/>
    <mergeCell ref="C10:C11"/>
    <mergeCell ref="D10:D11"/>
    <mergeCell ref="E10:E11"/>
  </mergeCells>
  <phoneticPr fontId="2"/>
  <printOptions horizontalCentered="1"/>
  <pageMargins left="0.70866141732283472" right="0.70866141732283472" top="1.1417322834645669" bottom="0.74803149606299213" header="0.31496062992125984" footer="0.31496062992125984"/>
  <pageSetup paperSize="9" scale="89"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56"/>
  <sheetViews>
    <sheetView showGridLines="0" view="pageBreakPreview" topLeftCell="A6" zoomScale="85" zoomScaleNormal="85" zoomScaleSheetLayoutView="85" workbookViewId="0">
      <selection activeCell="F15" sqref="F15"/>
    </sheetView>
  </sheetViews>
  <sheetFormatPr defaultRowHeight="13.5"/>
  <cols>
    <col min="1" max="1" width="1.75" style="2" customWidth="1"/>
    <col min="2" max="2" width="13.375" style="2" customWidth="1"/>
    <col min="3" max="3" width="13.75" style="2" customWidth="1"/>
    <col min="4" max="4" width="17.375" style="2" customWidth="1"/>
    <col min="5" max="5" width="4.625" style="2" customWidth="1"/>
    <col min="6" max="6" width="13.5" style="2" customWidth="1"/>
    <col min="7" max="7" width="7.625" style="2" customWidth="1"/>
    <col min="8" max="8" width="22.625" style="2" customWidth="1"/>
    <col min="9" max="14" width="7.75" style="2" customWidth="1"/>
    <col min="15" max="15" width="13.125" style="2" customWidth="1"/>
    <col min="16" max="16" width="9" style="2"/>
    <col min="17" max="17" width="14.125" style="60" customWidth="1"/>
    <col min="18" max="18" width="10.125" style="2" customWidth="1"/>
    <col min="19" max="19" width="10.75" style="2" customWidth="1"/>
    <col min="20" max="20" width="11" style="2" customWidth="1"/>
    <col min="21" max="21" width="18.5" style="2" customWidth="1"/>
    <col min="22" max="22" width="1.75" style="2" customWidth="1"/>
    <col min="23" max="16384" width="9" style="2"/>
  </cols>
  <sheetData>
    <row r="1" spans="1:22">
      <c r="A1" s="1"/>
      <c r="V1" s="1"/>
    </row>
    <row r="2" spans="1:22">
      <c r="A2" s="1"/>
      <c r="B2" s="1"/>
      <c r="C2" s="1"/>
      <c r="D2" s="1"/>
      <c r="E2" s="1"/>
      <c r="F2" s="1"/>
      <c r="G2" s="1"/>
      <c r="H2" s="1"/>
      <c r="I2" s="1"/>
      <c r="J2" s="1"/>
      <c r="K2" s="1"/>
      <c r="L2" s="1"/>
      <c r="M2" s="1"/>
      <c r="N2" s="1"/>
      <c r="O2" s="1"/>
      <c r="P2" s="1"/>
      <c r="Q2" s="61"/>
      <c r="R2" s="1"/>
      <c r="S2" s="1"/>
      <c r="T2" s="1"/>
      <c r="U2" s="1"/>
      <c r="V2" s="1"/>
    </row>
    <row r="3" spans="1:22">
      <c r="A3" s="156" t="s">
        <v>27</v>
      </c>
      <c r="B3" s="1"/>
      <c r="C3" s="1"/>
      <c r="D3" s="1"/>
      <c r="E3" s="1"/>
      <c r="F3" s="1"/>
      <c r="G3" s="1"/>
      <c r="H3" s="1"/>
      <c r="I3" s="1"/>
      <c r="J3" s="1"/>
      <c r="K3" s="1"/>
      <c r="L3" s="1"/>
      <c r="M3" s="1"/>
      <c r="N3" s="1"/>
      <c r="O3" s="1"/>
      <c r="P3" s="1"/>
      <c r="Q3" s="61"/>
      <c r="R3" s="1"/>
      <c r="S3" s="1"/>
      <c r="T3" s="1"/>
      <c r="U3" s="1"/>
      <c r="V3" s="1"/>
    </row>
    <row r="4" spans="1:22">
      <c r="A4" s="1"/>
      <c r="B4" s="1" t="s">
        <v>26</v>
      </c>
      <c r="C4" s="1"/>
      <c r="D4" s="1"/>
      <c r="E4" s="1"/>
      <c r="F4" s="1"/>
      <c r="G4" s="1"/>
      <c r="H4" s="1"/>
      <c r="I4" s="1"/>
      <c r="J4" s="1"/>
      <c r="K4" s="1"/>
      <c r="L4" s="1"/>
      <c r="M4" s="1"/>
      <c r="N4" s="1"/>
      <c r="O4" s="1"/>
      <c r="P4" s="1"/>
      <c r="Q4" s="61"/>
      <c r="R4" s="1"/>
      <c r="S4" s="1"/>
      <c r="T4" s="1"/>
      <c r="U4" s="111"/>
      <c r="V4" s="1"/>
    </row>
    <row r="5" spans="1:22">
      <c r="A5" s="1"/>
      <c r="B5" s="1"/>
      <c r="C5" s="1"/>
      <c r="D5" s="1"/>
      <c r="E5" s="1"/>
      <c r="F5" s="1"/>
      <c r="G5" s="1"/>
      <c r="H5" s="1"/>
      <c r="I5" s="1"/>
      <c r="J5" s="1"/>
      <c r="K5" s="1"/>
      <c r="L5" s="1"/>
      <c r="M5" s="1"/>
      <c r="N5" s="1"/>
      <c r="O5" s="1"/>
      <c r="P5" s="1"/>
      <c r="Q5" s="61"/>
      <c r="R5" s="1"/>
      <c r="S5" s="1"/>
      <c r="T5" s="1"/>
      <c r="U5" s="1"/>
      <c r="V5" s="1"/>
    </row>
    <row r="6" spans="1:22" ht="12.75" customHeight="1">
      <c r="A6" s="1"/>
      <c r="B6" s="344" t="s">
        <v>0</v>
      </c>
      <c r="C6" s="344" t="s">
        <v>19</v>
      </c>
      <c r="D6" s="344" t="s">
        <v>1</v>
      </c>
      <c r="E6" s="344" t="s">
        <v>2</v>
      </c>
      <c r="F6" s="341" t="s">
        <v>3</v>
      </c>
      <c r="G6" s="343"/>
      <c r="H6" s="338" t="s">
        <v>4</v>
      </c>
      <c r="I6" s="341" t="s">
        <v>21</v>
      </c>
      <c r="J6" s="342"/>
      <c r="K6" s="342"/>
      <c r="L6" s="342"/>
      <c r="M6" s="342"/>
      <c r="N6" s="342"/>
      <c r="O6" s="342"/>
      <c r="P6" s="342"/>
      <c r="Q6" s="342"/>
      <c r="R6" s="342"/>
      <c r="S6" s="342"/>
      <c r="T6" s="343"/>
      <c r="U6" s="344" t="s">
        <v>5</v>
      </c>
      <c r="V6" s="1"/>
    </row>
    <row r="7" spans="1:22" ht="18" customHeight="1">
      <c r="A7" s="1"/>
      <c r="B7" s="339"/>
      <c r="C7" s="339"/>
      <c r="D7" s="339"/>
      <c r="E7" s="339"/>
      <c r="F7" s="344" t="s">
        <v>6</v>
      </c>
      <c r="G7" s="344" t="s">
        <v>7</v>
      </c>
      <c r="H7" s="339"/>
      <c r="I7" s="345" t="s">
        <v>45</v>
      </c>
      <c r="J7" s="346"/>
      <c r="K7" s="346"/>
      <c r="L7" s="346"/>
      <c r="M7" s="346"/>
      <c r="N7" s="347"/>
      <c r="O7" s="338" t="s">
        <v>44</v>
      </c>
      <c r="P7" s="338" t="s">
        <v>20</v>
      </c>
      <c r="Q7" s="62" t="s">
        <v>8</v>
      </c>
      <c r="R7" s="109" t="s">
        <v>9</v>
      </c>
      <c r="S7" s="338" t="s">
        <v>10</v>
      </c>
      <c r="T7" s="109" t="s">
        <v>11</v>
      </c>
      <c r="U7" s="339"/>
      <c r="V7" s="1"/>
    </row>
    <row r="8" spans="1:22" ht="34.5" customHeight="1">
      <c r="A8" s="1"/>
      <c r="B8" s="340"/>
      <c r="C8" s="340"/>
      <c r="D8" s="340"/>
      <c r="E8" s="340"/>
      <c r="F8" s="340"/>
      <c r="G8" s="340"/>
      <c r="H8" s="340"/>
      <c r="I8" s="27" t="s">
        <v>33</v>
      </c>
      <c r="J8" s="27" t="s">
        <v>34</v>
      </c>
      <c r="K8" s="27" t="s">
        <v>35</v>
      </c>
      <c r="L8" s="27" t="s">
        <v>36</v>
      </c>
      <c r="M8" s="27" t="s">
        <v>37</v>
      </c>
      <c r="N8" s="27" t="s">
        <v>38</v>
      </c>
      <c r="O8" s="340"/>
      <c r="P8" s="340"/>
      <c r="Q8" s="63" t="s">
        <v>12</v>
      </c>
      <c r="R8" s="110" t="s">
        <v>12</v>
      </c>
      <c r="S8" s="348"/>
      <c r="T8" s="110" t="s">
        <v>12</v>
      </c>
      <c r="U8" s="340"/>
      <c r="V8" s="1"/>
    </row>
    <row r="9" spans="1:22" ht="25.5" customHeight="1">
      <c r="A9" s="1"/>
      <c r="B9" s="324"/>
      <c r="C9" s="327"/>
      <c r="D9" s="112" t="s">
        <v>42</v>
      </c>
      <c r="E9" s="30">
        <v>1</v>
      </c>
      <c r="F9" s="30"/>
      <c r="G9" s="30"/>
      <c r="H9" s="30"/>
      <c r="I9" s="30"/>
      <c r="J9" s="30"/>
      <c r="K9" s="30"/>
      <c r="L9" s="30"/>
      <c r="M9" s="30"/>
      <c r="N9" s="30"/>
      <c r="O9" s="30"/>
      <c r="P9" s="30"/>
      <c r="Q9" s="64"/>
      <c r="R9" s="28"/>
      <c r="S9" s="28"/>
      <c r="T9" s="28"/>
      <c r="U9" s="10"/>
      <c r="V9" s="1"/>
    </row>
    <row r="10" spans="1:22" ht="25.5" customHeight="1">
      <c r="A10" s="1"/>
      <c r="B10" s="325"/>
      <c r="C10" s="328"/>
      <c r="D10" s="116" t="s">
        <v>13</v>
      </c>
      <c r="E10" s="30">
        <v>2</v>
      </c>
      <c r="F10" s="30"/>
      <c r="G10" s="30"/>
      <c r="H10" s="30"/>
      <c r="I10" s="30"/>
      <c r="J10" s="30"/>
      <c r="K10" s="30"/>
      <c r="L10" s="30"/>
      <c r="M10" s="30"/>
      <c r="N10" s="30"/>
      <c r="O10" s="30"/>
      <c r="P10" s="30"/>
      <c r="Q10" s="64"/>
      <c r="R10" s="28"/>
      <c r="S10" s="28"/>
      <c r="T10" s="28"/>
      <c r="U10" s="10"/>
      <c r="V10" s="1"/>
    </row>
    <row r="11" spans="1:22" ht="25.5" customHeight="1">
      <c r="A11" s="1"/>
      <c r="B11" s="325"/>
      <c r="C11" s="328"/>
      <c r="D11" s="113" t="s">
        <v>14</v>
      </c>
      <c r="E11" s="30">
        <v>3</v>
      </c>
      <c r="F11" s="30"/>
      <c r="G11" s="30"/>
      <c r="H11" s="30"/>
      <c r="I11" s="30"/>
      <c r="J11" s="30"/>
      <c r="K11" s="30"/>
      <c r="L11" s="30"/>
      <c r="M11" s="30"/>
      <c r="N11" s="30"/>
      <c r="O11" s="30"/>
      <c r="P11" s="30"/>
      <c r="Q11" s="64"/>
      <c r="R11" s="28"/>
      <c r="S11" s="28"/>
      <c r="T11" s="28"/>
      <c r="U11" s="10"/>
      <c r="V11" s="1"/>
    </row>
    <row r="12" spans="1:22" ht="25.5" customHeight="1">
      <c r="A12" s="1"/>
      <c r="B12" s="325"/>
      <c r="C12" s="328"/>
      <c r="D12" s="113"/>
      <c r="E12" s="30">
        <v>4</v>
      </c>
      <c r="F12" s="30"/>
      <c r="G12" s="30"/>
      <c r="H12" s="30"/>
      <c r="I12" s="30"/>
      <c r="J12" s="30"/>
      <c r="K12" s="30"/>
      <c r="L12" s="30"/>
      <c r="M12" s="30"/>
      <c r="N12" s="30"/>
      <c r="O12" s="30"/>
      <c r="P12" s="30"/>
      <c r="Q12" s="64"/>
      <c r="R12" s="28"/>
      <c r="S12" s="28"/>
      <c r="T12" s="28"/>
      <c r="U12" s="10"/>
      <c r="V12" s="1"/>
    </row>
    <row r="13" spans="1:22" ht="25.5" customHeight="1">
      <c r="A13" s="1"/>
      <c r="B13" s="325"/>
      <c r="C13" s="328"/>
      <c r="D13" s="113"/>
      <c r="E13" s="30">
        <v>5</v>
      </c>
      <c r="F13" s="30"/>
      <c r="G13" s="30"/>
      <c r="H13" s="30"/>
      <c r="I13" s="30"/>
      <c r="J13" s="30"/>
      <c r="K13" s="30"/>
      <c r="L13" s="30"/>
      <c r="M13" s="30"/>
      <c r="N13" s="30"/>
      <c r="O13" s="30"/>
      <c r="P13" s="30"/>
      <c r="Q13" s="64"/>
      <c r="R13" s="28"/>
      <c r="S13" s="28"/>
      <c r="T13" s="28"/>
      <c r="U13" s="10"/>
      <c r="V13" s="1"/>
    </row>
    <row r="14" spans="1:22" ht="25.5" customHeight="1">
      <c r="A14" s="1"/>
      <c r="B14" s="325"/>
      <c r="C14" s="328"/>
      <c r="D14" s="116"/>
      <c r="E14" s="30">
        <v>6</v>
      </c>
      <c r="F14" s="30"/>
      <c r="G14" s="30"/>
      <c r="H14" s="30"/>
      <c r="I14" s="30"/>
      <c r="J14" s="30"/>
      <c r="K14" s="30"/>
      <c r="L14" s="30"/>
      <c r="M14" s="30"/>
      <c r="N14" s="30"/>
      <c r="O14" s="30"/>
      <c r="P14" s="30"/>
      <c r="Q14" s="64"/>
      <c r="R14" s="28"/>
      <c r="S14" s="28"/>
      <c r="T14" s="28"/>
      <c r="U14" s="10"/>
      <c r="V14" s="1"/>
    </row>
    <row r="15" spans="1:22" ht="25.5" customHeight="1">
      <c r="A15" s="1"/>
      <c r="B15" s="325"/>
      <c r="C15" s="328"/>
      <c r="D15" s="112" t="s">
        <v>39</v>
      </c>
      <c r="E15" s="30">
        <v>1</v>
      </c>
      <c r="F15" s="30"/>
      <c r="G15" s="30"/>
      <c r="H15" s="30"/>
      <c r="I15" s="30"/>
      <c r="J15" s="30"/>
      <c r="K15" s="30"/>
      <c r="L15" s="30"/>
      <c r="M15" s="30"/>
      <c r="N15" s="30"/>
      <c r="O15" s="30"/>
      <c r="P15" s="30"/>
      <c r="Q15" s="64"/>
      <c r="R15" s="28"/>
      <c r="S15" s="28"/>
      <c r="T15" s="28"/>
      <c r="U15" s="10"/>
      <c r="V15" s="1"/>
    </row>
    <row r="16" spans="1:22" ht="25.5" customHeight="1">
      <c r="A16" s="1"/>
      <c r="B16" s="325"/>
      <c r="C16" s="328"/>
      <c r="D16" s="116" t="s">
        <v>13</v>
      </c>
      <c r="E16" s="30">
        <v>2</v>
      </c>
      <c r="F16" s="30"/>
      <c r="G16" s="30"/>
      <c r="H16" s="30"/>
      <c r="I16" s="30"/>
      <c r="J16" s="30"/>
      <c r="K16" s="30"/>
      <c r="L16" s="30"/>
      <c r="M16" s="30"/>
      <c r="N16" s="30"/>
      <c r="O16" s="30"/>
      <c r="P16" s="30"/>
      <c r="Q16" s="64"/>
      <c r="R16" s="28"/>
      <c r="S16" s="28"/>
      <c r="T16" s="28"/>
      <c r="U16" s="10"/>
      <c r="V16" s="1"/>
    </row>
    <row r="17" spans="1:22" ht="25.5" customHeight="1">
      <c r="A17" s="1"/>
      <c r="B17" s="325"/>
      <c r="C17" s="328"/>
      <c r="D17" s="113" t="s">
        <v>14</v>
      </c>
      <c r="E17" s="30">
        <v>3</v>
      </c>
      <c r="F17" s="30"/>
      <c r="G17" s="30"/>
      <c r="H17" s="30"/>
      <c r="I17" s="30"/>
      <c r="J17" s="30"/>
      <c r="K17" s="30"/>
      <c r="L17" s="30"/>
      <c r="M17" s="30"/>
      <c r="N17" s="30"/>
      <c r="O17" s="30"/>
      <c r="P17" s="30"/>
      <c r="Q17" s="64"/>
      <c r="R17" s="28"/>
      <c r="S17" s="28"/>
      <c r="T17" s="28"/>
      <c r="U17" s="10"/>
      <c r="V17" s="1"/>
    </row>
    <row r="18" spans="1:22" ht="25.5" customHeight="1" thickBot="1">
      <c r="A18" s="1"/>
      <c r="B18" s="325"/>
      <c r="C18" s="328"/>
      <c r="D18" s="330" t="s">
        <v>15</v>
      </c>
      <c r="E18" s="331"/>
      <c r="F18" s="331"/>
      <c r="G18" s="331"/>
      <c r="H18" s="332"/>
      <c r="I18" s="17"/>
      <c r="J18" s="17"/>
      <c r="K18" s="17"/>
      <c r="L18" s="17"/>
      <c r="M18" s="17"/>
      <c r="N18" s="47"/>
      <c r="O18" s="114"/>
      <c r="P18" s="17"/>
      <c r="Q18" s="65"/>
      <c r="R18" s="6"/>
      <c r="S18" s="6"/>
      <c r="T18" s="6"/>
      <c r="U18" s="7"/>
      <c r="V18" s="1"/>
    </row>
    <row r="19" spans="1:22" ht="25.5" customHeight="1" thickTop="1">
      <c r="A19" s="1"/>
      <c r="B19" s="325"/>
      <c r="C19" s="328"/>
      <c r="D19" s="112" t="s">
        <v>40</v>
      </c>
      <c r="E19" s="112">
        <v>1</v>
      </c>
      <c r="F19" s="55"/>
      <c r="G19" s="55"/>
      <c r="H19" s="55"/>
      <c r="I19" s="29"/>
      <c r="J19" s="29"/>
      <c r="K19" s="29"/>
      <c r="L19" s="29"/>
      <c r="M19" s="29"/>
      <c r="N19" s="48"/>
      <c r="O19" s="56"/>
      <c r="P19" s="66"/>
      <c r="Q19" s="67"/>
      <c r="R19" s="43"/>
      <c r="S19" s="43"/>
      <c r="T19" s="43"/>
      <c r="U19" s="46" t="s">
        <v>29</v>
      </c>
      <c r="V19" s="1"/>
    </row>
    <row r="20" spans="1:22" ht="25.5" customHeight="1">
      <c r="A20" s="1"/>
      <c r="B20" s="325"/>
      <c r="C20" s="328"/>
      <c r="D20" s="116" t="s">
        <v>13</v>
      </c>
      <c r="E20" s="112">
        <v>2</v>
      </c>
      <c r="F20" s="57"/>
      <c r="G20" s="57"/>
      <c r="H20" s="57"/>
      <c r="I20" s="37"/>
      <c r="J20" s="37"/>
      <c r="K20" s="37"/>
      <c r="L20" s="37"/>
      <c r="M20" s="37"/>
      <c r="N20" s="49"/>
      <c r="O20" s="56"/>
      <c r="P20" s="68"/>
      <c r="Q20" s="69"/>
      <c r="R20" s="44"/>
      <c r="S20" s="44"/>
      <c r="T20" s="44"/>
      <c r="U20" s="58"/>
      <c r="V20" s="1"/>
    </row>
    <row r="21" spans="1:22" ht="25.5" customHeight="1" thickBot="1">
      <c r="A21" s="1"/>
      <c r="B21" s="325"/>
      <c r="C21" s="328"/>
      <c r="D21" s="59" t="s">
        <v>30</v>
      </c>
      <c r="E21" s="41">
        <v>3</v>
      </c>
      <c r="F21" s="41"/>
      <c r="G21" s="41"/>
      <c r="H21" s="41"/>
      <c r="I21" s="42"/>
      <c r="J21" s="42"/>
      <c r="K21" s="42"/>
      <c r="L21" s="42"/>
      <c r="M21" s="42"/>
      <c r="N21" s="50"/>
      <c r="O21" s="41"/>
      <c r="P21" s="70"/>
      <c r="Q21" s="71"/>
      <c r="R21" s="45"/>
      <c r="S21" s="45"/>
      <c r="T21" s="45"/>
      <c r="U21" s="7"/>
      <c r="V21" s="1"/>
    </row>
    <row r="22" spans="1:22" ht="25.5" customHeight="1" thickTop="1" thickBot="1">
      <c r="A22" s="1"/>
      <c r="B22" s="325"/>
      <c r="C22" s="328"/>
      <c r="D22" s="333" t="s">
        <v>15</v>
      </c>
      <c r="E22" s="334"/>
      <c r="F22" s="334"/>
      <c r="G22" s="334"/>
      <c r="H22" s="335"/>
      <c r="I22" s="38"/>
      <c r="J22" s="38"/>
      <c r="K22" s="38"/>
      <c r="L22" s="38"/>
      <c r="M22" s="38"/>
      <c r="N22" s="51"/>
      <c r="O22" s="115"/>
      <c r="P22" s="38"/>
      <c r="Q22" s="72"/>
      <c r="R22" s="39"/>
      <c r="S22" s="39"/>
      <c r="T22" s="39"/>
      <c r="U22" s="40"/>
      <c r="V22" s="1"/>
    </row>
    <row r="23" spans="1:22" ht="25.5" customHeight="1" thickTop="1">
      <c r="A23" s="1"/>
      <c r="B23" s="325"/>
      <c r="C23" s="328"/>
      <c r="D23" s="113" t="s">
        <v>41</v>
      </c>
      <c r="E23" s="32">
        <v>1</v>
      </c>
      <c r="F23" s="32"/>
      <c r="G23" s="32"/>
      <c r="H23" s="32"/>
      <c r="I23" s="33"/>
      <c r="J23" s="33"/>
      <c r="K23" s="33"/>
      <c r="L23" s="33"/>
      <c r="M23" s="33"/>
      <c r="N23" s="52"/>
      <c r="O23" s="32"/>
      <c r="P23" s="33"/>
      <c r="Q23" s="73"/>
      <c r="R23" s="34"/>
      <c r="S23" s="34"/>
      <c r="T23" s="34"/>
      <c r="U23" s="35"/>
      <c r="V23" s="1"/>
    </row>
    <row r="24" spans="1:22" ht="25.5" customHeight="1">
      <c r="A24" s="1"/>
      <c r="B24" s="325"/>
      <c r="C24" s="328"/>
      <c r="D24" s="113" t="s">
        <v>28</v>
      </c>
      <c r="E24" s="30">
        <v>2</v>
      </c>
      <c r="F24" s="30"/>
      <c r="G24" s="30"/>
      <c r="H24" s="30"/>
      <c r="I24" s="36"/>
      <c r="J24" s="36"/>
      <c r="K24" s="36"/>
      <c r="L24" s="36"/>
      <c r="M24" s="36"/>
      <c r="N24" s="53"/>
      <c r="O24" s="30"/>
      <c r="P24" s="36"/>
      <c r="Q24" s="74"/>
      <c r="R24" s="31"/>
      <c r="S24" s="31"/>
      <c r="T24" s="31"/>
      <c r="U24" s="10"/>
      <c r="V24" s="1"/>
    </row>
    <row r="25" spans="1:22" ht="25.5" customHeight="1">
      <c r="A25" s="1"/>
      <c r="B25" s="325"/>
      <c r="C25" s="328"/>
      <c r="D25" s="113"/>
      <c r="E25" s="30">
        <v>3</v>
      </c>
      <c r="F25" s="30"/>
      <c r="G25" s="30"/>
      <c r="H25" s="30"/>
      <c r="I25" s="36"/>
      <c r="J25" s="36"/>
      <c r="K25" s="36"/>
      <c r="L25" s="36"/>
      <c r="M25" s="36"/>
      <c r="N25" s="53"/>
      <c r="O25" s="30"/>
      <c r="P25" s="36"/>
      <c r="Q25" s="74"/>
      <c r="R25" s="31"/>
      <c r="S25" s="31"/>
      <c r="T25" s="31"/>
      <c r="U25" s="10"/>
      <c r="V25" s="1"/>
    </row>
    <row r="26" spans="1:22" ht="25.5" customHeight="1">
      <c r="A26" s="1"/>
      <c r="B26" s="325"/>
      <c r="C26" s="328"/>
      <c r="D26" s="113" t="s">
        <v>14</v>
      </c>
      <c r="E26" s="30">
        <v>4</v>
      </c>
      <c r="F26" s="30"/>
      <c r="G26" s="30"/>
      <c r="H26" s="30"/>
      <c r="I26" s="36"/>
      <c r="J26" s="36"/>
      <c r="K26" s="36"/>
      <c r="L26" s="36"/>
      <c r="M26" s="36"/>
      <c r="N26" s="53"/>
      <c r="O26" s="30"/>
      <c r="P26" s="36"/>
      <c r="Q26" s="74"/>
      <c r="R26" s="31"/>
      <c r="S26" s="31"/>
      <c r="T26" s="31"/>
      <c r="U26" s="10"/>
      <c r="V26" s="1"/>
    </row>
    <row r="27" spans="1:22" ht="25.5" customHeight="1">
      <c r="A27" s="1"/>
      <c r="B27" s="325"/>
      <c r="C27" s="328"/>
      <c r="D27" s="113"/>
      <c r="E27" s="113">
        <v>5</v>
      </c>
      <c r="F27" s="113"/>
      <c r="G27" s="113"/>
      <c r="H27" s="113"/>
      <c r="I27" s="19"/>
      <c r="J27" s="19"/>
      <c r="K27" s="19"/>
      <c r="L27" s="19"/>
      <c r="M27" s="19"/>
      <c r="N27" s="54"/>
      <c r="O27" s="113"/>
      <c r="P27" s="19"/>
      <c r="Q27" s="75"/>
      <c r="R27" s="22"/>
      <c r="S27" s="22"/>
      <c r="T27" s="22"/>
      <c r="U27" s="5"/>
      <c r="V27" s="1"/>
    </row>
    <row r="28" spans="1:22" ht="25.5" customHeight="1" thickBot="1">
      <c r="A28" s="1"/>
      <c r="B28" s="325"/>
      <c r="C28" s="328"/>
      <c r="D28" s="330" t="s">
        <v>15</v>
      </c>
      <c r="E28" s="331"/>
      <c r="F28" s="331"/>
      <c r="G28" s="331"/>
      <c r="H28" s="332"/>
      <c r="I28" s="17"/>
      <c r="J28" s="17"/>
      <c r="K28" s="17"/>
      <c r="L28" s="17"/>
      <c r="M28" s="17"/>
      <c r="N28" s="47"/>
      <c r="O28" s="114"/>
      <c r="P28" s="17"/>
      <c r="Q28" s="65"/>
      <c r="R28" s="6"/>
      <c r="S28" s="6"/>
      <c r="T28" s="6"/>
      <c r="U28" s="7"/>
      <c r="V28" s="1"/>
    </row>
    <row r="29" spans="1:22" ht="25.5" customHeight="1" thickTop="1">
      <c r="A29" s="1"/>
      <c r="B29" s="325"/>
      <c r="C29" s="328"/>
      <c r="D29" s="113" t="s">
        <v>43</v>
      </c>
      <c r="E29" s="8">
        <v>1</v>
      </c>
      <c r="F29" s="113"/>
      <c r="G29" s="113"/>
      <c r="H29" s="113"/>
      <c r="I29" s="18"/>
      <c r="J29" s="18"/>
      <c r="K29" s="18"/>
      <c r="L29" s="18"/>
      <c r="M29" s="18"/>
      <c r="N29" s="54"/>
      <c r="O29" s="112"/>
      <c r="P29" s="18"/>
      <c r="Q29" s="76"/>
      <c r="R29" s="24"/>
      <c r="S29" s="21"/>
      <c r="T29" s="21"/>
      <c r="U29" s="5"/>
      <c r="V29" s="1"/>
    </row>
    <row r="30" spans="1:22" ht="25.5" customHeight="1">
      <c r="A30" s="1"/>
      <c r="B30" s="325"/>
      <c r="C30" s="328"/>
      <c r="D30" s="113" t="s">
        <v>13</v>
      </c>
      <c r="E30" s="30">
        <v>2</v>
      </c>
      <c r="F30" s="30"/>
      <c r="G30" s="30"/>
      <c r="H30" s="30"/>
      <c r="I30" s="36"/>
      <c r="J30" s="36"/>
      <c r="K30" s="36"/>
      <c r="L30" s="36"/>
      <c r="M30" s="36"/>
      <c r="N30" s="53"/>
      <c r="O30" s="30"/>
      <c r="P30" s="36"/>
      <c r="Q30" s="74"/>
      <c r="R30" s="31"/>
      <c r="S30" s="31"/>
      <c r="T30" s="31"/>
      <c r="U30" s="10"/>
      <c r="V30" s="1"/>
    </row>
    <row r="31" spans="1:22" ht="25.5" customHeight="1">
      <c r="A31" s="1"/>
      <c r="B31" s="325"/>
      <c r="C31" s="328"/>
      <c r="D31" s="336" t="s">
        <v>32</v>
      </c>
      <c r="E31" s="30">
        <v>3</v>
      </c>
      <c r="F31" s="30"/>
      <c r="G31" s="30"/>
      <c r="H31" s="30"/>
      <c r="I31" s="36"/>
      <c r="J31" s="36"/>
      <c r="K31" s="36"/>
      <c r="L31" s="36"/>
      <c r="M31" s="36"/>
      <c r="N31" s="53"/>
      <c r="O31" s="30"/>
      <c r="P31" s="36"/>
      <c r="Q31" s="74"/>
      <c r="R31" s="31"/>
      <c r="S31" s="31"/>
      <c r="T31" s="31"/>
      <c r="U31" s="10"/>
      <c r="V31" s="1"/>
    </row>
    <row r="32" spans="1:22" ht="25.5" customHeight="1">
      <c r="A32" s="1"/>
      <c r="B32" s="325"/>
      <c r="C32" s="328"/>
      <c r="D32" s="337"/>
      <c r="E32" s="113"/>
      <c r="F32" s="113"/>
      <c r="G32" s="113"/>
      <c r="H32" s="113"/>
      <c r="I32" s="19"/>
      <c r="J32" s="19"/>
      <c r="K32" s="19"/>
      <c r="L32" s="19"/>
      <c r="M32" s="19"/>
      <c r="N32" s="54"/>
      <c r="O32" s="113"/>
      <c r="P32" s="19"/>
      <c r="Q32" s="75"/>
      <c r="R32" s="22"/>
      <c r="S32" s="22"/>
      <c r="T32" s="22"/>
      <c r="U32" s="5"/>
      <c r="V32" s="1"/>
    </row>
    <row r="33" spans="1:22" ht="25.5" customHeight="1" thickBot="1">
      <c r="A33" s="1"/>
      <c r="B33" s="326"/>
      <c r="C33" s="329"/>
      <c r="D33" s="330" t="s">
        <v>15</v>
      </c>
      <c r="E33" s="331"/>
      <c r="F33" s="331"/>
      <c r="G33" s="331"/>
      <c r="H33" s="332"/>
      <c r="I33" s="17"/>
      <c r="J33" s="17"/>
      <c r="K33" s="17"/>
      <c r="L33" s="17"/>
      <c r="M33" s="17"/>
      <c r="N33" s="47"/>
      <c r="O33" s="114"/>
      <c r="P33" s="17"/>
      <c r="Q33" s="65"/>
      <c r="R33" s="6"/>
      <c r="S33" s="6"/>
      <c r="T33" s="6"/>
      <c r="U33" s="7"/>
      <c r="V33" s="1"/>
    </row>
    <row r="34" spans="1:22" ht="25.5" customHeight="1" thickTop="1">
      <c r="A34" s="1"/>
      <c r="B34" s="319" t="s">
        <v>16</v>
      </c>
      <c r="C34" s="320"/>
      <c r="D34" s="321"/>
      <c r="E34" s="26"/>
      <c r="F34" s="20"/>
      <c r="G34" s="23"/>
      <c r="H34" s="23"/>
      <c r="I34" s="20"/>
      <c r="J34" s="20"/>
      <c r="K34" s="20"/>
      <c r="L34" s="20"/>
      <c r="M34" s="20"/>
      <c r="N34" s="20"/>
      <c r="O34" s="20"/>
      <c r="P34" s="20"/>
      <c r="Q34" s="77"/>
      <c r="R34" s="25"/>
      <c r="S34" s="25"/>
      <c r="T34" s="9"/>
      <c r="U34" s="10"/>
      <c r="V34" s="1"/>
    </row>
    <row r="35" spans="1:22" ht="15" customHeight="1">
      <c r="A35" s="1"/>
      <c r="B35" s="11" t="s">
        <v>17</v>
      </c>
      <c r="C35" s="12"/>
      <c r="D35" s="12"/>
      <c r="E35" s="13"/>
      <c r="F35" s="12"/>
      <c r="G35" s="12"/>
      <c r="H35" s="12"/>
      <c r="I35" s="12"/>
      <c r="J35" s="12"/>
      <c r="K35" s="12"/>
      <c r="L35" s="12"/>
      <c r="M35" s="12"/>
      <c r="N35" s="12"/>
      <c r="O35" s="12"/>
      <c r="P35" s="12"/>
      <c r="Q35" s="78"/>
      <c r="R35" s="15"/>
      <c r="S35" s="15"/>
      <c r="T35" s="15"/>
      <c r="U35" s="1"/>
      <c r="V35" s="1"/>
    </row>
    <row r="36" spans="1:22" ht="15" customHeight="1">
      <c r="A36" s="1"/>
      <c r="B36" s="16" t="s">
        <v>18</v>
      </c>
      <c r="C36" s="12"/>
      <c r="D36" s="12"/>
      <c r="E36" s="13"/>
      <c r="F36" s="12"/>
      <c r="G36" s="12"/>
      <c r="H36" s="12"/>
      <c r="I36" s="12"/>
      <c r="J36" s="12"/>
      <c r="K36" s="12"/>
      <c r="L36" s="12"/>
      <c r="M36" s="12"/>
      <c r="N36" s="12"/>
      <c r="O36" s="12"/>
      <c r="P36" s="12"/>
      <c r="Q36" s="78"/>
      <c r="R36" s="15"/>
      <c r="S36" s="15"/>
      <c r="T36" s="15"/>
      <c r="U36" s="1"/>
      <c r="V36" s="1"/>
    </row>
    <row r="37" spans="1:22" ht="15" customHeight="1">
      <c r="A37" s="1"/>
      <c r="B37" s="16" t="s">
        <v>25</v>
      </c>
      <c r="C37" s="12"/>
      <c r="D37" s="12"/>
      <c r="E37" s="13"/>
      <c r="F37" s="12"/>
      <c r="G37" s="12"/>
      <c r="H37" s="12"/>
      <c r="I37" s="12"/>
      <c r="J37" s="12"/>
      <c r="K37" s="12"/>
      <c r="L37" s="12"/>
      <c r="M37" s="12"/>
      <c r="N37" s="12"/>
      <c r="O37" s="12"/>
      <c r="P37" s="12"/>
      <c r="Q37" s="78"/>
      <c r="R37" s="15"/>
      <c r="S37" s="15"/>
      <c r="T37" s="15"/>
      <c r="U37" s="1"/>
      <c r="V37" s="1"/>
    </row>
    <row r="38" spans="1:22" ht="15" customHeight="1">
      <c r="A38" s="1"/>
      <c r="B38" s="11" t="s">
        <v>22</v>
      </c>
      <c r="C38" s="12"/>
      <c r="D38" s="12"/>
      <c r="E38" s="13"/>
      <c r="F38" s="12"/>
      <c r="G38" s="12"/>
      <c r="H38" s="12"/>
      <c r="I38" s="12"/>
      <c r="J38" s="12"/>
      <c r="K38" s="12"/>
      <c r="L38" s="12"/>
      <c r="M38" s="12"/>
      <c r="N38" s="12"/>
      <c r="O38" s="12"/>
      <c r="P38" s="12"/>
      <c r="Q38" s="78"/>
      <c r="R38" s="15"/>
      <c r="S38" s="15"/>
      <c r="T38" s="15"/>
      <c r="U38" s="1"/>
      <c r="V38" s="1"/>
    </row>
    <row r="39" spans="1:22" ht="15" customHeight="1">
      <c r="A39" s="1"/>
      <c r="B39" s="16" t="s">
        <v>23</v>
      </c>
      <c r="C39" s="12"/>
      <c r="D39" s="12"/>
      <c r="E39" s="13"/>
      <c r="F39" s="12"/>
      <c r="G39" s="12"/>
      <c r="H39" s="12"/>
      <c r="I39" s="12"/>
      <c r="J39" s="12"/>
      <c r="K39" s="12"/>
      <c r="L39" s="12"/>
      <c r="M39" s="12"/>
      <c r="N39" s="12"/>
      <c r="O39" s="12"/>
      <c r="P39" s="12"/>
      <c r="Q39" s="78"/>
      <c r="R39" s="15"/>
      <c r="S39" s="15"/>
      <c r="T39" s="15"/>
      <c r="U39" s="1"/>
      <c r="V39" s="1"/>
    </row>
    <row r="40" spans="1:22" ht="15" customHeight="1">
      <c r="A40" s="1"/>
      <c r="B40" s="16" t="s">
        <v>31</v>
      </c>
      <c r="C40" s="12"/>
      <c r="D40" s="12"/>
      <c r="E40" s="13"/>
      <c r="F40" s="12"/>
      <c r="G40" s="12"/>
      <c r="H40" s="12"/>
      <c r="I40" s="12"/>
      <c r="J40" s="12"/>
      <c r="K40" s="12"/>
      <c r="L40" s="12"/>
      <c r="M40" s="12"/>
      <c r="N40" s="12"/>
      <c r="O40" s="12"/>
      <c r="P40" s="12"/>
      <c r="Q40" s="78"/>
      <c r="R40" s="15"/>
      <c r="S40" s="15"/>
      <c r="T40" s="15"/>
      <c r="U40" s="1"/>
      <c r="V40" s="1"/>
    </row>
    <row r="41" spans="1:22" ht="15" customHeight="1">
      <c r="A41" s="1"/>
      <c r="B41" s="16" t="s">
        <v>24</v>
      </c>
      <c r="C41" s="12"/>
      <c r="D41" s="12"/>
      <c r="E41" s="13"/>
      <c r="F41" s="12"/>
      <c r="G41" s="12"/>
      <c r="H41" s="12"/>
      <c r="I41" s="12"/>
      <c r="J41" s="12"/>
      <c r="K41" s="12"/>
      <c r="L41" s="12"/>
      <c r="M41" s="12"/>
      <c r="N41" s="12"/>
      <c r="O41" s="12"/>
      <c r="P41" s="12"/>
      <c r="Q41" s="78"/>
      <c r="R41" s="15"/>
      <c r="S41" s="15"/>
      <c r="T41" s="15"/>
      <c r="U41" s="1"/>
      <c r="V41" s="1"/>
    </row>
    <row r="42" spans="1:22" ht="15" customHeight="1">
      <c r="A42" s="1"/>
      <c r="B42" s="16"/>
      <c r="C42" s="12"/>
      <c r="D42" s="12"/>
      <c r="E42" s="13"/>
      <c r="F42" s="12"/>
      <c r="G42" s="12"/>
      <c r="H42" s="12"/>
      <c r="I42" s="12"/>
      <c r="J42" s="12"/>
      <c r="K42" s="12"/>
      <c r="L42" s="12"/>
      <c r="M42" s="12"/>
      <c r="N42" s="12"/>
      <c r="O42" s="12"/>
      <c r="P42" s="12"/>
      <c r="Q42" s="78"/>
      <c r="R42" s="15"/>
      <c r="S42" s="15"/>
      <c r="T42" s="15"/>
      <c r="U42" s="1"/>
      <c r="V42" s="1"/>
    </row>
    <row r="43" spans="1:22" ht="15" customHeight="1">
      <c r="A43" s="1"/>
      <c r="B43" s="16"/>
      <c r="C43" s="12"/>
      <c r="D43" s="12"/>
      <c r="E43" s="13"/>
      <c r="F43" s="12"/>
      <c r="G43" s="12"/>
      <c r="H43" s="12"/>
      <c r="I43" s="12"/>
      <c r="J43" s="12"/>
      <c r="K43" s="12"/>
      <c r="L43" s="12"/>
      <c r="M43" s="12"/>
      <c r="N43" s="12"/>
      <c r="O43" s="12"/>
      <c r="P43" s="12"/>
      <c r="Q43" s="78"/>
      <c r="R43" s="15"/>
      <c r="S43" s="15"/>
      <c r="T43" s="15"/>
      <c r="U43" s="1"/>
      <c r="V43" s="1"/>
    </row>
    <row r="44" spans="1:22" ht="15" customHeight="1">
      <c r="A44" s="1"/>
      <c r="B44" s="16"/>
      <c r="C44" s="12"/>
      <c r="D44" s="12"/>
      <c r="E44" s="13"/>
      <c r="F44" s="12"/>
      <c r="G44" s="12"/>
      <c r="H44" s="12"/>
      <c r="I44" s="12"/>
      <c r="J44" s="12"/>
      <c r="K44" s="12"/>
      <c r="L44" s="12"/>
      <c r="M44" s="12"/>
      <c r="N44" s="12"/>
      <c r="O44" s="12"/>
      <c r="P44" s="12"/>
      <c r="Q44" s="78"/>
      <c r="R44" s="15"/>
      <c r="S44" s="15"/>
      <c r="T44" s="15"/>
      <c r="U44" s="1"/>
      <c r="V44" s="1"/>
    </row>
    <row r="45" spans="1:22" ht="15" customHeight="1">
      <c r="A45" s="1"/>
      <c r="B45" s="12"/>
      <c r="C45" s="12"/>
      <c r="D45" s="12"/>
      <c r="E45" s="13"/>
      <c r="F45" s="12"/>
      <c r="G45" s="12"/>
      <c r="H45" s="12"/>
      <c r="I45" s="12"/>
      <c r="J45" s="12"/>
      <c r="K45" s="12"/>
      <c r="L45" s="12"/>
      <c r="M45" s="12"/>
      <c r="N45" s="12"/>
      <c r="O45" s="12"/>
      <c r="P45" s="12"/>
      <c r="Q45" s="78"/>
      <c r="R45" s="15"/>
      <c r="S45" s="15"/>
      <c r="T45" s="15"/>
      <c r="U45" s="1"/>
      <c r="V45" s="1"/>
    </row>
    <row r="46" spans="1:22" ht="15" customHeight="1">
      <c r="A46" s="1"/>
      <c r="B46" s="12"/>
      <c r="C46" s="12"/>
      <c r="D46" s="12"/>
      <c r="E46" s="13"/>
      <c r="F46" s="12"/>
      <c r="G46" s="12"/>
      <c r="H46" s="12"/>
      <c r="I46" s="12"/>
      <c r="J46" s="12"/>
      <c r="K46" s="12"/>
      <c r="L46" s="12"/>
      <c r="M46" s="12"/>
      <c r="N46" s="12"/>
      <c r="O46" s="12"/>
      <c r="P46" s="12"/>
      <c r="Q46" s="78"/>
      <c r="R46" s="15"/>
      <c r="S46" s="15"/>
      <c r="T46" s="15"/>
      <c r="U46" s="1"/>
      <c r="V46" s="1"/>
    </row>
    <row r="47" spans="1:22" ht="15" customHeight="1">
      <c r="A47" s="1"/>
      <c r="B47" s="12"/>
      <c r="C47" s="12"/>
      <c r="D47" s="12"/>
      <c r="E47" s="13"/>
      <c r="F47" s="12"/>
      <c r="G47" s="12"/>
      <c r="H47" s="12"/>
      <c r="I47" s="12"/>
      <c r="J47" s="12"/>
      <c r="K47" s="12"/>
      <c r="L47" s="12"/>
      <c r="M47" s="12"/>
      <c r="N47" s="12"/>
      <c r="O47" s="12"/>
      <c r="P47" s="12"/>
      <c r="Q47" s="78"/>
      <c r="R47" s="15"/>
      <c r="S47" s="15"/>
      <c r="T47" s="15"/>
      <c r="U47" s="1"/>
      <c r="V47" s="1"/>
    </row>
    <row r="48" spans="1:22" ht="15" customHeight="1">
      <c r="A48" s="1"/>
      <c r="B48" s="12"/>
      <c r="C48" s="12"/>
      <c r="D48" s="12"/>
      <c r="E48" s="13"/>
      <c r="F48" s="12"/>
      <c r="G48" s="12"/>
      <c r="H48" s="12"/>
      <c r="I48" s="12"/>
      <c r="J48" s="12"/>
      <c r="K48" s="12"/>
      <c r="L48" s="12"/>
      <c r="M48" s="12"/>
      <c r="N48" s="12"/>
      <c r="O48" s="12"/>
      <c r="P48" s="12"/>
      <c r="Q48" s="78"/>
      <c r="R48" s="15"/>
      <c r="S48" s="15"/>
      <c r="T48" s="15"/>
      <c r="U48" s="1"/>
      <c r="V48" s="1"/>
    </row>
    <row r="49" spans="1:22" ht="15" customHeight="1">
      <c r="A49" s="1"/>
      <c r="B49" s="12"/>
      <c r="C49" s="12"/>
      <c r="D49" s="12"/>
      <c r="E49" s="13"/>
      <c r="F49" s="12"/>
      <c r="G49" s="12"/>
      <c r="H49" s="12"/>
      <c r="I49" s="12"/>
      <c r="J49" s="12"/>
      <c r="K49" s="12"/>
      <c r="L49" s="12"/>
      <c r="M49" s="12"/>
      <c r="N49" s="12"/>
      <c r="O49" s="12"/>
      <c r="P49" s="12"/>
      <c r="Q49" s="78"/>
      <c r="R49" s="15"/>
      <c r="S49" s="15"/>
      <c r="T49" s="15"/>
      <c r="U49" s="1"/>
      <c r="V49" s="1"/>
    </row>
    <row r="50" spans="1:22" ht="15" customHeight="1">
      <c r="A50" s="1"/>
      <c r="B50" s="12"/>
      <c r="C50" s="12"/>
      <c r="D50" s="12"/>
      <c r="E50" s="13"/>
      <c r="F50" s="12"/>
      <c r="G50" s="12"/>
      <c r="H50" s="12"/>
      <c r="I50" s="12"/>
      <c r="J50" s="12"/>
      <c r="K50" s="12"/>
      <c r="L50" s="12"/>
      <c r="M50" s="12"/>
      <c r="N50" s="12"/>
      <c r="O50" s="12"/>
      <c r="P50" s="12"/>
      <c r="Q50" s="78"/>
      <c r="R50" s="15"/>
      <c r="S50" s="15"/>
      <c r="T50" s="15"/>
      <c r="U50" s="1"/>
      <c r="V50" s="1"/>
    </row>
    <row r="51" spans="1:22" ht="15" customHeight="1">
      <c r="A51" s="1"/>
      <c r="B51" s="12"/>
      <c r="C51" s="12"/>
      <c r="D51" s="12"/>
      <c r="E51" s="13"/>
      <c r="F51" s="12"/>
      <c r="G51" s="12"/>
      <c r="H51" s="12"/>
      <c r="I51" s="12"/>
      <c r="J51" s="12"/>
      <c r="K51" s="12"/>
      <c r="L51" s="12"/>
      <c r="M51" s="12"/>
      <c r="N51" s="12"/>
      <c r="O51" s="12"/>
      <c r="P51" s="12"/>
      <c r="Q51" s="78"/>
      <c r="R51" s="15"/>
      <c r="S51" s="15"/>
      <c r="T51" s="15"/>
      <c r="U51" s="1"/>
      <c r="V51" s="1"/>
    </row>
    <row r="52" spans="1:22" ht="15" customHeight="1">
      <c r="A52" s="1"/>
      <c r="B52" s="12"/>
      <c r="C52" s="12"/>
      <c r="D52" s="12"/>
      <c r="E52" s="13"/>
      <c r="F52" s="12"/>
      <c r="G52" s="12"/>
      <c r="H52" s="12"/>
      <c r="I52" s="12"/>
      <c r="J52" s="12"/>
      <c r="K52" s="12"/>
      <c r="L52" s="12"/>
      <c r="M52" s="12"/>
      <c r="N52" s="12"/>
      <c r="O52" s="12"/>
      <c r="P52" s="12"/>
      <c r="Q52" s="78"/>
      <c r="R52" s="15"/>
      <c r="S52" s="15"/>
      <c r="T52" s="15"/>
      <c r="U52" s="1"/>
      <c r="V52" s="1"/>
    </row>
    <row r="53" spans="1:22" ht="15" customHeight="1">
      <c r="A53" s="1"/>
      <c r="B53" s="322"/>
      <c r="C53" s="323"/>
      <c r="D53" s="323"/>
      <c r="E53" s="323"/>
      <c r="F53" s="323"/>
      <c r="G53" s="323"/>
      <c r="H53" s="323"/>
      <c r="I53" s="323"/>
      <c r="J53" s="323"/>
      <c r="K53" s="323"/>
      <c r="L53" s="323"/>
      <c r="M53" s="323"/>
      <c r="N53" s="323"/>
      <c r="O53" s="323"/>
      <c r="P53" s="323"/>
      <c r="Q53" s="323"/>
      <c r="R53" s="323"/>
      <c r="S53" s="323"/>
      <c r="T53" s="323"/>
      <c r="U53" s="323"/>
      <c r="V53" s="1"/>
    </row>
    <row r="54" spans="1:22" ht="15" customHeight="1">
      <c r="A54" s="1"/>
      <c r="B54" s="12"/>
      <c r="C54" s="12"/>
      <c r="D54" s="12"/>
      <c r="E54" s="13"/>
      <c r="F54" s="12"/>
      <c r="G54" s="12"/>
      <c r="H54" s="12"/>
      <c r="I54" s="12"/>
      <c r="J54" s="12"/>
      <c r="K54" s="12"/>
      <c r="L54" s="12"/>
      <c r="M54" s="12"/>
      <c r="N54" s="12"/>
      <c r="O54" s="12"/>
      <c r="P54" s="12"/>
      <c r="Q54" s="78"/>
      <c r="R54" s="15"/>
      <c r="S54" s="15"/>
      <c r="T54" s="15"/>
      <c r="U54" s="1"/>
      <c r="V54" s="1"/>
    </row>
    <row r="55" spans="1:22" ht="15" customHeight="1">
      <c r="A55" s="1"/>
      <c r="B55" s="12"/>
      <c r="C55" s="12"/>
      <c r="D55" s="12"/>
      <c r="E55" s="13"/>
      <c r="F55" s="12"/>
      <c r="G55" s="12"/>
      <c r="H55" s="12"/>
      <c r="I55" s="12"/>
      <c r="J55" s="12"/>
      <c r="K55" s="12"/>
      <c r="L55" s="12"/>
      <c r="M55" s="12"/>
      <c r="N55" s="12"/>
      <c r="O55" s="12"/>
      <c r="P55" s="12"/>
      <c r="Q55" s="78"/>
      <c r="R55" s="15"/>
      <c r="S55" s="15"/>
      <c r="T55" s="15"/>
      <c r="U55" s="1"/>
      <c r="V55" s="1"/>
    </row>
    <row r="56" spans="1:22">
      <c r="A56" s="1"/>
      <c r="Q56" s="2"/>
      <c r="V56" s="1"/>
    </row>
  </sheetData>
  <mergeCells count="23">
    <mergeCell ref="B6:B8"/>
    <mergeCell ref="C6:C8"/>
    <mergeCell ref="D6:D8"/>
    <mergeCell ref="E6:E8"/>
    <mergeCell ref="F6:G6"/>
    <mergeCell ref="H6:H8"/>
    <mergeCell ref="I6:T6"/>
    <mergeCell ref="U6:U8"/>
    <mergeCell ref="F7:F8"/>
    <mergeCell ref="G7:G8"/>
    <mergeCell ref="I7:N7"/>
    <mergeCell ref="O7:O8"/>
    <mergeCell ref="P7:P8"/>
    <mergeCell ref="S7:S8"/>
    <mergeCell ref="B34:D34"/>
    <mergeCell ref="B53:U53"/>
    <mergeCell ref="B9:B33"/>
    <mergeCell ref="C9:C33"/>
    <mergeCell ref="D18:H18"/>
    <mergeCell ref="D22:H22"/>
    <mergeCell ref="D28:H28"/>
    <mergeCell ref="D31:D32"/>
    <mergeCell ref="D33:H33"/>
  </mergeCells>
  <phoneticPr fontId="2"/>
  <printOptions horizontalCentered="1"/>
  <pageMargins left="0.59055118110236227" right="0.59055118110236227" top="0.78740157480314965" bottom="0.19685039370078741" header="0.51181102362204722" footer="0.51181102362204722"/>
  <pageSetup paperSize="9" scale="6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0"/>
  <sheetViews>
    <sheetView showGridLines="0" tabSelected="1" view="pageBreakPreview" zoomScale="115" zoomScaleNormal="100" zoomScaleSheetLayoutView="115" workbookViewId="0">
      <selection activeCell="D24" sqref="D24"/>
    </sheetView>
  </sheetViews>
  <sheetFormatPr defaultRowHeight="13.5"/>
  <cols>
    <col min="1" max="1" width="1.75" style="2" customWidth="1"/>
    <col min="2" max="3" width="13.25" style="2" customWidth="1"/>
    <col min="4" max="4" width="14.25" style="2" customWidth="1"/>
    <col min="5" max="5" width="15.625" style="2" customWidth="1"/>
    <col min="6" max="7" width="11.75" style="2" customWidth="1"/>
    <col min="8" max="8" width="1.5" style="2" customWidth="1"/>
    <col min="9" max="16384" width="9" style="2"/>
  </cols>
  <sheetData>
    <row r="1" spans="1:9">
      <c r="A1" s="143" t="s">
        <v>236</v>
      </c>
    </row>
    <row r="3" spans="1:9" ht="20.100000000000001" customHeight="1">
      <c r="B3" s="306" t="s">
        <v>210</v>
      </c>
      <c r="C3" s="306"/>
      <c r="D3" s="306"/>
      <c r="E3" s="306"/>
      <c r="F3" s="306"/>
      <c r="G3" s="306"/>
      <c r="H3" s="144"/>
      <c r="I3" s="144"/>
    </row>
    <row r="4" spans="1:9" ht="18" customHeight="1"/>
    <row r="5" spans="1:9" ht="18" customHeight="1">
      <c r="B5" s="2" t="s">
        <v>82</v>
      </c>
    </row>
    <row r="6" spans="1:9" ht="18" customHeight="1">
      <c r="B6" s="147"/>
    </row>
    <row r="7" spans="1:9" ht="18" customHeight="1"/>
    <row r="8" spans="1:9" ht="18" customHeight="1">
      <c r="B8" s="125" t="s">
        <v>211</v>
      </c>
    </row>
    <row r="9" spans="1:9" ht="21.95" customHeight="1">
      <c r="B9" s="295" t="s">
        <v>77</v>
      </c>
      <c r="C9" s="295" t="s">
        <v>129</v>
      </c>
      <c r="D9" s="295" t="s">
        <v>131</v>
      </c>
      <c r="E9" s="295" t="s">
        <v>78</v>
      </c>
      <c r="F9" s="295" t="s">
        <v>79</v>
      </c>
      <c r="G9" s="295" t="s">
        <v>130</v>
      </c>
    </row>
    <row r="10" spans="1:9" ht="21.95" customHeight="1">
      <c r="B10" s="295"/>
      <c r="C10" s="295"/>
      <c r="D10" s="295"/>
      <c r="E10" s="295"/>
      <c r="F10" s="295"/>
      <c r="G10" s="295"/>
    </row>
    <row r="11" spans="1:9" ht="21.95" customHeight="1">
      <c r="B11" s="146"/>
      <c r="C11" s="146"/>
      <c r="D11" s="146"/>
      <c r="E11" s="146"/>
      <c r="F11" s="146"/>
      <c r="G11" s="146"/>
    </row>
    <row r="12" spans="1:9" ht="21.95" customHeight="1">
      <c r="B12" s="146"/>
      <c r="C12" s="146"/>
      <c r="D12" s="146"/>
      <c r="E12" s="146"/>
      <c r="F12" s="146"/>
      <c r="G12" s="146"/>
    </row>
    <row r="13" spans="1:9" ht="21.95" customHeight="1">
      <c r="B13" s="295" t="s">
        <v>81</v>
      </c>
      <c r="C13" s="146"/>
      <c r="D13" s="146"/>
      <c r="E13" s="146"/>
      <c r="F13" s="146"/>
      <c r="G13" s="146"/>
    </row>
    <row r="14" spans="1:9" ht="18" customHeight="1"/>
    <row r="15" spans="1:9" ht="18" customHeight="1">
      <c r="B15" s="148" t="s">
        <v>212</v>
      </c>
      <c r="C15" s="148"/>
      <c r="D15" s="148"/>
    </row>
    <row r="16" spans="1:9" ht="18" customHeight="1"/>
    <row r="17" spans="2:2" ht="18" customHeight="1"/>
    <row r="18" spans="2:2" ht="18.75" customHeight="1">
      <c r="B18" s="2" t="s">
        <v>213</v>
      </c>
    </row>
    <row r="19" spans="2:2" ht="18.75" customHeight="1">
      <c r="B19" s="2" t="s">
        <v>237</v>
      </c>
    </row>
    <row r="20" spans="2:2">
      <c r="B20" s="193" t="s">
        <v>201</v>
      </c>
    </row>
    <row r="21" spans="2:2">
      <c r="B21" s="147" t="s">
        <v>202</v>
      </c>
    </row>
    <row r="22" spans="2:2" ht="18.95" customHeight="1"/>
    <row r="26" spans="2:2">
      <c r="B26" s="143" t="s">
        <v>214</v>
      </c>
    </row>
    <row r="27" spans="2:2">
      <c r="B27" s="143" t="s">
        <v>209</v>
      </c>
    </row>
    <row r="28" spans="2:2" s="143" customFormat="1" ht="12"/>
    <row r="29" spans="2:2" s="143" customFormat="1" ht="12">
      <c r="B29" s="187"/>
    </row>
    <row r="30" spans="2:2" s="143" customFormat="1" ht="12"/>
  </sheetData>
  <mergeCells count="1">
    <mergeCell ref="B3:G3"/>
  </mergeCells>
  <phoneticPr fontId="2"/>
  <printOptions horizontalCentered="1"/>
  <pageMargins left="0.70866141732283472" right="0.51181102362204722" top="0.74803149606299213" bottom="0.74803149606299213" header="0.31496062992125984" footer="0.31496062992125984"/>
  <pageSetup paperSize="9" scale="110"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X53"/>
  <sheetViews>
    <sheetView showGridLines="0" showZeros="0" view="pageBreakPreview" zoomScale="85" zoomScaleNormal="100" zoomScaleSheetLayoutView="85" workbookViewId="0">
      <selection activeCell="W22" sqref="W22"/>
    </sheetView>
  </sheetViews>
  <sheetFormatPr defaultRowHeight="13.5"/>
  <cols>
    <col min="1" max="1" width="9" style="2"/>
    <col min="2" max="2" width="1.75" style="2" customWidth="1"/>
    <col min="3" max="4" width="10.625" style="2" customWidth="1"/>
    <col min="5" max="5" width="17.375" style="2" customWidth="1"/>
    <col min="6" max="6" width="4.625" style="2" customWidth="1"/>
    <col min="7" max="8" width="15.625" style="2" customWidth="1"/>
    <col min="9" max="9" width="32.5" style="2" customWidth="1"/>
    <col min="10" max="10" width="6" style="2" bestFit="1" customWidth="1"/>
    <col min="11" max="11" width="6" style="2" customWidth="1"/>
    <col min="12" max="12" width="11.625" style="2" bestFit="1" customWidth="1"/>
    <col min="13" max="13" width="11.625" style="2" customWidth="1"/>
    <col min="14" max="14" width="9.125" style="3" customWidth="1"/>
    <col min="15" max="16" width="11.625" style="2" customWidth="1"/>
    <col min="17" max="17" width="9.125" style="2" bestFit="1" customWidth="1"/>
    <col min="18" max="18" width="33" style="2" customWidth="1"/>
    <col min="19" max="19" width="1.75" style="2" customWidth="1"/>
    <col min="20" max="21" width="9" style="2"/>
    <col min="22" max="22" width="8.375" style="2" bestFit="1" customWidth="1"/>
    <col min="23" max="23" width="9.875" style="2" bestFit="1" customWidth="1"/>
    <col min="24" max="24" width="15" style="2" bestFit="1" customWidth="1"/>
    <col min="25" max="16384" width="9" style="2"/>
  </cols>
  <sheetData>
    <row r="1" spans="2:24" ht="33.75" customHeight="1" thickBot="1">
      <c r="K1" s="189" t="s">
        <v>72</v>
      </c>
      <c r="L1" s="136">
        <v>0.5</v>
      </c>
      <c r="M1" s="137">
        <v>3000</v>
      </c>
    </row>
    <row r="2" spans="2:24" ht="33.75" customHeight="1">
      <c r="B2" s="1"/>
      <c r="K2" s="363" t="str">
        <f>IF(M2=K18,"o k→","－")</f>
        <v>o k→</v>
      </c>
      <c r="L2" s="363"/>
      <c r="M2" s="192">
        <f>+L1*M1</f>
        <v>1500</v>
      </c>
      <c r="S2" s="1"/>
    </row>
    <row r="3" spans="2:24">
      <c r="B3" s="1"/>
      <c r="C3" s="1"/>
      <c r="D3" s="1"/>
      <c r="E3" s="1"/>
      <c r="F3" s="1"/>
      <c r="G3" s="1"/>
      <c r="H3" s="1"/>
      <c r="I3" s="1"/>
      <c r="J3" s="1"/>
      <c r="K3" s="1"/>
      <c r="L3" s="1"/>
      <c r="M3" s="1"/>
      <c r="N3" s="4"/>
      <c r="O3" s="1"/>
      <c r="P3" s="1"/>
      <c r="Q3" s="1"/>
      <c r="R3" s="1"/>
      <c r="S3" s="1"/>
    </row>
    <row r="4" spans="2:24">
      <c r="B4" s="156" t="s">
        <v>27</v>
      </c>
      <c r="C4" s="1"/>
      <c r="D4" s="1"/>
      <c r="E4" s="1"/>
      <c r="F4" s="1"/>
      <c r="G4" s="1"/>
      <c r="H4" s="1"/>
      <c r="I4" s="1"/>
      <c r="J4" s="1"/>
      <c r="K4" s="1"/>
      <c r="L4" s="1"/>
      <c r="M4" s="1"/>
      <c r="N4" s="4"/>
      <c r="O4" s="1"/>
      <c r="P4" s="1"/>
      <c r="Q4" s="1"/>
      <c r="R4" s="1"/>
      <c r="S4" s="1"/>
    </row>
    <row r="5" spans="2:24">
      <c r="B5" s="1"/>
      <c r="C5" s="1" t="s">
        <v>26</v>
      </c>
      <c r="D5" s="1"/>
      <c r="E5" s="1"/>
      <c r="F5" s="1"/>
      <c r="G5" s="1"/>
      <c r="H5" s="1"/>
      <c r="I5" s="1"/>
      <c r="J5" s="1"/>
      <c r="K5" s="1"/>
      <c r="L5" s="1"/>
      <c r="M5" s="1"/>
      <c r="N5" s="4"/>
      <c r="O5" s="1"/>
      <c r="P5" s="1"/>
      <c r="Q5" s="1"/>
      <c r="R5" s="138"/>
      <c r="S5" s="1"/>
    </row>
    <row r="6" spans="2:24" ht="14.25" thickBot="1">
      <c r="B6" s="1"/>
      <c r="C6" s="1"/>
      <c r="D6" s="1"/>
      <c r="E6" s="1"/>
      <c r="F6" s="1"/>
      <c r="G6" s="1"/>
      <c r="H6" s="1"/>
      <c r="I6" s="1"/>
      <c r="J6" s="1"/>
      <c r="K6" s="1"/>
      <c r="L6" s="1"/>
      <c r="M6" s="1"/>
      <c r="N6" s="4"/>
      <c r="O6" s="1"/>
      <c r="P6" s="1"/>
      <c r="Q6" s="1"/>
      <c r="R6" s="1"/>
      <c r="S6" s="1"/>
    </row>
    <row r="7" spans="2:24" ht="18.75" customHeight="1">
      <c r="B7" s="1"/>
      <c r="C7" s="376" t="s">
        <v>0</v>
      </c>
      <c r="D7" s="353" t="s">
        <v>19</v>
      </c>
      <c r="E7" s="353" t="s">
        <v>59</v>
      </c>
      <c r="F7" s="353" t="s">
        <v>2</v>
      </c>
      <c r="G7" s="354" t="s">
        <v>58</v>
      </c>
      <c r="H7" s="355"/>
      <c r="I7" s="356" t="s">
        <v>55</v>
      </c>
      <c r="J7" s="368" t="s">
        <v>21</v>
      </c>
      <c r="K7" s="369"/>
      <c r="L7" s="369"/>
      <c r="M7" s="369"/>
      <c r="N7" s="369"/>
      <c r="O7" s="369"/>
      <c r="P7" s="369"/>
      <c r="Q7" s="370"/>
      <c r="R7" s="371" t="s">
        <v>5</v>
      </c>
      <c r="S7" s="1"/>
    </row>
    <row r="8" spans="2:24">
      <c r="B8" s="1"/>
      <c r="C8" s="377"/>
      <c r="D8" s="339"/>
      <c r="E8" s="339"/>
      <c r="F8" s="339"/>
      <c r="G8" s="344" t="s">
        <v>48</v>
      </c>
      <c r="H8" s="344" t="s">
        <v>49</v>
      </c>
      <c r="I8" s="339"/>
      <c r="J8" s="349" t="s">
        <v>56</v>
      </c>
      <c r="K8" s="351" t="s">
        <v>57</v>
      </c>
      <c r="L8" s="338" t="s">
        <v>71</v>
      </c>
      <c r="M8" s="338" t="s">
        <v>53</v>
      </c>
      <c r="N8" s="374" t="s">
        <v>50</v>
      </c>
      <c r="O8" s="338" t="s">
        <v>51</v>
      </c>
      <c r="P8" s="338" t="s">
        <v>10</v>
      </c>
      <c r="Q8" s="338" t="s">
        <v>52</v>
      </c>
      <c r="R8" s="372"/>
      <c r="S8" s="1"/>
    </row>
    <row r="9" spans="2:24" ht="32.25" customHeight="1">
      <c r="B9" s="1"/>
      <c r="C9" s="378"/>
      <c r="D9" s="340"/>
      <c r="E9" s="340"/>
      <c r="F9" s="340"/>
      <c r="G9" s="340"/>
      <c r="H9" s="340"/>
      <c r="I9" s="340"/>
      <c r="J9" s="350"/>
      <c r="K9" s="352"/>
      <c r="L9" s="340"/>
      <c r="M9" s="348"/>
      <c r="N9" s="375"/>
      <c r="O9" s="348"/>
      <c r="P9" s="348"/>
      <c r="Q9" s="348"/>
      <c r="R9" s="373"/>
      <c r="S9" s="1"/>
      <c r="U9" s="379" t="s">
        <v>63</v>
      </c>
      <c r="V9" s="379"/>
      <c r="W9" s="379"/>
      <c r="X9" s="379"/>
    </row>
    <row r="10" spans="2:24" ht="25.5" customHeight="1">
      <c r="B10" s="1"/>
      <c r="C10" s="364"/>
      <c r="D10" s="327"/>
      <c r="E10" s="119" t="s">
        <v>73</v>
      </c>
      <c r="F10" s="30">
        <v>1</v>
      </c>
      <c r="G10" s="30"/>
      <c r="H10" s="30"/>
      <c r="I10" s="30"/>
      <c r="J10" s="84" t="s">
        <v>126</v>
      </c>
      <c r="K10" s="120">
        <v>1000</v>
      </c>
      <c r="L10" s="133">
        <f>ROUND(K10/$K$18*$L$1,2)</f>
        <v>0.33</v>
      </c>
      <c r="M10" s="130">
        <v>60</v>
      </c>
      <c r="N10" s="121">
        <f t="shared" ref="N10:N17" si="0">ROUND(K10*M10,0)</f>
        <v>60000</v>
      </c>
      <c r="O10" s="122"/>
      <c r="P10" s="122"/>
      <c r="Q10" s="121">
        <f t="shared" ref="Q10:Q17" si="1">+N10</f>
        <v>60000</v>
      </c>
      <c r="R10" s="123"/>
      <c r="S10" s="1"/>
      <c r="U10" s="380" t="s">
        <v>84</v>
      </c>
      <c r="V10" s="381"/>
      <c r="W10" s="380" t="s">
        <v>83</v>
      </c>
      <c r="X10" s="381"/>
    </row>
    <row r="11" spans="2:24" ht="25.5" customHeight="1">
      <c r="B11" s="1"/>
      <c r="C11" s="365"/>
      <c r="D11" s="328"/>
      <c r="E11" s="124"/>
      <c r="F11" s="30">
        <v>2</v>
      </c>
      <c r="G11" s="30"/>
      <c r="H11" s="30"/>
      <c r="I11" s="30"/>
      <c r="J11" s="84" t="s">
        <v>127</v>
      </c>
      <c r="K11" s="120">
        <v>300</v>
      </c>
      <c r="L11" s="133">
        <f t="shared" ref="L11:L17" si="2">ROUND(K11/$K$18*$L$1,2)</f>
        <v>0.1</v>
      </c>
      <c r="M11" s="130">
        <v>100</v>
      </c>
      <c r="N11" s="121">
        <f t="shared" si="0"/>
        <v>30000</v>
      </c>
      <c r="O11" s="122"/>
      <c r="P11" s="122"/>
      <c r="Q11" s="121">
        <f t="shared" si="1"/>
        <v>30000</v>
      </c>
      <c r="R11" s="123"/>
      <c r="S11" s="1"/>
      <c r="U11" s="382" t="s">
        <v>64</v>
      </c>
      <c r="V11" s="118" t="s">
        <v>66</v>
      </c>
      <c r="W11" s="149">
        <v>20</v>
      </c>
      <c r="X11" s="150">
        <f>ROUND(W11*3000,0)</f>
        <v>60000</v>
      </c>
    </row>
    <row r="12" spans="2:24" ht="25.5" customHeight="1">
      <c r="B12" s="1"/>
      <c r="C12" s="365"/>
      <c r="D12" s="328"/>
      <c r="E12" s="141" t="s">
        <v>13</v>
      </c>
      <c r="F12" s="30">
        <v>3</v>
      </c>
      <c r="G12" s="30"/>
      <c r="H12" s="30"/>
      <c r="I12" s="30"/>
      <c r="J12" s="84" t="s">
        <v>67</v>
      </c>
      <c r="K12" s="120">
        <v>200</v>
      </c>
      <c r="L12" s="133">
        <f t="shared" si="2"/>
        <v>7.0000000000000007E-2</v>
      </c>
      <c r="M12" s="130">
        <v>160</v>
      </c>
      <c r="N12" s="121">
        <f t="shared" si="0"/>
        <v>32000</v>
      </c>
      <c r="O12" s="122"/>
      <c r="P12" s="122"/>
      <c r="Q12" s="121">
        <f t="shared" si="1"/>
        <v>32000</v>
      </c>
      <c r="R12" s="123"/>
      <c r="S12" s="1"/>
      <c r="U12" s="383"/>
      <c r="V12" s="118" t="s">
        <v>69</v>
      </c>
      <c r="W12" s="149">
        <v>150</v>
      </c>
      <c r="X12" s="150">
        <f t="shared" ref="X12:X13" si="3">ROUND(W12*3000,0)</f>
        <v>450000</v>
      </c>
    </row>
    <row r="13" spans="2:24" ht="25.5" customHeight="1">
      <c r="B13" s="1"/>
      <c r="C13" s="365"/>
      <c r="D13" s="328"/>
      <c r="E13" s="139" t="s">
        <v>60</v>
      </c>
      <c r="F13" s="30">
        <v>4</v>
      </c>
      <c r="G13" s="30"/>
      <c r="H13" s="30"/>
      <c r="I13" s="30"/>
      <c r="J13" s="84"/>
      <c r="K13" s="120"/>
      <c r="L13" s="133">
        <f t="shared" si="2"/>
        <v>0</v>
      </c>
      <c r="M13" s="130">
        <v>0</v>
      </c>
      <c r="N13" s="121">
        <f t="shared" si="0"/>
        <v>0</v>
      </c>
      <c r="O13" s="122"/>
      <c r="P13" s="122"/>
      <c r="Q13" s="121">
        <f t="shared" si="1"/>
        <v>0</v>
      </c>
      <c r="R13" s="123"/>
      <c r="S13" s="1"/>
      <c r="U13" s="383"/>
      <c r="V13" s="118" t="s">
        <v>68</v>
      </c>
      <c r="W13" s="149">
        <v>200</v>
      </c>
      <c r="X13" s="150">
        <f t="shared" si="3"/>
        <v>600000</v>
      </c>
    </row>
    <row r="14" spans="2:24" ht="25.5" customHeight="1">
      <c r="B14" s="1"/>
      <c r="C14" s="365"/>
      <c r="D14" s="328"/>
      <c r="E14" s="125"/>
      <c r="F14" s="30">
        <v>5</v>
      </c>
      <c r="G14" s="30"/>
      <c r="H14" s="30"/>
      <c r="I14" s="30"/>
      <c r="J14" s="84"/>
      <c r="K14" s="120"/>
      <c r="L14" s="134">
        <f t="shared" si="2"/>
        <v>0</v>
      </c>
      <c r="M14" s="129">
        <v>0</v>
      </c>
      <c r="N14" s="121">
        <f t="shared" si="0"/>
        <v>0</v>
      </c>
      <c r="O14" s="122"/>
      <c r="P14" s="122"/>
      <c r="Q14" s="121">
        <f t="shared" si="1"/>
        <v>0</v>
      </c>
      <c r="R14" s="123"/>
      <c r="S14" s="1"/>
      <c r="U14" s="384"/>
      <c r="V14" s="118" t="s">
        <v>70</v>
      </c>
      <c r="W14" s="149">
        <v>10</v>
      </c>
      <c r="X14" s="150">
        <f>ROUND(W14*3000,0)</f>
        <v>30000</v>
      </c>
    </row>
    <row r="15" spans="2:24" ht="25.5" customHeight="1">
      <c r="B15" s="1"/>
      <c r="C15" s="365"/>
      <c r="D15" s="328"/>
      <c r="E15" s="139"/>
      <c r="F15" s="30">
        <v>6</v>
      </c>
      <c r="G15" s="30"/>
      <c r="H15" s="30"/>
      <c r="I15" s="30"/>
      <c r="J15" s="84"/>
      <c r="K15" s="120"/>
      <c r="L15" s="134">
        <f t="shared" si="2"/>
        <v>0</v>
      </c>
      <c r="M15" s="129">
        <v>0</v>
      </c>
      <c r="N15" s="121">
        <f t="shared" si="0"/>
        <v>0</v>
      </c>
      <c r="O15" s="122"/>
      <c r="P15" s="122"/>
      <c r="Q15" s="121">
        <f t="shared" si="1"/>
        <v>0</v>
      </c>
      <c r="R15" s="123"/>
      <c r="S15" s="1"/>
      <c r="U15" s="385" t="s">
        <v>65</v>
      </c>
      <c r="V15" s="118" t="s">
        <v>66</v>
      </c>
      <c r="W15" s="149">
        <v>60</v>
      </c>
      <c r="X15" s="150">
        <f>ROUND(W15*3000,0)</f>
        <v>180000</v>
      </c>
    </row>
    <row r="16" spans="2:24" ht="25.5" customHeight="1">
      <c r="B16" s="1"/>
      <c r="C16" s="365"/>
      <c r="D16" s="328"/>
      <c r="E16" s="89"/>
      <c r="F16" s="30">
        <v>7</v>
      </c>
      <c r="G16" s="30"/>
      <c r="H16" s="30"/>
      <c r="I16" s="30"/>
      <c r="J16" s="84"/>
      <c r="K16" s="120"/>
      <c r="L16" s="134">
        <f t="shared" si="2"/>
        <v>0</v>
      </c>
      <c r="M16" s="129">
        <v>0</v>
      </c>
      <c r="N16" s="121">
        <f t="shared" si="0"/>
        <v>0</v>
      </c>
      <c r="O16" s="122"/>
      <c r="P16" s="122"/>
      <c r="Q16" s="121">
        <f t="shared" si="1"/>
        <v>0</v>
      </c>
      <c r="R16" s="123"/>
      <c r="S16" s="1"/>
      <c r="U16" s="385"/>
      <c r="V16" s="118" t="s">
        <v>69</v>
      </c>
      <c r="W16" s="149">
        <v>110</v>
      </c>
      <c r="X16" s="150">
        <f>ROUND(W16*3000,0)</f>
        <v>330000</v>
      </c>
    </row>
    <row r="17" spans="2:24" ht="25.5" customHeight="1">
      <c r="B17" s="1"/>
      <c r="C17" s="365"/>
      <c r="D17" s="328"/>
      <c r="E17" s="125"/>
      <c r="F17" s="30">
        <v>8</v>
      </c>
      <c r="G17" s="30"/>
      <c r="H17" s="30"/>
      <c r="I17" s="30"/>
      <c r="J17" s="84"/>
      <c r="K17" s="120"/>
      <c r="L17" s="134">
        <f t="shared" si="2"/>
        <v>0</v>
      </c>
      <c r="M17" s="129">
        <v>0</v>
      </c>
      <c r="N17" s="121">
        <f t="shared" si="0"/>
        <v>0</v>
      </c>
      <c r="O17" s="122"/>
      <c r="P17" s="122"/>
      <c r="Q17" s="121">
        <f t="shared" si="1"/>
        <v>0</v>
      </c>
      <c r="R17" s="123"/>
      <c r="S17" s="1"/>
      <c r="U17" s="385"/>
      <c r="V17" s="118" t="s">
        <v>68</v>
      </c>
      <c r="W17" s="149">
        <v>160</v>
      </c>
      <c r="X17" s="150">
        <f>ROUND(W17*3000,0)</f>
        <v>480000</v>
      </c>
    </row>
    <row r="18" spans="2:24" ht="25.5" customHeight="1" thickBot="1">
      <c r="B18" s="1"/>
      <c r="C18" s="365"/>
      <c r="D18" s="328"/>
      <c r="E18" s="357" t="s">
        <v>62</v>
      </c>
      <c r="F18" s="358"/>
      <c r="G18" s="358"/>
      <c r="H18" s="358"/>
      <c r="I18" s="359"/>
      <c r="J18" s="98"/>
      <c r="K18" s="132">
        <f>SUM(K10:K17)</f>
        <v>1500</v>
      </c>
      <c r="L18" s="135">
        <f>SUM(L10:L17)</f>
        <v>0.5</v>
      </c>
      <c r="M18" s="131"/>
      <c r="N18" s="126">
        <f>ROUNDDOWN(SUM(N10:N17),-3)</f>
        <v>122000</v>
      </c>
      <c r="O18" s="127"/>
      <c r="P18" s="127"/>
      <c r="Q18" s="126">
        <f>ROUNDDOWN(SUM(Q10:Q17),-3)</f>
        <v>122000</v>
      </c>
      <c r="R18" s="128"/>
      <c r="S18" s="1"/>
      <c r="U18" s="385"/>
      <c r="V18" s="118" t="s">
        <v>70</v>
      </c>
      <c r="W18" s="149">
        <v>30</v>
      </c>
      <c r="X18" s="150">
        <f>ROUND(W18*3000,0)</f>
        <v>90000</v>
      </c>
    </row>
    <row r="19" spans="2:24" ht="25.5" customHeight="1">
      <c r="B19" s="1"/>
      <c r="C19" s="365"/>
      <c r="D19" s="328"/>
      <c r="E19" s="141" t="s">
        <v>46</v>
      </c>
      <c r="F19" s="139">
        <v>1</v>
      </c>
      <c r="G19" s="139"/>
      <c r="H19" s="139"/>
      <c r="I19" s="139"/>
      <c r="J19" s="88"/>
      <c r="K19" s="86"/>
      <c r="L19" s="139"/>
      <c r="M19" s="139"/>
      <c r="N19" s="96"/>
      <c r="O19" s="97"/>
      <c r="P19" s="97"/>
      <c r="Q19" s="97"/>
      <c r="R19" s="91"/>
      <c r="S19" s="1"/>
    </row>
    <row r="20" spans="2:24" ht="25.5" customHeight="1">
      <c r="B20" s="1"/>
      <c r="C20" s="365"/>
      <c r="D20" s="328"/>
      <c r="E20" s="107" t="s">
        <v>61</v>
      </c>
      <c r="F20" s="30">
        <v>2</v>
      </c>
      <c r="G20" s="30"/>
      <c r="H20" s="30"/>
      <c r="I20" s="30"/>
      <c r="J20" s="87"/>
      <c r="K20" s="85"/>
      <c r="L20" s="30"/>
      <c r="M20" s="30"/>
      <c r="N20" s="80"/>
      <c r="O20" s="81"/>
      <c r="P20" s="81"/>
      <c r="Q20" s="81"/>
      <c r="R20" s="90"/>
      <c r="S20" s="1"/>
    </row>
    <row r="21" spans="2:24" ht="25.5" customHeight="1">
      <c r="B21" s="1"/>
      <c r="C21" s="365"/>
      <c r="D21" s="328"/>
      <c r="E21" s="139" t="s">
        <v>14</v>
      </c>
      <c r="F21" s="30">
        <v>3</v>
      </c>
      <c r="G21" s="30"/>
      <c r="H21" s="30"/>
      <c r="I21" s="30"/>
      <c r="J21" s="87"/>
      <c r="K21" s="85"/>
      <c r="L21" s="30"/>
      <c r="M21" s="30"/>
      <c r="N21" s="80"/>
      <c r="O21" s="81"/>
      <c r="P21" s="81"/>
      <c r="Q21" s="81"/>
      <c r="R21" s="90"/>
      <c r="S21" s="1"/>
    </row>
    <row r="22" spans="2:24" ht="25.5" customHeight="1">
      <c r="B22" s="1"/>
      <c r="C22" s="365"/>
      <c r="D22" s="328"/>
      <c r="E22" s="139"/>
      <c r="F22" s="30">
        <v>4</v>
      </c>
      <c r="G22" s="30"/>
      <c r="H22" s="30"/>
      <c r="I22" s="30"/>
      <c r="J22" s="87"/>
      <c r="K22" s="85"/>
      <c r="L22" s="30"/>
      <c r="M22" s="30"/>
      <c r="N22" s="80"/>
      <c r="O22" s="81"/>
      <c r="P22" s="81"/>
      <c r="Q22" s="81"/>
      <c r="R22" s="90"/>
      <c r="S22" s="1"/>
    </row>
    <row r="23" spans="2:24" ht="25.5" customHeight="1">
      <c r="B23" s="1"/>
      <c r="C23" s="365"/>
      <c r="D23" s="328"/>
      <c r="E23" s="139"/>
      <c r="F23" s="30">
        <v>5</v>
      </c>
      <c r="G23" s="30"/>
      <c r="H23" s="30"/>
      <c r="I23" s="30"/>
      <c r="J23" s="87"/>
      <c r="K23" s="85"/>
      <c r="L23" s="30"/>
      <c r="M23" s="30"/>
      <c r="N23" s="80"/>
      <c r="O23" s="81"/>
      <c r="P23" s="81"/>
      <c r="Q23" s="81"/>
      <c r="R23" s="90"/>
      <c r="S23" s="1"/>
    </row>
    <row r="24" spans="2:24" ht="25.5" customHeight="1" thickBot="1">
      <c r="B24" s="1"/>
      <c r="C24" s="365"/>
      <c r="D24" s="328"/>
      <c r="E24" s="357" t="s">
        <v>62</v>
      </c>
      <c r="F24" s="358"/>
      <c r="G24" s="358"/>
      <c r="H24" s="358"/>
      <c r="I24" s="359"/>
      <c r="J24" s="98"/>
      <c r="K24" s="99"/>
      <c r="L24" s="100"/>
      <c r="M24" s="101"/>
      <c r="N24" s="102"/>
      <c r="O24" s="94"/>
      <c r="P24" s="94"/>
      <c r="Q24" s="94"/>
      <c r="R24" s="95"/>
      <c r="S24" s="1"/>
    </row>
    <row r="25" spans="2:24" ht="25.5" customHeight="1">
      <c r="B25" s="1"/>
      <c r="C25" s="365"/>
      <c r="D25" s="328"/>
      <c r="E25" s="79" t="s">
        <v>47</v>
      </c>
      <c r="F25" s="8">
        <v>1</v>
      </c>
      <c r="G25" s="139"/>
      <c r="H25" s="139"/>
      <c r="I25" s="139"/>
      <c r="J25" s="88"/>
      <c r="K25" s="86"/>
      <c r="L25" s="139"/>
      <c r="M25" s="139"/>
      <c r="N25" s="96"/>
      <c r="O25" s="97"/>
      <c r="P25" s="97"/>
      <c r="Q25" s="97"/>
      <c r="R25" s="91"/>
      <c r="S25" s="1"/>
    </row>
    <row r="26" spans="2:24" ht="25.5" customHeight="1">
      <c r="B26" s="1"/>
      <c r="C26" s="365"/>
      <c r="D26" s="328"/>
      <c r="E26" s="139" t="s">
        <v>28</v>
      </c>
      <c r="F26" s="30">
        <v>2</v>
      </c>
      <c r="G26" s="30"/>
      <c r="H26" s="30"/>
      <c r="I26" s="30"/>
      <c r="J26" s="87"/>
      <c r="K26" s="85"/>
      <c r="L26" s="30"/>
      <c r="M26" s="30"/>
      <c r="N26" s="80"/>
      <c r="O26" s="81"/>
      <c r="P26" s="81"/>
      <c r="Q26" s="81"/>
      <c r="R26" s="90"/>
      <c r="S26" s="1"/>
    </row>
    <row r="27" spans="2:24" ht="25.5" customHeight="1">
      <c r="B27" s="1"/>
      <c r="C27" s="365"/>
      <c r="D27" s="328"/>
      <c r="E27" s="141" t="s">
        <v>32</v>
      </c>
      <c r="F27" s="30">
        <v>3</v>
      </c>
      <c r="G27" s="30"/>
      <c r="H27" s="30"/>
      <c r="I27" s="30"/>
      <c r="J27" s="87"/>
      <c r="K27" s="85"/>
      <c r="L27" s="30"/>
      <c r="M27" s="30"/>
      <c r="N27" s="80"/>
      <c r="O27" s="81"/>
      <c r="P27" s="81"/>
      <c r="Q27" s="81"/>
      <c r="R27" s="90"/>
      <c r="S27" s="1"/>
    </row>
    <row r="28" spans="2:24" ht="25.5" customHeight="1">
      <c r="B28" s="1"/>
      <c r="C28" s="365"/>
      <c r="D28" s="328"/>
      <c r="E28" s="141"/>
      <c r="F28" s="30">
        <v>4</v>
      </c>
      <c r="G28" s="30"/>
      <c r="H28" s="30"/>
      <c r="I28" s="30"/>
      <c r="J28" s="87"/>
      <c r="K28" s="85"/>
      <c r="L28" s="30"/>
      <c r="M28" s="140"/>
      <c r="N28" s="82"/>
      <c r="O28" s="83"/>
      <c r="P28" s="83"/>
      <c r="Q28" s="83"/>
      <c r="R28" s="90"/>
      <c r="S28" s="1"/>
    </row>
    <row r="29" spans="2:24" ht="25.5" customHeight="1">
      <c r="B29" s="1"/>
      <c r="C29" s="365"/>
      <c r="D29" s="328"/>
      <c r="E29" s="108"/>
      <c r="F29" s="30">
        <v>5</v>
      </c>
      <c r="G29" s="30"/>
      <c r="H29" s="30"/>
      <c r="I29" s="30"/>
      <c r="J29" s="87"/>
      <c r="K29" s="85"/>
      <c r="L29" s="30"/>
      <c r="M29" s="140"/>
      <c r="N29" s="82"/>
      <c r="O29" s="83"/>
      <c r="P29" s="83"/>
      <c r="Q29" s="83"/>
      <c r="R29" s="90"/>
      <c r="S29" s="1"/>
    </row>
    <row r="30" spans="2:24" ht="25.5" customHeight="1" thickBot="1">
      <c r="B30" s="1"/>
      <c r="C30" s="366"/>
      <c r="D30" s="367"/>
      <c r="E30" s="357" t="s">
        <v>62</v>
      </c>
      <c r="F30" s="358"/>
      <c r="G30" s="358"/>
      <c r="H30" s="358"/>
      <c r="I30" s="359"/>
      <c r="J30" s="98"/>
      <c r="K30" s="99"/>
      <c r="L30" s="100"/>
      <c r="M30" s="101"/>
      <c r="N30" s="102"/>
      <c r="O30" s="94"/>
      <c r="P30" s="94"/>
      <c r="Q30" s="94"/>
      <c r="R30" s="95"/>
      <c r="S30" s="1"/>
    </row>
    <row r="31" spans="2:24" ht="25.5" customHeight="1" thickBot="1">
      <c r="B31" s="1"/>
      <c r="C31" s="360" t="s">
        <v>54</v>
      </c>
      <c r="D31" s="361"/>
      <c r="E31" s="361"/>
      <c r="F31" s="361"/>
      <c r="G31" s="361"/>
      <c r="H31" s="361"/>
      <c r="I31" s="362"/>
      <c r="J31" s="92"/>
      <c r="K31" s="93"/>
      <c r="L31" s="103"/>
      <c r="M31" s="104"/>
      <c r="N31" s="103"/>
      <c r="O31" s="105"/>
      <c r="P31" s="105"/>
      <c r="Q31" s="105"/>
      <c r="R31" s="106"/>
      <c r="S31" s="1"/>
    </row>
    <row r="32" spans="2:24" ht="15" customHeight="1">
      <c r="B32" s="1"/>
      <c r="C32" s="11" t="s">
        <v>17</v>
      </c>
      <c r="D32" s="12"/>
      <c r="E32" s="12"/>
      <c r="F32" s="13"/>
      <c r="G32" s="12"/>
      <c r="H32" s="12"/>
      <c r="I32" s="12"/>
      <c r="J32" s="12"/>
      <c r="K32" s="12"/>
      <c r="L32" s="12"/>
      <c r="M32" s="12"/>
      <c r="N32" s="14"/>
      <c r="O32" s="15"/>
      <c r="P32" s="15"/>
      <c r="Q32" s="15"/>
      <c r="R32" s="1"/>
      <c r="S32" s="1"/>
    </row>
    <row r="33" spans="2:19" ht="15" customHeight="1">
      <c r="B33" s="1"/>
      <c r="C33" s="16" t="s">
        <v>18</v>
      </c>
      <c r="D33" s="12"/>
      <c r="E33" s="12"/>
      <c r="F33" s="13"/>
      <c r="G33" s="12"/>
      <c r="H33" s="12"/>
      <c r="I33" s="12"/>
      <c r="J33" s="12"/>
      <c r="K33" s="12"/>
      <c r="L33" s="12"/>
      <c r="M33" s="12"/>
      <c r="N33" s="14"/>
      <c r="O33" s="15"/>
      <c r="P33" s="15"/>
      <c r="Q33" s="15"/>
      <c r="R33" s="1"/>
      <c r="S33" s="1"/>
    </row>
    <row r="34" spans="2:19" ht="15" customHeight="1">
      <c r="B34" s="1"/>
      <c r="C34" s="191" t="s">
        <v>74</v>
      </c>
      <c r="D34" s="12"/>
      <c r="E34" s="12"/>
      <c r="F34" s="13"/>
      <c r="G34" s="12"/>
      <c r="H34" s="12"/>
      <c r="I34" s="12"/>
      <c r="J34" s="12"/>
      <c r="K34" s="12"/>
      <c r="L34" s="12"/>
      <c r="M34" s="12"/>
      <c r="N34" s="14"/>
      <c r="O34" s="15"/>
      <c r="P34" s="15"/>
      <c r="Q34" s="15"/>
      <c r="R34" s="1"/>
      <c r="S34" s="1"/>
    </row>
    <row r="35" spans="2:19" ht="15" customHeight="1">
      <c r="B35" s="1"/>
      <c r="C35" s="16" t="s">
        <v>22</v>
      </c>
      <c r="D35" s="12"/>
      <c r="E35" s="12"/>
      <c r="F35" s="13"/>
      <c r="G35" s="12"/>
      <c r="H35" s="12"/>
      <c r="I35" s="12"/>
      <c r="J35" s="12"/>
      <c r="K35" s="12"/>
      <c r="L35" s="12"/>
      <c r="M35" s="12"/>
      <c r="N35" s="14"/>
      <c r="O35" s="15"/>
      <c r="P35" s="15"/>
      <c r="Q35" s="15"/>
      <c r="R35" s="1"/>
      <c r="S35" s="1"/>
    </row>
    <row r="36" spans="2:19" ht="15" customHeight="1">
      <c r="B36" s="1"/>
      <c r="C36" s="16" t="s">
        <v>123</v>
      </c>
      <c r="D36" s="12"/>
      <c r="E36" s="12"/>
      <c r="F36" s="13"/>
      <c r="G36" s="12"/>
      <c r="H36" s="12"/>
      <c r="I36" s="12"/>
      <c r="J36" s="12"/>
      <c r="K36" s="12"/>
      <c r="L36" s="12"/>
      <c r="M36" s="12"/>
      <c r="N36" s="14"/>
      <c r="O36" s="15"/>
      <c r="P36" s="15"/>
      <c r="Q36" s="15"/>
      <c r="R36" s="1"/>
      <c r="S36" s="1"/>
    </row>
    <row r="37" spans="2:19" ht="15" customHeight="1">
      <c r="B37" s="1"/>
      <c r="C37" s="16" t="s">
        <v>31</v>
      </c>
      <c r="D37" s="12"/>
      <c r="E37" s="12"/>
      <c r="F37" s="13"/>
      <c r="G37" s="12"/>
      <c r="H37" s="12"/>
      <c r="I37" s="12"/>
      <c r="J37" s="12"/>
      <c r="K37" s="12"/>
      <c r="L37" s="12"/>
      <c r="M37" s="12"/>
      <c r="N37" s="14"/>
      <c r="O37" s="15"/>
      <c r="P37" s="15"/>
      <c r="Q37" s="15"/>
      <c r="R37" s="1"/>
      <c r="S37" s="1"/>
    </row>
    <row r="38" spans="2:19" ht="15" customHeight="1">
      <c r="B38" s="1"/>
      <c r="C38" s="16" t="s">
        <v>124</v>
      </c>
      <c r="D38" s="12"/>
      <c r="E38" s="12"/>
      <c r="F38" s="13"/>
      <c r="G38" s="12"/>
      <c r="H38" s="12"/>
      <c r="I38" s="12"/>
      <c r="J38" s="12"/>
      <c r="K38" s="12"/>
      <c r="L38" s="12"/>
      <c r="M38" s="12"/>
      <c r="N38" s="14"/>
      <c r="O38" s="15"/>
      <c r="P38" s="15"/>
      <c r="Q38" s="15"/>
      <c r="R38" s="1"/>
      <c r="S38" s="1"/>
    </row>
    <row r="39" spans="2:19" ht="15" customHeight="1">
      <c r="B39" s="1"/>
      <c r="C39" s="16" t="s">
        <v>125</v>
      </c>
      <c r="D39" s="12"/>
      <c r="E39" s="12"/>
      <c r="F39" s="13"/>
      <c r="G39" s="12"/>
      <c r="H39" s="12"/>
      <c r="I39" s="12"/>
      <c r="J39" s="12"/>
      <c r="K39" s="12"/>
      <c r="L39" s="12"/>
      <c r="M39" s="12"/>
      <c r="N39" s="14"/>
      <c r="O39" s="15"/>
      <c r="P39" s="15"/>
      <c r="Q39" s="15"/>
      <c r="R39" s="1"/>
      <c r="S39" s="1"/>
    </row>
    <row r="40" spans="2:19" ht="15" customHeight="1">
      <c r="B40" s="1"/>
      <c r="C40" s="16" t="s">
        <v>75</v>
      </c>
      <c r="D40" s="12"/>
      <c r="E40" s="12"/>
      <c r="F40" s="13"/>
      <c r="G40" s="12"/>
      <c r="H40" s="12"/>
      <c r="I40" s="12"/>
      <c r="J40" s="12"/>
      <c r="K40" s="12"/>
      <c r="L40" s="12"/>
      <c r="M40" s="12"/>
      <c r="N40" s="14"/>
      <c r="O40" s="15"/>
      <c r="P40" s="15"/>
      <c r="Q40" s="15"/>
      <c r="R40" s="1"/>
      <c r="S40" s="1"/>
    </row>
    <row r="41" spans="2:19" ht="15" customHeight="1">
      <c r="B41" s="1"/>
      <c r="C41" s="16"/>
      <c r="D41" s="12"/>
      <c r="E41" s="12"/>
      <c r="F41" s="13"/>
      <c r="G41" s="12"/>
      <c r="H41" s="12"/>
      <c r="I41" s="12"/>
      <c r="J41" s="12"/>
      <c r="K41" s="12"/>
      <c r="L41" s="12"/>
      <c r="M41" s="12"/>
      <c r="N41" s="14"/>
      <c r="O41" s="15"/>
      <c r="P41" s="15"/>
      <c r="Q41" s="15"/>
      <c r="R41" s="1"/>
      <c r="S41" s="1"/>
    </row>
    <row r="42" spans="2:19" ht="15" customHeight="1">
      <c r="B42" s="1"/>
      <c r="C42" s="12"/>
      <c r="D42" s="12"/>
      <c r="E42" s="12"/>
      <c r="F42" s="13"/>
      <c r="G42" s="12"/>
      <c r="H42" s="12"/>
      <c r="I42" s="12"/>
      <c r="J42" s="12"/>
      <c r="K42" s="12"/>
      <c r="L42" s="12"/>
      <c r="M42" s="12"/>
      <c r="N42" s="14"/>
      <c r="O42" s="15"/>
      <c r="P42" s="15"/>
      <c r="Q42" s="15"/>
      <c r="R42" s="1"/>
      <c r="S42" s="1"/>
    </row>
    <row r="43" spans="2:19" ht="15" customHeight="1">
      <c r="B43" s="1"/>
      <c r="C43" s="12"/>
      <c r="D43" s="12"/>
      <c r="E43" s="12"/>
      <c r="F43" s="13"/>
      <c r="G43" s="12"/>
      <c r="H43" s="12"/>
      <c r="I43" s="12"/>
      <c r="J43" s="12"/>
      <c r="K43" s="12"/>
      <c r="L43" s="12"/>
      <c r="M43" s="12"/>
      <c r="N43" s="14"/>
      <c r="O43" s="15"/>
      <c r="P43" s="15"/>
      <c r="Q43" s="15"/>
      <c r="R43" s="1"/>
      <c r="S43" s="1"/>
    </row>
    <row r="44" spans="2:19" ht="15" customHeight="1">
      <c r="B44" s="1"/>
      <c r="C44" s="12"/>
      <c r="D44" s="12"/>
      <c r="E44" s="12"/>
      <c r="F44" s="13"/>
      <c r="G44" s="12"/>
      <c r="H44" s="12"/>
      <c r="I44" s="12"/>
      <c r="J44" s="12"/>
      <c r="K44" s="12"/>
      <c r="L44" s="12"/>
      <c r="M44" s="12"/>
      <c r="N44" s="14"/>
      <c r="O44" s="15"/>
      <c r="P44" s="15"/>
      <c r="Q44" s="15"/>
      <c r="R44" s="1"/>
      <c r="S44" s="1"/>
    </row>
    <row r="45" spans="2:19" ht="15" customHeight="1">
      <c r="B45" s="1"/>
      <c r="C45" s="12"/>
      <c r="D45" s="12"/>
      <c r="E45" s="12"/>
      <c r="F45" s="13"/>
      <c r="G45" s="12"/>
      <c r="H45" s="12"/>
      <c r="I45" s="12"/>
      <c r="J45" s="12"/>
      <c r="K45" s="12"/>
      <c r="L45" s="12"/>
      <c r="M45" s="12"/>
      <c r="N45" s="14"/>
      <c r="O45" s="15"/>
      <c r="P45" s="15"/>
      <c r="Q45" s="15"/>
      <c r="R45" s="1"/>
      <c r="S45" s="1"/>
    </row>
    <row r="46" spans="2:19" ht="15" customHeight="1">
      <c r="B46" s="1"/>
      <c r="C46" s="12"/>
      <c r="D46" s="12"/>
      <c r="E46" s="12"/>
      <c r="F46" s="13"/>
      <c r="G46" s="12"/>
      <c r="H46" s="12"/>
      <c r="I46" s="12"/>
      <c r="J46" s="12"/>
      <c r="K46" s="12"/>
      <c r="L46" s="12"/>
      <c r="M46" s="12"/>
      <c r="N46" s="14"/>
      <c r="O46" s="15"/>
      <c r="P46" s="15"/>
      <c r="Q46" s="15"/>
      <c r="R46" s="1"/>
      <c r="S46" s="1"/>
    </row>
    <row r="47" spans="2:19" ht="15" customHeight="1">
      <c r="B47" s="1"/>
      <c r="C47" s="12"/>
      <c r="D47" s="12"/>
      <c r="E47" s="12"/>
      <c r="F47" s="13"/>
      <c r="G47" s="12"/>
      <c r="H47" s="12"/>
      <c r="I47" s="12"/>
      <c r="J47" s="12"/>
      <c r="K47" s="12"/>
      <c r="L47" s="12"/>
      <c r="M47" s="12"/>
      <c r="N47" s="14"/>
      <c r="O47" s="15"/>
      <c r="P47" s="15"/>
      <c r="Q47" s="15"/>
      <c r="R47" s="1"/>
      <c r="S47" s="1"/>
    </row>
    <row r="48" spans="2:19" ht="15" customHeight="1">
      <c r="B48" s="1"/>
      <c r="C48" s="12"/>
      <c r="D48" s="12"/>
      <c r="E48" s="12"/>
      <c r="F48" s="13"/>
      <c r="G48" s="12"/>
      <c r="H48" s="12"/>
      <c r="I48" s="12"/>
      <c r="J48" s="12"/>
      <c r="K48" s="12"/>
      <c r="L48" s="12"/>
      <c r="M48" s="12"/>
      <c r="N48" s="14"/>
      <c r="O48" s="15"/>
      <c r="P48" s="15"/>
      <c r="Q48" s="15"/>
      <c r="R48" s="1"/>
      <c r="S48" s="1"/>
    </row>
    <row r="49" spans="2:19" ht="15" customHeight="1">
      <c r="B49" s="1"/>
      <c r="C49" s="12"/>
      <c r="D49" s="12"/>
      <c r="E49" s="12"/>
      <c r="F49" s="13"/>
      <c r="G49" s="12"/>
      <c r="H49" s="12"/>
      <c r="I49" s="12"/>
      <c r="J49" s="12"/>
      <c r="K49" s="12"/>
      <c r="L49" s="12"/>
      <c r="M49" s="12"/>
      <c r="N49" s="14"/>
      <c r="O49" s="15"/>
      <c r="P49" s="15"/>
      <c r="Q49" s="15"/>
      <c r="R49" s="1"/>
      <c r="S49" s="1"/>
    </row>
    <row r="50" spans="2:19" ht="15" customHeight="1">
      <c r="B50" s="1"/>
      <c r="C50" s="322"/>
      <c r="D50" s="323"/>
      <c r="E50" s="323"/>
      <c r="F50" s="323"/>
      <c r="G50" s="323"/>
      <c r="H50" s="323"/>
      <c r="I50" s="323"/>
      <c r="J50" s="323"/>
      <c r="K50" s="323"/>
      <c r="L50" s="323"/>
      <c r="M50" s="323"/>
      <c r="N50" s="323"/>
      <c r="O50" s="323"/>
      <c r="P50" s="323"/>
      <c r="Q50" s="323"/>
      <c r="R50" s="323"/>
      <c r="S50" s="1"/>
    </row>
    <row r="51" spans="2:19" ht="15" customHeight="1">
      <c r="B51" s="1"/>
      <c r="C51" s="12"/>
      <c r="D51" s="12"/>
      <c r="E51" s="12"/>
      <c r="F51" s="13"/>
      <c r="G51" s="12"/>
      <c r="H51" s="12"/>
      <c r="I51" s="12"/>
      <c r="J51" s="12"/>
      <c r="K51" s="12"/>
      <c r="L51" s="12"/>
      <c r="M51" s="12"/>
      <c r="N51" s="14"/>
      <c r="O51" s="15"/>
      <c r="P51" s="15"/>
      <c r="Q51" s="15"/>
      <c r="R51" s="1"/>
      <c r="S51" s="1"/>
    </row>
    <row r="52" spans="2:19" ht="15" customHeight="1">
      <c r="B52" s="1"/>
      <c r="C52" s="12"/>
      <c r="D52" s="12"/>
      <c r="E52" s="12"/>
      <c r="F52" s="13"/>
      <c r="G52" s="12"/>
      <c r="H52" s="12"/>
      <c r="I52" s="12"/>
      <c r="J52" s="12"/>
      <c r="K52" s="12"/>
      <c r="L52" s="12"/>
      <c r="M52" s="12"/>
      <c r="N52" s="14"/>
      <c r="O52" s="15"/>
      <c r="P52" s="15"/>
      <c r="Q52" s="15"/>
      <c r="R52" s="1"/>
      <c r="S52" s="1"/>
    </row>
    <row r="53" spans="2:19">
      <c r="B53" s="1"/>
      <c r="N53" s="2"/>
      <c r="S53" s="1"/>
    </row>
  </sheetData>
  <mergeCells count="31">
    <mergeCell ref="U9:X9"/>
    <mergeCell ref="U10:V10"/>
    <mergeCell ref="W10:X10"/>
    <mergeCell ref="U11:U14"/>
    <mergeCell ref="U15:U18"/>
    <mergeCell ref="E30:I30"/>
    <mergeCell ref="C31:I31"/>
    <mergeCell ref="C50:R50"/>
    <mergeCell ref="K2:L2"/>
    <mergeCell ref="E18:I18"/>
    <mergeCell ref="E24:I24"/>
    <mergeCell ref="P8:P9"/>
    <mergeCell ref="Q8:Q9"/>
    <mergeCell ref="C10:C30"/>
    <mergeCell ref="D10:D30"/>
    <mergeCell ref="J7:Q7"/>
    <mergeCell ref="R7:R9"/>
    <mergeCell ref="G8:G9"/>
    <mergeCell ref="N8:N9"/>
    <mergeCell ref="O8:O9"/>
    <mergeCell ref="C7:C9"/>
    <mergeCell ref="J8:J9"/>
    <mergeCell ref="K8:K9"/>
    <mergeCell ref="L8:L9"/>
    <mergeCell ref="M8:M9"/>
    <mergeCell ref="D7:D9"/>
    <mergeCell ref="E7:E9"/>
    <mergeCell ref="F7:F9"/>
    <mergeCell ref="G7:H7"/>
    <mergeCell ref="I7:I9"/>
    <mergeCell ref="H8:H9"/>
  </mergeCells>
  <phoneticPr fontId="2"/>
  <dataValidations count="1">
    <dataValidation type="list" allowBlank="1" showInputMessage="1" showErrorMessage="1" sqref="J10:J17">
      <formula1>#REF!</formula1>
    </dataValidation>
  </dataValidations>
  <printOptions horizontalCentered="1"/>
  <pageMargins left="0.39370078740157483" right="0.39370078740157483" top="0.78740157480314965" bottom="0" header="0.51181102362204722" footer="0.51181102362204722"/>
  <pageSetup paperSize="9" scale="65"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S48"/>
  <sheetViews>
    <sheetView showGridLines="0" showZeros="0" tabSelected="1" view="pageBreakPreview" topLeftCell="A7" zoomScale="85" zoomScaleNormal="100" zoomScaleSheetLayoutView="85" workbookViewId="0">
      <selection activeCell="D24" sqref="D24"/>
    </sheetView>
  </sheetViews>
  <sheetFormatPr defaultRowHeight="13.5"/>
  <cols>
    <col min="1" max="1" width="9" style="2"/>
    <col min="2" max="2" width="1.75" style="2" customWidth="1"/>
    <col min="3" max="4" width="10.625" style="2" customWidth="1"/>
    <col min="5" max="5" width="24.75" style="2" customWidth="1"/>
    <col min="6" max="6" width="4.625" style="2" customWidth="1"/>
    <col min="7" max="8" width="15.625" style="2" customWidth="1"/>
    <col min="9" max="9" width="27.875" style="2" customWidth="1"/>
    <col min="10" max="11" width="6" style="2" hidden="1" customWidth="1"/>
    <col min="12" max="12" width="11.625" style="2" bestFit="1" customWidth="1"/>
    <col min="13" max="14" width="11.625" style="2" customWidth="1"/>
    <col min="15" max="15" width="11.625" style="3" customWidth="1"/>
    <col min="16" max="17" width="11.625" style="2" customWidth="1"/>
    <col min="18" max="18" width="32.25" style="2" customWidth="1"/>
    <col min="19" max="19" width="1.75" style="2" customWidth="1"/>
    <col min="20" max="16384" width="9" style="2"/>
  </cols>
  <sheetData>
    <row r="1" spans="2:19" ht="33.75" customHeight="1">
      <c r="K1" s="189"/>
      <c r="L1" s="230"/>
      <c r="M1" s="137"/>
      <c r="N1" s="137"/>
    </row>
    <row r="2" spans="2:19" ht="33.75" customHeight="1">
      <c r="B2" s="1"/>
      <c r="K2" s="125"/>
      <c r="L2" s="190"/>
      <c r="M2" s="192"/>
      <c r="N2" s="192"/>
      <c r="S2" s="1"/>
    </row>
    <row r="3" spans="2:19">
      <c r="B3" s="1"/>
      <c r="C3" s="1"/>
      <c r="D3" s="1"/>
      <c r="E3" s="1"/>
      <c r="F3" s="1"/>
      <c r="G3" s="1"/>
      <c r="H3" s="1"/>
      <c r="I3" s="1"/>
      <c r="J3" s="1"/>
      <c r="K3" s="1"/>
      <c r="L3" s="1"/>
      <c r="M3" s="1"/>
      <c r="N3" s="1"/>
      <c r="O3" s="4"/>
      <c r="P3" s="1"/>
      <c r="Q3" s="1"/>
      <c r="R3" s="1"/>
      <c r="S3" s="1"/>
    </row>
    <row r="4" spans="2:19">
      <c r="B4" s="156" t="s">
        <v>238</v>
      </c>
      <c r="C4" s="1"/>
      <c r="D4" s="1"/>
      <c r="E4" s="1"/>
      <c r="F4" s="1"/>
      <c r="G4" s="1"/>
      <c r="H4" s="1"/>
      <c r="I4" s="1"/>
      <c r="J4" s="1"/>
      <c r="K4" s="1"/>
      <c r="L4" s="1"/>
      <c r="M4" s="1"/>
      <c r="N4" s="1"/>
      <c r="O4" s="4"/>
      <c r="P4" s="1"/>
      <c r="Q4" s="1"/>
      <c r="R4" s="1"/>
      <c r="S4" s="1"/>
    </row>
    <row r="5" spans="2:19">
      <c r="B5" s="1"/>
      <c r="C5" s="1" t="s">
        <v>215</v>
      </c>
      <c r="D5" s="1"/>
      <c r="E5" s="1"/>
      <c r="F5" s="1"/>
      <c r="G5" s="1"/>
      <c r="H5" s="1"/>
      <c r="I5" s="1"/>
      <c r="J5" s="1"/>
      <c r="K5" s="1"/>
      <c r="L5" s="1"/>
      <c r="M5" s="1"/>
      <c r="N5" s="1"/>
      <c r="O5" s="4"/>
      <c r="P5" s="1"/>
      <c r="Q5" s="1"/>
      <c r="R5" s="288"/>
      <c r="S5" s="1"/>
    </row>
    <row r="6" spans="2:19" ht="14.25" thickBot="1">
      <c r="B6" s="1"/>
      <c r="C6" s="1"/>
      <c r="D6" s="1"/>
      <c r="E6" s="1"/>
      <c r="F6" s="1"/>
      <c r="G6" s="1"/>
      <c r="H6" s="1"/>
      <c r="I6" s="1"/>
      <c r="J6" s="1"/>
      <c r="K6" s="1"/>
      <c r="L6" s="1"/>
      <c r="M6" s="1"/>
      <c r="N6" s="1"/>
      <c r="O6" s="4"/>
      <c r="P6" s="1"/>
      <c r="Q6" s="1"/>
      <c r="R6" s="1"/>
      <c r="S6" s="1"/>
    </row>
    <row r="7" spans="2:19" ht="18.75" customHeight="1">
      <c r="B7" s="1"/>
      <c r="C7" s="406" t="s">
        <v>0</v>
      </c>
      <c r="D7" s="409" t="s">
        <v>19</v>
      </c>
      <c r="E7" s="376" t="s">
        <v>59</v>
      </c>
      <c r="F7" s="353" t="s">
        <v>2</v>
      </c>
      <c r="G7" s="354" t="s">
        <v>58</v>
      </c>
      <c r="H7" s="355"/>
      <c r="I7" s="393" t="s">
        <v>55</v>
      </c>
      <c r="J7" s="202"/>
      <c r="K7" s="203"/>
      <c r="L7" s="387" t="s">
        <v>21</v>
      </c>
      <c r="M7" s="388"/>
      <c r="N7" s="388"/>
      <c r="O7" s="388"/>
      <c r="P7" s="388"/>
      <c r="Q7" s="389"/>
      <c r="R7" s="390" t="s">
        <v>231</v>
      </c>
      <c r="S7" s="1"/>
    </row>
    <row r="8" spans="2:19" ht="13.5" customHeight="1">
      <c r="B8" s="1"/>
      <c r="C8" s="407"/>
      <c r="D8" s="410"/>
      <c r="E8" s="377"/>
      <c r="F8" s="339"/>
      <c r="G8" s="344" t="s">
        <v>48</v>
      </c>
      <c r="H8" s="344" t="s">
        <v>49</v>
      </c>
      <c r="I8" s="394"/>
      <c r="J8" s="402" t="s">
        <v>56</v>
      </c>
      <c r="K8" s="404" t="s">
        <v>128</v>
      </c>
      <c r="L8" s="401" t="s">
        <v>132</v>
      </c>
      <c r="M8" s="338" t="s">
        <v>133</v>
      </c>
      <c r="N8" s="374" t="s">
        <v>204</v>
      </c>
      <c r="O8" s="374" t="s">
        <v>134</v>
      </c>
      <c r="P8" s="338" t="s">
        <v>53</v>
      </c>
      <c r="Q8" s="412" t="s">
        <v>216</v>
      </c>
      <c r="R8" s="391"/>
      <c r="S8" s="1"/>
    </row>
    <row r="9" spans="2:19" ht="32.25" customHeight="1">
      <c r="B9" s="1"/>
      <c r="C9" s="408"/>
      <c r="D9" s="411"/>
      <c r="E9" s="378"/>
      <c r="F9" s="340"/>
      <c r="G9" s="340"/>
      <c r="H9" s="340"/>
      <c r="I9" s="395"/>
      <c r="J9" s="403"/>
      <c r="K9" s="405"/>
      <c r="L9" s="378"/>
      <c r="M9" s="348"/>
      <c r="N9" s="375"/>
      <c r="O9" s="375"/>
      <c r="P9" s="348"/>
      <c r="Q9" s="413"/>
      <c r="R9" s="392"/>
      <c r="S9" s="1"/>
    </row>
    <row r="10" spans="2:19" ht="25.5" customHeight="1">
      <c r="B10" s="1"/>
      <c r="C10" s="398"/>
      <c r="D10" s="399"/>
      <c r="E10" s="396" t="s">
        <v>217</v>
      </c>
      <c r="F10" s="289">
        <v>1</v>
      </c>
      <c r="G10" s="289"/>
      <c r="H10" s="289"/>
      <c r="I10" s="89"/>
      <c r="J10" s="204"/>
      <c r="K10" s="205"/>
      <c r="L10" s="200"/>
      <c r="M10" s="289"/>
      <c r="N10" s="275"/>
      <c r="O10" s="96"/>
      <c r="P10" s="97"/>
      <c r="Q10" s="198">
        <f t="shared" ref="Q10:Q15" si="0">M10*P10</f>
        <v>0</v>
      </c>
      <c r="R10" s="195" t="s">
        <v>232</v>
      </c>
      <c r="S10" s="1"/>
    </row>
    <row r="11" spans="2:19" ht="25.5" customHeight="1">
      <c r="B11" s="1"/>
      <c r="C11" s="398"/>
      <c r="D11" s="399"/>
      <c r="E11" s="397"/>
      <c r="F11" s="30">
        <v>2</v>
      </c>
      <c r="G11" s="30"/>
      <c r="H11" s="30"/>
      <c r="I11" s="194"/>
      <c r="J11" s="206"/>
      <c r="K11" s="207"/>
      <c r="L11" s="201"/>
      <c r="M11" s="30"/>
      <c r="N11" s="206"/>
      <c r="O11" s="80"/>
      <c r="P11" s="81"/>
      <c r="Q11" s="199">
        <f t="shared" si="0"/>
        <v>0</v>
      </c>
      <c r="R11" s="196" t="s">
        <v>233</v>
      </c>
      <c r="S11" s="1"/>
    </row>
    <row r="12" spans="2:19" ht="25.5" customHeight="1">
      <c r="B12" s="1"/>
      <c r="C12" s="398"/>
      <c r="D12" s="399"/>
      <c r="E12" s="397"/>
      <c r="F12" s="30">
        <v>3</v>
      </c>
      <c r="G12" s="30"/>
      <c r="H12" s="30"/>
      <c r="I12" s="194"/>
      <c r="J12" s="206"/>
      <c r="K12" s="207"/>
      <c r="L12" s="201"/>
      <c r="M12" s="30"/>
      <c r="N12" s="206"/>
      <c r="O12" s="80"/>
      <c r="P12" s="81"/>
      <c r="Q12" s="199">
        <f t="shared" si="0"/>
        <v>0</v>
      </c>
      <c r="R12" s="196"/>
      <c r="S12" s="1"/>
    </row>
    <row r="13" spans="2:19" ht="25.5" customHeight="1">
      <c r="B13" s="1"/>
      <c r="C13" s="398"/>
      <c r="D13" s="399"/>
      <c r="E13" s="397"/>
      <c r="F13" s="30">
        <v>4</v>
      </c>
      <c r="G13" s="30"/>
      <c r="H13" s="30"/>
      <c r="I13" s="194"/>
      <c r="J13" s="206"/>
      <c r="K13" s="207"/>
      <c r="L13" s="201"/>
      <c r="M13" s="30"/>
      <c r="N13" s="206"/>
      <c r="O13" s="80"/>
      <c r="P13" s="81"/>
      <c r="Q13" s="199">
        <f t="shared" si="0"/>
        <v>0</v>
      </c>
      <c r="R13" s="196"/>
      <c r="S13" s="1"/>
    </row>
    <row r="14" spans="2:19" ht="25.5" customHeight="1">
      <c r="B14" s="1"/>
      <c r="C14" s="398"/>
      <c r="D14" s="399"/>
      <c r="E14" s="397"/>
      <c r="F14" s="289">
        <v>5</v>
      </c>
      <c r="G14" s="30"/>
      <c r="H14" s="30"/>
      <c r="I14" s="194"/>
      <c r="J14" s="206"/>
      <c r="K14" s="207"/>
      <c r="L14" s="201"/>
      <c r="M14" s="30"/>
      <c r="N14" s="206"/>
      <c r="O14" s="80"/>
      <c r="P14" s="81"/>
      <c r="Q14" s="199">
        <f t="shared" si="0"/>
        <v>0</v>
      </c>
      <c r="R14" s="196"/>
      <c r="S14" s="1"/>
    </row>
    <row r="15" spans="2:19" ht="25.5" customHeight="1">
      <c r="B15" s="1"/>
      <c r="C15" s="398"/>
      <c r="D15" s="399"/>
      <c r="E15" s="397"/>
      <c r="F15" s="30">
        <v>6</v>
      </c>
      <c r="G15" s="30"/>
      <c r="H15" s="30"/>
      <c r="I15" s="194"/>
      <c r="J15" s="206"/>
      <c r="K15" s="207"/>
      <c r="L15" s="201"/>
      <c r="M15" s="30"/>
      <c r="N15" s="206"/>
      <c r="O15" s="80"/>
      <c r="P15" s="81"/>
      <c r="Q15" s="199">
        <f t="shared" si="0"/>
        <v>0</v>
      </c>
      <c r="R15" s="196"/>
      <c r="S15" s="1"/>
    </row>
    <row r="16" spans="2:19" ht="25.5" customHeight="1">
      <c r="B16" s="1"/>
      <c r="C16" s="398"/>
      <c r="D16" s="399"/>
      <c r="E16" s="200"/>
      <c r="F16" s="30">
        <v>7</v>
      </c>
      <c r="G16" s="30"/>
      <c r="H16" s="30"/>
      <c r="I16" s="194"/>
      <c r="J16" s="206"/>
      <c r="K16" s="207"/>
      <c r="L16" s="201"/>
      <c r="M16" s="30"/>
      <c r="N16" s="206"/>
      <c r="O16" s="80"/>
      <c r="P16" s="81"/>
      <c r="Q16" s="199">
        <f t="shared" ref="Q16:Q17" si="1">M16*P16</f>
        <v>0</v>
      </c>
      <c r="R16" s="196"/>
      <c r="S16" s="1"/>
    </row>
    <row r="17" spans="2:19" ht="25.5" customHeight="1" thickBot="1">
      <c r="B17" s="1"/>
      <c r="C17" s="398"/>
      <c r="D17" s="399"/>
      <c r="E17" s="220"/>
      <c r="F17" s="41">
        <v>8</v>
      </c>
      <c r="G17" s="41"/>
      <c r="H17" s="41"/>
      <c r="I17" s="291"/>
      <c r="J17" s="221"/>
      <c r="K17" s="222"/>
      <c r="L17" s="223"/>
      <c r="M17" s="41"/>
      <c r="N17" s="221"/>
      <c r="O17" s="224"/>
      <c r="P17" s="225"/>
      <c r="Q17" s="226">
        <f t="shared" si="1"/>
        <v>0</v>
      </c>
      <c r="R17" s="227"/>
      <c r="S17" s="1"/>
    </row>
    <row r="18" spans="2:19" ht="25.5" customHeight="1" thickTop="1" thickBot="1">
      <c r="B18" s="1"/>
      <c r="C18" s="398"/>
      <c r="D18" s="399"/>
      <c r="E18" s="358" t="s">
        <v>62</v>
      </c>
      <c r="F18" s="358"/>
      <c r="G18" s="358"/>
      <c r="H18" s="358"/>
      <c r="I18" s="358"/>
      <c r="J18" s="213"/>
      <c r="K18" s="214"/>
      <c r="L18" s="233"/>
      <c r="M18" s="231">
        <f>SUM(M10:M17)</f>
        <v>0</v>
      </c>
      <c r="N18" s="213"/>
      <c r="O18" s="104"/>
      <c r="P18" s="104"/>
      <c r="Q18" s="299">
        <f>SUM(Q10:Q17)</f>
        <v>0</v>
      </c>
      <c r="R18" s="197"/>
      <c r="S18" s="1"/>
    </row>
    <row r="19" spans="2:19" ht="25.5" customHeight="1">
      <c r="B19" s="1"/>
      <c r="C19" s="398"/>
      <c r="D19" s="399"/>
      <c r="E19" s="396" t="s">
        <v>218</v>
      </c>
      <c r="F19" s="215">
        <v>1</v>
      </c>
      <c r="G19" s="208"/>
      <c r="H19" s="208"/>
      <c r="I19" s="216"/>
      <c r="J19" s="208"/>
      <c r="K19" s="209"/>
      <c r="L19" s="217"/>
      <c r="M19" s="208"/>
      <c r="N19" s="208"/>
      <c r="O19" s="276"/>
      <c r="P19" s="218"/>
      <c r="Q19" s="198">
        <f t="shared" ref="Q19:Q26" si="2">M19*P19</f>
        <v>0</v>
      </c>
      <c r="R19" s="219" t="s">
        <v>230</v>
      </c>
      <c r="S19" s="1"/>
    </row>
    <row r="20" spans="2:19" ht="25.5" customHeight="1">
      <c r="B20" s="1"/>
      <c r="C20" s="398"/>
      <c r="D20" s="399"/>
      <c r="E20" s="397"/>
      <c r="F20" s="30">
        <v>2</v>
      </c>
      <c r="G20" s="30"/>
      <c r="H20" s="30"/>
      <c r="I20" s="194"/>
      <c r="J20" s="30"/>
      <c r="K20" s="210"/>
      <c r="L20" s="201"/>
      <c r="M20" s="30"/>
      <c r="N20" s="30"/>
      <c r="O20" s="277"/>
      <c r="P20" s="81"/>
      <c r="Q20" s="199">
        <f t="shared" si="2"/>
        <v>0</v>
      </c>
      <c r="R20" s="196" t="s">
        <v>234</v>
      </c>
      <c r="S20" s="1"/>
    </row>
    <row r="21" spans="2:19" ht="25.5" customHeight="1">
      <c r="B21" s="1"/>
      <c r="C21" s="398"/>
      <c r="D21" s="399"/>
      <c r="E21" s="397"/>
      <c r="F21" s="30">
        <v>3</v>
      </c>
      <c r="G21" s="30"/>
      <c r="H21" s="30"/>
      <c r="I21" s="194"/>
      <c r="J21" s="30"/>
      <c r="K21" s="210"/>
      <c r="L21" s="201"/>
      <c r="M21" s="30"/>
      <c r="N21" s="30"/>
      <c r="O21" s="277"/>
      <c r="P21" s="81"/>
      <c r="Q21" s="199">
        <f t="shared" si="2"/>
        <v>0</v>
      </c>
      <c r="R21" s="196"/>
      <c r="S21" s="1"/>
    </row>
    <row r="22" spans="2:19" ht="25.5" customHeight="1">
      <c r="B22" s="1"/>
      <c r="C22" s="398"/>
      <c r="D22" s="399"/>
      <c r="E22" s="397"/>
      <c r="F22" s="30">
        <v>4</v>
      </c>
      <c r="G22" s="30"/>
      <c r="H22" s="30"/>
      <c r="I22" s="194"/>
      <c r="J22" s="30"/>
      <c r="K22" s="210"/>
      <c r="L22" s="201"/>
      <c r="M22" s="290"/>
      <c r="N22" s="290"/>
      <c r="O22" s="278"/>
      <c r="P22" s="83"/>
      <c r="Q22" s="199">
        <f t="shared" si="2"/>
        <v>0</v>
      </c>
      <c r="R22" s="196"/>
      <c r="S22" s="1"/>
    </row>
    <row r="23" spans="2:19" ht="25.5" customHeight="1">
      <c r="B23" s="1"/>
      <c r="C23" s="398"/>
      <c r="D23" s="399"/>
      <c r="E23" s="397"/>
      <c r="F23" s="30">
        <v>5</v>
      </c>
      <c r="G23" s="30"/>
      <c r="H23" s="30"/>
      <c r="I23" s="194"/>
      <c r="J23" s="30"/>
      <c r="K23" s="210"/>
      <c r="L23" s="201"/>
      <c r="M23" s="290"/>
      <c r="N23" s="290"/>
      <c r="O23" s="278"/>
      <c r="P23" s="83"/>
      <c r="Q23" s="199">
        <f t="shared" si="2"/>
        <v>0</v>
      </c>
      <c r="R23" s="196"/>
      <c r="S23" s="1"/>
    </row>
    <row r="24" spans="2:19" ht="25.5" customHeight="1">
      <c r="B24" s="1"/>
      <c r="C24" s="398"/>
      <c r="D24" s="399"/>
      <c r="E24" s="397"/>
      <c r="F24" s="30">
        <v>6</v>
      </c>
      <c r="G24" s="30"/>
      <c r="H24" s="30"/>
      <c r="I24" s="194"/>
      <c r="J24" s="30"/>
      <c r="K24" s="210"/>
      <c r="L24" s="201"/>
      <c r="M24" s="30"/>
      <c r="N24" s="30"/>
      <c r="O24" s="277"/>
      <c r="P24" s="81"/>
      <c r="Q24" s="199">
        <f t="shared" si="2"/>
        <v>0</v>
      </c>
      <c r="R24" s="196"/>
      <c r="S24" s="1"/>
    </row>
    <row r="25" spans="2:19" ht="25.5" customHeight="1">
      <c r="B25" s="1"/>
      <c r="C25" s="398"/>
      <c r="D25" s="399"/>
      <c r="E25" s="200"/>
      <c r="F25" s="30">
        <v>7</v>
      </c>
      <c r="G25" s="30"/>
      <c r="H25" s="30"/>
      <c r="I25" s="194"/>
      <c r="J25" s="30"/>
      <c r="K25" s="210"/>
      <c r="L25" s="201"/>
      <c r="M25" s="30"/>
      <c r="N25" s="30"/>
      <c r="O25" s="277"/>
      <c r="P25" s="81"/>
      <c r="Q25" s="198">
        <f t="shared" si="2"/>
        <v>0</v>
      </c>
      <c r="R25" s="196"/>
      <c r="S25" s="1"/>
    </row>
    <row r="26" spans="2:19" ht="25.5" customHeight="1" thickBot="1">
      <c r="B26" s="1"/>
      <c r="C26" s="398"/>
      <c r="D26" s="399"/>
      <c r="E26" s="220"/>
      <c r="F26" s="41">
        <v>8</v>
      </c>
      <c r="G26" s="41"/>
      <c r="H26" s="41"/>
      <c r="I26" s="291"/>
      <c r="J26" s="41"/>
      <c r="K26" s="229"/>
      <c r="L26" s="223"/>
      <c r="M26" s="41"/>
      <c r="N26" s="41"/>
      <c r="O26" s="279"/>
      <c r="P26" s="225"/>
      <c r="Q26" s="226">
        <f t="shared" si="2"/>
        <v>0</v>
      </c>
      <c r="R26" s="227"/>
      <c r="S26" s="1"/>
    </row>
    <row r="27" spans="2:19" ht="25.5" customHeight="1" thickTop="1" thickBot="1">
      <c r="B27" s="1"/>
      <c r="C27" s="360"/>
      <c r="D27" s="400"/>
      <c r="E27" s="386" t="s">
        <v>62</v>
      </c>
      <c r="F27" s="358"/>
      <c r="G27" s="358"/>
      <c r="H27" s="358"/>
      <c r="I27" s="358"/>
      <c r="J27" s="292"/>
      <c r="K27" s="228"/>
      <c r="L27" s="233"/>
      <c r="M27" s="231">
        <f>SUM(M19:M26)</f>
        <v>0</v>
      </c>
      <c r="N27" s="292"/>
      <c r="O27" s="104"/>
      <c r="P27" s="104"/>
      <c r="Q27" s="299">
        <f>SUM(Q19:Q26)</f>
        <v>0</v>
      </c>
      <c r="R27" s="197"/>
      <c r="S27" s="1"/>
    </row>
    <row r="28" spans="2:19" ht="25.5" customHeight="1" thickBot="1">
      <c r="B28" s="1"/>
      <c r="C28" s="360" t="s">
        <v>54</v>
      </c>
      <c r="D28" s="361"/>
      <c r="E28" s="361"/>
      <c r="F28" s="361"/>
      <c r="G28" s="361"/>
      <c r="H28" s="361"/>
      <c r="I28" s="361"/>
      <c r="J28" s="211"/>
      <c r="K28" s="212"/>
      <c r="L28" s="300">
        <f>+L18+L27</f>
        <v>0</v>
      </c>
      <c r="M28" s="232">
        <f>SUM(M27,M18)</f>
        <v>0</v>
      </c>
      <c r="N28" s="292"/>
      <c r="O28" s="104"/>
      <c r="P28" s="104"/>
      <c r="Q28" s="299">
        <f>+Q18+Q27</f>
        <v>0</v>
      </c>
      <c r="R28" s="197"/>
      <c r="S28" s="1"/>
    </row>
    <row r="29" spans="2:19" ht="15" customHeight="1">
      <c r="B29" s="1"/>
      <c r="C29" s="11" t="s">
        <v>17</v>
      </c>
      <c r="D29" s="12"/>
      <c r="E29" s="12"/>
      <c r="F29" s="13"/>
      <c r="G29" s="12"/>
      <c r="H29" s="12"/>
      <c r="I29" s="12"/>
      <c r="J29" s="12"/>
      <c r="K29" s="12"/>
      <c r="L29" s="12"/>
      <c r="M29" s="12"/>
      <c r="N29" s="12"/>
      <c r="O29" s="14"/>
      <c r="P29" s="15"/>
      <c r="Q29" s="15"/>
      <c r="R29" s="1"/>
      <c r="S29" s="1"/>
    </row>
    <row r="30" spans="2:19" ht="15" customHeight="1">
      <c r="B30" s="1"/>
      <c r="C30" s="16" t="s">
        <v>18</v>
      </c>
      <c r="D30" s="12"/>
      <c r="E30" s="12"/>
      <c r="F30" s="13"/>
      <c r="G30" s="12"/>
      <c r="H30" s="12"/>
      <c r="I30" s="12"/>
      <c r="J30" s="12"/>
      <c r="K30" s="12"/>
      <c r="L30" s="12"/>
      <c r="M30" s="12"/>
      <c r="N30" s="12"/>
      <c r="O30" s="14"/>
      <c r="P30" s="15"/>
      <c r="Q30" s="15"/>
      <c r="R30" s="1"/>
      <c r="S30" s="1"/>
    </row>
    <row r="31" spans="2:19" ht="15" customHeight="1">
      <c r="B31" s="1"/>
      <c r="C31" s="16" t="s">
        <v>203</v>
      </c>
      <c r="D31" s="12"/>
      <c r="E31" s="12"/>
      <c r="F31" s="13"/>
      <c r="G31" s="12"/>
      <c r="H31" s="12"/>
      <c r="I31" s="12"/>
      <c r="J31" s="12"/>
      <c r="K31" s="12"/>
      <c r="L31" s="12"/>
      <c r="M31" s="12"/>
      <c r="N31" s="12"/>
      <c r="O31" s="14"/>
      <c r="P31" s="15"/>
      <c r="Q31" s="15"/>
      <c r="R31" s="1"/>
      <c r="S31" s="1"/>
    </row>
    <row r="32" spans="2:19" ht="15" customHeight="1">
      <c r="B32" s="1"/>
      <c r="C32" s="16" t="s">
        <v>219</v>
      </c>
      <c r="D32" s="12"/>
      <c r="E32" s="12"/>
      <c r="F32" s="13"/>
      <c r="G32" s="12"/>
      <c r="H32" s="12"/>
      <c r="I32" s="12"/>
      <c r="J32" s="12"/>
      <c r="K32" s="12"/>
      <c r="L32" s="12"/>
      <c r="M32" s="12"/>
      <c r="N32" s="12"/>
      <c r="O32" s="14"/>
      <c r="P32" s="15"/>
      <c r="Q32" s="15"/>
      <c r="R32" s="1"/>
      <c r="S32" s="1"/>
    </row>
    <row r="33" spans="2:19" ht="15" customHeight="1">
      <c r="B33" s="1"/>
      <c r="C33" s="16" t="s">
        <v>229</v>
      </c>
      <c r="D33" s="12"/>
      <c r="E33" s="12"/>
      <c r="F33" s="13"/>
      <c r="G33" s="12"/>
      <c r="H33" s="12"/>
      <c r="I33" s="12"/>
      <c r="J33" s="12"/>
      <c r="K33" s="12"/>
      <c r="L33" s="12"/>
      <c r="M33" s="12"/>
      <c r="N33" s="12"/>
      <c r="O33" s="14"/>
      <c r="P33" s="15"/>
      <c r="Q33" s="15"/>
      <c r="R33" s="1"/>
      <c r="S33" s="1"/>
    </row>
    <row r="34" spans="2:19" ht="15" customHeight="1">
      <c r="B34" s="1"/>
      <c r="C34" s="16"/>
      <c r="D34" s="12"/>
      <c r="E34" s="12"/>
      <c r="F34" s="13"/>
      <c r="G34" s="12"/>
      <c r="H34" s="12"/>
      <c r="I34" s="12"/>
      <c r="J34" s="12"/>
      <c r="K34" s="12"/>
      <c r="L34" s="12"/>
      <c r="M34" s="12"/>
      <c r="N34" s="12"/>
      <c r="O34" s="14"/>
      <c r="P34" s="15"/>
      <c r="Q34" s="15"/>
      <c r="R34" s="1"/>
      <c r="S34" s="1"/>
    </row>
    <row r="35" spans="2:19" ht="15" customHeight="1">
      <c r="B35" s="1"/>
      <c r="C35" s="16"/>
      <c r="D35" s="12"/>
      <c r="E35" s="12"/>
      <c r="F35" s="13"/>
      <c r="G35" s="12"/>
      <c r="H35" s="12"/>
      <c r="I35" s="12"/>
      <c r="J35" s="12"/>
      <c r="K35" s="12"/>
      <c r="L35" s="12"/>
      <c r="M35" s="12"/>
      <c r="N35" s="12"/>
      <c r="O35" s="14"/>
      <c r="P35" s="15"/>
      <c r="Q35" s="15"/>
      <c r="R35" s="1"/>
      <c r="S35" s="1"/>
    </row>
    <row r="36" spans="2:19" ht="15" customHeight="1">
      <c r="B36" s="1"/>
      <c r="C36" s="16"/>
      <c r="D36" s="12"/>
      <c r="E36" s="12"/>
      <c r="F36" s="13"/>
      <c r="G36" s="12"/>
      <c r="H36" s="12"/>
      <c r="I36" s="12"/>
      <c r="J36" s="12"/>
      <c r="K36" s="12"/>
      <c r="L36" s="12"/>
      <c r="M36" s="12"/>
      <c r="N36" s="12"/>
      <c r="O36" s="14"/>
      <c r="P36" s="15"/>
      <c r="Q36" s="15"/>
      <c r="R36" s="1"/>
      <c r="S36" s="1"/>
    </row>
    <row r="37" spans="2:19" ht="15" customHeight="1">
      <c r="B37" s="1"/>
      <c r="C37" s="12"/>
      <c r="D37" s="12"/>
      <c r="E37" s="12"/>
      <c r="F37" s="13"/>
      <c r="G37" s="12"/>
      <c r="H37" s="12"/>
      <c r="I37" s="12"/>
      <c r="J37" s="12"/>
      <c r="K37" s="12"/>
      <c r="L37" s="12"/>
      <c r="M37" s="12"/>
      <c r="N37" s="12"/>
      <c r="O37" s="14"/>
      <c r="P37" s="15"/>
      <c r="Q37" s="15"/>
      <c r="R37" s="1"/>
      <c r="S37" s="1"/>
    </row>
    <row r="38" spans="2:19" ht="15" customHeight="1">
      <c r="B38" s="1"/>
      <c r="C38" s="12"/>
      <c r="D38" s="12"/>
      <c r="E38" s="12"/>
      <c r="F38" s="13"/>
      <c r="G38" s="12"/>
      <c r="H38" s="12"/>
      <c r="I38" s="12"/>
      <c r="J38" s="12"/>
      <c r="K38" s="12"/>
      <c r="L38" s="12"/>
      <c r="M38" s="12"/>
      <c r="N38" s="12"/>
      <c r="O38" s="14"/>
      <c r="P38" s="15"/>
      <c r="Q38" s="15"/>
      <c r="R38" s="1"/>
      <c r="S38" s="1"/>
    </row>
    <row r="39" spans="2:19" ht="15" customHeight="1">
      <c r="B39" s="1"/>
      <c r="C39" s="12"/>
      <c r="D39" s="12"/>
      <c r="E39" s="12"/>
      <c r="F39" s="13"/>
      <c r="G39" s="12"/>
      <c r="H39" s="12"/>
      <c r="I39" s="12"/>
      <c r="J39" s="12"/>
      <c r="K39" s="12"/>
      <c r="L39" s="12"/>
      <c r="M39" s="12"/>
      <c r="N39" s="12"/>
      <c r="O39" s="14"/>
      <c r="P39" s="15"/>
      <c r="Q39" s="15"/>
      <c r="R39" s="1"/>
      <c r="S39" s="1"/>
    </row>
    <row r="40" spans="2:19" ht="15" customHeight="1">
      <c r="B40" s="1"/>
      <c r="C40" s="12"/>
      <c r="D40" s="12"/>
      <c r="E40" s="12"/>
      <c r="F40" s="13"/>
      <c r="G40" s="12"/>
      <c r="H40" s="12"/>
      <c r="I40" s="12"/>
      <c r="J40" s="12"/>
      <c r="K40" s="12"/>
      <c r="L40" s="12"/>
      <c r="M40" s="12"/>
      <c r="N40" s="12"/>
      <c r="O40" s="14"/>
      <c r="P40" s="15"/>
      <c r="Q40" s="15"/>
      <c r="R40" s="1"/>
      <c r="S40" s="1"/>
    </row>
    <row r="41" spans="2:19" ht="15" customHeight="1">
      <c r="B41" s="1"/>
      <c r="C41" s="12"/>
      <c r="D41" s="12"/>
      <c r="E41" s="12"/>
      <c r="F41" s="13"/>
      <c r="G41" s="12"/>
      <c r="H41" s="12"/>
      <c r="I41" s="12"/>
      <c r="J41" s="12"/>
      <c r="K41" s="12"/>
      <c r="L41" s="12"/>
      <c r="M41" s="12"/>
      <c r="N41" s="12"/>
      <c r="O41" s="14"/>
      <c r="P41" s="15"/>
      <c r="Q41" s="15"/>
      <c r="R41" s="1"/>
      <c r="S41" s="1"/>
    </row>
    <row r="42" spans="2:19" ht="15" customHeight="1">
      <c r="B42" s="1"/>
      <c r="C42" s="12"/>
      <c r="D42" s="12"/>
      <c r="E42" s="12"/>
      <c r="F42" s="13"/>
      <c r="G42" s="12"/>
      <c r="H42" s="12"/>
      <c r="I42" s="12"/>
      <c r="J42" s="12"/>
      <c r="K42" s="12"/>
      <c r="L42" s="12"/>
      <c r="M42" s="12"/>
      <c r="N42" s="12"/>
      <c r="O42" s="14"/>
      <c r="P42" s="15"/>
      <c r="Q42" s="15"/>
      <c r="R42" s="1"/>
      <c r="S42" s="1"/>
    </row>
    <row r="43" spans="2:19" ht="15" customHeight="1">
      <c r="B43" s="1"/>
      <c r="C43" s="12"/>
      <c r="D43" s="12"/>
      <c r="E43" s="12"/>
      <c r="F43" s="13"/>
      <c r="G43" s="12"/>
      <c r="H43" s="12"/>
      <c r="I43" s="12"/>
      <c r="J43" s="12"/>
      <c r="K43" s="12"/>
      <c r="L43" s="12"/>
      <c r="M43" s="12"/>
      <c r="N43" s="12"/>
      <c r="O43" s="14"/>
      <c r="P43" s="15"/>
      <c r="Q43" s="15"/>
      <c r="R43" s="1"/>
      <c r="S43" s="1"/>
    </row>
    <row r="44" spans="2:19" ht="15" customHeight="1">
      <c r="B44" s="1"/>
      <c r="C44" s="12"/>
      <c r="D44" s="12"/>
      <c r="E44" s="12"/>
      <c r="F44" s="13"/>
      <c r="G44" s="12"/>
      <c r="H44" s="12"/>
      <c r="I44" s="12"/>
      <c r="J44" s="12"/>
      <c r="K44" s="12"/>
      <c r="L44" s="12"/>
      <c r="M44" s="12"/>
      <c r="N44" s="12"/>
      <c r="O44" s="14"/>
      <c r="P44" s="15"/>
      <c r="Q44" s="15"/>
      <c r="R44" s="1"/>
      <c r="S44" s="1"/>
    </row>
    <row r="45" spans="2:19" ht="15" customHeight="1">
      <c r="B45" s="1"/>
      <c r="C45" s="322"/>
      <c r="D45" s="323"/>
      <c r="E45" s="323"/>
      <c r="F45" s="323"/>
      <c r="G45" s="323"/>
      <c r="H45" s="323"/>
      <c r="I45" s="323"/>
      <c r="J45" s="323"/>
      <c r="K45" s="323"/>
      <c r="L45" s="323"/>
      <c r="M45" s="323"/>
      <c r="N45" s="323"/>
      <c r="O45" s="323"/>
      <c r="P45" s="323"/>
      <c r="Q45" s="323"/>
      <c r="R45" s="323"/>
      <c r="S45" s="1"/>
    </row>
    <row r="46" spans="2:19" ht="15" customHeight="1">
      <c r="B46" s="1"/>
      <c r="C46" s="12"/>
      <c r="D46" s="12"/>
      <c r="E46" s="12"/>
      <c r="F46" s="13"/>
      <c r="G46" s="12"/>
      <c r="H46" s="12"/>
      <c r="I46" s="12"/>
      <c r="J46" s="12"/>
      <c r="K46" s="12"/>
      <c r="L46" s="12"/>
      <c r="M46" s="12"/>
      <c r="N46" s="12"/>
      <c r="O46" s="14"/>
      <c r="P46" s="15"/>
      <c r="Q46" s="15"/>
      <c r="R46" s="1"/>
      <c r="S46" s="1"/>
    </row>
    <row r="47" spans="2:19" ht="15" customHeight="1">
      <c r="B47" s="1"/>
      <c r="C47" s="12"/>
      <c r="D47" s="12"/>
      <c r="E47" s="12"/>
      <c r="F47" s="13"/>
      <c r="G47" s="12"/>
      <c r="H47" s="12"/>
      <c r="I47" s="12"/>
      <c r="J47" s="12"/>
      <c r="K47" s="12"/>
      <c r="L47" s="12"/>
      <c r="M47" s="12"/>
      <c r="N47" s="12"/>
      <c r="O47" s="14"/>
      <c r="P47" s="15"/>
      <c r="Q47" s="15"/>
      <c r="R47" s="1"/>
      <c r="S47" s="1"/>
    </row>
    <row r="48" spans="2:19">
      <c r="B48" s="1"/>
      <c r="O48" s="2"/>
      <c r="S48" s="1"/>
    </row>
  </sheetData>
  <mergeCells count="26">
    <mergeCell ref="C45:R45"/>
    <mergeCell ref="C10:C27"/>
    <mergeCell ref="D10:D27"/>
    <mergeCell ref="E7:E9"/>
    <mergeCell ref="H8:H9"/>
    <mergeCell ref="G8:G9"/>
    <mergeCell ref="O8:O9"/>
    <mergeCell ref="M8:M9"/>
    <mergeCell ref="L8:L9"/>
    <mergeCell ref="J8:J9"/>
    <mergeCell ref="K8:K9"/>
    <mergeCell ref="C7:C9"/>
    <mergeCell ref="D7:D9"/>
    <mergeCell ref="Q8:Q9"/>
    <mergeCell ref="C28:I28"/>
    <mergeCell ref="E18:I18"/>
    <mergeCell ref="E27:I27"/>
    <mergeCell ref="L7:Q7"/>
    <mergeCell ref="R7:R9"/>
    <mergeCell ref="G7:H7"/>
    <mergeCell ref="F7:F9"/>
    <mergeCell ref="I7:I9"/>
    <mergeCell ref="P8:P9"/>
    <mergeCell ref="E10:E15"/>
    <mergeCell ref="E19:E24"/>
    <mergeCell ref="N8:N9"/>
  </mergeCells>
  <phoneticPr fontId="2"/>
  <printOptions horizontalCentered="1"/>
  <pageMargins left="0.39370078740157483" right="0.39370078740157483" top="0.78740157480314965" bottom="0" header="0.51181102362204722" footer="0.51181102362204722"/>
  <pageSetup paperSize="9" scale="66"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4"/>
  <sheetViews>
    <sheetView tabSelected="1" zoomScaleNormal="100" workbookViewId="0">
      <selection activeCell="D24" sqref="D24"/>
    </sheetView>
  </sheetViews>
  <sheetFormatPr defaultRowHeight="13.5"/>
  <cols>
    <col min="1" max="1" width="13" bestFit="1" customWidth="1"/>
    <col min="2" max="3" width="14.625" customWidth="1"/>
    <col min="4" max="4" width="7.125" customWidth="1"/>
    <col min="5" max="7" width="5.625" customWidth="1"/>
    <col min="8" max="8" width="8.625" customWidth="1"/>
    <col min="9" max="9" width="13.5" customWidth="1"/>
  </cols>
  <sheetData>
    <row r="1" spans="1:9">
      <c r="A1" s="414" t="s">
        <v>239</v>
      </c>
      <c r="B1" s="414"/>
      <c r="C1" s="2"/>
      <c r="D1" s="2"/>
      <c r="E1" s="2"/>
      <c r="F1" s="2"/>
      <c r="G1" s="2"/>
      <c r="H1" s="2"/>
      <c r="I1" s="2"/>
    </row>
    <row r="2" spans="1:9">
      <c r="A2" s="2"/>
      <c r="B2" s="2"/>
      <c r="C2" s="2"/>
      <c r="D2" s="2"/>
      <c r="E2" s="2"/>
      <c r="F2" s="2"/>
      <c r="G2" s="2"/>
      <c r="H2" s="2"/>
      <c r="I2" s="2"/>
    </row>
    <row r="3" spans="1:9" ht="25.5">
      <c r="A3" s="416" t="s">
        <v>85</v>
      </c>
      <c r="B3" s="416"/>
      <c r="C3" s="416"/>
      <c r="D3" s="416"/>
      <c r="E3" s="416"/>
      <c r="F3" s="416"/>
      <c r="G3" s="416"/>
      <c r="H3" s="416"/>
      <c r="I3" s="416"/>
    </row>
    <row r="4" spans="1:9">
      <c r="A4" s="2"/>
      <c r="B4" s="2"/>
      <c r="C4" s="2"/>
      <c r="D4" s="2"/>
      <c r="E4" s="2"/>
      <c r="F4" s="2"/>
      <c r="G4" s="2"/>
      <c r="H4" s="2"/>
      <c r="I4" s="2"/>
    </row>
    <row r="5" spans="1:9" s="153" customFormat="1" ht="20.25" customHeight="1">
      <c r="A5" s="415" t="s">
        <v>96</v>
      </c>
      <c r="B5" s="415" t="s">
        <v>102</v>
      </c>
      <c r="C5" s="415"/>
      <c r="D5" s="415"/>
      <c r="E5" s="415" t="s">
        <v>103</v>
      </c>
      <c r="F5" s="415"/>
      <c r="G5" s="415"/>
      <c r="H5" s="415"/>
      <c r="I5" s="415"/>
    </row>
    <row r="6" spans="1:9" s="153" customFormat="1" ht="20.25" customHeight="1">
      <c r="A6" s="415"/>
      <c r="B6" s="415"/>
      <c r="C6" s="415"/>
      <c r="D6" s="415"/>
      <c r="E6" s="415"/>
      <c r="F6" s="415"/>
      <c r="G6" s="415"/>
      <c r="H6" s="415"/>
      <c r="I6" s="415"/>
    </row>
    <row r="7" spans="1:9" s="153" customFormat="1" ht="20.25" customHeight="1">
      <c r="A7" s="415" t="s">
        <v>86</v>
      </c>
      <c r="B7" s="415" t="s">
        <v>87</v>
      </c>
      <c r="C7" s="415"/>
      <c r="D7" s="415" t="s">
        <v>104</v>
      </c>
      <c r="E7" s="415"/>
      <c r="F7" s="415"/>
      <c r="G7" s="415"/>
      <c r="H7" s="415" t="s">
        <v>88</v>
      </c>
      <c r="I7" s="415" t="s">
        <v>94</v>
      </c>
    </row>
    <row r="8" spans="1:9" s="153" customFormat="1" ht="20.25" customHeight="1">
      <c r="A8" s="415"/>
      <c r="B8" s="280" t="s">
        <v>95</v>
      </c>
      <c r="C8" s="281" t="s">
        <v>89</v>
      </c>
      <c r="D8" s="280" t="s">
        <v>90</v>
      </c>
      <c r="E8" s="282" t="s">
        <v>91</v>
      </c>
      <c r="F8" s="282" t="s">
        <v>92</v>
      </c>
      <c r="G8" s="281" t="s">
        <v>93</v>
      </c>
      <c r="H8" s="415"/>
      <c r="I8" s="415"/>
    </row>
    <row r="9" spans="1:9" s="154" customFormat="1" ht="30" customHeight="1">
      <c r="A9" s="295"/>
      <c r="B9" s="280" ph="1"/>
      <c r="C9" s="281" ph="1"/>
      <c r="D9" s="280"/>
      <c r="E9" s="282"/>
      <c r="F9" s="282"/>
      <c r="G9" s="281"/>
      <c r="H9" s="295"/>
      <c r="I9" s="295"/>
    </row>
    <row r="10" spans="1:9" s="154" customFormat="1" ht="30" customHeight="1">
      <c r="A10" s="295"/>
      <c r="B10" s="280" ph="1"/>
      <c r="C10" s="281" ph="1"/>
      <c r="D10" s="280"/>
      <c r="E10" s="282"/>
      <c r="F10" s="282"/>
      <c r="G10" s="281"/>
      <c r="H10" s="295"/>
      <c r="I10" s="295"/>
    </row>
    <row r="11" spans="1:9" s="154" customFormat="1" ht="30" customHeight="1">
      <c r="A11" s="295"/>
      <c r="B11" s="280" ph="1"/>
      <c r="C11" s="281" ph="1"/>
      <c r="D11" s="280"/>
      <c r="E11" s="282"/>
      <c r="F11" s="282"/>
      <c r="G11" s="281"/>
      <c r="H11" s="295"/>
      <c r="I11" s="295"/>
    </row>
    <row r="12" spans="1:9" s="154" customFormat="1" ht="30" customHeight="1">
      <c r="A12" s="295"/>
      <c r="B12" s="280" ph="1"/>
      <c r="C12" s="281" ph="1"/>
      <c r="D12" s="280"/>
      <c r="E12" s="282"/>
      <c r="F12" s="282"/>
      <c r="G12" s="281"/>
      <c r="H12" s="295"/>
      <c r="I12" s="295"/>
    </row>
    <row r="13" spans="1:9" s="154" customFormat="1" ht="30" customHeight="1">
      <c r="A13" s="295"/>
      <c r="B13" s="280" ph="1"/>
      <c r="C13" s="281" ph="1"/>
      <c r="D13" s="280"/>
      <c r="E13" s="282"/>
      <c r="F13" s="282"/>
      <c r="G13" s="281"/>
      <c r="H13" s="295"/>
      <c r="I13" s="295"/>
    </row>
    <row r="14" spans="1:9" s="154" customFormat="1" ht="30" customHeight="1">
      <c r="A14" s="295"/>
      <c r="B14" s="280" ph="1"/>
      <c r="C14" s="281" ph="1"/>
      <c r="D14" s="280"/>
      <c r="E14" s="282"/>
      <c r="F14" s="282"/>
      <c r="G14" s="281"/>
      <c r="H14" s="295"/>
      <c r="I14" s="295"/>
    </row>
    <row r="15" spans="1:9" s="154" customFormat="1" ht="30" customHeight="1">
      <c r="A15" s="295"/>
      <c r="B15" s="280" ph="1"/>
      <c r="C15" s="281" ph="1"/>
      <c r="D15" s="280"/>
      <c r="E15" s="282"/>
      <c r="F15" s="282"/>
      <c r="G15" s="281"/>
      <c r="H15" s="295"/>
      <c r="I15" s="295"/>
    </row>
    <row r="16" spans="1:9" s="154" customFormat="1" ht="30" customHeight="1">
      <c r="A16" s="295"/>
      <c r="B16" s="280" ph="1"/>
      <c r="C16" s="281" ph="1"/>
      <c r="D16" s="280"/>
      <c r="E16" s="282"/>
      <c r="F16" s="282"/>
      <c r="G16" s="281"/>
      <c r="H16" s="295"/>
      <c r="I16" s="295"/>
    </row>
    <row r="17" spans="1:9" s="154" customFormat="1" ht="30" customHeight="1">
      <c r="A17" s="295"/>
      <c r="B17" s="280" ph="1"/>
      <c r="C17" s="281" ph="1"/>
      <c r="D17" s="280"/>
      <c r="E17" s="282"/>
      <c r="F17" s="282"/>
      <c r="G17" s="281"/>
      <c r="H17" s="295"/>
      <c r="I17" s="295"/>
    </row>
    <row r="18" spans="1:9" s="154" customFormat="1" ht="30" customHeight="1">
      <c r="A18" s="295"/>
      <c r="B18" s="280" ph="1"/>
      <c r="C18" s="281" ph="1"/>
      <c r="D18" s="280"/>
      <c r="E18" s="282"/>
      <c r="F18" s="282"/>
      <c r="G18" s="281"/>
      <c r="H18" s="295"/>
      <c r="I18" s="295"/>
    </row>
    <row r="19" spans="1:9" s="154" customFormat="1" ht="30" customHeight="1">
      <c r="A19" s="295"/>
      <c r="B19" s="280" ph="1"/>
      <c r="C19" s="281" ph="1"/>
      <c r="D19" s="280"/>
      <c r="E19" s="282"/>
      <c r="F19" s="282"/>
      <c r="G19" s="281"/>
      <c r="H19" s="295"/>
      <c r="I19" s="295"/>
    </row>
    <row r="20" spans="1:9" s="154" customFormat="1" ht="30" customHeight="1">
      <c r="A20" s="295"/>
      <c r="B20" s="280" ph="1"/>
      <c r="C20" s="281" ph="1"/>
      <c r="D20" s="280"/>
      <c r="E20" s="282"/>
      <c r="F20" s="282"/>
      <c r="G20" s="281"/>
      <c r="H20" s="295"/>
      <c r="I20" s="295"/>
    </row>
    <row r="21" spans="1:9" s="154" customFormat="1" ht="30" customHeight="1">
      <c r="A21" s="295"/>
      <c r="B21" s="280" ph="1"/>
      <c r="C21" s="281" ph="1"/>
      <c r="D21" s="280"/>
      <c r="E21" s="282"/>
      <c r="F21" s="282"/>
      <c r="G21" s="281"/>
      <c r="H21" s="295"/>
      <c r="I21" s="295"/>
    </row>
    <row r="22" spans="1:9" s="154" customFormat="1" ht="30" customHeight="1">
      <c r="A22" s="295"/>
      <c r="B22" s="280" ph="1"/>
      <c r="C22" s="281" ph="1"/>
      <c r="D22" s="280"/>
      <c r="E22" s="282"/>
      <c r="F22" s="282"/>
      <c r="G22" s="281"/>
      <c r="H22" s="295"/>
      <c r="I22" s="295"/>
    </row>
    <row r="23" spans="1:9" s="154" customFormat="1" ht="30" customHeight="1">
      <c r="A23" s="295"/>
      <c r="B23" s="280" ph="1"/>
      <c r="C23" s="281" ph="1"/>
      <c r="D23" s="280"/>
      <c r="E23" s="282"/>
      <c r="F23" s="282"/>
      <c r="G23" s="281"/>
      <c r="H23" s="295"/>
      <c r="I23" s="295"/>
    </row>
    <row r="24" spans="1:9" s="154" customFormat="1" ht="30" customHeight="1">
      <c r="A24" s="295"/>
      <c r="B24" s="280" ph="1"/>
      <c r="C24" s="281" ph="1"/>
      <c r="D24" s="280"/>
      <c r="E24" s="282"/>
      <c r="F24" s="282"/>
      <c r="G24" s="281"/>
      <c r="H24" s="295"/>
      <c r="I24" s="295"/>
    </row>
    <row r="25" spans="1:9" s="154" customFormat="1" ht="30" customHeight="1">
      <c r="A25" s="295"/>
      <c r="B25" s="280" ph="1"/>
      <c r="C25" s="281" ph="1"/>
      <c r="D25" s="280"/>
      <c r="E25" s="282"/>
      <c r="F25" s="282"/>
      <c r="G25" s="281"/>
      <c r="H25" s="295"/>
      <c r="I25" s="295"/>
    </row>
    <row r="26" spans="1:9" s="154" customFormat="1" ht="30" customHeight="1">
      <c r="A26" s="295"/>
      <c r="B26" s="280" ph="1"/>
      <c r="C26" s="281" ph="1"/>
      <c r="D26" s="280"/>
      <c r="E26" s="282"/>
      <c r="F26" s="282"/>
      <c r="G26" s="281"/>
      <c r="H26" s="295"/>
      <c r="I26" s="295"/>
    </row>
    <row r="27" spans="1:9" s="154" customFormat="1" ht="30" customHeight="1">
      <c r="A27" s="295"/>
      <c r="B27" s="280" ph="1"/>
      <c r="C27" s="281" ph="1"/>
      <c r="D27" s="280"/>
      <c r="E27" s="282"/>
      <c r="F27" s="282"/>
      <c r="G27" s="281"/>
      <c r="H27" s="295"/>
      <c r="I27" s="295"/>
    </row>
    <row r="28" spans="1:9" s="154" customFormat="1" ht="30" customHeight="1">
      <c r="A28" s="295"/>
      <c r="B28" s="280" ph="1"/>
      <c r="C28" s="281" ph="1"/>
      <c r="D28" s="280"/>
      <c r="E28" s="282"/>
      <c r="F28" s="282"/>
      <c r="G28" s="281"/>
      <c r="H28" s="295"/>
      <c r="I28" s="295"/>
    </row>
    <row r="29" spans="1:9">
      <c r="A29" s="147" t="s">
        <v>97</v>
      </c>
      <c r="B29" s="2"/>
      <c r="C29" s="2"/>
      <c r="D29" s="2"/>
      <c r="E29" s="2"/>
      <c r="F29" s="2"/>
      <c r="G29" s="2"/>
      <c r="H29" s="2"/>
      <c r="I29" s="2"/>
    </row>
    <row r="30" spans="1:9" ht="21">
      <c r="A30" s="147" t="s">
        <v>98</v>
      </c>
      <c r="B30" s="2" ph="1"/>
      <c r="C30" s="2" ph="1"/>
      <c r="D30" s="2"/>
      <c r="E30" s="2"/>
      <c r="F30" s="2"/>
      <c r="G30" s="2"/>
      <c r="H30" s="2"/>
      <c r="I30" s="2"/>
    </row>
    <row r="31" spans="1:9" ht="21">
      <c r="A31" s="147" t="s">
        <v>99</v>
      </c>
      <c r="B31" s="2" ph="1"/>
      <c r="C31" s="2" ph="1"/>
      <c r="D31" s="2"/>
      <c r="E31" s="2"/>
      <c r="F31" s="2"/>
      <c r="G31" s="2"/>
      <c r="H31" s="2"/>
      <c r="I31" s="2"/>
    </row>
    <row r="32" spans="1:9" ht="21">
      <c r="A32" s="147" t="s">
        <v>100</v>
      </c>
      <c r="B32" s="2" ph="1"/>
      <c r="C32" s="2" ph="1"/>
      <c r="D32" s="2"/>
      <c r="E32" s="2"/>
      <c r="F32" s="2"/>
      <c r="G32" s="2"/>
      <c r="H32" s="2"/>
      <c r="I32" s="2"/>
    </row>
    <row r="33" spans="1:9" ht="18" customHeight="1">
      <c r="A33" s="193" t="s">
        <v>101</v>
      </c>
      <c r="B33" s="2"/>
      <c r="C33" s="2"/>
      <c r="D33" s="2"/>
      <c r="E33" s="2"/>
      <c r="F33" s="2"/>
      <c r="G33" s="2"/>
      <c r="H33" s="2"/>
      <c r="I33" s="2"/>
    </row>
    <row r="34" spans="1:9">
      <c r="A34" s="2"/>
      <c r="B34" s="2"/>
      <c r="C34" s="2"/>
      <c r="D34" s="2"/>
      <c r="E34" s="2"/>
      <c r="F34" s="2"/>
      <c r="G34" s="2"/>
      <c r="H34" s="2"/>
      <c r="I34" s="2"/>
    </row>
  </sheetData>
  <mergeCells count="12">
    <mergeCell ref="A1:B1"/>
    <mergeCell ref="B7:C7"/>
    <mergeCell ref="D7:G7"/>
    <mergeCell ref="H7:H8"/>
    <mergeCell ref="I7:I8"/>
    <mergeCell ref="A7:A8"/>
    <mergeCell ref="A5:A6"/>
    <mergeCell ref="E5:I5"/>
    <mergeCell ref="E6:I6"/>
    <mergeCell ref="B6:D6"/>
    <mergeCell ref="B5:D5"/>
    <mergeCell ref="A3:I3"/>
  </mergeCells>
  <phoneticPr fontId="2"/>
  <printOptions horizontalCentered="1"/>
  <pageMargins left="0.70866141732283472" right="0.70866141732283472" top="0.55118110236220474" bottom="0.15748031496062992" header="0.31496062992125984" footer="0.3149606299212598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42"/>
  <sheetViews>
    <sheetView tabSelected="1" view="pageBreakPreview" zoomScale="115" zoomScaleNormal="100" zoomScaleSheetLayoutView="115" workbookViewId="0">
      <selection activeCell="D24" sqref="D24"/>
    </sheetView>
  </sheetViews>
  <sheetFormatPr defaultRowHeight="13.5"/>
  <cols>
    <col min="1" max="1" width="1.75" style="2" customWidth="1"/>
    <col min="2" max="9" width="9" style="2"/>
    <col min="10" max="10" width="3.5" style="2" customWidth="1"/>
    <col min="11" max="11" width="1.5" customWidth="1"/>
    <col min="12" max="17" width="2.375" style="171" customWidth="1"/>
    <col min="18" max="23" width="8.875" style="171" customWidth="1"/>
    <col min="24" max="24" width="2.375" style="171" customWidth="1"/>
    <col min="25" max="25" width="5.25" style="171" bestFit="1" customWidth="1"/>
    <col min="31" max="16384" width="9" style="153"/>
  </cols>
  <sheetData>
    <row r="1" spans="1:30" s="168" customFormat="1">
      <c r="A1" s="2" t="s">
        <v>240</v>
      </c>
      <c r="B1" s="2"/>
      <c r="C1" s="2"/>
      <c r="D1" s="2"/>
      <c r="E1" s="2"/>
      <c r="F1" s="2"/>
      <c r="G1" s="2"/>
      <c r="H1" s="2"/>
      <c r="I1" s="2"/>
      <c r="J1" s="2"/>
      <c r="K1"/>
      <c r="L1" s="165"/>
      <c r="M1" s="165"/>
      <c r="N1" s="165"/>
      <c r="O1" s="165"/>
      <c r="P1" s="165"/>
      <c r="Q1" s="165"/>
      <c r="R1" s="165"/>
      <c r="S1" s="165"/>
      <c r="T1" s="165"/>
      <c r="U1" s="165"/>
      <c r="V1" s="165"/>
    </row>
    <row r="2" spans="1:30" s="125" customFormat="1" ht="14.25" customHeight="1">
      <c r="A2" s="2"/>
      <c r="B2" s="2"/>
      <c r="C2" s="2"/>
      <c r="D2" s="2"/>
      <c r="E2" s="2"/>
      <c r="F2" s="2"/>
      <c r="G2" s="2"/>
      <c r="H2" s="2"/>
      <c r="I2" s="2"/>
      <c r="J2" s="2"/>
      <c r="K2"/>
      <c r="L2" s="172"/>
      <c r="M2" s="172"/>
      <c r="N2" s="172"/>
      <c r="O2" s="172"/>
      <c r="P2" s="172"/>
      <c r="Q2" s="172"/>
      <c r="R2" s="172"/>
      <c r="S2" s="172"/>
      <c r="T2" s="172"/>
      <c r="U2" s="172"/>
      <c r="V2" s="172"/>
    </row>
    <row r="3" spans="1:30" s="125" customFormat="1">
      <c r="A3" s="2"/>
      <c r="B3" s="2"/>
      <c r="C3" s="2"/>
      <c r="D3" s="2"/>
      <c r="E3" s="2"/>
      <c r="F3" s="2"/>
      <c r="G3" s="2"/>
      <c r="H3" s="2"/>
      <c r="I3" s="2"/>
      <c r="J3" s="2"/>
      <c r="K3"/>
      <c r="L3" s="124"/>
      <c r="M3" s="124"/>
      <c r="N3" s="124"/>
      <c r="O3" s="124"/>
      <c r="P3" s="124"/>
      <c r="Q3" s="124"/>
      <c r="R3" s="124"/>
      <c r="S3" s="124"/>
      <c r="T3" s="124"/>
      <c r="U3" s="124"/>
      <c r="V3" s="124"/>
    </row>
    <row r="4" spans="1:30" s="125" customFormat="1" ht="21.75" customHeight="1">
      <c r="A4" s="2"/>
      <c r="B4" s="306" t="s">
        <v>220</v>
      </c>
      <c r="C4" s="306"/>
      <c r="D4" s="306"/>
      <c r="E4" s="306"/>
      <c r="F4" s="306"/>
      <c r="G4" s="306"/>
      <c r="H4" s="306"/>
      <c r="I4" s="306"/>
      <c r="J4" s="181"/>
      <c r="K4"/>
      <c r="L4" s="124"/>
      <c r="M4" s="124"/>
      <c r="N4" s="124"/>
      <c r="O4" s="124"/>
      <c r="P4" s="124"/>
      <c r="Q4" s="124"/>
      <c r="R4" s="124"/>
      <c r="S4" s="124"/>
      <c r="T4" s="124"/>
      <c r="U4" s="124"/>
      <c r="V4" s="124"/>
    </row>
    <row r="5" spans="1:30" ht="13.5" customHeight="1">
      <c r="B5" s="287"/>
      <c r="C5" s="287"/>
      <c r="D5" s="287"/>
      <c r="E5" s="287"/>
      <c r="F5" s="287"/>
      <c r="G5" s="287"/>
      <c r="H5" s="287"/>
      <c r="I5" s="287"/>
      <c r="J5" s="151"/>
      <c r="L5" s="165"/>
      <c r="M5" s="165"/>
      <c r="N5" s="165"/>
      <c r="O5" s="165"/>
      <c r="P5" s="165"/>
      <c r="Q5" s="165"/>
      <c r="R5" s="165"/>
      <c r="S5" s="165"/>
      <c r="T5" s="165"/>
      <c r="U5" s="165"/>
      <c r="V5" s="165"/>
      <c r="W5" s="153"/>
      <c r="X5" s="153"/>
      <c r="Y5" s="153"/>
      <c r="Z5" s="153"/>
      <c r="AA5" s="153"/>
      <c r="AB5" s="153"/>
      <c r="AC5" s="153"/>
      <c r="AD5" s="153"/>
    </row>
    <row r="6" spans="1:30" ht="13.5" customHeight="1">
      <c r="L6" s="165"/>
      <c r="M6" s="165"/>
      <c r="N6" s="165"/>
      <c r="O6" s="165"/>
      <c r="P6" s="165"/>
      <c r="Q6" s="165"/>
      <c r="R6" s="165"/>
      <c r="S6" s="165"/>
      <c r="T6" s="165"/>
      <c r="U6" s="165"/>
      <c r="V6" s="165"/>
      <c r="W6" s="153"/>
      <c r="X6" s="153"/>
      <c r="Y6" s="153"/>
      <c r="Z6" s="153"/>
      <c r="AA6" s="153"/>
      <c r="AB6" s="153"/>
      <c r="AC6" s="153"/>
      <c r="AD6" s="153"/>
    </row>
    <row r="7" spans="1:30" ht="13.5" customHeight="1">
      <c r="J7" s="153"/>
      <c r="L7" s="165"/>
      <c r="M7" s="165"/>
      <c r="N7" s="165"/>
      <c r="O7" s="165"/>
      <c r="P7" s="165"/>
      <c r="Q7" s="165"/>
      <c r="R7" s="165"/>
      <c r="S7" s="165"/>
      <c r="T7" s="165"/>
      <c r="U7" s="165"/>
      <c r="V7" s="165"/>
      <c r="W7" s="153"/>
      <c r="X7" s="153"/>
      <c r="Y7" s="153"/>
      <c r="Z7" s="153"/>
      <c r="AA7" s="153"/>
      <c r="AB7" s="153"/>
      <c r="AC7" s="153"/>
      <c r="AD7" s="153"/>
    </row>
    <row r="8" spans="1:30" ht="13.5" customHeight="1">
      <c r="I8" s="177" t="s">
        <v>111</v>
      </c>
      <c r="J8" s="178"/>
      <c r="L8" s="165"/>
      <c r="M8" s="165"/>
      <c r="N8" s="165"/>
      <c r="O8" s="165"/>
      <c r="P8" s="165"/>
      <c r="Q8" s="165"/>
      <c r="R8" s="165"/>
      <c r="S8" s="165"/>
      <c r="T8" s="165"/>
      <c r="U8" s="165"/>
      <c r="V8" s="165"/>
      <c r="W8" s="153"/>
      <c r="X8" s="153"/>
      <c r="Y8" s="153"/>
      <c r="Z8" s="153"/>
      <c r="AA8" s="153"/>
      <c r="AB8" s="153"/>
      <c r="AC8" s="153"/>
      <c r="AD8" s="153"/>
    </row>
    <row r="9" spans="1:30" ht="13.5" customHeight="1">
      <c r="J9" s="178"/>
      <c r="L9" s="165"/>
      <c r="M9" s="165"/>
      <c r="N9" s="165"/>
      <c r="O9" s="165"/>
      <c r="P9" s="165"/>
      <c r="Q9" s="165"/>
      <c r="R9" s="165"/>
      <c r="S9" s="165"/>
      <c r="T9" s="165"/>
      <c r="U9" s="165"/>
      <c r="V9" s="165"/>
      <c r="W9" s="153"/>
      <c r="X9" s="153"/>
      <c r="Y9" s="153"/>
      <c r="Z9" s="153"/>
      <c r="AA9" s="153"/>
      <c r="AB9" s="153"/>
      <c r="AC9" s="153"/>
      <c r="AD9" s="153"/>
    </row>
    <row r="10" spans="1:30" ht="13.5" customHeight="1">
      <c r="B10" s="2" t="s">
        <v>152</v>
      </c>
      <c r="L10" s="165"/>
      <c r="M10" s="165"/>
      <c r="N10" s="165"/>
      <c r="O10" s="165"/>
      <c r="P10" s="165"/>
      <c r="Q10" s="165"/>
      <c r="R10" s="165"/>
      <c r="S10" s="153"/>
      <c r="T10" s="153"/>
      <c r="U10" s="153"/>
      <c r="V10" s="153"/>
      <c r="W10" s="153"/>
      <c r="X10" s="153"/>
      <c r="Y10" s="153"/>
      <c r="Z10" s="153"/>
      <c r="AA10" s="153"/>
      <c r="AB10" s="153"/>
      <c r="AC10" s="153"/>
      <c r="AD10" s="153"/>
    </row>
    <row r="11" spans="1:30">
      <c r="M11" s="169"/>
      <c r="N11" s="165"/>
      <c r="O11" s="167"/>
      <c r="P11" s="167"/>
      <c r="Q11" s="167"/>
      <c r="R11" s="167"/>
      <c r="S11" s="153"/>
      <c r="T11" s="153"/>
      <c r="U11" s="153"/>
      <c r="V11" s="153"/>
      <c r="W11" s="153"/>
      <c r="X11" s="167"/>
      <c r="Y11" s="167"/>
      <c r="Z11" s="153"/>
      <c r="AA11" s="153"/>
      <c r="AB11" s="153"/>
      <c r="AC11" s="153"/>
      <c r="AD11" s="153"/>
    </row>
    <row r="12" spans="1:30">
      <c r="L12" s="153"/>
      <c r="M12" s="153"/>
      <c r="N12" s="153"/>
      <c r="O12" s="153"/>
      <c r="Q12"/>
      <c r="R12" s="153"/>
      <c r="S12" s="157" t="s">
        <v>112</v>
      </c>
      <c r="T12" s="157" t="s">
        <v>113</v>
      </c>
      <c r="U12" s="157" t="s">
        <v>114</v>
      </c>
      <c r="V12" s="307" t="s">
        <v>2</v>
      </c>
      <c r="W12" s="307"/>
      <c r="X12" s="153"/>
      <c r="Y12" s="153"/>
      <c r="Z12" s="153"/>
      <c r="AA12" s="153"/>
      <c r="AB12" s="153"/>
      <c r="AC12" s="153"/>
      <c r="AD12" s="153"/>
    </row>
    <row r="13" spans="1:30">
      <c r="G13" s="179" t="s">
        <v>109</v>
      </c>
      <c r="L13" s="153"/>
      <c r="M13" s="153"/>
      <c r="N13" s="153"/>
      <c r="O13" s="153"/>
      <c r="Q13" s="153"/>
      <c r="R13" s="117" t="s">
        <v>115</v>
      </c>
      <c r="S13" s="157" t="s">
        <v>154</v>
      </c>
      <c r="T13" s="157" t="s">
        <v>153</v>
      </c>
      <c r="U13" s="157" t="s">
        <v>153</v>
      </c>
      <c r="V13" s="157" t="s">
        <v>155</v>
      </c>
      <c r="W13" s="170" t="s">
        <v>155</v>
      </c>
      <c r="X13" s="153"/>
      <c r="Y13" s="153"/>
      <c r="Z13" s="153"/>
      <c r="AA13" s="153"/>
      <c r="AB13" s="153"/>
      <c r="AC13" s="153"/>
      <c r="AD13" s="153"/>
    </row>
    <row r="14" spans="1:30" ht="13.5" customHeight="1" thickBot="1">
      <c r="G14" s="179" t="s">
        <v>110</v>
      </c>
      <c r="M14" s="153"/>
      <c r="N14" s="153"/>
      <c r="O14" s="153"/>
      <c r="P14" s="153"/>
      <c r="Q14" s="153"/>
      <c r="R14" s="153"/>
      <c r="S14" s="153"/>
      <c r="T14" s="153"/>
      <c r="U14" s="153"/>
      <c r="V14" s="153"/>
      <c r="W14" s="153"/>
      <c r="X14" s="153"/>
      <c r="Y14" s="153"/>
      <c r="Z14" s="153"/>
      <c r="AA14" s="153"/>
      <c r="AB14" s="153"/>
      <c r="AC14" s="153"/>
      <c r="AD14" s="153"/>
    </row>
    <row r="15" spans="1:30" ht="14.25" thickBot="1">
      <c r="G15" s="179"/>
      <c r="M15" s="158"/>
      <c r="N15" s="159"/>
      <c r="O15" s="160"/>
      <c r="P15" s="308" t="s">
        <v>116</v>
      </c>
      <c r="Q15" s="160"/>
      <c r="R15" s="310" t="s">
        <v>117</v>
      </c>
      <c r="S15" s="311"/>
      <c r="T15" s="161">
        <v>40</v>
      </c>
      <c r="U15" s="160"/>
      <c r="V15" s="160"/>
      <c r="W15" s="160"/>
      <c r="X15" s="160"/>
      <c r="Y15" s="162"/>
      <c r="Z15" s="153"/>
      <c r="AA15" s="153"/>
      <c r="AB15" s="153"/>
      <c r="AC15" s="153"/>
      <c r="AD15" s="153"/>
    </row>
    <row r="16" spans="1:30" ht="14.25" thickBot="1">
      <c r="M16" s="158"/>
      <c r="N16" s="159"/>
      <c r="O16" s="160"/>
      <c r="P16" s="309"/>
      <c r="Q16" s="160"/>
      <c r="R16" s="160"/>
      <c r="S16" s="160"/>
      <c r="T16" s="160"/>
      <c r="U16" s="160"/>
      <c r="V16" s="160"/>
      <c r="W16" s="160"/>
      <c r="X16" s="160"/>
      <c r="Y16" s="162"/>
      <c r="Z16" s="153"/>
      <c r="AA16" s="153"/>
      <c r="AB16" s="153"/>
      <c r="AC16" s="153"/>
      <c r="AD16" s="153"/>
    </row>
    <row r="17" spans="2:30" ht="15" customHeight="1">
      <c r="B17" s="301" t="str">
        <f>IF(ISERR(FIND("
",LEFT(R17,T15+P17))),LEFT(R17,T15+P17),LEFT(LEFT(R17,T15+P17),FIND("
",LEFT(R17,T15+P17))-1)&amp;CHAR(9))</f>
        <v>　令和　年　　月　　日付け　　　第　　　号で補助金交付決定通知のあった標記</v>
      </c>
      <c r="C17" s="180"/>
      <c r="D17" s="180"/>
      <c r="E17" s="180"/>
      <c r="F17" s="180"/>
      <c r="G17" s="180"/>
      <c r="H17" s="180"/>
      <c r="I17" s="180"/>
      <c r="J17" s="180"/>
      <c r="K17" s="155"/>
      <c r="M17" s="158"/>
      <c r="N17" s="159"/>
      <c r="O17" s="160"/>
      <c r="P17" s="163">
        <v>-3</v>
      </c>
      <c r="Q17" s="160"/>
      <c r="R17" s="312" t="str">
        <f>+"　"&amp;R13&amp;+S13&amp;"年"&amp;+T13&amp;"月"&amp;+U13&amp;"日付け"&amp;+V13&amp;"第"&amp;+W13&amp;"号で補助金交付決定通知のあった標記事業について、下記のとおり計画を変更したいので、紀の国花粉症対策促進事業補助金交付要綱第６の規定により申請します。"</f>
        <v>　令和　年　　月　　日付け　　　第　　　号で補助金交付決定通知のあった標記事業について、下記のとおり計画を変更したいので、紀の国花粉症対策促進事業補助金交付要綱第６の規定により申請します。</v>
      </c>
      <c r="S17" s="313"/>
      <c r="T17" s="313"/>
      <c r="U17" s="313"/>
      <c r="V17" s="313"/>
      <c r="W17" s="314"/>
      <c r="X17" s="164"/>
      <c r="Y17" s="174">
        <f>LEN(B17)+Y16+IF(AND(LEN(B17)-P17=T$15,MID(R$17,LEN(B17)+Y16+1,1)="
"),1,0)</f>
        <v>37</v>
      </c>
      <c r="Z17" s="153"/>
      <c r="AA17" s="153"/>
      <c r="AB17" s="153"/>
      <c r="AC17" s="153"/>
      <c r="AD17" s="153"/>
    </row>
    <row r="18" spans="2:30" ht="15" customHeight="1">
      <c r="B18" s="188" t="str">
        <f>IF(ISERR(FIND("
",MID($R$17,Y17+1,$T$15+P18))),MID($R$17,Y17+1,$T$15+P18),LEFT(MID($R$17,Y17+1,$T$15+P18),FIND("
",MID($R$17,Y17+1,$T$15+P18))-1)&amp;CHAR(9))</f>
        <v>事業について、下記のとおり計画を変更したいので、紀の国花粉症対策促進事業補</v>
      </c>
      <c r="M18" s="158"/>
      <c r="N18" s="159"/>
      <c r="O18" s="160"/>
      <c r="P18" s="166">
        <v>-3</v>
      </c>
      <c r="Q18" s="160"/>
      <c r="R18" s="315"/>
      <c r="S18" s="316"/>
      <c r="T18" s="316"/>
      <c r="U18" s="316"/>
      <c r="V18" s="316"/>
      <c r="W18" s="317"/>
      <c r="X18" s="164"/>
      <c r="Y18" s="175">
        <f>LEN(B18)+Y17+IF(AND(LEN(B18)-P18=T$15,MID(R$17,LEN(B18)+Y17+1,1)="
"),1,0)</f>
        <v>74</v>
      </c>
      <c r="Z18" s="153"/>
      <c r="AA18" s="153"/>
      <c r="AB18" s="153"/>
      <c r="AC18" s="153"/>
      <c r="AD18" s="153"/>
    </row>
    <row r="19" spans="2:30" ht="15" customHeight="1">
      <c r="B19" s="188" t="str">
        <f>IF(ISERR(FIND("
",MID($R$17,Y18+1,$T$15+P19))),MID($R$17,Y18+1,$T$15+P19),LEFT(MID($R$17,Y18+1,$T$15+P19),FIND("
",MID($R$17,Y18+1,$T$15+P19))-1)&amp;CHAR(9))</f>
        <v>助金交付要綱第６の規定により申請します。</v>
      </c>
      <c r="N19" s="159"/>
      <c r="O19" s="160"/>
      <c r="P19" s="166">
        <v>1</v>
      </c>
      <c r="Q19" s="160"/>
      <c r="R19" s="315"/>
      <c r="S19" s="316"/>
      <c r="T19" s="316"/>
      <c r="U19" s="316"/>
      <c r="V19" s="316"/>
      <c r="W19" s="317"/>
      <c r="X19" s="164"/>
      <c r="Y19" s="175">
        <f>LEN(B19)+Y18+IF(AND(LEN(B19)-P19=T$15,MID(R$17,LEN(B19)+Y18+1,1)="
"),1,0)</f>
        <v>94</v>
      </c>
      <c r="Z19" s="153"/>
      <c r="AA19" s="153"/>
      <c r="AB19" s="153"/>
      <c r="AC19" s="153"/>
      <c r="AD19" s="153"/>
    </row>
    <row r="20" spans="2:30">
      <c r="B20" s="302"/>
      <c r="C20" s="302"/>
      <c r="D20" s="302"/>
      <c r="E20" s="302"/>
      <c r="F20" s="302"/>
      <c r="G20" s="302"/>
      <c r="H20" s="302"/>
      <c r="I20" s="302"/>
      <c r="J20" s="153"/>
      <c r="K20" s="152"/>
      <c r="N20" s="159"/>
      <c r="O20" s="160"/>
      <c r="P20" s="166">
        <v>1</v>
      </c>
      <c r="Q20" s="160"/>
      <c r="R20" s="315"/>
      <c r="S20" s="316"/>
      <c r="T20" s="316"/>
      <c r="U20" s="316"/>
      <c r="V20" s="316"/>
      <c r="W20" s="317"/>
      <c r="X20" s="164"/>
      <c r="Y20" s="175">
        <f t="shared" ref="Y20:Y23" si="0">LEN(B20)+Y19+IF(AND(LEN(B20)-P20=T$15,MID(R$17,LEN(B20)+Y19+1,1)="
"),1,0)</f>
        <v>94</v>
      </c>
      <c r="Z20" s="153"/>
      <c r="AA20" s="153"/>
      <c r="AB20" s="153"/>
      <c r="AC20" s="153"/>
      <c r="AD20" s="153"/>
    </row>
    <row r="21" spans="2:30">
      <c r="B21" s="318" t="s">
        <v>108</v>
      </c>
      <c r="C21" s="318"/>
      <c r="D21" s="318"/>
      <c r="E21" s="318"/>
      <c r="F21" s="318"/>
      <c r="G21" s="318"/>
      <c r="H21" s="318"/>
      <c r="I21" s="318"/>
      <c r="J21" s="184"/>
      <c r="K21" s="142"/>
      <c r="N21" s="159"/>
      <c r="O21" s="160"/>
      <c r="P21" s="166">
        <v>1</v>
      </c>
      <c r="Q21" s="160"/>
      <c r="R21" s="315"/>
      <c r="S21" s="316"/>
      <c r="T21" s="316"/>
      <c r="U21" s="316"/>
      <c r="V21" s="316"/>
      <c r="W21" s="317"/>
      <c r="X21" s="164"/>
      <c r="Y21" s="175">
        <f t="shared" si="0"/>
        <v>95</v>
      </c>
      <c r="Z21" s="153"/>
      <c r="AA21" s="153"/>
      <c r="AB21" s="153"/>
      <c r="AC21" s="153"/>
      <c r="AD21" s="153"/>
    </row>
    <row r="22" spans="2:30">
      <c r="N22" s="159"/>
      <c r="O22" s="160"/>
      <c r="P22" s="166">
        <v>1</v>
      </c>
      <c r="Q22" s="160"/>
      <c r="R22" s="315"/>
      <c r="S22" s="316"/>
      <c r="T22" s="316"/>
      <c r="U22" s="316"/>
      <c r="V22" s="316"/>
      <c r="W22" s="317"/>
      <c r="X22" s="164"/>
      <c r="Y22" s="175">
        <f t="shared" si="0"/>
        <v>95</v>
      </c>
      <c r="Z22" s="153"/>
      <c r="AA22" s="153"/>
      <c r="AB22" s="153"/>
      <c r="AC22" s="153"/>
      <c r="AD22" s="153"/>
    </row>
    <row r="23" spans="2:30" ht="14.25" thickBot="1">
      <c r="B23" s="2" t="s">
        <v>76</v>
      </c>
      <c r="N23" s="159"/>
      <c r="O23" s="160"/>
      <c r="P23" s="173">
        <v>1</v>
      </c>
      <c r="Q23" s="159"/>
      <c r="R23" s="417"/>
      <c r="S23" s="418"/>
      <c r="T23" s="418"/>
      <c r="U23" s="418"/>
      <c r="V23" s="418"/>
      <c r="W23" s="419"/>
      <c r="X23" s="164"/>
      <c r="Y23" s="176">
        <f t="shared" si="0"/>
        <v>105</v>
      </c>
      <c r="Z23" s="153"/>
      <c r="AA23" s="153"/>
      <c r="AB23" s="153"/>
      <c r="AC23" s="153"/>
      <c r="AD23" s="153"/>
    </row>
    <row r="24" spans="2:30">
      <c r="Z24" s="153"/>
      <c r="AA24" s="153"/>
      <c r="AB24" s="153"/>
      <c r="AC24" s="153"/>
      <c r="AD24" s="153"/>
    </row>
    <row r="25" spans="2:30">
      <c r="B25" s="302"/>
      <c r="Z25" s="153"/>
      <c r="AA25" s="153"/>
      <c r="AB25" s="153"/>
      <c r="AC25" s="153"/>
      <c r="AD25" s="153"/>
    </row>
    <row r="26" spans="2:30">
      <c r="W26" s="153"/>
      <c r="X26" s="153"/>
      <c r="Y26" s="153"/>
      <c r="Z26" s="153"/>
      <c r="AA26" s="153"/>
      <c r="AB26" s="153"/>
      <c r="AC26" s="153"/>
      <c r="AD26" s="153"/>
    </row>
    <row r="27" spans="2:30">
      <c r="B27" s="2" t="s">
        <v>105</v>
      </c>
      <c r="W27" s="153"/>
      <c r="X27" s="153"/>
      <c r="Y27" s="153"/>
      <c r="Z27" s="153"/>
      <c r="AA27" s="153"/>
      <c r="AB27" s="153"/>
      <c r="AC27" s="153"/>
      <c r="AD27" s="153"/>
    </row>
    <row r="28" spans="2:30">
      <c r="W28" s="153"/>
      <c r="X28" s="153"/>
      <c r="Y28" s="153"/>
      <c r="Z28" s="153"/>
      <c r="AA28" s="153"/>
      <c r="AB28" s="153"/>
      <c r="AC28" s="153"/>
      <c r="AD28" s="153"/>
    </row>
    <row r="29" spans="2:30">
      <c r="B29" s="302"/>
      <c r="W29" s="153"/>
      <c r="X29" s="153"/>
      <c r="Y29" s="153"/>
      <c r="Z29" s="153"/>
      <c r="AA29" s="153"/>
      <c r="AB29" s="153"/>
      <c r="AC29" s="153"/>
      <c r="AD29" s="153"/>
    </row>
    <row r="30" spans="2:30">
      <c r="M30" s="153"/>
      <c r="N30" s="153"/>
      <c r="O30" s="153"/>
      <c r="P30" s="153"/>
      <c r="Q30" s="153"/>
      <c r="R30" s="153"/>
      <c r="S30" s="153"/>
      <c r="T30" s="153"/>
      <c r="U30" s="153"/>
      <c r="V30" s="153"/>
      <c r="W30" s="153"/>
      <c r="X30" s="153"/>
      <c r="Y30" s="153"/>
      <c r="Z30" s="153"/>
      <c r="AA30" s="153"/>
      <c r="AB30" s="153"/>
      <c r="AC30" s="153"/>
      <c r="AD30" s="153"/>
    </row>
    <row r="31" spans="2:30">
      <c r="B31" s="2" t="s">
        <v>106</v>
      </c>
      <c r="M31" s="153"/>
      <c r="N31" s="153"/>
      <c r="O31" s="153"/>
      <c r="P31" s="153"/>
      <c r="Q31" s="153"/>
      <c r="R31" s="153"/>
      <c r="S31" s="153"/>
      <c r="T31" s="153"/>
      <c r="U31" s="153"/>
      <c r="V31" s="153"/>
      <c r="W31" s="153"/>
      <c r="X31" s="153"/>
      <c r="Y31" s="153"/>
      <c r="Z31" s="153"/>
      <c r="AA31" s="153"/>
      <c r="AB31" s="153"/>
      <c r="AC31" s="153"/>
      <c r="AD31" s="153"/>
    </row>
    <row r="32" spans="2:30">
      <c r="M32" s="153"/>
      <c r="N32" s="153"/>
      <c r="O32" s="153"/>
      <c r="P32" s="153"/>
      <c r="Q32" s="153"/>
      <c r="R32" s="153"/>
      <c r="S32" s="153"/>
      <c r="T32" s="153"/>
      <c r="U32" s="153"/>
      <c r="V32" s="153"/>
      <c r="W32" s="153"/>
      <c r="X32" s="153"/>
      <c r="Y32" s="153"/>
      <c r="Z32" s="153"/>
      <c r="AA32" s="153"/>
      <c r="AB32" s="153"/>
      <c r="AC32" s="153"/>
      <c r="AD32" s="153"/>
    </row>
    <row r="33" spans="2:30">
      <c r="B33" s="153"/>
      <c r="M33" s="153"/>
      <c r="N33" s="153"/>
      <c r="O33" s="153"/>
      <c r="P33" s="153"/>
      <c r="Q33" s="153"/>
      <c r="R33" s="153"/>
      <c r="S33" s="153"/>
      <c r="T33" s="153"/>
      <c r="U33" s="153"/>
      <c r="V33" s="153"/>
      <c r="W33" s="153"/>
      <c r="X33" s="153"/>
      <c r="Y33" s="153"/>
      <c r="Z33" s="153"/>
      <c r="AA33" s="153"/>
      <c r="AB33" s="153"/>
      <c r="AC33" s="153"/>
      <c r="AD33" s="153"/>
    </row>
    <row r="34" spans="2:30">
      <c r="M34" s="153"/>
      <c r="N34" s="153"/>
      <c r="O34" s="153"/>
      <c r="P34" s="153"/>
      <c r="Q34" s="153"/>
      <c r="R34" s="153"/>
      <c r="S34" s="153"/>
      <c r="T34" s="153"/>
      <c r="U34" s="153"/>
      <c r="V34" s="153"/>
      <c r="W34" s="153"/>
      <c r="X34" s="153"/>
      <c r="Y34" s="153"/>
      <c r="Z34" s="153"/>
      <c r="AA34" s="153"/>
      <c r="AB34" s="153"/>
      <c r="AC34" s="153"/>
      <c r="AD34" s="153"/>
    </row>
    <row r="35" spans="2:30">
      <c r="B35" s="2" t="s">
        <v>107</v>
      </c>
      <c r="M35" s="153"/>
      <c r="N35" s="153"/>
      <c r="O35" s="153"/>
      <c r="P35" s="153"/>
      <c r="Q35" s="153"/>
      <c r="R35" s="153"/>
      <c r="S35" s="153"/>
      <c r="T35" s="153"/>
      <c r="U35" s="153"/>
      <c r="V35" s="153"/>
      <c r="W35" s="153"/>
      <c r="X35" s="153"/>
      <c r="Y35" s="153"/>
      <c r="Z35" s="153"/>
      <c r="AA35" s="153"/>
      <c r="AB35" s="153"/>
      <c r="AC35" s="153"/>
      <c r="AD35" s="153"/>
    </row>
    <row r="36" spans="2:30">
      <c r="M36" s="153"/>
      <c r="N36" s="153"/>
      <c r="O36" s="153"/>
      <c r="P36" s="153"/>
      <c r="Q36" s="153"/>
      <c r="R36" s="153"/>
      <c r="S36" s="153"/>
      <c r="T36" s="153"/>
      <c r="U36" s="153"/>
      <c r="V36" s="153"/>
      <c r="W36" s="153"/>
      <c r="X36" s="153"/>
      <c r="Y36" s="153"/>
      <c r="Z36" s="153"/>
      <c r="AA36" s="153"/>
      <c r="AB36" s="153"/>
      <c r="AC36" s="153"/>
      <c r="AD36" s="153"/>
    </row>
    <row r="37" spans="2:30">
      <c r="M37" s="153"/>
      <c r="N37" s="153"/>
      <c r="O37" s="153"/>
      <c r="P37" s="153"/>
      <c r="Q37" s="153"/>
      <c r="R37" s="153"/>
      <c r="S37" s="153"/>
      <c r="T37" s="153"/>
      <c r="U37" s="153"/>
      <c r="V37" s="153"/>
      <c r="W37" s="153"/>
      <c r="X37" s="153"/>
      <c r="Y37" s="153"/>
      <c r="Z37" s="153"/>
      <c r="AA37" s="153"/>
      <c r="AB37" s="153"/>
      <c r="AC37" s="153"/>
      <c r="AD37" s="153"/>
    </row>
    <row r="38" spans="2:30">
      <c r="M38" s="153"/>
      <c r="N38" s="153"/>
      <c r="O38" s="153"/>
      <c r="P38" s="153"/>
      <c r="Q38" s="153"/>
      <c r="R38" s="153"/>
      <c r="S38" s="153"/>
      <c r="T38" s="153"/>
      <c r="U38" s="153"/>
      <c r="V38" s="153"/>
      <c r="W38" s="153"/>
      <c r="X38" s="153"/>
      <c r="Y38" s="153"/>
      <c r="Z38" s="153"/>
      <c r="AA38" s="153"/>
      <c r="AB38" s="153"/>
      <c r="AC38" s="153"/>
      <c r="AD38" s="153"/>
    </row>
    <row r="39" spans="2:30">
      <c r="Z39" s="153"/>
      <c r="AA39" s="153"/>
      <c r="AB39" s="153"/>
      <c r="AC39" s="153"/>
      <c r="AD39" s="153"/>
    </row>
    <row r="40" spans="2:30">
      <c r="Z40" s="153"/>
      <c r="AA40" s="153"/>
      <c r="AB40" s="153"/>
      <c r="AC40" s="153"/>
      <c r="AD40" s="153"/>
    </row>
    <row r="41" spans="2:30">
      <c r="Z41" s="153"/>
      <c r="AA41" s="153"/>
      <c r="AB41" s="153"/>
      <c r="AC41" s="153"/>
      <c r="AD41" s="153"/>
    </row>
    <row r="42" spans="2:30">
      <c r="Z42" s="153"/>
      <c r="AA42" s="153"/>
      <c r="AB42" s="153"/>
      <c r="AC42" s="153"/>
      <c r="AD42" s="153"/>
    </row>
  </sheetData>
  <mergeCells count="6">
    <mergeCell ref="R17:W23"/>
    <mergeCell ref="V12:W12"/>
    <mergeCell ref="B4:I4"/>
    <mergeCell ref="P15:P16"/>
    <mergeCell ref="R15:S15"/>
    <mergeCell ref="B21:I21"/>
  </mergeCells>
  <phoneticPr fontId="2"/>
  <dataValidations count="1">
    <dataValidation type="list" allowBlank="1" showInputMessage="1" showErrorMessage="1" sqref="P17:P23">
      <formula1>"-7,-6,-5,-4,-3,-2,-1,0,1,2,3,4,5,6,7,8,9,10,11,12,13,14,15"</formula1>
    </dataValidation>
  </dataValidations>
  <printOptions horizontalCentered="1"/>
  <pageMargins left="0.70866141732283472" right="0.70866141732283472" top="0.74803149606299213" bottom="0.74803149606299213" header="0.31496062992125984" footer="0.31496062992125984"/>
  <pageSetup paperSize="9" scale="11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43"/>
  <sheetViews>
    <sheetView tabSelected="1" view="pageBreakPreview" zoomScale="115" zoomScaleNormal="100" zoomScaleSheetLayoutView="115" workbookViewId="0">
      <selection activeCell="D24" sqref="D24"/>
    </sheetView>
  </sheetViews>
  <sheetFormatPr defaultRowHeight="13.5"/>
  <cols>
    <col min="1" max="1" width="1.75" style="2" customWidth="1"/>
    <col min="2" max="2" width="11.25" style="2" customWidth="1"/>
    <col min="3" max="3" width="13.75" style="2" customWidth="1"/>
    <col min="4" max="4" width="16.25" style="2" customWidth="1"/>
    <col min="5" max="5" width="14.125" style="2" customWidth="1"/>
    <col min="6" max="6" width="14.75" style="2" customWidth="1"/>
    <col min="7" max="7" width="15.875" style="2" customWidth="1"/>
    <col min="8" max="8" width="1.5" style="2" customWidth="1"/>
    <col min="9" max="9" width="9" style="2"/>
    <col min="10" max="10" width="3" style="2" bestFit="1" customWidth="1"/>
    <col min="11" max="11" width="3.25" style="2" customWidth="1"/>
    <col min="12" max="18" width="9" style="2"/>
    <col min="19" max="19" width="3.75" style="2" bestFit="1" customWidth="1"/>
    <col min="20" max="16384" width="9" style="2"/>
  </cols>
  <sheetData>
    <row r="1" spans="1:19">
      <c r="A1" s="143" t="s">
        <v>225</v>
      </c>
    </row>
    <row r="3" spans="1:19" ht="20.100000000000001" customHeight="1">
      <c r="B3" s="306" t="s">
        <v>221</v>
      </c>
      <c r="C3" s="306"/>
      <c r="D3" s="306"/>
      <c r="E3" s="306"/>
      <c r="F3" s="306"/>
      <c r="G3" s="306"/>
      <c r="H3" s="144"/>
    </row>
    <row r="4" spans="1:19" ht="18" customHeight="1">
      <c r="B4" s="287"/>
      <c r="C4" s="287"/>
      <c r="D4" s="287"/>
      <c r="E4" s="287"/>
      <c r="F4" s="287"/>
      <c r="G4" s="287"/>
      <c r="H4" s="151"/>
    </row>
    <row r="5" spans="1:19" ht="18" customHeight="1"/>
    <row r="6" spans="1:19" ht="18" customHeight="1">
      <c r="G6" s="177" t="s">
        <v>111</v>
      </c>
    </row>
    <row r="7" spans="1:19" ht="18" customHeight="1"/>
    <row r="8" spans="1:19" ht="18" customHeight="1">
      <c r="B8" s="2" t="s">
        <v>152</v>
      </c>
    </row>
    <row r="9" spans="1:19" ht="18" customHeight="1"/>
    <row r="10" spans="1:19" ht="18" customHeight="1">
      <c r="F10" s="179" t="s">
        <v>109</v>
      </c>
    </row>
    <row r="11" spans="1:19" s="153" customFormat="1">
      <c r="A11" s="2"/>
      <c r="B11" s="2"/>
      <c r="C11" s="2"/>
      <c r="D11" s="2"/>
      <c r="E11" s="2"/>
      <c r="F11" s="179" t="s">
        <v>110</v>
      </c>
      <c r="G11" s="2"/>
      <c r="H11" s="2"/>
      <c r="J11" s="171"/>
      <c r="K11"/>
      <c r="M11" s="157" t="s">
        <v>112</v>
      </c>
      <c r="N11" s="157" t="s">
        <v>113</v>
      </c>
      <c r="O11" s="157" t="s">
        <v>114</v>
      </c>
      <c r="P11" s="307" t="s">
        <v>2</v>
      </c>
      <c r="Q11" s="307"/>
    </row>
    <row r="12" spans="1:19" s="153" customFormat="1">
      <c r="A12" s="2"/>
      <c r="B12" s="2"/>
      <c r="C12" s="2"/>
      <c r="D12" s="2"/>
      <c r="E12" s="2"/>
      <c r="F12" s="2"/>
      <c r="G12" s="179"/>
      <c r="H12" s="2"/>
      <c r="J12" s="171"/>
      <c r="L12" s="117" t="s">
        <v>115</v>
      </c>
      <c r="M12" s="157" t="s">
        <v>154</v>
      </c>
      <c r="N12" s="157" t="s">
        <v>153</v>
      </c>
      <c r="O12" s="157" t="s">
        <v>153</v>
      </c>
      <c r="P12" s="157" t="s">
        <v>155</v>
      </c>
      <c r="Q12" s="170" t="s">
        <v>155</v>
      </c>
    </row>
    <row r="13" spans="1:19" s="153" customFormat="1" ht="13.5" customHeight="1" thickBot="1">
      <c r="A13" s="2"/>
      <c r="B13" s="2"/>
      <c r="C13" s="2"/>
      <c r="D13" s="2"/>
      <c r="E13" s="2"/>
      <c r="F13" s="2"/>
      <c r="G13" s="179"/>
      <c r="H13" s="2"/>
    </row>
    <row r="14" spans="1:19" s="153" customFormat="1" ht="14.25" thickBot="1">
      <c r="A14" s="2"/>
      <c r="B14" s="2"/>
      <c r="C14" s="2"/>
      <c r="D14" s="2"/>
      <c r="E14" s="2"/>
      <c r="F14" s="2"/>
      <c r="G14" s="179"/>
      <c r="H14" s="2"/>
      <c r="I14" s="160"/>
      <c r="J14" s="308" t="s">
        <v>116</v>
      </c>
      <c r="K14" s="160"/>
      <c r="L14" s="310" t="s">
        <v>117</v>
      </c>
      <c r="M14" s="311"/>
      <c r="N14" s="161">
        <v>40</v>
      </c>
      <c r="O14" s="160"/>
      <c r="P14" s="185" t="s">
        <v>119</v>
      </c>
      <c r="Q14" s="186" t="s">
        <v>156</v>
      </c>
      <c r="R14" s="160"/>
      <c r="S14" s="162"/>
    </row>
    <row r="15" spans="1:19" s="153" customFormat="1" ht="14.25" thickBot="1">
      <c r="A15" s="2"/>
      <c r="B15" s="2"/>
      <c r="C15" s="2"/>
      <c r="D15" s="2"/>
      <c r="E15" s="2"/>
      <c r="F15" s="2"/>
      <c r="G15" s="2"/>
      <c r="H15" s="2"/>
      <c r="I15" s="160"/>
      <c r="J15" s="309"/>
      <c r="K15" s="160"/>
      <c r="L15" s="160"/>
      <c r="M15" s="160"/>
      <c r="N15" s="160"/>
      <c r="O15" s="160"/>
      <c r="P15" s="160"/>
      <c r="Q15" s="160"/>
      <c r="R15" s="160"/>
      <c r="S15" s="162"/>
    </row>
    <row r="16" spans="1:19" s="153" customFormat="1" ht="15" customHeight="1">
      <c r="A16" s="2"/>
      <c r="B16" s="301" t="str">
        <f>IF(ISERR(FIND("
",LEFT(L16,N14+J16))),LEFT(L16,N14+J16),LEFT(LEFT(L16,N14+J16),FIND("
",LEFT(L16,N14+J16))-1)&amp;CHAR(9))</f>
        <v>　令和　年　　月　　日付け　　　第　　　号で補助金交付決定通知のあった標記事業につい</v>
      </c>
      <c r="C16" s="180"/>
      <c r="D16" s="180"/>
      <c r="E16" s="180"/>
      <c r="F16" s="180"/>
      <c r="G16" s="180"/>
      <c r="H16" s="180"/>
      <c r="I16" s="160"/>
      <c r="J16" s="163">
        <v>2</v>
      </c>
      <c r="K16" s="160"/>
      <c r="L16" s="312" t="str">
        <f>+"　"&amp;L12&amp;+M12&amp;"年"&amp;+N12&amp;"月"&amp;+O12&amp;"日付け"&amp;+P12&amp;"第"&amp;+Q12&amp;"号で補助金交付決定通知のあった標記事業について、下記のとおり計画を変更したいので、補助金を金"&amp;TEXT((Q14),"#,###")&amp;"円に変更されたく、紀の国花粉症対策加速化事業補助金交付要綱第６の規定により申請します。"</f>
        <v>　令和　年　　月　　日付け　　　第　　　号で補助金交付決定通知のあった標記事業について、下記のとおり計画を変更したいので、補助金を金　　　円に変更されたく、紀の国花粉症対策加速化事業補助金交付要綱第６の規定により申請します。</v>
      </c>
      <c r="M16" s="313"/>
      <c r="N16" s="313"/>
      <c r="O16" s="313"/>
      <c r="P16" s="313"/>
      <c r="Q16" s="314"/>
      <c r="R16" s="164"/>
      <c r="S16" s="174">
        <f t="shared" ref="S16:S22" si="0">LEN(B16)+S15+IF(AND(LEN(B16)-J16=N$14,MID(L$16,LEN(B16)+S15+1,1)="
"),1,0)</f>
        <v>42</v>
      </c>
    </row>
    <row r="17" spans="1:19" s="153" customFormat="1" ht="15" customHeight="1">
      <c r="A17" s="2"/>
      <c r="B17" s="188" t="str">
        <f>IF(ISERR(FIND("
",MID($L$16,S16+1,$N$14+J17))),MID($L$16,S16+1,$N$14+J17),LEFT(MID($L$16,S16+1,$N$14+J17),FIND("
",MID($L$16,S16+1,$N$14+J17))-1)&amp;CHAR(9))</f>
        <v>て、下記のとおり計画を変更したいので、補助金を金　　　円に変更されたく、紀の国花粉症</v>
      </c>
      <c r="C17" s="2"/>
      <c r="D17" s="2"/>
      <c r="E17" s="2"/>
      <c r="F17" s="2"/>
      <c r="G17" s="2"/>
      <c r="H17" s="2"/>
      <c r="I17" s="160"/>
      <c r="J17" s="166">
        <v>2</v>
      </c>
      <c r="K17" s="160"/>
      <c r="L17" s="315"/>
      <c r="M17" s="316"/>
      <c r="N17" s="316"/>
      <c r="O17" s="316"/>
      <c r="P17" s="316"/>
      <c r="Q17" s="317"/>
      <c r="R17" s="164"/>
      <c r="S17" s="175">
        <f t="shared" si="0"/>
        <v>84</v>
      </c>
    </row>
    <row r="18" spans="1:19" s="153" customFormat="1" ht="15" customHeight="1">
      <c r="A18" s="2"/>
      <c r="B18" s="188" t="str">
        <f>IF(ISERR(FIND("
",MID($L$16,S17+1,$N$14+J18))),MID($L$16,S17+1,$N$14+J18),LEFT(MID($L$16,S17+1,$N$14+J18),FIND("
",MID($L$16,S17+1,$N$14+J18))-1)&amp;CHAR(9))</f>
        <v>対策加速化事業補助金交付要綱第６の規定により申請します。</v>
      </c>
      <c r="C18" s="2"/>
      <c r="D18" s="2"/>
      <c r="E18" s="2"/>
      <c r="F18" s="2"/>
      <c r="G18" s="2"/>
      <c r="H18" s="2"/>
      <c r="I18" s="160"/>
      <c r="J18" s="166">
        <v>2</v>
      </c>
      <c r="K18" s="160"/>
      <c r="L18" s="315"/>
      <c r="M18" s="316"/>
      <c r="N18" s="316"/>
      <c r="O18" s="316"/>
      <c r="P18" s="316"/>
      <c r="Q18" s="317"/>
      <c r="R18" s="164"/>
      <c r="S18" s="175">
        <f t="shared" si="0"/>
        <v>112</v>
      </c>
    </row>
    <row r="19" spans="1:19" s="153" customFormat="1">
      <c r="A19" s="2"/>
      <c r="B19" s="148" t="str">
        <f>IF(ISERR(FIND("
",MID($L$16,S18+1,$N$14+J19))),MID($L$16,S18+1,$N$14+J19),LEFT(MID($L$16,S18+1,$N$14+J19),FIND("
",MID($L$16,S18+1,$N$14+J19))-1)&amp;CHAR(9))</f>
        <v/>
      </c>
      <c r="C19" s="184"/>
      <c r="D19" s="184"/>
      <c r="E19" s="184"/>
      <c r="F19" s="184"/>
      <c r="G19" s="184"/>
      <c r="H19" s="184"/>
      <c r="I19" s="160"/>
      <c r="J19" s="166">
        <v>1</v>
      </c>
      <c r="K19" s="160"/>
      <c r="L19" s="315"/>
      <c r="M19" s="316"/>
      <c r="N19" s="316"/>
      <c r="O19" s="316"/>
      <c r="P19" s="316"/>
      <c r="Q19" s="317"/>
      <c r="R19" s="164"/>
      <c r="S19" s="175">
        <f t="shared" si="0"/>
        <v>112</v>
      </c>
    </row>
    <row r="20" spans="1:19" s="153" customFormat="1">
      <c r="A20" s="2"/>
      <c r="B20" s="287"/>
      <c r="C20" s="287"/>
      <c r="D20" s="287"/>
      <c r="E20" s="287"/>
      <c r="F20" s="287"/>
      <c r="G20" s="287"/>
      <c r="H20" s="151"/>
      <c r="I20" s="160"/>
      <c r="J20" s="166">
        <v>1</v>
      </c>
      <c r="K20" s="160"/>
      <c r="L20" s="315"/>
      <c r="M20" s="316"/>
      <c r="N20" s="316"/>
      <c r="O20" s="316"/>
      <c r="P20" s="316"/>
      <c r="Q20" s="317"/>
      <c r="R20" s="164"/>
      <c r="S20" s="175">
        <f t="shared" si="0"/>
        <v>112</v>
      </c>
    </row>
    <row r="21" spans="1:19" s="153" customFormat="1">
      <c r="A21" s="2"/>
      <c r="B21" s="318" t="s">
        <v>120</v>
      </c>
      <c r="C21" s="318"/>
      <c r="D21" s="318"/>
      <c r="E21" s="318"/>
      <c r="F21" s="318"/>
      <c r="G21" s="318"/>
      <c r="H21" s="2"/>
      <c r="I21" s="160"/>
      <c r="J21" s="166">
        <v>1</v>
      </c>
      <c r="K21" s="160"/>
      <c r="L21" s="315"/>
      <c r="M21" s="316"/>
      <c r="N21" s="316"/>
      <c r="O21" s="316"/>
      <c r="P21" s="316"/>
      <c r="Q21" s="317"/>
      <c r="R21" s="164"/>
      <c r="S21" s="175">
        <f t="shared" si="0"/>
        <v>113</v>
      </c>
    </row>
    <row r="22" spans="1:19" s="153" customFormat="1" ht="14.25" thickBot="1">
      <c r="A22" s="2"/>
      <c r="B22" s="2"/>
      <c r="C22" s="2"/>
      <c r="D22" s="2"/>
      <c r="E22" s="2"/>
      <c r="F22" s="2"/>
      <c r="G22" s="2"/>
      <c r="H22" s="2"/>
      <c r="I22" s="160"/>
      <c r="J22" s="173">
        <v>1</v>
      </c>
      <c r="K22" s="159"/>
      <c r="L22" s="315"/>
      <c r="M22" s="316"/>
      <c r="N22" s="316"/>
      <c r="O22" s="316"/>
      <c r="P22" s="316"/>
      <c r="Q22" s="317"/>
      <c r="R22" s="164"/>
      <c r="S22" s="176">
        <f t="shared" si="0"/>
        <v>113</v>
      </c>
    </row>
    <row r="23" spans="1:19" ht="18" customHeight="1">
      <c r="B23" s="2" t="s">
        <v>82</v>
      </c>
    </row>
    <row r="24" spans="1:19" ht="21.95" customHeight="1">
      <c r="B24" s="147"/>
    </row>
    <row r="25" spans="1:19" ht="21.95" customHeight="1"/>
    <row r="26" spans="1:19" ht="21.95" customHeight="1">
      <c r="B26" s="125" t="s">
        <v>222</v>
      </c>
    </row>
    <row r="27" spans="1:19" ht="21.95" customHeight="1">
      <c r="B27" s="295" t="s">
        <v>77</v>
      </c>
      <c r="C27" s="295" t="s">
        <v>157</v>
      </c>
      <c r="D27" s="295" t="s">
        <v>131</v>
      </c>
      <c r="E27" s="295" t="s">
        <v>78</v>
      </c>
      <c r="F27" s="295" t="s">
        <v>79</v>
      </c>
      <c r="G27" s="295" t="s">
        <v>80</v>
      </c>
    </row>
    <row r="28" spans="1:19" ht="21.95" customHeight="1">
      <c r="B28" s="295"/>
      <c r="C28" s="295"/>
      <c r="D28" s="295"/>
      <c r="E28" s="295"/>
      <c r="F28" s="295"/>
      <c r="G28" s="295"/>
    </row>
    <row r="29" spans="1:19" ht="21.95" customHeight="1">
      <c r="B29" s="146"/>
      <c r="C29" s="146"/>
      <c r="D29" s="146"/>
      <c r="E29" s="146"/>
      <c r="F29" s="146"/>
      <c r="G29" s="146"/>
    </row>
    <row r="30" spans="1:19" ht="18" customHeight="1">
      <c r="B30" s="146"/>
      <c r="C30" s="146"/>
      <c r="D30" s="146"/>
      <c r="E30" s="146"/>
      <c r="F30" s="146"/>
      <c r="G30" s="146"/>
    </row>
    <row r="31" spans="1:19" ht="18" customHeight="1">
      <c r="B31" s="146"/>
      <c r="C31" s="146"/>
      <c r="D31" s="146"/>
      <c r="E31" s="146"/>
      <c r="F31" s="146"/>
      <c r="G31" s="146"/>
    </row>
    <row r="32" spans="1:19" ht="18" customHeight="1">
      <c r="B32" s="295" t="s">
        <v>81</v>
      </c>
      <c r="C32" s="146"/>
      <c r="D32" s="146"/>
      <c r="E32" s="146"/>
      <c r="F32" s="146"/>
      <c r="G32" s="146"/>
    </row>
    <row r="33" spans="2:2" ht="18" customHeight="1">
      <c r="B33" s="143" t="s">
        <v>118</v>
      </c>
    </row>
    <row r="34" spans="2:2" ht="18" customHeight="1"/>
    <row r="35" spans="2:2" ht="18.75" customHeight="1">
      <c r="B35" s="2" t="s">
        <v>223</v>
      </c>
    </row>
    <row r="36" spans="2:2" ht="18.75" customHeight="1"/>
    <row r="37" spans="2:2" ht="18.75" customHeight="1"/>
    <row r="38" spans="2:2" ht="18.75" customHeight="1">
      <c r="B38" s="2" t="s">
        <v>213</v>
      </c>
    </row>
    <row r="39" spans="2:2" ht="18.75" customHeight="1"/>
    <row r="41" spans="2:2" s="143" customFormat="1" ht="12"/>
    <row r="42" spans="2:2" s="143" customFormat="1" ht="12"/>
    <row r="43" spans="2:2" s="143" customFormat="1" ht="12"/>
  </sheetData>
  <mergeCells count="6">
    <mergeCell ref="J14:J15"/>
    <mergeCell ref="L14:M14"/>
    <mergeCell ref="L16:Q22"/>
    <mergeCell ref="B21:G21"/>
    <mergeCell ref="B3:G3"/>
    <mergeCell ref="P11:Q11"/>
  </mergeCells>
  <phoneticPr fontId="2"/>
  <dataValidations count="1">
    <dataValidation type="list" allowBlank="1" showInputMessage="1" showErrorMessage="1" sqref="J16:J22">
      <formula1>"-7,-6,-5,-4,-3,-2,-1,0,1,2,3,4,5,6,7,8,9,10,11,12,13,14,15"</formula1>
    </dataValidation>
  </dataValidations>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5"/>
  <sheetViews>
    <sheetView showGridLines="0" tabSelected="1" view="pageBreakPreview" topLeftCell="A37" zoomScale="115" zoomScaleNormal="100" zoomScaleSheetLayoutView="115" workbookViewId="0">
      <selection activeCell="D24" sqref="D24"/>
    </sheetView>
  </sheetViews>
  <sheetFormatPr defaultRowHeight="13.5"/>
  <cols>
    <col min="1" max="1" width="1.75" style="2" customWidth="1"/>
    <col min="2" max="2" width="13.25" style="2" customWidth="1"/>
    <col min="3" max="3" width="14" style="2" customWidth="1"/>
    <col min="4" max="4" width="16.25" style="2" customWidth="1"/>
    <col min="5" max="5" width="15.625" style="2" customWidth="1"/>
    <col min="6" max="6" width="14.875" style="2" customWidth="1"/>
    <col min="7" max="7" width="11.375" style="2" customWidth="1"/>
    <col min="8" max="9" width="1.5" style="2" customWidth="1"/>
    <col min="10" max="10" width="9" style="2"/>
    <col min="11" max="11" width="3" style="2" bestFit="1" customWidth="1"/>
    <col min="12" max="12" width="2.375" style="2" customWidth="1"/>
    <col min="13" max="13" width="9" style="2"/>
    <col min="14" max="16" width="5.125" style="2" customWidth="1"/>
    <col min="17" max="19" width="9" style="2"/>
    <col min="20" max="20" width="3.75" style="2" bestFit="1" customWidth="1"/>
    <col min="21" max="16384" width="9" style="2"/>
  </cols>
  <sheetData>
    <row r="1" spans="1:20">
      <c r="A1" s="143" t="s">
        <v>243</v>
      </c>
    </row>
    <row r="3" spans="1:20" ht="20.100000000000001" customHeight="1">
      <c r="B3" s="306" t="s">
        <v>226</v>
      </c>
      <c r="C3" s="306"/>
      <c r="D3" s="306"/>
      <c r="E3" s="306"/>
      <c r="F3" s="306"/>
      <c r="G3" s="306"/>
      <c r="H3" s="144"/>
      <c r="I3" s="144"/>
      <c r="J3" s="144"/>
    </row>
    <row r="4" spans="1:20" ht="18" customHeight="1">
      <c r="B4" s="287"/>
      <c r="C4" s="287"/>
      <c r="D4" s="287"/>
      <c r="E4" s="287"/>
      <c r="F4" s="287"/>
      <c r="G4" s="287"/>
      <c r="H4" s="287"/>
      <c r="I4" s="287"/>
    </row>
    <row r="5" spans="1:20" ht="10.5" customHeight="1"/>
    <row r="6" spans="1:20" ht="18" customHeight="1">
      <c r="G6" s="177" t="s">
        <v>111</v>
      </c>
    </row>
    <row r="7" spans="1:20" ht="18" customHeight="1"/>
    <row r="8" spans="1:20" ht="18" customHeight="1">
      <c r="B8" s="2" t="s">
        <v>152</v>
      </c>
    </row>
    <row r="9" spans="1:20" ht="18" customHeight="1"/>
    <row r="10" spans="1:20" ht="18" customHeight="1">
      <c r="E10" s="179" t="s">
        <v>109</v>
      </c>
    </row>
    <row r="11" spans="1:20" s="153" customFormat="1">
      <c r="A11" s="2"/>
      <c r="B11" s="2"/>
      <c r="C11" s="2"/>
      <c r="D11" s="2"/>
      <c r="E11" s="179" t="s">
        <v>110</v>
      </c>
      <c r="F11" s="2"/>
      <c r="G11" s="2"/>
      <c r="H11" s="2"/>
      <c r="I11" s="2"/>
      <c r="J11" s="302"/>
      <c r="K11" s="171"/>
      <c r="L11"/>
      <c r="N11" s="157" t="s">
        <v>112</v>
      </c>
      <c r="O11" s="157" t="s">
        <v>113</v>
      </c>
      <c r="P11" s="157" t="s">
        <v>114</v>
      </c>
      <c r="Q11" s="307" t="s">
        <v>2</v>
      </c>
      <c r="R11" s="307"/>
    </row>
    <row r="12" spans="1:20" s="153" customFormat="1">
      <c r="A12" s="2"/>
      <c r="B12" s="2"/>
      <c r="C12" s="2"/>
      <c r="D12" s="2"/>
      <c r="E12" s="2"/>
      <c r="F12" s="2"/>
      <c r="G12" s="179"/>
      <c r="H12" s="2"/>
      <c r="I12" s="2"/>
      <c r="J12" s="302"/>
      <c r="K12" s="171"/>
      <c r="M12" s="117" t="s">
        <v>158</v>
      </c>
      <c r="N12" s="157" t="s">
        <v>154</v>
      </c>
      <c r="O12" s="157" t="s">
        <v>121</v>
      </c>
      <c r="P12" s="157" t="s">
        <v>121</v>
      </c>
      <c r="Q12" s="157" t="s">
        <v>153</v>
      </c>
      <c r="R12" s="170" t="s">
        <v>122</v>
      </c>
    </row>
    <row r="13" spans="1:20" s="153" customFormat="1" ht="13.5" customHeight="1" thickBot="1">
      <c r="A13" s="2"/>
      <c r="B13" s="2"/>
      <c r="C13" s="2"/>
      <c r="D13" s="2"/>
      <c r="E13" s="2"/>
      <c r="F13" s="2"/>
      <c r="G13" s="179"/>
      <c r="H13" s="2"/>
      <c r="I13" s="2"/>
      <c r="J13" s="302"/>
    </row>
    <row r="14" spans="1:20" s="153" customFormat="1" ht="14.25" thickBot="1">
      <c r="A14" s="2"/>
      <c r="B14" s="2"/>
      <c r="C14" s="2"/>
      <c r="D14" s="2"/>
      <c r="E14" s="2"/>
      <c r="F14" s="2"/>
      <c r="G14" s="179"/>
      <c r="H14" s="2"/>
      <c r="I14" s="2"/>
      <c r="J14" s="305"/>
      <c r="K14" s="308" t="s">
        <v>116</v>
      </c>
      <c r="L14" s="160"/>
      <c r="M14" s="310" t="s">
        <v>117</v>
      </c>
      <c r="N14" s="311"/>
      <c r="O14" s="161">
        <v>40</v>
      </c>
      <c r="P14" s="160"/>
      <c r="Q14" s="185" t="s">
        <v>119</v>
      </c>
      <c r="R14" s="186">
        <v>50000</v>
      </c>
      <c r="S14" s="160"/>
      <c r="T14" s="162"/>
    </row>
    <row r="15" spans="1:20" s="153" customFormat="1" ht="14.25" thickBot="1">
      <c r="A15" s="2"/>
      <c r="B15" s="2"/>
      <c r="C15" s="2"/>
      <c r="D15" s="2"/>
      <c r="E15" s="2"/>
      <c r="F15" s="2"/>
      <c r="G15" s="2"/>
      <c r="H15" s="2"/>
      <c r="I15" s="2"/>
      <c r="J15" s="305"/>
      <c r="K15" s="309"/>
      <c r="L15" s="160"/>
      <c r="M15" s="160"/>
      <c r="N15" s="160"/>
      <c r="O15" s="160"/>
      <c r="P15" s="160"/>
      <c r="Q15" s="160"/>
      <c r="R15" s="160"/>
      <c r="S15" s="160"/>
      <c r="T15" s="162"/>
    </row>
    <row r="16" spans="1:20" s="153" customFormat="1" ht="15" customHeight="1">
      <c r="A16" s="2"/>
      <c r="B16" s="301" t="str">
        <f>IF(ISERR(FIND("
",LEFT(M16,O14+K16))),LEFT(M16,O14+K16),LEFT(LEFT(M16,O14+K16),FIND("
",LEFT(M16,O14+K16))-1)&amp;CHAR(9))</f>
        <v>　令和　年　　月　　日付け　　第　　　　号で補助金交付決定通知のあった標記事業につい</v>
      </c>
      <c r="C16" s="180"/>
      <c r="D16" s="180"/>
      <c r="E16" s="180"/>
      <c r="F16" s="180"/>
      <c r="G16" s="180"/>
      <c r="H16" s="180"/>
      <c r="I16" s="180"/>
      <c r="J16" s="305"/>
      <c r="K16" s="163">
        <v>2</v>
      </c>
      <c r="L16" s="160"/>
      <c r="M16" s="312" t="str">
        <f>+"　"&amp;M12&amp;+N12&amp;"年"&amp;+O12&amp;"月"&amp;+P12&amp;"日付け"&amp;+Q12&amp;"第"&amp;+R12&amp;"号で補助金交付決定通知のあった標記事業について、紀の国花粉症対策加速化事業補助金交付要綱第７の規定により、その実績を関係書類を添えて報告します。
"</f>
        <v xml:space="preserve">　令和　年　　月　　日付け　　第　　　　号で補助金交付決定通知のあった標記事業について、紀の国花粉症対策加速化事業補助金交付要綱第７の規定により、その実績を関係書類を添えて報告します。
</v>
      </c>
      <c r="N16" s="313"/>
      <c r="O16" s="313"/>
      <c r="P16" s="313"/>
      <c r="Q16" s="313"/>
      <c r="R16" s="314"/>
      <c r="S16" s="164"/>
      <c r="T16" s="174">
        <f t="shared" ref="T16:T22" si="0">LEN(B16)+T15+IF(AND(LEN(B16)-K16=O$14,MID(M$16,LEN(B16)+T15+1,1)="
"),1,0)</f>
        <v>42</v>
      </c>
    </row>
    <row r="17" spans="1:20" s="153" customFormat="1" ht="15" customHeight="1">
      <c r="A17" s="2"/>
      <c r="B17" s="188" t="str">
        <f>IF(ISERR(FIND("
",MID($M$16,T16+1,$O$14+K17))),MID($M$16,T16+1,$O$14+K17),LEFT(MID($M$16,T16+1,$O$14+K17),FIND("
",MID($M$16,T16+1,$O$14+K17))-1)&amp;CHAR(9))</f>
        <v>て、紀の国花粉症対策加速化事業補助金交付要綱第７の規定により、その実績を関係書類を添</v>
      </c>
      <c r="C17" s="2"/>
      <c r="D17" s="2"/>
      <c r="E17" s="2"/>
      <c r="F17" s="2"/>
      <c r="G17" s="2"/>
      <c r="H17" s="2"/>
      <c r="I17" s="2"/>
      <c r="J17" s="305"/>
      <c r="K17" s="166">
        <v>2</v>
      </c>
      <c r="L17" s="160"/>
      <c r="M17" s="315"/>
      <c r="N17" s="316"/>
      <c r="O17" s="316"/>
      <c r="P17" s="316"/>
      <c r="Q17" s="316"/>
      <c r="R17" s="317"/>
      <c r="S17" s="164"/>
      <c r="T17" s="175">
        <f t="shared" si="0"/>
        <v>84</v>
      </c>
    </row>
    <row r="18" spans="1:20" s="153" customFormat="1" ht="15" customHeight="1">
      <c r="A18" s="2"/>
      <c r="B18" s="188" t="str">
        <f>IF(ISERR(FIND("
",MID($M$16,T17+1,$O$14+K18))),MID($M$16,T17+1,$O$14+K18),LEFT(MID($M$16,T17+1,$O$14+K18),FIND("
",MID($M$16,T17+1,$O$14+K18))-1)&amp;CHAR(9))</f>
        <v xml:space="preserve">えて報告します。	</v>
      </c>
      <c r="C18" s="2"/>
      <c r="D18" s="2"/>
      <c r="E18" s="2"/>
      <c r="F18" s="2"/>
      <c r="G18" s="2"/>
      <c r="H18" s="2"/>
      <c r="I18" s="2"/>
      <c r="J18" s="305"/>
      <c r="K18" s="166">
        <v>-5</v>
      </c>
      <c r="L18" s="160"/>
      <c r="M18" s="315"/>
      <c r="N18" s="316"/>
      <c r="O18" s="316"/>
      <c r="P18" s="316"/>
      <c r="Q18" s="316"/>
      <c r="R18" s="317"/>
      <c r="S18" s="164"/>
      <c r="T18" s="175">
        <f t="shared" si="0"/>
        <v>93</v>
      </c>
    </row>
    <row r="19" spans="1:20" s="153" customFormat="1">
      <c r="A19" s="2"/>
      <c r="B19" s="147" t="str">
        <f>IF(ISERR(FIND("
",MID($M$16,T18+1,$O$14+K19))),MID($M$16,T18+1,$O$14+K19),LEFT(MID($M$16,T18+1,$O$14+K19),FIND("
",MID($M$16,T18+1,$O$14+K19))-1)&amp;CHAR(9))</f>
        <v/>
      </c>
      <c r="C19" s="184"/>
      <c r="D19" s="184"/>
      <c r="E19" s="184"/>
      <c r="F19" s="184"/>
      <c r="G19" s="184"/>
      <c r="H19" s="184"/>
      <c r="I19" s="184"/>
      <c r="J19" s="305"/>
      <c r="K19" s="166">
        <v>1</v>
      </c>
      <c r="L19" s="160"/>
      <c r="M19" s="315"/>
      <c r="N19" s="316"/>
      <c r="O19" s="316"/>
      <c r="P19" s="316"/>
      <c r="Q19" s="316"/>
      <c r="R19" s="317"/>
      <c r="S19" s="164"/>
      <c r="T19" s="175">
        <f t="shared" si="0"/>
        <v>93</v>
      </c>
    </row>
    <row r="20" spans="1:20" s="153" customFormat="1">
      <c r="A20" s="2"/>
      <c r="B20" s="287"/>
      <c r="C20" s="287"/>
      <c r="D20" s="287"/>
      <c r="E20" s="287"/>
      <c r="F20" s="287"/>
      <c r="G20" s="287"/>
      <c r="H20" s="287"/>
      <c r="I20" s="287"/>
      <c r="J20" s="305"/>
      <c r="K20" s="166">
        <v>1</v>
      </c>
      <c r="L20" s="160"/>
      <c r="M20" s="315"/>
      <c r="N20" s="316"/>
      <c r="O20" s="316"/>
      <c r="P20" s="316"/>
      <c r="Q20" s="316"/>
      <c r="R20" s="317"/>
      <c r="S20" s="164"/>
      <c r="T20" s="175">
        <f t="shared" si="0"/>
        <v>93</v>
      </c>
    </row>
    <row r="21" spans="1:20" s="153" customFormat="1">
      <c r="A21" s="2"/>
      <c r="B21" s="318" t="s">
        <v>120</v>
      </c>
      <c r="C21" s="318"/>
      <c r="D21" s="318"/>
      <c r="E21" s="318"/>
      <c r="F21" s="318"/>
      <c r="G21" s="318"/>
      <c r="H21" s="2"/>
      <c r="I21" s="2"/>
      <c r="J21" s="305"/>
      <c r="K21" s="166">
        <v>1</v>
      </c>
      <c r="L21" s="160"/>
      <c r="M21" s="315"/>
      <c r="N21" s="316"/>
      <c r="O21" s="316"/>
      <c r="P21" s="316"/>
      <c r="Q21" s="316"/>
      <c r="R21" s="317"/>
      <c r="S21" s="164"/>
      <c r="T21" s="175">
        <f t="shared" si="0"/>
        <v>94</v>
      </c>
    </row>
    <row r="22" spans="1:20" s="153" customFormat="1" ht="14.25" thickBot="1">
      <c r="A22" s="2"/>
      <c r="B22" s="2"/>
      <c r="C22" s="2"/>
      <c r="D22" s="2"/>
      <c r="E22" s="2"/>
      <c r="F22" s="2"/>
      <c r="G22" s="2"/>
      <c r="H22" s="2"/>
      <c r="I22" s="2"/>
      <c r="J22" s="305"/>
      <c r="K22" s="173">
        <v>1</v>
      </c>
      <c r="L22" s="159"/>
      <c r="M22" s="315"/>
      <c r="N22" s="316"/>
      <c r="O22" s="316"/>
      <c r="P22" s="316"/>
      <c r="Q22" s="316"/>
      <c r="R22" s="317"/>
      <c r="S22" s="164"/>
      <c r="T22" s="176">
        <f t="shared" si="0"/>
        <v>94</v>
      </c>
    </row>
    <row r="23" spans="1:20" ht="18" customHeight="1">
      <c r="B23" s="2" t="s">
        <v>82</v>
      </c>
    </row>
    <row r="24" spans="1:20" ht="18" customHeight="1"/>
    <row r="25" spans="1:20" ht="18" customHeight="1"/>
    <row r="26" spans="1:20" ht="18" customHeight="1">
      <c r="B26" s="125" t="s">
        <v>211</v>
      </c>
    </row>
    <row r="27" spans="1:20" ht="21.95" customHeight="1">
      <c r="B27" s="295" t="s">
        <v>77</v>
      </c>
      <c r="C27" s="295" t="s">
        <v>19</v>
      </c>
      <c r="D27" s="295" t="s">
        <v>131</v>
      </c>
      <c r="E27" s="295" t="s">
        <v>78</v>
      </c>
      <c r="F27" s="295" t="s">
        <v>79</v>
      </c>
      <c r="G27" s="295" t="s">
        <v>80</v>
      </c>
    </row>
    <row r="28" spans="1:20" ht="21.95" customHeight="1">
      <c r="B28" s="295"/>
      <c r="C28" s="295"/>
      <c r="D28" s="295"/>
      <c r="E28" s="295"/>
      <c r="F28" s="295"/>
      <c r="G28" s="295"/>
    </row>
    <row r="29" spans="1:20" ht="21.95" customHeight="1">
      <c r="B29" s="146"/>
      <c r="C29" s="146"/>
      <c r="D29" s="146"/>
      <c r="E29" s="146"/>
      <c r="F29" s="146"/>
      <c r="G29" s="146"/>
    </row>
    <row r="30" spans="1:20" ht="21.95" customHeight="1">
      <c r="B30" s="146"/>
      <c r="C30" s="146"/>
      <c r="D30" s="146"/>
      <c r="E30" s="146"/>
      <c r="F30" s="146"/>
      <c r="G30" s="146"/>
    </row>
    <row r="31" spans="1:20" ht="21.95" customHeight="1">
      <c r="B31" s="146"/>
      <c r="C31" s="146"/>
      <c r="D31" s="146"/>
      <c r="E31" s="146"/>
      <c r="F31" s="146"/>
      <c r="G31" s="146"/>
    </row>
    <row r="32" spans="1:20" ht="21.95" customHeight="1">
      <c r="B32" s="295" t="s">
        <v>81</v>
      </c>
      <c r="C32" s="146"/>
      <c r="D32" s="146"/>
      <c r="E32" s="146"/>
      <c r="F32" s="146"/>
      <c r="G32" s="146"/>
    </row>
    <row r="33" spans="2:4" ht="18" customHeight="1"/>
    <row r="34" spans="2:4" ht="18" customHeight="1">
      <c r="B34" s="148" t="s">
        <v>159</v>
      </c>
      <c r="C34" s="148"/>
      <c r="D34" s="148"/>
    </row>
    <row r="35" spans="2:4" ht="18" customHeight="1"/>
    <row r="36" spans="2:4" ht="18.75" customHeight="1">
      <c r="B36" s="2" t="s">
        <v>213</v>
      </c>
    </row>
    <row r="37" spans="2:4" ht="18.75" customHeight="1">
      <c r="B37" s="2" t="s">
        <v>160</v>
      </c>
    </row>
    <row r="38" spans="2:4" ht="18.75" customHeight="1">
      <c r="B38" s="2" t="s">
        <v>241</v>
      </c>
    </row>
    <row r="39" spans="2:4">
      <c r="B39" s="2" t="s">
        <v>161</v>
      </c>
    </row>
    <row r="40" spans="2:4">
      <c r="B40" s="2" t="s">
        <v>242</v>
      </c>
    </row>
    <row r="41" spans="2:4">
      <c r="B41" s="2" t="s">
        <v>235</v>
      </c>
    </row>
    <row r="42" spans="2:4">
      <c r="B42" s="2" t="s">
        <v>162</v>
      </c>
    </row>
    <row r="43" spans="2:4" ht="6.75" customHeight="1"/>
    <row r="44" spans="2:4" ht="18.75" customHeight="1">
      <c r="B44" s="2" t="s">
        <v>163</v>
      </c>
    </row>
    <row r="45" spans="2:4" ht="18.75" customHeight="1">
      <c r="B45" s="2" t="s">
        <v>241</v>
      </c>
    </row>
    <row r="46" spans="2:4">
      <c r="B46" s="2" t="s">
        <v>205</v>
      </c>
    </row>
    <row r="47" spans="2:4">
      <c r="B47" s="2" t="s">
        <v>224</v>
      </c>
    </row>
    <row r="48" spans="2:4">
      <c r="B48" s="2" t="s">
        <v>206</v>
      </c>
    </row>
    <row r="49" spans="2:2">
      <c r="B49" s="2" t="s">
        <v>207</v>
      </c>
    </row>
    <row r="51" spans="2:2">
      <c r="B51" s="143" t="s">
        <v>227</v>
      </c>
    </row>
    <row r="52" spans="2:2">
      <c r="B52" s="143" t="s">
        <v>208</v>
      </c>
    </row>
    <row r="53" spans="2:2" s="143" customFormat="1" ht="12">
      <c r="B53" s="187"/>
    </row>
    <row r="54" spans="2:2" s="143" customFormat="1" ht="12"/>
    <row r="55" spans="2:2" s="143" customFormat="1" ht="12"/>
  </sheetData>
  <mergeCells count="6">
    <mergeCell ref="K14:K15"/>
    <mergeCell ref="M14:N14"/>
    <mergeCell ref="M16:R22"/>
    <mergeCell ref="B21:G21"/>
    <mergeCell ref="B3:G3"/>
    <mergeCell ref="Q11:R11"/>
  </mergeCells>
  <phoneticPr fontId="2"/>
  <dataValidations count="1">
    <dataValidation type="list" allowBlank="1" showInputMessage="1" showErrorMessage="1" sqref="K16:K22">
      <formula1>"-7,-6,-5,-4,-3,-2,-1,0,1,2,3,4,5,6,7,8,9,10,11,12,13,14,15"</formula1>
    </dataValidation>
  </dataValidations>
  <printOptions horizontalCentered="1"/>
  <pageMargins left="0.70866141732283472" right="0.51181102362204722" top="0.74803149606299213" bottom="0.35433070866141736" header="0.31496062992125984" footer="0.31496062992125984"/>
  <pageSetup paperSize="9" scale="9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別記</vt:lpstr>
      <vt:lpstr>（旧）別記２</vt:lpstr>
      <vt:lpstr>別記１</vt:lpstr>
      <vt:lpstr>（新）別記２ (計算)</vt:lpstr>
      <vt:lpstr>別記２</vt:lpstr>
      <vt:lpstr>別記３</vt:lpstr>
      <vt:lpstr>別記４</vt:lpstr>
      <vt:lpstr>別記５</vt:lpstr>
      <vt:lpstr>別記６</vt:lpstr>
      <vt:lpstr>別記７</vt:lpstr>
      <vt:lpstr>別記８</vt:lpstr>
      <vt:lpstr>別記９</vt:lpstr>
      <vt:lpstr>'（旧）別記２'!Print_Area</vt:lpstr>
      <vt:lpstr>'（新）別記２ (計算)'!Print_Area</vt:lpstr>
      <vt:lpstr>別記!Print_Area</vt:lpstr>
      <vt:lpstr>別記１!Print_Area</vt:lpstr>
      <vt:lpstr>別記２!Print_Area</vt:lpstr>
      <vt:lpstr>別記４!Print_Area</vt:lpstr>
      <vt:lpstr>別記５!Print_Area</vt:lpstr>
      <vt:lpstr>別記６!Print_Area</vt:lpstr>
      <vt:lpstr>別記７!Print_Area</vt:lpstr>
      <vt:lpstr>別記８!Print_Area</vt:lpstr>
      <vt:lpstr>別記９!Print_Area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090573</dc:creator>
  <cp:lastModifiedBy>124486</cp:lastModifiedBy>
  <cp:lastPrinted>2024-04-18T23:44:21Z</cp:lastPrinted>
  <dcterms:created xsi:type="dcterms:W3CDTF">1997-01-08T22:48:59Z</dcterms:created>
  <dcterms:modified xsi:type="dcterms:W3CDTF">2024-04-18T23:44:22Z</dcterms:modified>
</cp:coreProperties>
</file>