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（参考）補助金額算定表" sheetId="4" r:id="rId1"/>
  </sheets>
  <definedNames>
    <definedName name="_xlnm.Print_Area" localSheetId="0">'（参考）補助金額算定表'!$A$1:$E$9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C5" i="4" s="1"/>
  <c r="C8" i="4" l="1"/>
  <c r="C6" i="4" l="1"/>
  <c r="C9" i="4" s="1"/>
</calcChain>
</file>

<file path=xl/sharedStrings.xml><?xml version="1.0" encoding="utf-8"?>
<sst xmlns="http://schemas.openxmlformats.org/spreadsheetml/2006/main" count="24" uniqueCount="18">
  <si>
    <t>円/10a</t>
    <rPh sb="0" eb="1">
      <t>エン</t>
    </rPh>
    <phoneticPr fontId="1"/>
  </si>
  <si>
    <t>kg</t>
    <phoneticPr fontId="1"/>
  </si>
  <si>
    <t>kg/10a</t>
    <phoneticPr fontId="1"/>
  </si>
  <si>
    <t>ａ</t>
    <phoneticPr fontId="1"/>
  </si>
  <si>
    <t>←数値入力して下さい</t>
    <rPh sb="1" eb="3">
      <t>スウチ</t>
    </rPh>
    <rPh sb="3" eb="5">
      <t>ニュウリョク</t>
    </rPh>
    <rPh sb="7" eb="8">
      <t>クダ</t>
    </rPh>
    <phoneticPr fontId="1"/>
  </si>
  <si>
    <t>円</t>
    <rPh sb="0" eb="1">
      <t>エン</t>
    </rPh>
    <phoneticPr fontId="1"/>
  </si>
  <si>
    <t>（参考）補助金額算定表</t>
    <rPh sb="1" eb="3">
      <t>サンコウ</t>
    </rPh>
    <rPh sb="4" eb="6">
      <t>ホジョ</t>
    </rPh>
    <rPh sb="6" eb="8">
      <t>キンガク</t>
    </rPh>
    <rPh sb="8" eb="10">
      <t>サンテイ</t>
    </rPh>
    <rPh sb="10" eb="11">
      <t>ヒョウ</t>
    </rPh>
    <phoneticPr fontId="1"/>
  </si>
  <si>
    <t>②被害園でのR7年産うめ生産量</t>
    <rPh sb="8" eb="10">
      <t>ネンサン</t>
    </rPh>
    <rPh sb="12" eb="15">
      <t>セイサンリョウ</t>
    </rPh>
    <phoneticPr fontId="1"/>
  </si>
  <si>
    <t>①被害園の面積（合計）</t>
    <rPh sb="1" eb="3">
      <t>ヒガイ</t>
    </rPh>
    <rPh sb="3" eb="4">
      <t>エン</t>
    </rPh>
    <rPh sb="5" eb="7">
      <t>メンセキ</t>
    </rPh>
    <rPh sb="8" eb="10">
      <t>ゴウケイ</t>
    </rPh>
    <phoneticPr fontId="1"/>
  </si>
  <si>
    <t>③被害園10aあたり生産量（②÷①× 10）</t>
    <phoneticPr fontId="1"/>
  </si>
  <si>
    <t xml:space="preserve">④10aあたり補助上限額 </t>
    <phoneticPr fontId="1"/>
  </si>
  <si>
    <r>
      <t>⑥礼肥購入費</t>
    </r>
    <r>
      <rPr>
        <sz val="12"/>
        <color rgb="FFFF0000"/>
        <rFont val="メイリオ"/>
        <family val="3"/>
        <charset val="128"/>
      </rPr>
      <t>（税抜）</t>
    </r>
    <phoneticPr fontId="1"/>
  </si>
  <si>
    <t>⑤被害園全体の補助上限額（①×④÷10）</t>
    <phoneticPr fontId="1"/>
  </si>
  <si>
    <t>⑦肥料購入費×15%（⑥× 0.15）</t>
    <phoneticPr fontId="1"/>
  </si>
  <si>
    <t>←自動計算（100kg未満切り捨て）</t>
    <rPh sb="1" eb="3">
      <t>ジドウ</t>
    </rPh>
    <rPh sb="3" eb="5">
      <t>ケイサン</t>
    </rPh>
    <rPh sb="11" eb="13">
      <t>ミマン</t>
    </rPh>
    <rPh sb="13" eb="14">
      <t>キ</t>
    </rPh>
    <rPh sb="15" eb="16">
      <t>ス</t>
    </rPh>
    <phoneticPr fontId="1"/>
  </si>
  <si>
    <t>←自動計算</t>
    <rPh sb="1" eb="3">
      <t>ジドウ</t>
    </rPh>
    <rPh sb="3" eb="5">
      <t>ケイサン</t>
    </rPh>
    <phoneticPr fontId="1"/>
  </si>
  <si>
    <t>←自動計算（100円未満切り捨て）</t>
    <rPh sb="1" eb="3">
      <t>ジドウ</t>
    </rPh>
    <rPh sb="3" eb="5">
      <t>ケイサン</t>
    </rPh>
    <rPh sb="9" eb="10">
      <t>エン</t>
    </rPh>
    <phoneticPr fontId="1"/>
  </si>
  <si>
    <t>補助金額（⑤と⑦の低い方の金額)</t>
    <rPh sb="9" eb="10">
      <t>ヒク</t>
    </rPh>
    <rPh sb="11" eb="12">
      <t>ホウ</t>
    </rPh>
    <rPh sb="13" eb="15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</si>
</sst>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38" fontId="5" fillId="2" borderId="3" xfId="1" applyFont="1" applyFill="1" applyBorder="1" applyAlignment="1"/>
    <xf numFmtId="0" fontId="5" fillId="2" borderId="4" xfId="0" applyFont="1" applyFill="1" applyBorder="1" applyAlignment="1"/>
    <xf numFmtId="38" fontId="5" fillId="0" borderId="0" xfId="1" applyFont="1" applyBorder="1" applyAlignment="1">
      <alignment horizontal="right"/>
    </xf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38" fontId="5" fillId="0" borderId="0" xfId="1" applyFont="1" applyAlignment="1"/>
    <xf numFmtId="0" fontId="5" fillId="2" borderId="2" xfId="0" applyFont="1" applyFill="1" applyBorder="1" applyAlignment="1"/>
    <xf numFmtId="0" fontId="7" fillId="3" borderId="1" xfId="0" applyFont="1" applyFill="1" applyBorder="1" applyAlignment="1">
      <alignment horizontal="left" shrinkToFit="1"/>
    </xf>
    <xf numFmtId="38" fontId="7" fillId="3" borderId="1" xfId="1" applyFont="1" applyFill="1" applyBorder="1" applyAlignment="1">
      <alignment horizontal="right"/>
    </xf>
    <xf numFmtId="0" fontId="7" fillId="3" borderId="1" xfId="0" applyFont="1" applyFill="1" applyBorder="1" applyAlignment="1"/>
    <xf numFmtId="0" fontId="8" fillId="0" borderId="0" xfId="0" applyFont="1" applyAlignment="1"/>
    <xf numFmtId="0" fontId="5" fillId="4" borderId="0" xfId="0" applyFont="1" applyFill="1" applyBorder="1" applyAlignment="1"/>
    <xf numFmtId="38" fontId="5" fillId="4" borderId="0" xfId="1" applyFont="1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</cellXfs>
  <cellStyles count="2">
    <cellStyle name="桁区切り" xfId="1" builtinId="6"/>
    <cellStyle name="標準" xfId="0" builtinId="0"/>
  </cellStyles>
  <dxfs count="5">
    <dxf>
      <font>
        <color rgb="FFFFCCCC"/>
      </font>
    </dxf>
    <dxf>
      <font>
        <color theme="7" tint="0.79998168889431442"/>
      </font>
    </dxf>
    <dxf>
      <font>
        <color rgb="FFFFFFCC"/>
      </font>
    </dxf>
    <dxf>
      <font>
        <color theme="0"/>
      </font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2"/>
  <sheetViews>
    <sheetView showGridLines="0" tabSelected="1" zoomScaleNormal="100" workbookViewId="0">
      <selection activeCell="D18" sqref="D18"/>
    </sheetView>
  </sheetViews>
  <sheetFormatPr defaultRowHeight="19.5" x14ac:dyDescent="0.45"/>
  <cols>
    <col min="1" max="1" width="1.625" style="7" customWidth="1"/>
    <col min="2" max="2" width="40.625" style="7" customWidth="1"/>
    <col min="3" max="3" width="12.625" style="11" customWidth="1"/>
    <col min="4" max="4" width="9.625" style="7" customWidth="1"/>
    <col min="5" max="5" width="35.375" style="7" customWidth="1"/>
    <col min="6" max="16384" width="9" style="7"/>
  </cols>
  <sheetData>
    <row r="1" spans="1:6" ht="30" customHeight="1" thickBot="1" x14ac:dyDescent="0.55000000000000004">
      <c r="A1" s="20" t="s">
        <v>6</v>
      </c>
      <c r="B1" s="21"/>
      <c r="C1" s="21"/>
      <c r="D1" s="21"/>
    </row>
    <row r="2" spans="1:6" ht="30" customHeight="1" thickTop="1" thickBot="1" x14ac:dyDescent="0.5">
      <c r="B2" s="12" t="s">
        <v>8</v>
      </c>
      <c r="C2" s="1">
        <v>0</v>
      </c>
      <c r="D2" s="2" t="s">
        <v>3</v>
      </c>
      <c r="E2" s="16" t="s">
        <v>4</v>
      </c>
      <c r="F2" s="8"/>
    </row>
    <row r="3" spans="1:6" ht="30" customHeight="1" thickTop="1" thickBot="1" x14ac:dyDescent="0.5">
      <c r="B3" s="4" t="s">
        <v>7</v>
      </c>
      <c r="C3" s="1">
        <v>0</v>
      </c>
      <c r="D3" s="2" t="s">
        <v>1</v>
      </c>
      <c r="E3" s="16" t="s">
        <v>4</v>
      </c>
      <c r="F3" s="8"/>
    </row>
    <row r="4" spans="1:6" ht="30" customHeight="1" thickTop="1" x14ac:dyDescent="0.45">
      <c r="B4" s="5" t="s">
        <v>9</v>
      </c>
      <c r="C4" s="3" t="e">
        <f>ROUNDDOWN(C3/C2*10,-2)</f>
        <v>#DIV/0!</v>
      </c>
      <c r="D4" s="6" t="s">
        <v>2</v>
      </c>
      <c r="E4" s="9" t="s">
        <v>14</v>
      </c>
      <c r="F4" s="10"/>
    </row>
    <row r="5" spans="1:6" ht="30" customHeight="1" x14ac:dyDescent="0.45">
      <c r="B5" s="5" t="s">
        <v>10</v>
      </c>
      <c r="C5" s="3" t="e">
        <f>IF(C4&gt;=2000,3580,IF(C4&gt;=1800,3310,IF(C4&gt;=1600,3040,IF(C4&gt;=1400,2780,IF(C4&gt;=1200,2510,IF(C4&gt;=1000,2240,IF(C4&gt;=800,1970,IF(C4&gt;=600,1700,IF(C4&gt;=400,1430,IF(C4&gt;=200,1160,890))))))))))</f>
        <v>#DIV/0!</v>
      </c>
      <c r="D5" s="5" t="s">
        <v>0</v>
      </c>
      <c r="E5" s="8" t="s">
        <v>15</v>
      </c>
      <c r="F5" s="8"/>
    </row>
    <row r="6" spans="1:6" ht="30" customHeight="1" thickBot="1" x14ac:dyDescent="0.5">
      <c r="B6" s="17" t="s">
        <v>12</v>
      </c>
      <c r="C6" s="18" t="e">
        <f>ROUNDDOWN(C5*C2/10,-2)</f>
        <v>#DIV/0!</v>
      </c>
      <c r="D6" s="19" t="s">
        <v>5</v>
      </c>
      <c r="E6" s="9" t="s">
        <v>16</v>
      </c>
      <c r="F6" s="10"/>
    </row>
    <row r="7" spans="1:6" ht="30" customHeight="1" thickTop="1" thickBot="1" x14ac:dyDescent="0.5">
      <c r="B7" s="4" t="s">
        <v>11</v>
      </c>
      <c r="C7" s="1">
        <v>0</v>
      </c>
      <c r="D7" s="2" t="s">
        <v>5</v>
      </c>
      <c r="E7" s="16" t="s">
        <v>4</v>
      </c>
      <c r="F7" s="8"/>
    </row>
    <row r="8" spans="1:6" ht="30" customHeight="1" thickTop="1" x14ac:dyDescent="0.45">
      <c r="B8" s="17" t="s">
        <v>13</v>
      </c>
      <c r="C8" s="18">
        <f>ROUNDDOWN(C7*0.15,-2)</f>
        <v>0</v>
      </c>
      <c r="D8" s="19" t="s">
        <v>5</v>
      </c>
      <c r="E8" s="9" t="s">
        <v>14</v>
      </c>
      <c r="F8" s="10"/>
    </row>
    <row r="9" spans="1:6" ht="30" customHeight="1" x14ac:dyDescent="0.45">
      <c r="B9" s="13" t="s">
        <v>17</v>
      </c>
      <c r="C9" s="14" t="e">
        <f>MIN(C8,C6)</f>
        <v>#DIV/0!</v>
      </c>
      <c r="D9" s="15" t="s">
        <v>5</v>
      </c>
      <c r="E9" s="8"/>
      <c r="F9" s="8"/>
    </row>
    <row r="12" spans="1:6" x14ac:dyDescent="0.45">
      <c r="F12" s="7">
        <v>0</v>
      </c>
    </row>
  </sheetData>
  <mergeCells count="1">
    <mergeCell ref="A1:D1"/>
  </mergeCells>
  <phoneticPr fontId="1"/>
  <conditionalFormatting sqref="C4:C5">
    <cfRule type="containsErrors" dxfId="4" priority="5">
      <formula>ISERROR(C4)</formula>
    </cfRule>
    <cfRule type="containsErrors" dxfId="3" priority="4">
      <formula>ISERROR(C4)</formula>
    </cfRule>
  </conditionalFormatting>
  <conditionalFormatting sqref="C6">
    <cfRule type="containsErrors" dxfId="2" priority="3">
      <formula>ISERROR(C6)</formula>
    </cfRule>
    <cfRule type="containsErrors" dxfId="1" priority="2">
      <formula>ISERROR(C6)</formula>
    </cfRule>
  </conditionalFormatting>
  <conditionalFormatting sqref="C9">
    <cfRule type="containsErrors" dxfId="0" priority="1">
      <formula>ISERROR(C9)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（参考）補助金額算定表</vt:lpstr>
      <vt:lpstr>'（参考）補助金額算定表'!Print_Area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2025-07-10T06:05:41Z</dcterms:modified>
</cp:coreProperties>
</file>