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20" windowWidth="38640" windowHeight="21120" tabRatio="796"/>
  </bookViews>
  <sheets>
    <sheet name="効果検証様式（集計値）" sheetId="1" r:id="rId1"/>
    <sheet name="R4.10" sheetId="84" r:id="rId2"/>
    <sheet name="R4.11" sheetId="112" r:id="rId3"/>
    <sheet name="R4.12" sheetId="114" r:id="rId4"/>
    <sheet name="R5.1" sheetId="115" r:id="rId5"/>
    <sheet name="R5.2" sheetId="116" r:id="rId6"/>
    <sheet name="R5.3" sheetId="117" r:id="rId7"/>
    <sheet name="R5.4" sheetId="118" r:id="rId8"/>
    <sheet name="R5.5" sheetId="119" r:id="rId9"/>
    <sheet name="R5.6" sheetId="120" r:id="rId10"/>
  </sheets>
  <definedNames>
    <definedName name="_xlnm.Print_Area" localSheetId="1">'R4.10'!$A$1:$J$36</definedName>
    <definedName name="_xlnm.Print_Area" localSheetId="2">'R4.11'!$A$1:$J$36</definedName>
    <definedName name="_xlnm.Print_Area" localSheetId="3">'R4.12'!$A$1:$J$36</definedName>
    <definedName name="_xlnm.Print_Area" localSheetId="4">'R5.1'!$A$1:$J$36</definedName>
    <definedName name="_xlnm.Print_Area" localSheetId="5">'R5.2'!$A$1:$J$36</definedName>
    <definedName name="_xlnm.Print_Area" localSheetId="6">'R5.3'!$A$1:$J$36</definedName>
    <definedName name="_xlnm.Print_Area" localSheetId="7">'R5.4'!$A$1:$J$36</definedName>
    <definedName name="_xlnm.Print_Area" localSheetId="8">'R5.5'!$A$1:$J$36</definedName>
    <definedName name="_xlnm.Print_Area" localSheetId="9">'R5.6'!$A$1:$J$36</definedName>
    <definedName name="_xlnm.Print_Area" localSheetId="0">'効果検証様式（集計値）'!$A$1:$H$38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20" l="1"/>
  <c r="E34" i="1" l="1"/>
  <c r="E33" i="1"/>
  <c r="E32" i="120"/>
  <c r="E32" i="119"/>
  <c r="E31" i="119"/>
  <c r="E32" i="118"/>
  <c r="E31" i="118"/>
  <c r="E32" i="117"/>
  <c r="E31" i="117"/>
  <c r="E32" i="116"/>
  <c r="E31" i="116"/>
  <c r="E32" i="115"/>
  <c r="E31" i="115"/>
  <c r="E32" i="114"/>
  <c r="E31" i="114"/>
  <c r="E32" i="112"/>
  <c r="E31" i="112"/>
  <c r="E31" i="84"/>
  <c r="E32" i="84"/>
  <c r="E19" i="84" l="1"/>
  <c r="E19" i="1"/>
  <c r="E18" i="1"/>
  <c r="E9" i="84"/>
  <c r="E29" i="1" l="1"/>
  <c r="E15" i="1"/>
  <c r="E16" i="1"/>
  <c r="E9" i="1"/>
  <c r="E21" i="1" s="1"/>
  <c r="E10" i="1"/>
  <c r="E8" i="1"/>
  <c r="E13" i="1"/>
  <c r="E14" i="1"/>
  <c r="E19" i="120"/>
  <c r="E18" i="120"/>
  <c r="E15" i="120"/>
  <c r="E9" i="120"/>
  <c r="E19" i="119"/>
  <c r="E18" i="119"/>
  <c r="E15" i="119"/>
  <c r="E9" i="119"/>
  <c r="E19" i="118"/>
  <c r="E18" i="118"/>
  <c r="E15" i="118"/>
  <c r="E9" i="118"/>
  <c r="E19" i="117"/>
  <c r="E18" i="117"/>
  <c r="E15" i="117"/>
  <c r="E9" i="117"/>
  <c r="E19" i="116"/>
  <c r="E18" i="116"/>
  <c r="E15" i="116"/>
  <c r="E9" i="116"/>
  <c r="E19" i="115"/>
  <c r="E18" i="115"/>
  <c r="E15" i="115"/>
  <c r="E9" i="115"/>
  <c r="E19" i="114"/>
  <c r="E18" i="114"/>
  <c r="E15" i="114"/>
  <c r="E9" i="114"/>
  <c r="E20" i="1" l="1"/>
  <c r="E17" i="1"/>
  <c r="E11" i="1"/>
  <c r="E19" i="112"/>
  <c r="E18" i="112"/>
  <c r="E15" i="112"/>
  <c r="E9" i="112"/>
  <c r="E15" i="84" l="1"/>
  <c r="E18" i="84" l="1"/>
</calcChain>
</file>

<file path=xl/sharedStrings.xml><?xml version="1.0" encoding="utf-8"?>
<sst xmlns="http://schemas.openxmlformats.org/spreadsheetml/2006/main" count="414" uniqueCount="57">
  <si>
    <t>効果検証様式（全国旅行支援）</t>
    <rPh sb="0" eb="2">
      <t>コウカ</t>
    </rPh>
    <rPh sb="2" eb="4">
      <t>ケンショウ</t>
    </rPh>
    <rPh sb="4" eb="6">
      <t>ヨウシキ</t>
    </rPh>
    <rPh sb="7" eb="13">
      <t>ゼンコクリョコウシエン</t>
    </rPh>
    <phoneticPr fontId="1"/>
  </si>
  <si>
    <t>都道府県名</t>
    <rPh sb="0" eb="4">
      <t>トドウフケン</t>
    </rPh>
    <rPh sb="4" eb="5">
      <t>メイ</t>
    </rPh>
    <phoneticPr fontId="1"/>
  </si>
  <si>
    <t>作成年月日</t>
    <rPh sb="0" eb="2">
      <t>サクセイ</t>
    </rPh>
    <rPh sb="2" eb="5">
      <t>ネンガッピ</t>
    </rPh>
    <phoneticPr fontId="1"/>
  </si>
  <si>
    <t>①</t>
    <phoneticPr fontId="1"/>
  </si>
  <si>
    <t>対象商品の内容</t>
    <phoneticPr fontId="1"/>
  </si>
  <si>
    <t>事業名</t>
    <rPh sb="0" eb="3">
      <t>ジギョウメイ</t>
    </rPh>
    <phoneticPr fontId="1"/>
  </si>
  <si>
    <t>②</t>
    <phoneticPr fontId="1"/>
  </si>
  <si>
    <t>対象商品の数量</t>
    <rPh sb="5" eb="7">
      <t>スウリョウ</t>
    </rPh>
    <phoneticPr fontId="1"/>
  </si>
  <si>
    <t>販売金額（円）</t>
    <rPh sb="0" eb="2">
      <t>ハンバイ</t>
    </rPh>
    <rPh sb="2" eb="4">
      <t>キンガク</t>
    </rPh>
    <rPh sb="5" eb="6">
      <t>エン</t>
    </rPh>
    <phoneticPr fontId="1"/>
  </si>
  <si>
    <t>②-1：旅行会社経由</t>
    <rPh sb="4" eb="6">
      <t>リョコウ</t>
    </rPh>
    <rPh sb="6" eb="8">
      <t>カイシャ</t>
    </rPh>
    <rPh sb="8" eb="10">
      <t>ケイユ</t>
    </rPh>
    <phoneticPr fontId="1"/>
  </si>
  <si>
    <t>②-2：旅行会社経由（日帰り）</t>
    <rPh sb="4" eb="6">
      <t>リョコウ</t>
    </rPh>
    <rPh sb="6" eb="8">
      <t>カイシャ</t>
    </rPh>
    <rPh sb="8" eb="10">
      <t>ケイユ</t>
    </rPh>
    <rPh sb="11" eb="13">
      <t>ヒガエ</t>
    </rPh>
    <phoneticPr fontId="1"/>
  </si>
  <si>
    <t>②-3：宿直販等</t>
    <rPh sb="4" eb="5">
      <t>ヤド</t>
    </rPh>
    <rPh sb="5" eb="7">
      <t>チョクハン</t>
    </rPh>
    <rPh sb="7" eb="8">
      <t>トウ</t>
    </rPh>
    <phoneticPr fontId="1"/>
  </si>
  <si>
    <t>補助金額（円）</t>
    <rPh sb="5" eb="6">
      <t>エン</t>
    </rPh>
    <phoneticPr fontId="1"/>
  </si>
  <si>
    <t>旅行割引額</t>
    <rPh sb="0" eb="2">
      <t>リョコウ</t>
    </rPh>
    <rPh sb="2" eb="4">
      <t>ワリビキ</t>
    </rPh>
    <rPh sb="4" eb="5">
      <t>ガク</t>
    </rPh>
    <phoneticPr fontId="1"/>
  </si>
  <si>
    <t>②-4：旅行会社経由</t>
    <rPh sb="4" eb="6">
      <t>リョコウ</t>
    </rPh>
    <rPh sb="6" eb="8">
      <t>カイシャ</t>
    </rPh>
    <rPh sb="8" eb="10">
      <t>ケイユ</t>
    </rPh>
    <phoneticPr fontId="1"/>
  </si>
  <si>
    <t>②-5：旅行会社経由（日帰り）</t>
    <rPh sb="11" eb="13">
      <t>ヒガエ</t>
    </rPh>
    <phoneticPr fontId="1"/>
  </si>
  <si>
    <t>②-6：宿直販等</t>
    <rPh sb="4" eb="5">
      <t>ヤド</t>
    </rPh>
    <rPh sb="5" eb="7">
      <t>チョクハン</t>
    </rPh>
    <rPh sb="7" eb="8">
      <t>トウ</t>
    </rPh>
    <phoneticPr fontId="1"/>
  </si>
  <si>
    <t>②-7：ｸｰﾎﾟﾝ使用額</t>
    <phoneticPr fontId="1"/>
  </si>
  <si>
    <t>②-10：1人泊あたりの平均旅行代金（円）※2</t>
    <rPh sb="6" eb="7">
      <t>ニン</t>
    </rPh>
    <rPh sb="7" eb="8">
      <t>ハク</t>
    </rPh>
    <rPh sb="12" eb="14">
      <t>ヘイキン</t>
    </rPh>
    <rPh sb="14" eb="16">
      <t>リョコウ</t>
    </rPh>
    <rPh sb="16" eb="18">
      <t>ダイキン</t>
    </rPh>
    <rPh sb="19" eb="20">
      <t>エン</t>
    </rPh>
    <phoneticPr fontId="1"/>
  </si>
  <si>
    <t>③</t>
    <phoneticPr fontId="1"/>
  </si>
  <si>
    <t>対象商品の販売時期及び利用可能時期</t>
    <rPh sb="5" eb="7">
      <t>ハンバイ</t>
    </rPh>
    <rPh sb="7" eb="9">
      <t>ジキ</t>
    </rPh>
    <rPh sb="9" eb="10">
      <t>オヨ</t>
    </rPh>
    <rPh sb="11" eb="13">
      <t>リヨウ</t>
    </rPh>
    <rPh sb="13" eb="15">
      <t>カノウ</t>
    </rPh>
    <rPh sb="15" eb="17">
      <t>ジキ</t>
    </rPh>
    <phoneticPr fontId="1"/>
  </si>
  <si>
    <t>自</t>
    <rPh sb="0" eb="1">
      <t>ジ</t>
    </rPh>
    <phoneticPr fontId="1"/>
  </si>
  <si>
    <t>至</t>
    <rPh sb="0" eb="1">
      <t>イタ</t>
    </rPh>
    <phoneticPr fontId="1"/>
  </si>
  <si>
    <t>③-1：販売期間</t>
    <rPh sb="4" eb="6">
      <t>ハンバイ</t>
    </rPh>
    <rPh sb="6" eb="8">
      <t>キカン</t>
    </rPh>
    <phoneticPr fontId="1"/>
  </si>
  <si>
    <t>③-2：割引の対象となる旅行期間</t>
    <rPh sb="4" eb="6">
      <t>ワリビキ</t>
    </rPh>
    <rPh sb="7" eb="9">
      <t>タイショウ</t>
    </rPh>
    <rPh sb="12" eb="14">
      <t>リョコウ</t>
    </rPh>
    <rPh sb="14" eb="16">
      <t>キカン</t>
    </rPh>
    <phoneticPr fontId="1"/>
  </si>
  <si>
    <t>④</t>
    <phoneticPr fontId="1"/>
  </si>
  <si>
    <t>対象商品の販売方法とその販売割合</t>
    <rPh sb="0" eb="2">
      <t>タイショウ</t>
    </rPh>
    <rPh sb="2" eb="4">
      <t>ショウヒン</t>
    </rPh>
    <rPh sb="5" eb="7">
      <t>ハンバイ</t>
    </rPh>
    <rPh sb="7" eb="9">
      <t>ホウホウ</t>
    </rPh>
    <rPh sb="12" eb="14">
      <t>ハンバイ</t>
    </rPh>
    <rPh sb="14" eb="16">
      <t>ワリアイ</t>
    </rPh>
    <phoneticPr fontId="1"/>
  </si>
  <si>
    <t>販路ごとの販売割合</t>
    <rPh sb="0" eb="2">
      <t>ハンロ</t>
    </rPh>
    <rPh sb="5" eb="7">
      <t>ハンバイ</t>
    </rPh>
    <rPh sb="7" eb="9">
      <t>ワリアイ</t>
    </rPh>
    <phoneticPr fontId="1"/>
  </si>
  <si>
    <t>④-1：旅行会社経由</t>
    <rPh sb="4" eb="6">
      <t>リョコウ</t>
    </rPh>
    <rPh sb="6" eb="8">
      <t>カイシャ</t>
    </rPh>
    <rPh sb="8" eb="10">
      <t>ケイユ</t>
    </rPh>
    <phoneticPr fontId="1"/>
  </si>
  <si>
    <t>④-2：宿直販等</t>
    <rPh sb="4" eb="5">
      <t>ヤド</t>
    </rPh>
    <rPh sb="5" eb="7">
      <t>チョクハン</t>
    </rPh>
    <rPh sb="7" eb="8">
      <t>トウ</t>
    </rPh>
    <phoneticPr fontId="1"/>
  </si>
  <si>
    <t>⑤</t>
    <phoneticPr fontId="1"/>
  </si>
  <si>
    <t>旅行需要の喚起効果を最大限発揮するとともに、不正を防止するために講じた措置</t>
    <rPh sb="0" eb="2">
      <t>リョコウ</t>
    </rPh>
    <rPh sb="2" eb="4">
      <t>ジュヨウ</t>
    </rPh>
    <rPh sb="5" eb="7">
      <t>カンキ</t>
    </rPh>
    <rPh sb="7" eb="9">
      <t>コウカ</t>
    </rPh>
    <rPh sb="10" eb="13">
      <t>サイダイゲン</t>
    </rPh>
    <rPh sb="13" eb="15">
      <t>ハッキ</t>
    </rPh>
    <rPh sb="22" eb="24">
      <t>フセイ</t>
    </rPh>
    <rPh sb="25" eb="27">
      <t>ボウシ</t>
    </rPh>
    <rPh sb="32" eb="33">
      <t>コウ</t>
    </rPh>
    <rPh sb="35" eb="37">
      <t>ソチ</t>
    </rPh>
    <phoneticPr fontId="1"/>
  </si>
  <si>
    <t>各都道府県において講じた措置を定性的に記載</t>
    <rPh sb="0" eb="1">
      <t>カク</t>
    </rPh>
    <rPh sb="1" eb="5">
      <t>トドウフケン</t>
    </rPh>
    <rPh sb="9" eb="10">
      <t>コウ</t>
    </rPh>
    <rPh sb="12" eb="14">
      <t>ソチ</t>
    </rPh>
    <rPh sb="15" eb="18">
      <t>テイセイテキ</t>
    </rPh>
    <rPh sb="19" eb="21">
      <t>キサイ</t>
    </rPh>
    <phoneticPr fontId="1"/>
  </si>
  <si>
    <t>効果検証様式（全国旅行支援）</t>
    <rPh sb="0" eb="2">
      <t>コウカ</t>
    </rPh>
    <rPh sb="2" eb="4">
      <t>ケンショウ</t>
    </rPh>
    <rPh sb="4" eb="6">
      <t>ヨウシキ</t>
    </rPh>
    <rPh sb="7" eb="9">
      <t>ゼンコク</t>
    </rPh>
    <rPh sb="9" eb="11">
      <t>リョコウ</t>
    </rPh>
    <rPh sb="11" eb="13">
      <t>シエン</t>
    </rPh>
    <phoneticPr fontId="1"/>
  </si>
  <si>
    <t>旅行割引</t>
    <rPh sb="0" eb="2">
      <t>リョコウ</t>
    </rPh>
    <rPh sb="2" eb="4">
      <t>ワリビキ</t>
    </rPh>
    <phoneticPr fontId="1"/>
  </si>
  <si>
    <t>②-5：旅行会社経由（日帰り）</t>
    <rPh sb="4" eb="6">
      <t>リョコウ</t>
    </rPh>
    <rPh sb="6" eb="8">
      <t>カイシャ</t>
    </rPh>
    <rPh sb="8" eb="10">
      <t>ケイユ</t>
    </rPh>
    <rPh sb="11" eb="13">
      <t>ヒガエ</t>
    </rPh>
    <phoneticPr fontId="1"/>
  </si>
  <si>
    <t>合計</t>
    <rPh sb="0" eb="2">
      <t>ゴウケイ</t>
    </rPh>
    <phoneticPr fontId="1"/>
  </si>
  <si>
    <t>②-9：延べ旅行者数（日帰り）（人）</t>
    <rPh sb="4" eb="5">
      <t>ノ</t>
    </rPh>
    <rPh sb="6" eb="9">
      <t>リョコウシャ</t>
    </rPh>
    <rPh sb="9" eb="10">
      <t>スウ</t>
    </rPh>
    <rPh sb="11" eb="13">
      <t>ヒガエ</t>
    </rPh>
    <phoneticPr fontId="1"/>
  </si>
  <si>
    <t>②-11：1人あたりの平均旅行代金（日帰り）（円）※2</t>
    <rPh sb="6" eb="7">
      <t>ニン</t>
    </rPh>
    <rPh sb="11" eb="13">
      <t>ヘイキン</t>
    </rPh>
    <rPh sb="13" eb="15">
      <t>リョコウ</t>
    </rPh>
    <rPh sb="15" eb="17">
      <t>ダイキン</t>
    </rPh>
    <rPh sb="18" eb="20">
      <t>ヒガエ</t>
    </rPh>
    <rPh sb="23" eb="24">
      <t>エン</t>
    </rPh>
    <phoneticPr fontId="1"/>
  </si>
  <si>
    <t>②-8：延べ宿泊者数（人泊）※1</t>
    <rPh sb="4" eb="5">
      <t>ノ</t>
    </rPh>
    <rPh sb="6" eb="8">
      <t>シュクハク</t>
    </rPh>
    <rPh sb="8" eb="9">
      <t>シャ</t>
    </rPh>
    <rPh sb="9" eb="10">
      <t>スウ</t>
    </rPh>
    <rPh sb="10" eb="11">
      <t>ニンズウ</t>
    </rPh>
    <rPh sb="12" eb="13">
      <t>ハク</t>
    </rPh>
    <phoneticPr fontId="1"/>
  </si>
  <si>
    <t>②-8：延べ宿泊者数（人泊）※1</t>
    <rPh sb="4" eb="5">
      <t>ノ</t>
    </rPh>
    <rPh sb="6" eb="8">
      <t>シュクハク</t>
    </rPh>
    <rPh sb="8" eb="9">
      <t>シャ</t>
    </rPh>
    <rPh sb="9" eb="10">
      <t>スウ</t>
    </rPh>
    <rPh sb="10" eb="11">
      <t>ニンズウ</t>
    </rPh>
    <rPh sb="11" eb="13">
      <t>ニンハク</t>
    </rPh>
    <phoneticPr fontId="1"/>
  </si>
  <si>
    <t>※1　例：2泊3日、3名での旅行の場合、延べ宿泊者数「6人泊」でカウント</t>
    <rPh sb="22" eb="24">
      <t>シュクハク</t>
    </rPh>
    <rPh sb="24" eb="25">
      <t>モノ</t>
    </rPh>
    <rPh sb="28" eb="29">
      <t>ニン</t>
    </rPh>
    <rPh sb="29" eb="30">
      <t>ハク</t>
    </rPh>
    <phoneticPr fontId="1"/>
  </si>
  <si>
    <t>※1　例：2泊3日、3名での旅行の場合、延べ宿泊者数「6人泊」でカウント</t>
    <rPh sb="22" eb="24">
      <t>シュクハク</t>
    </rPh>
    <rPh sb="24" eb="25">
      <t>モノ</t>
    </rPh>
    <rPh sb="28" eb="30">
      <t>ニンハク</t>
    </rPh>
    <phoneticPr fontId="1"/>
  </si>
  <si>
    <t>③-3：延べ対象旅行期間（日）※3</t>
    <rPh sb="4" eb="5">
      <t>ノ</t>
    </rPh>
    <rPh sb="6" eb="8">
      <t>タイショウ</t>
    </rPh>
    <rPh sb="8" eb="10">
      <t>リョコウ</t>
    </rPh>
    <rPh sb="10" eb="12">
      <t>キカン</t>
    </rPh>
    <rPh sb="13" eb="14">
      <t>ニチ</t>
    </rPh>
    <phoneticPr fontId="1"/>
  </si>
  <si>
    <t>※3　③‐２のうち、実際に旅行割引の対象となっていた日数</t>
    <rPh sb="10" eb="12">
      <t>ジッサイ</t>
    </rPh>
    <rPh sb="13" eb="17">
      <t>リョコウワリビキ</t>
    </rPh>
    <rPh sb="18" eb="20">
      <t>タイショウ</t>
    </rPh>
    <rPh sb="26" eb="28">
      <t>ニッスウ</t>
    </rPh>
    <phoneticPr fontId="1"/>
  </si>
  <si>
    <t>※2　日帰り・宿泊旅行それぞれについて、総販売金額÷延べ宿泊（旅行）者数で算出</t>
    <rPh sb="3" eb="5">
      <t>ヒガエ</t>
    </rPh>
    <rPh sb="7" eb="9">
      <t>シュクハク</t>
    </rPh>
    <rPh sb="9" eb="11">
      <t>リョコウ</t>
    </rPh>
    <rPh sb="20" eb="21">
      <t>ソウ</t>
    </rPh>
    <rPh sb="21" eb="23">
      <t>ハンバイ</t>
    </rPh>
    <rPh sb="23" eb="25">
      <t>キンガク</t>
    </rPh>
    <rPh sb="26" eb="27">
      <t>ノ</t>
    </rPh>
    <rPh sb="28" eb="30">
      <t>シュクハク</t>
    </rPh>
    <rPh sb="31" eb="33">
      <t>リョコウ</t>
    </rPh>
    <rPh sb="34" eb="35">
      <t>モノ</t>
    </rPh>
    <rPh sb="35" eb="36">
      <t>スウ</t>
    </rPh>
    <rPh sb="37" eb="39">
      <t>サンシュツ</t>
    </rPh>
    <phoneticPr fontId="1"/>
  </si>
  <si>
    <t>事業名（実施期間）</t>
    <rPh sb="0" eb="3">
      <t>ジギョウメイ</t>
    </rPh>
    <rPh sb="4" eb="8">
      <t>ジッシキカン</t>
    </rPh>
    <phoneticPr fontId="1"/>
  </si>
  <si>
    <t>※2　日帰り・宿泊旅行それぞれについて、総販売金額÷延べ宿泊（旅行）者数で算出</t>
    <rPh sb="3" eb="5">
      <t>ヒガエ</t>
    </rPh>
    <rPh sb="7" eb="9">
      <t>シュクハク</t>
    </rPh>
    <rPh sb="9" eb="11">
      <t>リョコウ</t>
    </rPh>
    <rPh sb="20" eb="21">
      <t>ソウ</t>
    </rPh>
    <rPh sb="21" eb="23">
      <t>ハンバイ</t>
    </rPh>
    <rPh sb="23" eb="25">
      <t>キンガク</t>
    </rPh>
    <rPh sb="26" eb="27">
      <t>ノ</t>
    </rPh>
    <rPh sb="28" eb="30">
      <t>シュクハク</t>
    </rPh>
    <rPh sb="31" eb="33">
      <t>リョコウ</t>
    </rPh>
    <rPh sb="34" eb="35">
      <t>シャ</t>
    </rPh>
    <rPh sb="35" eb="36">
      <t>スウ</t>
    </rPh>
    <rPh sb="37" eb="39">
      <t>サンシュツ</t>
    </rPh>
    <phoneticPr fontId="1"/>
  </si>
  <si>
    <t>和歌山県</t>
    <rPh sb="0" eb="3">
      <t>ワカヤマ</t>
    </rPh>
    <rPh sb="3" eb="4">
      <t>ケン</t>
    </rPh>
    <phoneticPr fontId="1"/>
  </si>
  <si>
    <t>わかやまリフレッシュプランＳワイド</t>
  </si>
  <si>
    <t>わかやまリフレッシュプランＳワイド</t>
    <phoneticPr fontId="1"/>
  </si>
  <si>
    <t>わかやまリフレッシュプランＳワイド２ｎｄ</t>
  </si>
  <si>
    <t>わかやまリフレッシュプランＳワイド２ｎｄ</t>
    <phoneticPr fontId="1"/>
  </si>
  <si>
    <r>
      <t>わかやまリフレッシュプランＳワイド（</t>
    </r>
    <r>
      <rPr>
        <sz val="9"/>
        <rFont val="Arial"/>
        <family val="2"/>
      </rPr>
      <t>R4.10.11</t>
    </r>
    <r>
      <rPr>
        <sz val="9"/>
        <rFont val="ＭＳ Ｐゴシック"/>
        <family val="3"/>
        <charset val="128"/>
      </rPr>
      <t>～</t>
    </r>
    <r>
      <rPr>
        <sz val="9"/>
        <rFont val="Arial"/>
        <family val="2"/>
      </rPr>
      <t>R4.12.27</t>
    </r>
    <r>
      <rPr>
        <sz val="9"/>
        <rFont val="ＭＳ Ｐゴシック"/>
        <family val="3"/>
        <charset val="128"/>
      </rPr>
      <t>）
わかやまリフレッシュプランＳワイド２ｎｄ（</t>
    </r>
    <r>
      <rPr>
        <sz val="9"/>
        <rFont val="Arial"/>
        <family val="2"/>
      </rPr>
      <t>R5.1.10</t>
    </r>
    <r>
      <rPr>
        <sz val="9"/>
        <rFont val="ＭＳ Ｐゴシック"/>
        <family val="3"/>
        <charset val="128"/>
      </rPr>
      <t>～</t>
    </r>
    <r>
      <rPr>
        <sz val="9"/>
        <rFont val="Arial"/>
        <family val="2"/>
      </rPr>
      <t>R5.6.30</t>
    </r>
    <r>
      <rPr>
        <vertAlign val="superscript"/>
        <sz val="9"/>
        <rFont val="ＭＳ Ｐゴシック"/>
        <family val="3"/>
        <charset val="128"/>
      </rPr>
      <t>※</t>
    </r>
    <r>
      <rPr>
        <sz val="9"/>
        <rFont val="ＭＳ Ｐゴシック"/>
        <family val="3"/>
        <charset val="128"/>
      </rPr>
      <t>）
※</t>
    </r>
    <r>
      <rPr>
        <sz val="9"/>
        <rFont val="Arial"/>
        <family val="2"/>
      </rPr>
      <t>R5.4.29</t>
    </r>
    <r>
      <rPr>
        <sz val="9"/>
        <rFont val="ＭＳ Ｐゴシック"/>
        <family val="3"/>
        <charset val="128"/>
      </rPr>
      <t>～</t>
    </r>
    <r>
      <rPr>
        <sz val="9"/>
        <rFont val="Arial"/>
        <family val="2"/>
      </rPr>
      <t>R5.5.7</t>
    </r>
    <r>
      <rPr>
        <sz val="9"/>
        <rFont val="ＭＳ Ｐゴシック"/>
        <family val="3"/>
        <charset val="128"/>
      </rPr>
      <t>は対象外</t>
    </r>
    <rPh sb="92" eb="95">
      <t>タイショウガイ</t>
    </rPh>
    <phoneticPr fontId="1"/>
  </si>
  <si>
    <r>
      <t>②-11：</t>
    </r>
    <r>
      <rPr>
        <sz val="8"/>
        <rFont val="ＭＳ Ｐゴシック"/>
        <family val="3"/>
        <charset val="128"/>
      </rPr>
      <t>1人あたりの平均旅行代金（日帰り）（円）※2</t>
    </r>
    <rPh sb="6" eb="7">
      <t>ニン</t>
    </rPh>
    <rPh sb="11" eb="13">
      <t>ヘイキン</t>
    </rPh>
    <rPh sb="13" eb="15">
      <t>リョコウ</t>
    </rPh>
    <rPh sb="15" eb="17">
      <t>ダイキン</t>
    </rPh>
    <rPh sb="18" eb="20">
      <t>ヒガエ</t>
    </rPh>
    <rPh sb="23" eb="24">
      <t>エン</t>
    </rPh>
    <phoneticPr fontId="1"/>
  </si>
  <si>
    <t>・各販売チャネルや事業者ごとに販売できる期間に大きな差が生じないよう、販売状況等を勘案しつつ、予算枠について配分を適宜適切に見直した。
・参画事業者に対し、当該事業を適正に実施する旨の誓約書兼同意書を提出を求める。
・県または事務局は、参画事業者へ報告を求め、調査することができるとともに、不正が発覚した場合は、補助金の返還を命ずるものとしている。</t>
    <rPh sb="1" eb="2">
      <t>カク</t>
    </rPh>
    <rPh sb="2" eb="4">
      <t>ハンバイ</t>
    </rPh>
    <rPh sb="9" eb="12">
      <t>ジギョウシャ</t>
    </rPh>
    <rPh sb="15" eb="17">
      <t>ハンバイ</t>
    </rPh>
    <rPh sb="20" eb="22">
      <t>キカン</t>
    </rPh>
    <rPh sb="23" eb="24">
      <t>オオ</t>
    </rPh>
    <rPh sb="26" eb="27">
      <t>サ</t>
    </rPh>
    <rPh sb="28" eb="29">
      <t>ショウ</t>
    </rPh>
    <rPh sb="35" eb="37">
      <t>ハンバイ</t>
    </rPh>
    <rPh sb="37" eb="39">
      <t>ジョウキョウ</t>
    </rPh>
    <rPh sb="39" eb="40">
      <t>トウ</t>
    </rPh>
    <rPh sb="41" eb="43">
      <t>カンアン</t>
    </rPh>
    <rPh sb="47" eb="49">
      <t>ヨサン</t>
    </rPh>
    <rPh sb="49" eb="50">
      <t>ワク</t>
    </rPh>
    <rPh sb="54" eb="56">
      <t>ハイブン</t>
    </rPh>
    <rPh sb="57" eb="59">
      <t>テキギ</t>
    </rPh>
    <rPh sb="59" eb="61">
      <t>テキセツ</t>
    </rPh>
    <rPh sb="62" eb="64">
      <t>ミナオ</t>
    </rPh>
    <rPh sb="69" eb="71">
      <t>サンカク</t>
    </rPh>
    <rPh sb="71" eb="74">
      <t>ジギョウシャ</t>
    </rPh>
    <rPh sb="75" eb="76">
      <t>タイ</t>
    </rPh>
    <rPh sb="78" eb="80">
      <t>トウガイ</t>
    </rPh>
    <rPh sb="80" eb="82">
      <t>ジギョウ</t>
    </rPh>
    <rPh sb="83" eb="85">
      <t>テキセイ</t>
    </rPh>
    <rPh sb="86" eb="88">
      <t>ジッシ</t>
    </rPh>
    <rPh sb="90" eb="91">
      <t>ムネ</t>
    </rPh>
    <rPh sb="92" eb="95">
      <t>セイヤクショ</t>
    </rPh>
    <rPh sb="95" eb="96">
      <t>ケン</t>
    </rPh>
    <rPh sb="96" eb="99">
      <t>ドウイショ</t>
    </rPh>
    <rPh sb="100" eb="102">
      <t>テイシュツ</t>
    </rPh>
    <rPh sb="103" eb="104">
      <t>モト</t>
    </rPh>
    <rPh sb="109" eb="110">
      <t>ケン</t>
    </rPh>
    <rPh sb="113" eb="116">
      <t>ジムキョク</t>
    </rPh>
    <rPh sb="118" eb="120">
      <t>サンカク</t>
    </rPh>
    <rPh sb="120" eb="123">
      <t>ジギョウシャ</t>
    </rPh>
    <rPh sb="124" eb="126">
      <t>ホウコク</t>
    </rPh>
    <rPh sb="127" eb="128">
      <t>モト</t>
    </rPh>
    <rPh sb="130" eb="132">
      <t>チョウサ</t>
    </rPh>
    <rPh sb="145" eb="147">
      <t>フセイ</t>
    </rPh>
    <rPh sb="148" eb="150">
      <t>ハッカク</t>
    </rPh>
    <rPh sb="152" eb="154">
      <t>バアイ</t>
    </rPh>
    <rPh sb="156" eb="159">
      <t>ホジョキン</t>
    </rPh>
    <rPh sb="160" eb="162">
      <t>ヘンカン</t>
    </rPh>
    <rPh sb="163" eb="164">
      <t>メイ</t>
    </rPh>
    <phoneticPr fontId="1"/>
  </si>
  <si>
    <t>③-3：延べ対象旅行期間※3</t>
    <rPh sb="4" eb="5">
      <t>ノ</t>
    </rPh>
    <rPh sb="6" eb="8">
      <t>タイショウ</t>
    </rPh>
    <rPh sb="8" eb="10">
      <t>リョコウ</t>
    </rPh>
    <rPh sb="10" eb="12">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</si>
</sst>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5" x14ac:knownFonts="1">
    <font>
      <sz val="11"/>
      <color theme="1"/>
      <name val="游ゴシック"/>
      <family val="2"/>
      <scheme val="minor"/>
    </font>
    <font>
      <sz val="6"/>
      <name val="游ゴシック"/>
      <family val="3"/>
      <charset val="128"/>
      <scheme val="minor"/>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9"/>
      <color rgb="FFFF0000"/>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9"/>
      <name val="Arial"/>
      <family val="2"/>
    </font>
    <font>
      <vertAlign val="superscript"/>
      <sz val="9"/>
      <name val="ＭＳ Ｐゴシック"/>
      <family val="3"/>
      <charset val="128"/>
    </font>
    <font>
      <sz val="8"/>
      <name val="ＭＳ Ｐゴシック"/>
      <family val="3"/>
      <charset val="128"/>
    </font>
    <font>
      <b/>
      <sz val="10"/>
      <name val="ＭＳ Ｐゴシック"/>
      <family val="3"/>
      <charset val="128"/>
    </font>
    <font>
      <sz val="9"/>
      <color theme="1"/>
      <name val="Arial"/>
      <family val="2"/>
    </font>
    <font>
      <sz val="10"/>
      <color theme="1"/>
      <name val="Arial"/>
      <family val="2"/>
    </font>
  </fonts>
  <fills count="3">
    <fill>
      <patternFill patternType="none"/>
    </fill>
    <fill>
      <patternFill patternType="gray125"/>
    </fill>
    <fill>
      <patternFill patternType="solid">
        <fgColor theme="0" tint="-0.49998474074526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indexed="64"/>
      </left>
      <right style="dotted">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style="dotted">
        <color indexed="64"/>
      </right>
      <top style="medium">
        <color indexed="64"/>
      </top>
      <bottom/>
      <diagonal/>
    </border>
    <border>
      <left style="dotted">
        <color indexed="64"/>
      </left>
      <right style="medium">
        <color indexed="64"/>
      </right>
      <top style="thin">
        <color indexed="64"/>
      </top>
      <bottom style="medium">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s>
  <cellStyleXfs count="2">
    <xf numFmtId="0" fontId="0" fillId="0" borderId="0"/>
    <xf numFmtId="0" fontId="7" fillId="0" borderId="0"/>
  </cellStyleXfs>
  <cellXfs count="145">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6" fillId="0" borderId="6" xfId="0" applyFont="1" applyBorder="1" applyAlignment="1">
      <alignment vertical="center" wrapText="1"/>
    </xf>
    <xf numFmtId="0" fontId="3" fillId="0" borderId="0" xfId="0" applyFont="1" applyAlignment="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4" fillId="0" borderId="0" xfId="0" applyFont="1" applyAlignment="1">
      <alignment vertical="center"/>
    </xf>
    <xf numFmtId="9" fontId="5" fillId="0" borderId="0" xfId="0" applyNumberFormat="1" applyFont="1" applyAlignment="1">
      <alignment vertical="center"/>
    </xf>
    <xf numFmtId="57" fontId="5" fillId="0" borderId="0" xfId="0" applyNumberFormat="1" applyFont="1" applyAlignment="1">
      <alignment horizontal="center" vertical="center"/>
    </xf>
    <xf numFmtId="0" fontId="4" fillId="0" borderId="0" xfId="0" applyFont="1" applyAlignment="1">
      <alignment vertical="center" wrapText="1"/>
    </xf>
    <xf numFmtId="0" fontId="5" fillId="0" borderId="0" xfId="0" applyFont="1" applyAlignment="1">
      <alignment vertical="center"/>
    </xf>
    <xf numFmtId="0" fontId="8" fillId="0" borderId="1" xfId="0" applyFont="1" applyFill="1" applyBorder="1" applyAlignment="1">
      <alignment vertical="center"/>
    </xf>
    <xf numFmtId="0" fontId="6" fillId="0" borderId="19" xfId="0" applyFont="1" applyBorder="1" applyAlignment="1">
      <alignment vertical="center"/>
    </xf>
    <xf numFmtId="0" fontId="6" fillId="0" borderId="17" xfId="0" applyFont="1" applyBorder="1" applyAlignment="1">
      <alignment vertical="center"/>
    </xf>
    <xf numFmtId="0" fontId="6" fillId="0" borderId="27" xfId="0" applyFont="1" applyBorder="1" applyAlignment="1">
      <alignment vertical="center"/>
    </xf>
    <xf numFmtId="0" fontId="6" fillId="0" borderId="0" xfId="0" applyFont="1" applyAlignment="1">
      <alignment vertical="center"/>
    </xf>
    <xf numFmtId="0" fontId="8" fillId="0" borderId="0" xfId="0" applyFont="1" applyAlignment="1">
      <alignment vertical="center"/>
    </xf>
    <xf numFmtId="0" fontId="12" fillId="0" borderId="0" xfId="0" applyFont="1" applyAlignment="1">
      <alignment vertical="center"/>
    </xf>
    <xf numFmtId="0" fontId="6" fillId="0" borderId="0" xfId="0" applyFont="1" applyAlignment="1">
      <alignment horizontal="center" vertical="center"/>
    </xf>
    <xf numFmtId="57" fontId="9" fillId="0" borderId="2" xfId="0" applyNumberFormat="1" applyFont="1" applyBorder="1" applyAlignment="1">
      <alignment horizontal="center" vertical="center"/>
    </xf>
    <xf numFmtId="57" fontId="9" fillId="0" borderId="3" xfId="0" applyNumberFormat="1" applyFont="1" applyBorder="1" applyAlignment="1">
      <alignment horizontal="center" vertical="center"/>
    </xf>
    <xf numFmtId="0" fontId="6" fillId="0" borderId="0" xfId="0" applyFont="1" applyBorder="1" applyAlignment="1">
      <alignment vertical="center"/>
    </xf>
    <xf numFmtId="177" fontId="6" fillId="0" borderId="0" xfId="0" applyNumberFormat="1"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7" xfId="0" applyFont="1" applyBorder="1" applyAlignment="1">
      <alignment vertical="top"/>
    </xf>
    <xf numFmtId="0" fontId="6" fillId="0" borderId="17" xfId="0" applyFont="1" applyBorder="1" applyAlignment="1">
      <alignment horizontal="left" vertical="top"/>
    </xf>
    <xf numFmtId="0" fontId="8" fillId="0" borderId="0" xfId="0" applyFont="1" applyAlignment="1">
      <alignment horizontal="center" vertical="center"/>
    </xf>
    <xf numFmtId="57" fontId="14" fillId="0" borderId="1" xfId="0" applyNumberFormat="1" applyFont="1" applyBorder="1" applyAlignment="1">
      <alignment horizontal="center" vertical="center"/>
    </xf>
    <xf numFmtId="3" fontId="8" fillId="0" borderId="0" xfId="0" applyNumberFormat="1" applyFont="1" applyAlignment="1">
      <alignment vertical="center"/>
    </xf>
    <xf numFmtId="0" fontId="6" fillId="0" borderId="0" xfId="0" applyFont="1" applyAlignment="1">
      <alignment horizontal="center" vertical="center"/>
    </xf>
    <xf numFmtId="3" fontId="9" fillId="0" borderId="24" xfId="0" applyNumberFormat="1" applyFont="1" applyBorder="1" applyAlignment="1">
      <alignment horizontal="right" vertical="center"/>
    </xf>
    <xf numFmtId="3" fontId="9" fillId="0" borderId="25" xfId="0" applyNumberFormat="1" applyFont="1" applyBorder="1" applyAlignment="1">
      <alignment horizontal="righ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32" xfId="0" applyFont="1" applyBorder="1" applyAlignment="1">
      <alignment horizontal="right" vertical="center"/>
    </xf>
    <xf numFmtId="0" fontId="6" fillId="0" borderId="33" xfId="0" applyFont="1" applyBorder="1" applyAlignment="1">
      <alignment horizontal="right" vertical="center"/>
    </xf>
    <xf numFmtId="3" fontId="9" fillId="0" borderId="34" xfId="0" applyNumberFormat="1" applyFont="1" applyBorder="1" applyAlignment="1">
      <alignment horizontal="right" vertical="center"/>
    </xf>
    <xf numFmtId="3" fontId="9" fillId="0" borderId="35" xfId="0" applyNumberFormat="1" applyFont="1" applyBorder="1" applyAlignment="1">
      <alignment horizontal="right" vertical="center"/>
    </xf>
    <xf numFmtId="3" fontId="9" fillId="0" borderId="36" xfId="0" applyNumberFormat="1" applyFont="1" applyBorder="1" applyAlignment="1">
      <alignment horizontal="right" vertical="center"/>
    </xf>
    <xf numFmtId="0" fontId="12" fillId="0" borderId="0" xfId="0" applyFont="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21" xfId="0" applyFont="1" applyBorder="1" applyAlignment="1">
      <alignment horizontal="left" vertical="center" wrapText="1"/>
    </xf>
    <xf numFmtId="0" fontId="6" fillId="0" borderId="30" xfId="0" applyFont="1" applyBorder="1" applyAlignment="1">
      <alignment vertical="center"/>
    </xf>
    <xf numFmtId="0" fontId="6" fillId="0" borderId="29" xfId="0" applyFont="1" applyBorder="1" applyAlignment="1">
      <alignment vertical="center"/>
    </xf>
    <xf numFmtId="176" fontId="9" fillId="0" borderId="29" xfId="0" applyNumberFormat="1" applyFont="1" applyBorder="1" applyAlignment="1">
      <alignment horizontal="right" vertical="center"/>
    </xf>
    <xf numFmtId="176" fontId="9" fillId="0" borderId="31" xfId="0" applyNumberFormat="1" applyFont="1" applyBorder="1" applyAlignment="1">
      <alignment horizontal="right" vertical="center"/>
    </xf>
    <xf numFmtId="3" fontId="9" fillId="0" borderId="29" xfId="0" applyNumberFormat="1" applyFont="1" applyBorder="1" applyAlignment="1">
      <alignment horizontal="right" vertical="center"/>
    </xf>
    <xf numFmtId="3" fontId="9" fillId="0" borderId="31" xfId="0" applyNumberFormat="1" applyFont="1" applyBorder="1" applyAlignment="1">
      <alignment horizontal="right" vertical="center"/>
    </xf>
    <xf numFmtId="3" fontId="9" fillId="0" borderId="17" xfId="0" applyNumberFormat="1" applyFont="1" applyFill="1" applyBorder="1" applyAlignment="1">
      <alignment horizontal="right" vertical="center"/>
    </xf>
    <xf numFmtId="3" fontId="9" fillId="0" borderId="22" xfId="0" applyNumberFormat="1" applyFont="1" applyFill="1" applyBorder="1" applyAlignment="1">
      <alignment horizontal="right" vertical="center"/>
    </xf>
    <xf numFmtId="3" fontId="9" fillId="0" borderId="45" xfId="0" applyNumberFormat="1" applyFont="1" applyFill="1" applyBorder="1" applyAlignment="1">
      <alignment horizontal="right" vertical="center"/>
    </xf>
    <xf numFmtId="3" fontId="9" fillId="0" borderId="46" xfId="0" applyNumberFormat="1" applyFont="1" applyFill="1" applyBorder="1" applyAlignment="1">
      <alignment horizontal="right" vertical="center"/>
    </xf>
    <xf numFmtId="3" fontId="9" fillId="0" borderId="47" xfId="0" applyNumberFormat="1" applyFont="1" applyFill="1" applyBorder="1" applyAlignment="1">
      <alignment horizontal="right" vertical="center"/>
    </xf>
    <xf numFmtId="3" fontId="9" fillId="0" borderId="42" xfId="0" applyNumberFormat="1" applyFont="1" applyFill="1" applyBorder="1" applyAlignment="1">
      <alignment horizontal="right" vertical="center"/>
    </xf>
    <xf numFmtId="3" fontId="9" fillId="0" borderId="43" xfId="0" applyNumberFormat="1" applyFont="1" applyFill="1" applyBorder="1" applyAlignment="1">
      <alignment horizontal="right" vertical="center"/>
    </xf>
    <xf numFmtId="3" fontId="9" fillId="0" borderId="44" xfId="0" applyNumberFormat="1" applyFont="1" applyFill="1" applyBorder="1" applyAlignment="1">
      <alignment horizontal="right" vertical="center"/>
    </xf>
    <xf numFmtId="176" fontId="9" fillId="0" borderId="24" xfId="0" applyNumberFormat="1" applyFont="1" applyBorder="1" applyAlignment="1">
      <alignment horizontal="right" vertical="center"/>
    </xf>
    <xf numFmtId="176" fontId="9" fillId="0" borderId="25" xfId="0" applyNumberFormat="1" applyFont="1" applyBorder="1" applyAlignment="1">
      <alignment horizontal="right" vertical="center"/>
    </xf>
    <xf numFmtId="0" fontId="3" fillId="0" borderId="0" xfId="0" applyFont="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 fillId="0" borderId="0" xfId="0" applyFont="1" applyAlignment="1">
      <alignment vertical="center"/>
    </xf>
    <xf numFmtId="0" fontId="6" fillId="0" borderId="40" xfId="0" applyFont="1" applyBorder="1" applyAlignment="1">
      <alignment horizontal="center" vertical="center" wrapText="1"/>
    </xf>
    <xf numFmtId="0" fontId="6" fillId="0" borderId="37" xfId="0" applyFont="1" applyBorder="1" applyAlignment="1">
      <alignment horizontal="center" vertical="center" wrapText="1"/>
    </xf>
    <xf numFmtId="3" fontId="13" fillId="0" borderId="19" xfId="0" applyNumberFormat="1" applyFont="1" applyBorder="1" applyAlignment="1">
      <alignment horizontal="right" vertical="center"/>
    </xf>
    <xf numFmtId="3" fontId="13" fillId="0" borderId="20" xfId="0" applyNumberFormat="1" applyFont="1" applyBorder="1" applyAlignment="1">
      <alignment horizontal="right" vertical="center"/>
    </xf>
    <xf numFmtId="3" fontId="13" fillId="0" borderId="45" xfId="0" applyNumberFormat="1" applyFont="1" applyFill="1" applyBorder="1" applyAlignment="1">
      <alignment horizontal="right" vertical="center"/>
    </xf>
    <xf numFmtId="3" fontId="13" fillId="0" borderId="46" xfId="0" applyNumberFormat="1" applyFont="1" applyFill="1" applyBorder="1" applyAlignment="1">
      <alignment horizontal="right" vertical="center"/>
    </xf>
    <xf numFmtId="3" fontId="13" fillId="0" borderId="47" xfId="0" applyNumberFormat="1" applyFont="1" applyFill="1" applyBorder="1" applyAlignment="1">
      <alignment horizontal="right" vertical="center"/>
    </xf>
    <xf numFmtId="3" fontId="13" fillId="0" borderId="42" xfId="0" applyNumberFormat="1" applyFont="1" applyBorder="1" applyAlignment="1">
      <alignment horizontal="right" vertical="center"/>
    </xf>
    <xf numFmtId="3" fontId="13" fillId="0" borderId="43" xfId="0" applyNumberFormat="1" applyFont="1" applyBorder="1" applyAlignment="1">
      <alignment horizontal="right" vertical="center"/>
    </xf>
    <xf numFmtId="3" fontId="13" fillId="0" borderId="44" xfId="0" applyNumberFormat="1" applyFont="1" applyBorder="1" applyAlignment="1">
      <alignment horizontal="righ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57" fontId="9" fillId="0" borderId="2" xfId="0" applyNumberFormat="1" applyFont="1" applyBorder="1" applyAlignment="1">
      <alignment horizontal="center" vertical="center"/>
    </xf>
    <xf numFmtId="57" fontId="9" fillId="0" borderId="4" xfId="0" applyNumberFormat="1" applyFont="1" applyBorder="1" applyAlignment="1">
      <alignment horizontal="center" vertical="center"/>
    </xf>
    <xf numFmtId="57" fontId="9" fillId="0" borderId="3" xfId="0" applyNumberFormat="1" applyFont="1" applyBorder="1" applyAlignment="1">
      <alignment horizontal="center" vertical="center"/>
    </xf>
    <xf numFmtId="57" fontId="9" fillId="0" borderId="5" xfId="0" applyNumberFormat="1" applyFont="1" applyBorder="1" applyAlignment="1">
      <alignment horizontal="center" vertical="center"/>
    </xf>
    <xf numFmtId="9" fontId="9" fillId="0" borderId="2" xfId="0" applyNumberFormat="1" applyFont="1" applyBorder="1" applyAlignment="1">
      <alignment horizontal="center" vertical="center"/>
    </xf>
    <xf numFmtId="9" fontId="9" fillId="0" borderId="4" xfId="0" applyNumberFormat="1" applyFont="1" applyBorder="1" applyAlignment="1">
      <alignment horizontal="center" vertical="center"/>
    </xf>
    <xf numFmtId="9" fontId="9" fillId="0" borderId="3" xfId="0" applyNumberFormat="1" applyFont="1" applyBorder="1" applyAlignment="1">
      <alignment horizontal="center" vertical="center"/>
    </xf>
    <xf numFmtId="9" fontId="9" fillId="0" borderId="5" xfId="0" applyNumberFormat="1" applyFont="1" applyBorder="1" applyAlignment="1">
      <alignment horizontal="center" vertical="center"/>
    </xf>
    <xf numFmtId="0" fontId="6" fillId="0" borderId="7"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3" xfId="0" applyFont="1" applyBorder="1" applyAlignment="1">
      <alignment vertical="center"/>
    </xf>
    <xf numFmtId="0" fontId="6" fillId="0" borderId="7" xfId="0" applyFont="1" applyBorder="1" applyAlignment="1">
      <alignment vertical="center" wrapText="1"/>
    </xf>
    <xf numFmtId="0" fontId="6" fillId="0" borderId="8" xfId="0" applyFont="1" applyBorder="1" applyAlignment="1">
      <alignment vertical="center" wrapText="1"/>
    </xf>
    <xf numFmtId="177" fontId="9" fillId="0" borderId="11" xfId="0" applyNumberFormat="1" applyFont="1" applyBorder="1" applyAlignment="1">
      <alignment horizontal="center" vertical="center"/>
    </xf>
    <xf numFmtId="177" fontId="9" fillId="0" borderId="12" xfId="0" applyNumberFormat="1" applyFont="1" applyBorder="1" applyAlignment="1">
      <alignment horizontal="center" vertical="center"/>
    </xf>
    <xf numFmtId="177" fontId="9" fillId="0" borderId="13" xfId="0" applyNumberFormat="1" applyFont="1" applyBorder="1" applyAlignment="1">
      <alignment horizontal="center"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0" borderId="15" xfId="0" applyFont="1" applyBorder="1" applyAlignment="1">
      <alignment horizontal="center" vertical="center"/>
    </xf>
    <xf numFmtId="57" fontId="6" fillId="2" borderId="14" xfId="0" applyNumberFormat="1" applyFont="1" applyFill="1" applyBorder="1" applyAlignment="1">
      <alignment horizontal="center" vertical="center"/>
    </xf>
    <xf numFmtId="57" fontId="6" fillId="2" borderId="16" xfId="0" applyNumberFormat="1" applyFont="1" applyFill="1" applyBorder="1" applyAlignment="1">
      <alignment horizontal="center" vertical="center"/>
    </xf>
    <xf numFmtId="57" fontId="6" fillId="2" borderId="2" xfId="0" applyNumberFormat="1" applyFont="1" applyFill="1" applyBorder="1" applyAlignment="1">
      <alignment horizontal="center" vertical="center"/>
    </xf>
    <xf numFmtId="57" fontId="6" fillId="2" borderId="4" xfId="0" applyNumberFormat="1" applyFont="1" applyFill="1" applyBorder="1" applyAlignment="1">
      <alignment horizontal="center" vertical="center"/>
    </xf>
    <xf numFmtId="57" fontId="6" fillId="2" borderId="3" xfId="0" applyNumberFormat="1" applyFont="1" applyFill="1" applyBorder="1" applyAlignment="1">
      <alignment horizontal="center" vertical="center"/>
    </xf>
    <xf numFmtId="57" fontId="6" fillId="2" borderId="5" xfId="0" applyNumberFormat="1" applyFont="1" applyFill="1" applyBorder="1" applyAlignment="1">
      <alignment horizontal="center" vertical="center"/>
    </xf>
    <xf numFmtId="0" fontId="6" fillId="0" borderId="6" xfId="0" applyFont="1" applyBorder="1" applyAlignment="1">
      <alignment vertical="center"/>
    </xf>
    <xf numFmtId="0" fontId="6" fillId="0" borderId="9" xfId="0" applyFont="1" applyBorder="1" applyAlignment="1">
      <alignment vertical="center"/>
    </xf>
    <xf numFmtId="0" fontId="6" fillId="0" borderId="38" xfId="0" applyFont="1" applyBorder="1" applyAlignment="1">
      <alignment horizontal="right" vertical="center"/>
    </xf>
    <xf numFmtId="0" fontId="6" fillId="0" borderId="39" xfId="0" applyFont="1" applyBorder="1" applyAlignment="1">
      <alignment horizontal="righ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3" fontId="9" fillId="0" borderId="39" xfId="0" applyNumberFormat="1" applyFont="1" applyBorder="1" applyAlignment="1">
      <alignment horizontal="right" vertical="center"/>
    </xf>
    <xf numFmtId="3" fontId="9" fillId="0" borderId="41" xfId="0" applyNumberFormat="1" applyFont="1" applyBorder="1" applyAlignment="1">
      <alignment horizontal="right" vertical="center"/>
    </xf>
    <xf numFmtId="176" fontId="9" fillId="0" borderId="19" xfId="0" applyNumberFormat="1" applyFont="1" applyBorder="1" applyAlignment="1">
      <alignment horizontal="right" vertical="center"/>
    </xf>
    <xf numFmtId="176" fontId="9" fillId="0" borderId="20" xfId="0" applyNumberFormat="1" applyFont="1" applyBorder="1" applyAlignment="1">
      <alignment horizontal="right" vertical="center"/>
    </xf>
    <xf numFmtId="176" fontId="9" fillId="0" borderId="27" xfId="0" applyNumberFormat="1" applyFont="1" applyBorder="1" applyAlignment="1">
      <alignment horizontal="right" vertical="center"/>
    </xf>
    <xf numFmtId="176" fontId="9" fillId="0" borderId="28" xfId="0" applyNumberFormat="1" applyFont="1" applyBorder="1" applyAlignment="1">
      <alignment horizontal="right" vertical="center"/>
    </xf>
    <xf numFmtId="3" fontId="9" fillId="0" borderId="19" xfId="0" applyNumberFormat="1" applyFont="1" applyBorder="1" applyAlignment="1">
      <alignment horizontal="right" vertical="center"/>
    </xf>
    <xf numFmtId="3" fontId="9" fillId="0" borderId="20" xfId="0" applyNumberFormat="1" applyFont="1" applyBorder="1" applyAlignment="1">
      <alignment horizontal="right" vertical="center"/>
    </xf>
    <xf numFmtId="3" fontId="9" fillId="0" borderId="17" xfId="0" applyNumberFormat="1" applyFont="1" applyBorder="1" applyAlignment="1">
      <alignment horizontal="right" vertical="center"/>
    </xf>
    <xf numFmtId="3" fontId="9" fillId="0" borderId="22" xfId="0" applyNumberFormat="1" applyFont="1" applyBorder="1" applyAlignment="1">
      <alignment horizontal="right" vertical="center"/>
    </xf>
    <xf numFmtId="3" fontId="9" fillId="0" borderId="27" xfId="0" applyNumberFormat="1" applyFont="1" applyBorder="1" applyAlignment="1">
      <alignment horizontal="right" vertical="center"/>
    </xf>
    <xf numFmtId="3" fontId="9" fillId="0" borderId="28" xfId="0" applyNumberFormat="1" applyFont="1" applyBorder="1" applyAlignment="1">
      <alignment horizontal="right" vertical="center"/>
    </xf>
    <xf numFmtId="0" fontId="6" fillId="0" borderId="26" xfId="0" applyFont="1" applyBorder="1" applyAlignment="1">
      <alignment horizontal="left" vertical="top"/>
    </xf>
    <xf numFmtId="0" fontId="6" fillId="0" borderId="27" xfId="0" applyFont="1" applyBorder="1" applyAlignment="1">
      <alignment horizontal="left" vertical="top"/>
    </xf>
    <xf numFmtId="0" fontId="6" fillId="0" borderId="18" xfId="0" applyFont="1" applyBorder="1" applyAlignment="1">
      <alignment vertical="center" wrapText="1"/>
    </xf>
    <xf numFmtId="0" fontId="6" fillId="0" borderId="21" xfId="0" applyFont="1" applyBorder="1" applyAlignment="1">
      <alignment vertical="center" wrapText="1"/>
    </xf>
    <xf numFmtId="0" fontId="12" fillId="0" borderId="0" xfId="0" applyFont="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3" fontId="9" fillId="0" borderId="19" xfId="0" applyNumberFormat="1" applyFont="1" applyFill="1" applyBorder="1" applyAlignment="1">
      <alignment horizontal="right" vertical="center"/>
    </xf>
    <xf numFmtId="3" fontId="9" fillId="0" borderId="20" xfId="0" applyNumberFormat="1" applyFont="1" applyFill="1" applyBorder="1" applyAlignment="1">
      <alignment horizontal="right" vertical="center"/>
    </xf>
    <xf numFmtId="3" fontId="13" fillId="0" borderId="17" xfId="0" applyNumberFormat="1" applyFont="1" applyBorder="1" applyAlignment="1">
      <alignment horizontal="right" vertical="center"/>
    </xf>
    <xf numFmtId="3" fontId="13" fillId="0" borderId="22" xfId="0" applyNumberFormat="1" applyFont="1" applyBorder="1" applyAlignment="1">
      <alignment horizontal="right" vertical="center"/>
    </xf>
    <xf numFmtId="3" fontId="13" fillId="0" borderId="29" xfId="0" applyNumberFormat="1" applyFont="1" applyBorder="1" applyAlignment="1">
      <alignment horizontal="right" vertical="center"/>
    </xf>
    <xf numFmtId="3" fontId="13" fillId="0" borderId="31" xfId="0" applyNumberFormat="1" applyFont="1" applyBorder="1" applyAlignment="1">
      <alignment horizontal="right" vertical="center"/>
    </xf>
  </cellXfs>
  <cellStyles count="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47625</xdr:rowOff>
    </xdr:from>
    <xdr:to>
      <xdr:col>8</xdr:col>
      <xdr:colOff>790575</xdr:colOff>
      <xdr:row>1</xdr:row>
      <xdr:rowOff>95250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38825" y="47625"/>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R4.10</a:t>
          </a:r>
          <a:endParaRPr kumimoji="1" lang="ja-JP" altLang="en-US"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0</xdr:row>
      <xdr:rowOff>47625</xdr:rowOff>
    </xdr:from>
    <xdr:to>
      <xdr:col>8</xdr:col>
      <xdr:colOff>790575</xdr:colOff>
      <xdr:row>1</xdr:row>
      <xdr:rowOff>95250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838825" y="47625"/>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R4.11</a:t>
          </a:r>
          <a:endParaRPr kumimoji="1" lang="ja-JP" altLang="en-US"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57150</xdr:rowOff>
    </xdr:from>
    <xdr:to>
      <xdr:col>8</xdr:col>
      <xdr:colOff>790575</xdr:colOff>
      <xdr:row>1</xdr:row>
      <xdr:rowOff>104775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838825" y="57150"/>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R4.12</a:t>
          </a:r>
          <a:endParaRPr kumimoji="1" lang="ja-JP" altLang="en-US" sz="11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0</xdr:row>
      <xdr:rowOff>47625</xdr:rowOff>
    </xdr:from>
    <xdr:to>
      <xdr:col>8</xdr:col>
      <xdr:colOff>790575</xdr:colOff>
      <xdr:row>1</xdr:row>
      <xdr:rowOff>95250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838825" y="47625"/>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R5.1</a:t>
          </a:r>
          <a:endParaRPr kumimoji="1" lang="ja-JP" altLang="en-US" sz="11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9525</xdr:colOff>
      <xdr:row>0</xdr:row>
      <xdr:rowOff>57150</xdr:rowOff>
    </xdr:from>
    <xdr:to>
      <xdr:col>8</xdr:col>
      <xdr:colOff>800100</xdr:colOff>
      <xdr:row>1</xdr:row>
      <xdr:rowOff>104775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848350" y="57150"/>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R5.2</a:t>
          </a:r>
          <a:endParaRPr kumimoji="1" lang="ja-JP" altLang="en-US" sz="11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0</xdr:row>
      <xdr:rowOff>47625</xdr:rowOff>
    </xdr:from>
    <xdr:to>
      <xdr:col>8</xdr:col>
      <xdr:colOff>790575</xdr:colOff>
      <xdr:row>1</xdr:row>
      <xdr:rowOff>95250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838825" y="47625"/>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R5.3</a:t>
          </a:r>
          <a:endParaRPr kumimoji="1" lang="ja-JP" altLang="en-US" sz="11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0</xdr:row>
      <xdr:rowOff>57150</xdr:rowOff>
    </xdr:from>
    <xdr:to>
      <xdr:col>8</xdr:col>
      <xdr:colOff>790575</xdr:colOff>
      <xdr:row>1</xdr:row>
      <xdr:rowOff>104775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838825" y="57150"/>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R5.4</a:t>
          </a:r>
          <a:endParaRPr kumimoji="1" lang="ja-JP" altLang="en-US" sz="11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9525</xdr:colOff>
      <xdr:row>0</xdr:row>
      <xdr:rowOff>57150</xdr:rowOff>
    </xdr:from>
    <xdr:to>
      <xdr:col>8</xdr:col>
      <xdr:colOff>800100</xdr:colOff>
      <xdr:row>1</xdr:row>
      <xdr:rowOff>104775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848350" y="57150"/>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R5.5</a:t>
          </a:r>
          <a:endParaRPr kumimoji="1" lang="ja-JP" altLang="en-US" sz="11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9525</xdr:colOff>
      <xdr:row>0</xdr:row>
      <xdr:rowOff>57150</xdr:rowOff>
    </xdr:from>
    <xdr:to>
      <xdr:col>8</xdr:col>
      <xdr:colOff>800100</xdr:colOff>
      <xdr:row>1</xdr:row>
      <xdr:rowOff>104775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848350" y="57150"/>
          <a:ext cx="790575" cy="2857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Arial" panose="020B0604020202020204" pitchFamily="34" charset="0"/>
              <a:cs typeface="Arial" panose="020B0604020202020204" pitchFamily="34" charset="0"/>
            </a:rPr>
            <a:t>R5.6</a:t>
          </a:r>
          <a:endParaRPr kumimoji="1" lang="ja-JP" altLang="en-US"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tabSelected="1" view="pageBreakPreview" zoomScaleNormal="100" zoomScaleSheetLayoutView="100" workbookViewId="0">
      <selection activeCell="G3" sqref="G3"/>
    </sheetView>
  </sheetViews>
  <sheetFormatPr defaultColWidth="9" defaultRowHeight="12" x14ac:dyDescent="0.4"/>
  <cols>
    <col min="1" max="1" width="0.75" style="1" customWidth="1"/>
    <col min="2" max="2" width="3.125" style="1" bestFit="1" customWidth="1"/>
    <col min="3" max="3" width="10.625" style="1" customWidth="1"/>
    <col min="4" max="4" width="20.625" style="1" customWidth="1"/>
    <col min="5" max="5" width="25.625" style="1" customWidth="1"/>
    <col min="6" max="6" width="10.625" style="1" customWidth="1"/>
    <col min="7" max="7" width="15.625" style="1" customWidth="1"/>
    <col min="8" max="8" width="0.75" style="1" customWidth="1"/>
    <col min="9" max="10" width="9" style="1" customWidth="1"/>
    <col min="11" max="16384" width="9" style="1"/>
  </cols>
  <sheetData>
    <row r="1" spans="1:8" ht="18.75" customHeight="1" x14ac:dyDescent="0.4">
      <c r="A1" s="61" t="s">
        <v>0</v>
      </c>
      <c r="B1" s="61"/>
      <c r="C1" s="61"/>
      <c r="D1" s="61"/>
      <c r="E1" s="61"/>
      <c r="F1" s="61"/>
      <c r="G1" s="61"/>
      <c r="H1" s="4"/>
    </row>
    <row r="2" spans="1:8" ht="12.75" x14ac:dyDescent="0.4">
      <c r="B2" s="2"/>
      <c r="C2" s="6" t="s">
        <v>1</v>
      </c>
      <c r="D2" s="12" t="s">
        <v>48</v>
      </c>
      <c r="E2" s="4"/>
      <c r="F2" s="6" t="s">
        <v>2</v>
      </c>
      <c r="G2" s="29">
        <v>45436</v>
      </c>
    </row>
    <row r="3" spans="1:8" ht="15" customHeight="1" x14ac:dyDescent="0.4">
      <c r="B3" s="2"/>
      <c r="C3" s="4"/>
      <c r="D3" s="4"/>
      <c r="E3" s="4"/>
      <c r="F3" s="4"/>
      <c r="G3" s="4"/>
      <c r="H3" s="4"/>
    </row>
    <row r="4" spans="1:8" ht="15" customHeight="1" thickBot="1" x14ac:dyDescent="0.45">
      <c r="B4" s="1" t="s">
        <v>3</v>
      </c>
      <c r="C4" s="66" t="s">
        <v>4</v>
      </c>
      <c r="D4" s="66"/>
      <c r="E4" s="66"/>
      <c r="F4" s="66"/>
      <c r="G4" s="4"/>
    </row>
    <row r="5" spans="1:8" ht="40.5" customHeight="1" thickBot="1" x14ac:dyDescent="0.45">
      <c r="C5" s="62" t="s">
        <v>46</v>
      </c>
      <c r="D5" s="63"/>
      <c r="E5" s="64" t="s">
        <v>53</v>
      </c>
      <c r="F5" s="64"/>
      <c r="G5" s="65"/>
      <c r="H5" s="11"/>
    </row>
    <row r="6" spans="1:8" ht="15" customHeight="1" x14ac:dyDescent="0.4"/>
    <row r="7" spans="1:8" ht="15" customHeight="1" thickBot="1" x14ac:dyDescent="0.45">
      <c r="B7" s="1" t="s">
        <v>6</v>
      </c>
      <c r="C7" s="66" t="s">
        <v>7</v>
      </c>
      <c r="D7" s="66"/>
      <c r="E7" s="66"/>
      <c r="F7" s="66"/>
    </row>
    <row r="8" spans="1:8" ht="15" customHeight="1" x14ac:dyDescent="0.4">
      <c r="C8" s="67" t="s">
        <v>8</v>
      </c>
      <c r="D8" s="13" t="s">
        <v>9</v>
      </c>
      <c r="E8" s="69">
        <f>SUM('R4.10:R5.6'!E6:I6)</f>
        <v>14307751957</v>
      </c>
      <c r="F8" s="69"/>
      <c r="G8" s="70"/>
      <c r="H8" s="7"/>
    </row>
    <row r="9" spans="1:8" ht="15" customHeight="1" x14ac:dyDescent="0.4">
      <c r="C9" s="68"/>
      <c r="D9" s="14" t="s">
        <v>10</v>
      </c>
      <c r="E9" s="71">
        <f>SUM('R4.10:R5.6'!E7:I7)</f>
        <v>1106789274</v>
      </c>
      <c r="F9" s="72"/>
      <c r="G9" s="73"/>
      <c r="H9" s="7"/>
    </row>
    <row r="10" spans="1:8" ht="15" customHeight="1" x14ac:dyDescent="0.4">
      <c r="C10" s="68"/>
      <c r="D10" s="15" t="s">
        <v>11</v>
      </c>
      <c r="E10" s="74">
        <f>SUM('R4.10:R5.6'!E8:I8)</f>
        <v>6952180293</v>
      </c>
      <c r="F10" s="75"/>
      <c r="G10" s="76"/>
      <c r="H10" s="7"/>
    </row>
    <row r="11" spans="1:8" ht="15" customHeight="1" thickBot="1" x14ac:dyDescent="0.45">
      <c r="C11" s="36" t="s">
        <v>36</v>
      </c>
      <c r="D11" s="37"/>
      <c r="E11" s="38">
        <f>SUM(E8:G10)</f>
        <v>22366721524</v>
      </c>
      <c r="F11" s="39"/>
      <c r="G11" s="40"/>
      <c r="H11" s="7"/>
    </row>
    <row r="12" spans="1:8" ht="15" customHeight="1" x14ac:dyDescent="0.4">
      <c r="C12" s="77" t="s">
        <v>12</v>
      </c>
      <c r="D12" s="78"/>
      <c r="E12" s="78"/>
      <c r="F12" s="78"/>
      <c r="G12" s="79"/>
      <c r="H12" s="10"/>
    </row>
    <row r="13" spans="1:8" ht="15" customHeight="1" x14ac:dyDescent="0.4">
      <c r="C13" s="44" t="s">
        <v>13</v>
      </c>
      <c r="D13" s="14" t="s">
        <v>14</v>
      </c>
      <c r="E13" s="53">
        <f>SUM('R4.10:R5.6'!E11:I11)</f>
        <v>2949578694</v>
      </c>
      <c r="F13" s="54"/>
      <c r="G13" s="55"/>
      <c r="H13" s="8"/>
    </row>
    <row r="14" spans="1:8" ht="15" customHeight="1" x14ac:dyDescent="0.4">
      <c r="C14" s="44"/>
      <c r="D14" s="14" t="s">
        <v>15</v>
      </c>
      <c r="E14" s="51">
        <f>SUM('R4.10:R5.6'!E12:I12)</f>
        <v>323973578</v>
      </c>
      <c r="F14" s="51"/>
      <c r="G14" s="52"/>
      <c r="H14" s="8"/>
    </row>
    <row r="15" spans="1:8" ht="15" customHeight="1" x14ac:dyDescent="0.4">
      <c r="C15" s="44"/>
      <c r="D15" s="14" t="s">
        <v>16</v>
      </c>
      <c r="E15" s="53">
        <f>SUM('R4.10:R5.6'!E13:I13)</f>
        <v>1698441325</v>
      </c>
      <c r="F15" s="54"/>
      <c r="G15" s="55"/>
      <c r="H15" s="8"/>
    </row>
    <row r="16" spans="1:8" ht="15" customHeight="1" x14ac:dyDescent="0.4">
      <c r="C16" s="34" t="s">
        <v>17</v>
      </c>
      <c r="D16" s="35"/>
      <c r="E16" s="56">
        <f>SUM('R4.10:R5.6'!E14:I14)</f>
        <v>3017781333</v>
      </c>
      <c r="F16" s="57"/>
      <c r="G16" s="58"/>
      <c r="H16" s="8"/>
    </row>
    <row r="17" spans="2:8" ht="15" customHeight="1" thickBot="1" x14ac:dyDescent="0.45">
      <c r="C17" s="36" t="s">
        <v>36</v>
      </c>
      <c r="D17" s="37"/>
      <c r="E17" s="38">
        <f>SUM(E13:G16)</f>
        <v>7989774930</v>
      </c>
      <c r="F17" s="39"/>
      <c r="G17" s="40"/>
      <c r="H17" s="8"/>
    </row>
    <row r="18" spans="2:8" ht="15" customHeight="1" x14ac:dyDescent="0.4">
      <c r="C18" s="45" t="s">
        <v>40</v>
      </c>
      <c r="D18" s="46"/>
      <c r="E18" s="47">
        <f>SUM('R4.10:R5.6'!E16:I16)</f>
        <v>1366191</v>
      </c>
      <c r="F18" s="47"/>
      <c r="G18" s="48"/>
      <c r="H18" s="8"/>
    </row>
    <row r="19" spans="2:8" ht="15" customHeight="1" thickBot="1" x14ac:dyDescent="0.45">
      <c r="C19" s="42" t="s">
        <v>37</v>
      </c>
      <c r="D19" s="43"/>
      <c r="E19" s="59">
        <f>SUM('R4.10:R5.6'!E17:I17)</f>
        <v>98388</v>
      </c>
      <c r="F19" s="59"/>
      <c r="G19" s="60"/>
      <c r="H19" s="7"/>
    </row>
    <row r="20" spans="2:8" ht="15" customHeight="1" x14ac:dyDescent="0.4">
      <c r="C20" s="45" t="s">
        <v>18</v>
      </c>
      <c r="D20" s="46"/>
      <c r="E20" s="49">
        <f>+(E8+E10)/E18</f>
        <v>15561.464136420163</v>
      </c>
      <c r="F20" s="49"/>
      <c r="G20" s="50"/>
      <c r="H20" s="7"/>
    </row>
    <row r="21" spans="2:8" ht="15" customHeight="1" thickBot="1" x14ac:dyDescent="0.45">
      <c r="C21" s="42" t="s">
        <v>54</v>
      </c>
      <c r="D21" s="43"/>
      <c r="E21" s="32">
        <f>+E9/E19</f>
        <v>11249.230332967434</v>
      </c>
      <c r="F21" s="32"/>
      <c r="G21" s="33"/>
      <c r="H21" s="7"/>
    </row>
    <row r="22" spans="2:8" ht="15" customHeight="1" x14ac:dyDescent="0.4">
      <c r="C22" s="16" t="s">
        <v>41</v>
      </c>
      <c r="D22" s="16"/>
      <c r="E22" s="16"/>
      <c r="F22" s="16"/>
      <c r="G22" s="16"/>
      <c r="H22" s="7"/>
    </row>
    <row r="23" spans="2:8" ht="15" customHeight="1" x14ac:dyDescent="0.4">
      <c r="C23" s="16" t="s">
        <v>47</v>
      </c>
      <c r="D23" s="16"/>
      <c r="E23" s="16"/>
      <c r="F23" s="16"/>
      <c r="G23" s="16"/>
      <c r="H23" s="7"/>
    </row>
    <row r="24" spans="2:8" ht="15" customHeight="1" x14ac:dyDescent="0.4">
      <c r="C24" s="17"/>
      <c r="D24" s="17"/>
      <c r="E24" s="17"/>
      <c r="F24" s="17"/>
      <c r="G24" s="17"/>
    </row>
    <row r="25" spans="2:8" ht="15" customHeight="1" x14ac:dyDescent="0.4">
      <c r="B25" s="1" t="s">
        <v>19</v>
      </c>
      <c r="C25" s="41" t="s">
        <v>20</v>
      </c>
      <c r="D25" s="41"/>
      <c r="E25" s="41"/>
      <c r="F25" s="41"/>
      <c r="G25" s="17"/>
    </row>
    <row r="26" spans="2:8" ht="12.75" thickBot="1" x14ac:dyDescent="0.45">
      <c r="C26" s="18"/>
      <c r="D26" s="18"/>
      <c r="E26" s="19" t="s">
        <v>21</v>
      </c>
      <c r="F26" s="31" t="s">
        <v>22</v>
      </c>
      <c r="G26" s="31"/>
      <c r="H26" s="5"/>
    </row>
    <row r="27" spans="2:8" ht="15" customHeight="1" x14ac:dyDescent="0.4">
      <c r="C27" s="90" t="s">
        <v>23</v>
      </c>
      <c r="D27" s="91"/>
      <c r="E27" s="20">
        <v>44845</v>
      </c>
      <c r="F27" s="82">
        <v>45107</v>
      </c>
      <c r="G27" s="83"/>
      <c r="H27" s="9"/>
    </row>
    <row r="28" spans="2:8" ht="15" customHeight="1" thickBot="1" x14ac:dyDescent="0.45">
      <c r="C28" s="92" t="s">
        <v>24</v>
      </c>
      <c r="D28" s="93"/>
      <c r="E28" s="21">
        <v>44845</v>
      </c>
      <c r="F28" s="84">
        <v>45107</v>
      </c>
      <c r="G28" s="85"/>
      <c r="H28" s="9"/>
    </row>
    <row r="29" spans="2:8" ht="15" customHeight="1" thickBot="1" x14ac:dyDescent="0.45">
      <c r="C29" s="92" t="s">
        <v>43</v>
      </c>
      <c r="D29" s="93"/>
      <c r="E29" s="96">
        <f>SUM('R4.10:R5.6'!E27:I27)</f>
        <v>241</v>
      </c>
      <c r="F29" s="97"/>
      <c r="G29" s="98"/>
      <c r="H29" s="9"/>
    </row>
    <row r="30" spans="2:8" ht="15" customHeight="1" x14ac:dyDescent="0.4">
      <c r="C30" s="22" t="s">
        <v>44</v>
      </c>
      <c r="D30" s="22"/>
      <c r="E30" s="23"/>
      <c r="F30" s="23"/>
      <c r="G30" s="23"/>
      <c r="H30" s="9"/>
    </row>
    <row r="31" spans="2:8" ht="15" customHeight="1" x14ac:dyDescent="0.4">
      <c r="C31" s="17"/>
      <c r="D31" s="17"/>
      <c r="E31" s="17"/>
      <c r="F31" s="17"/>
      <c r="G31" s="17"/>
    </row>
    <row r="32" spans="2:8" ht="15" customHeight="1" thickBot="1" x14ac:dyDescent="0.45">
      <c r="B32" s="1" t="s">
        <v>25</v>
      </c>
      <c r="C32" s="41" t="s">
        <v>26</v>
      </c>
      <c r="D32" s="41"/>
      <c r="E32" s="41"/>
      <c r="F32" s="41"/>
      <c r="G32" s="17"/>
    </row>
    <row r="33" spans="2:8" ht="15" customHeight="1" x14ac:dyDescent="0.4">
      <c r="C33" s="94" t="s">
        <v>27</v>
      </c>
      <c r="D33" s="24" t="s">
        <v>28</v>
      </c>
      <c r="E33" s="86">
        <f>(E8+E9)/E11</f>
        <v>0.6891730294249806</v>
      </c>
      <c r="F33" s="86"/>
      <c r="G33" s="87"/>
    </row>
    <row r="34" spans="2:8" ht="15" customHeight="1" thickBot="1" x14ac:dyDescent="0.45">
      <c r="C34" s="95"/>
      <c r="D34" s="25" t="s">
        <v>29</v>
      </c>
      <c r="E34" s="88">
        <f>E10/E11</f>
        <v>0.31082697057501935</v>
      </c>
      <c r="F34" s="88"/>
      <c r="G34" s="89"/>
    </row>
    <row r="35" spans="2:8" ht="15" customHeight="1" x14ac:dyDescent="0.4"/>
    <row r="36" spans="2:8" ht="15" customHeight="1" thickBot="1" x14ac:dyDescent="0.45">
      <c r="B36" s="1" t="s">
        <v>30</v>
      </c>
      <c r="C36" s="66" t="s">
        <v>31</v>
      </c>
      <c r="D36" s="66"/>
      <c r="E36" s="66"/>
      <c r="F36" s="66"/>
      <c r="G36" s="66"/>
      <c r="H36" s="66"/>
    </row>
    <row r="37" spans="2:8" ht="70.150000000000006" customHeight="1" thickBot="1" x14ac:dyDescent="0.45">
      <c r="C37" s="3" t="s">
        <v>32</v>
      </c>
      <c r="D37" s="80" t="s">
        <v>55</v>
      </c>
      <c r="E37" s="80"/>
      <c r="F37" s="80"/>
      <c r="G37" s="81"/>
      <c r="H37" s="11"/>
    </row>
  </sheetData>
  <mergeCells count="42">
    <mergeCell ref="D37:G37"/>
    <mergeCell ref="F27:G27"/>
    <mergeCell ref="F28:G28"/>
    <mergeCell ref="C36:H36"/>
    <mergeCell ref="E33:G33"/>
    <mergeCell ref="E34:G34"/>
    <mergeCell ref="C27:D27"/>
    <mergeCell ref="C28:D28"/>
    <mergeCell ref="C33:C34"/>
    <mergeCell ref="C29:D29"/>
    <mergeCell ref="E29:G29"/>
    <mergeCell ref="C32:F32"/>
    <mergeCell ref="C8:C10"/>
    <mergeCell ref="E8:G8"/>
    <mergeCell ref="E9:G9"/>
    <mergeCell ref="E10:G10"/>
    <mergeCell ref="C12:G12"/>
    <mergeCell ref="E11:G11"/>
    <mergeCell ref="C11:D11"/>
    <mergeCell ref="A1:G1"/>
    <mergeCell ref="C5:D5"/>
    <mergeCell ref="E5:G5"/>
    <mergeCell ref="C4:F4"/>
    <mergeCell ref="C7:F7"/>
    <mergeCell ref="C13:C15"/>
    <mergeCell ref="C18:D18"/>
    <mergeCell ref="E18:G18"/>
    <mergeCell ref="C20:D20"/>
    <mergeCell ref="E20:G20"/>
    <mergeCell ref="E14:G14"/>
    <mergeCell ref="E13:G13"/>
    <mergeCell ref="E15:G15"/>
    <mergeCell ref="E16:G16"/>
    <mergeCell ref="E19:G19"/>
    <mergeCell ref="F26:G26"/>
    <mergeCell ref="E21:G21"/>
    <mergeCell ref="C16:D16"/>
    <mergeCell ref="C17:D17"/>
    <mergeCell ref="E17:G17"/>
    <mergeCell ref="C25:F25"/>
    <mergeCell ref="C19:D19"/>
    <mergeCell ref="C21:D21"/>
  </mergeCells>
  <phoneticPr fontId="1"/>
  <pageMargins left="0.51181102362204722" right="0.11811023622047245" top="0.55118110236220474" bottom="0.15748031496062992" header="0.31496062992125984" footer="0.11811023622047245"/>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view="pageBreakPreview" topLeftCell="A22" zoomScaleNormal="100" zoomScaleSheetLayoutView="100" workbookViewId="0">
      <selection activeCell="C27" sqref="C27:D27"/>
    </sheetView>
  </sheetViews>
  <sheetFormatPr defaultColWidth="9" defaultRowHeight="12" x14ac:dyDescent="0.4"/>
  <cols>
    <col min="1" max="1" width="0.75" style="17" customWidth="1"/>
    <col min="2" max="2" width="3.125" style="17" bestFit="1" customWidth="1"/>
    <col min="3" max="3" width="10.625" style="17" customWidth="1"/>
    <col min="4" max="4" width="22.625" style="17" customWidth="1"/>
    <col min="5" max="5" width="14.125" style="17" customWidth="1"/>
    <col min="6" max="6" width="10.625" style="17" customWidth="1"/>
    <col min="7" max="8" width="7.25" style="17" customWidth="1"/>
    <col min="9" max="9" width="10.625" style="17" customWidth="1"/>
    <col min="10" max="10" width="0.75" style="17" customWidth="1"/>
    <col min="11" max="13" width="9" style="17" customWidth="1"/>
    <col min="14" max="14" width="9" style="17"/>
    <col min="15" max="16" width="9" style="17" customWidth="1"/>
    <col min="17" max="16384" width="9" style="17"/>
  </cols>
  <sheetData>
    <row r="1" spans="1:14" ht="18.75" customHeight="1" x14ac:dyDescent="0.4">
      <c r="A1" s="133" t="s">
        <v>33</v>
      </c>
      <c r="B1" s="133"/>
      <c r="C1" s="133"/>
      <c r="D1" s="133"/>
      <c r="E1" s="133"/>
      <c r="F1" s="133"/>
      <c r="G1" s="133"/>
      <c r="H1" s="133"/>
      <c r="I1" s="133"/>
      <c r="J1" s="133"/>
    </row>
    <row r="2" spans="1:14" ht="15" customHeight="1" thickBot="1" x14ac:dyDescent="0.45">
      <c r="B2" s="17" t="s">
        <v>3</v>
      </c>
      <c r="C2" s="41" t="s">
        <v>4</v>
      </c>
      <c r="D2" s="41"/>
      <c r="E2" s="41"/>
      <c r="F2" s="41"/>
      <c r="G2" s="41"/>
      <c r="H2" s="18"/>
    </row>
    <row r="3" spans="1:14" ht="19.5" customHeight="1" thickBot="1" x14ac:dyDescent="0.45">
      <c r="C3" s="134" t="s">
        <v>5</v>
      </c>
      <c r="D3" s="135"/>
      <c r="E3" s="136" t="s">
        <v>50</v>
      </c>
      <c r="F3" s="137"/>
      <c r="G3" s="137"/>
      <c r="H3" s="137"/>
      <c r="I3" s="138"/>
    </row>
    <row r="4" spans="1:14" ht="15" customHeight="1" x14ac:dyDescent="0.4"/>
    <row r="5" spans="1:14" ht="15" customHeight="1" thickBot="1" x14ac:dyDescent="0.45">
      <c r="B5" s="17" t="s">
        <v>6</v>
      </c>
      <c r="C5" s="41" t="s">
        <v>7</v>
      </c>
      <c r="D5" s="41"/>
      <c r="E5" s="41"/>
      <c r="F5" s="41"/>
      <c r="G5" s="41"/>
    </row>
    <row r="6" spans="1:14" ht="15" customHeight="1" x14ac:dyDescent="0.4">
      <c r="C6" s="131" t="s">
        <v>8</v>
      </c>
      <c r="D6" s="13" t="s">
        <v>9</v>
      </c>
      <c r="E6" s="139">
        <v>1599300283</v>
      </c>
      <c r="F6" s="139"/>
      <c r="G6" s="139"/>
      <c r="H6" s="139"/>
      <c r="I6" s="140"/>
    </row>
    <row r="7" spans="1:14" ht="15" customHeight="1" x14ac:dyDescent="0.4">
      <c r="C7" s="132"/>
      <c r="D7" s="14" t="s">
        <v>10</v>
      </c>
      <c r="E7" s="125">
        <v>72842124</v>
      </c>
      <c r="F7" s="125"/>
      <c r="G7" s="125"/>
      <c r="H7" s="125"/>
      <c r="I7" s="126"/>
    </row>
    <row r="8" spans="1:14" ht="15" customHeight="1" x14ac:dyDescent="0.4">
      <c r="C8" s="115"/>
      <c r="D8" s="15" t="s">
        <v>11</v>
      </c>
      <c r="E8" s="127">
        <v>897785873</v>
      </c>
      <c r="F8" s="127"/>
      <c r="G8" s="127"/>
      <c r="H8" s="127"/>
      <c r="I8" s="128"/>
    </row>
    <row r="9" spans="1:14" ht="15" customHeight="1" thickBot="1" x14ac:dyDescent="0.45">
      <c r="C9" s="36" t="s">
        <v>36</v>
      </c>
      <c r="D9" s="37"/>
      <c r="E9" s="38">
        <f>SUM(E6:I8)</f>
        <v>2569928280</v>
      </c>
      <c r="F9" s="39"/>
      <c r="G9" s="39"/>
      <c r="H9" s="39"/>
      <c r="I9" s="40"/>
    </row>
    <row r="10" spans="1:14" ht="15" customHeight="1" x14ac:dyDescent="0.4">
      <c r="C10" s="77" t="s">
        <v>12</v>
      </c>
      <c r="D10" s="78"/>
      <c r="E10" s="78"/>
      <c r="F10" s="78"/>
      <c r="G10" s="78"/>
      <c r="H10" s="78"/>
      <c r="I10" s="79"/>
    </row>
    <row r="11" spans="1:14" ht="15" customHeight="1" x14ac:dyDescent="0.4">
      <c r="C11" s="44" t="s">
        <v>34</v>
      </c>
      <c r="D11" s="26" t="s">
        <v>14</v>
      </c>
      <c r="E11" s="125">
        <v>413076818</v>
      </c>
      <c r="F11" s="125"/>
      <c r="G11" s="125"/>
      <c r="H11" s="125"/>
      <c r="I11" s="126"/>
    </row>
    <row r="12" spans="1:14" ht="15" customHeight="1" x14ac:dyDescent="0.4">
      <c r="C12" s="44"/>
      <c r="D12" s="26" t="s">
        <v>35</v>
      </c>
      <c r="E12" s="125">
        <v>27207212</v>
      </c>
      <c r="F12" s="125"/>
      <c r="G12" s="125"/>
      <c r="H12" s="125"/>
      <c r="I12" s="126"/>
    </row>
    <row r="13" spans="1:14" ht="15" customHeight="1" x14ac:dyDescent="0.4">
      <c r="C13" s="44"/>
      <c r="D13" s="27" t="s">
        <v>16</v>
      </c>
      <c r="E13" s="125">
        <v>277133008</v>
      </c>
      <c r="F13" s="125"/>
      <c r="G13" s="125"/>
      <c r="H13" s="125"/>
      <c r="I13" s="126"/>
      <c r="M13" s="28"/>
      <c r="N13" s="28"/>
    </row>
    <row r="14" spans="1:14" ht="15" customHeight="1" x14ac:dyDescent="0.4">
      <c r="C14" s="129" t="s">
        <v>17</v>
      </c>
      <c r="D14" s="130"/>
      <c r="E14" s="127">
        <v>345721000</v>
      </c>
      <c r="F14" s="127"/>
      <c r="G14" s="127"/>
      <c r="H14" s="127"/>
      <c r="I14" s="128"/>
    </row>
    <row r="15" spans="1:14" ht="15" customHeight="1" thickBot="1" x14ac:dyDescent="0.45">
      <c r="C15" s="111" t="s">
        <v>36</v>
      </c>
      <c r="D15" s="112"/>
      <c r="E15" s="117">
        <f>SUM(E11:I14)</f>
        <v>1063138038</v>
      </c>
      <c r="F15" s="117"/>
      <c r="G15" s="117"/>
      <c r="H15" s="117"/>
      <c r="I15" s="118"/>
    </row>
    <row r="16" spans="1:14" ht="15" customHeight="1" x14ac:dyDescent="0.4">
      <c r="C16" s="113" t="s">
        <v>39</v>
      </c>
      <c r="D16" s="114"/>
      <c r="E16" s="119">
        <v>144505</v>
      </c>
      <c r="F16" s="119"/>
      <c r="G16" s="119"/>
      <c r="H16" s="119"/>
      <c r="I16" s="120"/>
    </row>
    <row r="17" spans="2:9" ht="15" customHeight="1" thickBot="1" x14ac:dyDescent="0.45">
      <c r="C17" s="115" t="s">
        <v>37</v>
      </c>
      <c r="D17" s="116"/>
      <c r="E17" s="121">
        <v>6973</v>
      </c>
      <c r="F17" s="121"/>
      <c r="G17" s="121"/>
      <c r="H17" s="121"/>
      <c r="I17" s="122"/>
    </row>
    <row r="18" spans="2:9" ht="15" customHeight="1" x14ac:dyDescent="0.4">
      <c r="C18" s="113" t="s">
        <v>18</v>
      </c>
      <c r="D18" s="114"/>
      <c r="E18" s="123">
        <f>(E6+E8)/E16</f>
        <v>17280.275118508009</v>
      </c>
      <c r="F18" s="123"/>
      <c r="G18" s="123"/>
      <c r="H18" s="123"/>
      <c r="I18" s="124"/>
    </row>
    <row r="19" spans="2:9" ht="15" customHeight="1" thickBot="1" x14ac:dyDescent="0.45">
      <c r="C19" s="42" t="s">
        <v>38</v>
      </c>
      <c r="D19" s="43"/>
      <c r="E19" s="32">
        <f>E7/E17</f>
        <v>10446.310626702998</v>
      </c>
      <c r="F19" s="32"/>
      <c r="G19" s="32"/>
      <c r="H19" s="32"/>
      <c r="I19" s="33"/>
    </row>
    <row r="20" spans="2:9" ht="15" customHeight="1" x14ac:dyDescent="0.4">
      <c r="C20" s="16" t="s">
        <v>42</v>
      </c>
      <c r="D20" s="16"/>
      <c r="E20" s="16"/>
      <c r="F20" s="16"/>
      <c r="G20" s="16"/>
      <c r="H20" s="16"/>
      <c r="I20" s="16"/>
    </row>
    <row r="21" spans="2:9" ht="15" customHeight="1" x14ac:dyDescent="0.4">
      <c r="C21" s="16" t="s">
        <v>45</v>
      </c>
      <c r="D21" s="16"/>
      <c r="E21" s="16"/>
      <c r="F21" s="16"/>
      <c r="G21" s="16"/>
      <c r="H21" s="16"/>
      <c r="I21" s="16"/>
    </row>
    <row r="22" spans="2:9" ht="15" customHeight="1" x14ac:dyDescent="0.4"/>
    <row r="23" spans="2:9" ht="15" customHeight="1" x14ac:dyDescent="0.4">
      <c r="B23" s="17" t="s">
        <v>19</v>
      </c>
      <c r="C23" s="41" t="s">
        <v>20</v>
      </c>
      <c r="D23" s="41"/>
      <c r="E23" s="41"/>
      <c r="F23" s="41"/>
      <c r="G23" s="41"/>
    </row>
    <row r="24" spans="2:9" ht="12.75" thickBot="1" x14ac:dyDescent="0.45">
      <c r="C24" s="18"/>
      <c r="D24" s="18"/>
      <c r="E24" s="102" t="s">
        <v>21</v>
      </c>
      <c r="F24" s="102"/>
      <c r="G24" s="102" t="s">
        <v>22</v>
      </c>
      <c r="H24" s="102"/>
      <c r="I24" s="102"/>
    </row>
    <row r="25" spans="2:9" ht="15" customHeight="1" x14ac:dyDescent="0.4">
      <c r="C25" s="90" t="s">
        <v>23</v>
      </c>
      <c r="D25" s="91"/>
      <c r="E25" s="103"/>
      <c r="F25" s="104"/>
      <c r="G25" s="105"/>
      <c r="H25" s="105"/>
      <c r="I25" s="106"/>
    </row>
    <row r="26" spans="2:9" ht="15" customHeight="1" thickBot="1" x14ac:dyDescent="0.45">
      <c r="C26" s="92" t="s">
        <v>24</v>
      </c>
      <c r="D26" s="93"/>
      <c r="E26" s="107"/>
      <c r="F26" s="107"/>
      <c r="G26" s="107"/>
      <c r="H26" s="107"/>
      <c r="I26" s="108"/>
    </row>
    <row r="27" spans="2:9" ht="15" customHeight="1" thickBot="1" x14ac:dyDescent="0.45">
      <c r="C27" s="109" t="s">
        <v>56</v>
      </c>
      <c r="D27" s="110"/>
      <c r="E27" s="96">
        <v>21</v>
      </c>
      <c r="F27" s="97"/>
      <c r="G27" s="97"/>
      <c r="H27" s="97"/>
      <c r="I27" s="98"/>
    </row>
    <row r="28" spans="2:9" ht="15" customHeight="1" x14ac:dyDescent="0.4">
      <c r="C28" s="22" t="s">
        <v>44</v>
      </c>
      <c r="D28" s="22"/>
      <c r="E28" s="23"/>
      <c r="F28" s="23"/>
      <c r="G28" s="23"/>
      <c r="H28" s="23"/>
      <c r="I28" s="23"/>
    </row>
    <row r="29" spans="2:9" ht="15" customHeight="1" x14ac:dyDescent="0.4"/>
    <row r="30" spans="2:9" ht="15" customHeight="1" thickBot="1" x14ac:dyDescent="0.45">
      <c r="B30" s="17" t="s">
        <v>25</v>
      </c>
      <c r="C30" s="41" t="s">
        <v>26</v>
      </c>
      <c r="D30" s="41"/>
      <c r="E30" s="41"/>
      <c r="F30" s="41"/>
      <c r="G30" s="41"/>
    </row>
    <row r="31" spans="2:9" ht="15" customHeight="1" x14ac:dyDescent="0.4">
      <c r="C31" s="94" t="s">
        <v>27</v>
      </c>
      <c r="D31" s="24" t="s">
        <v>28</v>
      </c>
      <c r="E31" s="86">
        <f>(E6+E7)/E9</f>
        <v>0.65065722651217328</v>
      </c>
      <c r="F31" s="86"/>
      <c r="G31" s="86"/>
      <c r="H31" s="86"/>
      <c r="I31" s="87"/>
    </row>
    <row r="32" spans="2:9" ht="15" customHeight="1" thickBot="1" x14ac:dyDescent="0.45">
      <c r="C32" s="95"/>
      <c r="D32" s="25" t="s">
        <v>29</v>
      </c>
      <c r="E32" s="88">
        <f>E8/E9</f>
        <v>0.34934277348782666</v>
      </c>
      <c r="F32" s="88"/>
      <c r="G32" s="88"/>
      <c r="H32" s="88"/>
      <c r="I32" s="89"/>
    </row>
    <row r="33" spans="2:9" ht="15" customHeight="1" x14ac:dyDescent="0.4"/>
    <row r="34" spans="2:9" ht="15" customHeight="1" thickBot="1" x14ac:dyDescent="0.45">
      <c r="B34" s="17" t="s">
        <v>30</v>
      </c>
      <c r="C34" s="41" t="s">
        <v>31</v>
      </c>
      <c r="D34" s="41"/>
      <c r="E34" s="41"/>
      <c r="F34" s="41"/>
      <c r="G34" s="41"/>
      <c r="H34" s="41"/>
      <c r="I34" s="41"/>
    </row>
    <row r="35" spans="2:9" ht="70.150000000000006" customHeight="1" thickBot="1" x14ac:dyDescent="0.45">
      <c r="C35" s="3" t="s">
        <v>32</v>
      </c>
      <c r="D35" s="99"/>
      <c r="E35" s="100"/>
      <c r="F35" s="100"/>
      <c r="G35" s="100"/>
      <c r="H35" s="100"/>
      <c r="I35" s="101"/>
    </row>
  </sheetData>
  <mergeCells count="45">
    <mergeCell ref="C6:C8"/>
    <mergeCell ref="A1:J1"/>
    <mergeCell ref="C2:G2"/>
    <mergeCell ref="C3:D3"/>
    <mergeCell ref="E3:I3"/>
    <mergeCell ref="C5:G5"/>
    <mergeCell ref="E6:I6"/>
    <mergeCell ref="E7:I7"/>
    <mergeCell ref="E8:I8"/>
    <mergeCell ref="C10:I10"/>
    <mergeCell ref="E11:I11"/>
    <mergeCell ref="E12:I12"/>
    <mergeCell ref="E13:I13"/>
    <mergeCell ref="E14:I14"/>
    <mergeCell ref="C14:D14"/>
    <mergeCell ref="C27:D27"/>
    <mergeCell ref="E27:I27"/>
    <mergeCell ref="C11:C13"/>
    <mergeCell ref="C15:D15"/>
    <mergeCell ref="C16:D16"/>
    <mergeCell ref="C17:D17"/>
    <mergeCell ref="C18:D18"/>
    <mergeCell ref="C23:G23"/>
    <mergeCell ref="C19:D19"/>
    <mergeCell ref="E19:I19"/>
    <mergeCell ref="E15:I15"/>
    <mergeCell ref="E16:I16"/>
    <mergeCell ref="E17:I17"/>
    <mergeCell ref="E18:I18"/>
    <mergeCell ref="C9:D9"/>
    <mergeCell ref="E9:I9"/>
    <mergeCell ref="D35:I35"/>
    <mergeCell ref="E24:F24"/>
    <mergeCell ref="G24:I24"/>
    <mergeCell ref="C25:D25"/>
    <mergeCell ref="E25:F25"/>
    <mergeCell ref="G25:I25"/>
    <mergeCell ref="C26:D26"/>
    <mergeCell ref="E26:F26"/>
    <mergeCell ref="G26:I26"/>
    <mergeCell ref="C30:G30"/>
    <mergeCell ref="C31:C32"/>
    <mergeCell ref="E31:I31"/>
    <mergeCell ref="E32:I32"/>
    <mergeCell ref="C34:I34"/>
  </mergeCells>
  <phoneticPr fontId="1"/>
  <pageMargins left="0.51181102362204722" right="0.11811023622047245" top="0.55118110236220474" bottom="0.19685039370078741" header="0.31496062992125984" footer="0.11811023622047245"/>
  <pageSetup paperSize="9" orientation="portrait" r:id="rId1"/>
  <headerFooter scaleWithDoc="0" alignWithMargins="0"/>
  <colBreaks count="1" manualBreakCount="1">
    <brk id="10" max="6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view="pageBreakPreview" topLeftCell="A22" zoomScaleNormal="100" zoomScaleSheetLayoutView="100" workbookViewId="0">
      <selection activeCell="C27" sqref="C27:D27"/>
    </sheetView>
  </sheetViews>
  <sheetFormatPr defaultColWidth="9" defaultRowHeight="12" x14ac:dyDescent="0.4"/>
  <cols>
    <col min="1" max="1" width="0.75" style="17" customWidth="1"/>
    <col min="2" max="2" width="3.125" style="17" bestFit="1" customWidth="1"/>
    <col min="3" max="3" width="10.625" style="17" customWidth="1"/>
    <col min="4" max="4" width="22.625" style="17" customWidth="1"/>
    <col min="5" max="5" width="14.125" style="17" customWidth="1"/>
    <col min="6" max="6" width="10.625" style="17" customWidth="1"/>
    <col min="7" max="8" width="7.25" style="17" customWidth="1"/>
    <col min="9" max="9" width="10.625" style="17" customWidth="1"/>
    <col min="10" max="10" width="0.75" style="17" customWidth="1"/>
    <col min="11" max="11" width="10.125" style="17" bestFit="1" customWidth="1"/>
    <col min="12" max="13" width="9" style="17" customWidth="1"/>
    <col min="14" max="14" width="9" style="17"/>
    <col min="15" max="16" width="9" style="17" customWidth="1"/>
    <col min="17" max="16384" width="9" style="17"/>
  </cols>
  <sheetData>
    <row r="1" spans="1:14" ht="18.75" customHeight="1" x14ac:dyDescent="0.4">
      <c r="A1" s="133" t="s">
        <v>33</v>
      </c>
      <c r="B1" s="133"/>
      <c r="C1" s="133"/>
      <c r="D1" s="133"/>
      <c r="E1" s="133"/>
      <c r="F1" s="133"/>
      <c r="G1" s="133"/>
      <c r="H1" s="133"/>
      <c r="I1" s="133"/>
      <c r="J1" s="133"/>
    </row>
    <row r="2" spans="1:14" ht="15" customHeight="1" thickBot="1" x14ac:dyDescent="0.45">
      <c r="B2" s="17" t="s">
        <v>3</v>
      </c>
      <c r="C2" s="41" t="s">
        <v>4</v>
      </c>
      <c r="D2" s="41"/>
      <c r="E2" s="41"/>
      <c r="F2" s="41"/>
      <c r="G2" s="41"/>
      <c r="H2" s="18"/>
    </row>
    <row r="3" spans="1:14" ht="19.5" customHeight="1" thickBot="1" x14ac:dyDescent="0.45">
      <c r="C3" s="134" t="s">
        <v>5</v>
      </c>
      <c r="D3" s="135"/>
      <c r="E3" s="136" t="s">
        <v>49</v>
      </c>
      <c r="F3" s="137"/>
      <c r="G3" s="137"/>
      <c r="H3" s="137"/>
      <c r="I3" s="138"/>
    </row>
    <row r="4" spans="1:14" ht="15" customHeight="1" x14ac:dyDescent="0.4"/>
    <row r="5" spans="1:14" ht="15" customHeight="1" thickBot="1" x14ac:dyDescent="0.45">
      <c r="B5" s="17" t="s">
        <v>6</v>
      </c>
      <c r="C5" s="41" t="s">
        <v>7</v>
      </c>
      <c r="D5" s="41"/>
      <c r="E5" s="41"/>
      <c r="F5" s="41"/>
      <c r="G5" s="41"/>
    </row>
    <row r="6" spans="1:14" ht="15" customHeight="1" x14ac:dyDescent="0.4">
      <c r="C6" s="131" t="s">
        <v>8</v>
      </c>
      <c r="D6" s="13" t="s">
        <v>9</v>
      </c>
      <c r="E6" s="123">
        <v>2692051786</v>
      </c>
      <c r="F6" s="123"/>
      <c r="G6" s="123"/>
      <c r="H6" s="123"/>
      <c r="I6" s="124"/>
    </row>
    <row r="7" spans="1:14" ht="15" customHeight="1" x14ac:dyDescent="0.4">
      <c r="C7" s="132"/>
      <c r="D7" s="14" t="s">
        <v>10</v>
      </c>
      <c r="E7" s="125">
        <v>271429269</v>
      </c>
      <c r="F7" s="125"/>
      <c r="G7" s="125"/>
      <c r="H7" s="125"/>
      <c r="I7" s="126"/>
    </row>
    <row r="8" spans="1:14" ht="15" customHeight="1" x14ac:dyDescent="0.4">
      <c r="C8" s="115"/>
      <c r="D8" s="15" t="s">
        <v>11</v>
      </c>
      <c r="E8" s="127">
        <v>1530918839</v>
      </c>
      <c r="F8" s="127"/>
      <c r="G8" s="127"/>
      <c r="H8" s="127"/>
      <c r="I8" s="128"/>
    </row>
    <row r="9" spans="1:14" ht="15" customHeight="1" thickBot="1" x14ac:dyDescent="0.45">
      <c r="C9" s="36" t="s">
        <v>36</v>
      </c>
      <c r="D9" s="37"/>
      <c r="E9" s="38">
        <f>SUM(E6:I8)</f>
        <v>4494399894</v>
      </c>
      <c r="F9" s="39"/>
      <c r="G9" s="39"/>
      <c r="H9" s="39"/>
      <c r="I9" s="40"/>
    </row>
    <row r="10" spans="1:14" ht="15" customHeight="1" x14ac:dyDescent="0.4">
      <c r="C10" s="77" t="s">
        <v>12</v>
      </c>
      <c r="D10" s="78"/>
      <c r="E10" s="78"/>
      <c r="F10" s="78"/>
      <c r="G10" s="78"/>
      <c r="H10" s="78"/>
      <c r="I10" s="79"/>
    </row>
    <row r="11" spans="1:14" ht="15" customHeight="1" x14ac:dyDescent="0.4">
      <c r="C11" s="44" t="s">
        <v>34</v>
      </c>
      <c r="D11" s="26" t="s">
        <v>14</v>
      </c>
      <c r="E11" s="125">
        <v>689675032</v>
      </c>
      <c r="F11" s="125"/>
      <c r="G11" s="125"/>
      <c r="H11" s="125"/>
      <c r="I11" s="126"/>
      <c r="K11" s="30"/>
      <c r="L11" s="30"/>
    </row>
    <row r="12" spans="1:14" ht="15" customHeight="1" x14ac:dyDescent="0.4">
      <c r="C12" s="44"/>
      <c r="D12" s="26" t="s">
        <v>35</v>
      </c>
      <c r="E12" s="125">
        <v>102503512</v>
      </c>
      <c r="F12" s="125"/>
      <c r="G12" s="125"/>
      <c r="H12" s="125"/>
      <c r="I12" s="126"/>
    </row>
    <row r="13" spans="1:14" ht="15" customHeight="1" x14ac:dyDescent="0.4">
      <c r="C13" s="44"/>
      <c r="D13" s="27" t="s">
        <v>16</v>
      </c>
      <c r="E13" s="125">
        <v>472409555</v>
      </c>
      <c r="F13" s="125"/>
      <c r="G13" s="125"/>
      <c r="H13" s="125"/>
      <c r="I13" s="126"/>
      <c r="K13" s="30"/>
      <c r="M13" s="28"/>
      <c r="N13" s="28"/>
    </row>
    <row r="14" spans="1:14" ht="15" customHeight="1" x14ac:dyDescent="0.4">
      <c r="C14" s="129" t="s">
        <v>17</v>
      </c>
      <c r="D14" s="130"/>
      <c r="E14" s="127">
        <v>658833000</v>
      </c>
      <c r="F14" s="127"/>
      <c r="G14" s="127"/>
      <c r="H14" s="127"/>
      <c r="I14" s="128"/>
      <c r="K14" s="30"/>
    </row>
    <row r="15" spans="1:14" ht="15" customHeight="1" thickBot="1" x14ac:dyDescent="0.45">
      <c r="C15" s="111" t="s">
        <v>36</v>
      </c>
      <c r="D15" s="112"/>
      <c r="E15" s="117">
        <f>SUM(E11:I14)</f>
        <v>1923421099</v>
      </c>
      <c r="F15" s="117"/>
      <c r="G15" s="117"/>
      <c r="H15" s="117"/>
      <c r="I15" s="118"/>
    </row>
    <row r="16" spans="1:14" ht="15" customHeight="1" x14ac:dyDescent="0.4">
      <c r="C16" s="113" t="s">
        <v>39</v>
      </c>
      <c r="D16" s="114"/>
      <c r="E16" s="119">
        <v>240117</v>
      </c>
      <c r="F16" s="119"/>
      <c r="G16" s="119"/>
      <c r="H16" s="119"/>
      <c r="I16" s="120"/>
    </row>
    <row r="17" spans="2:9" ht="15" customHeight="1" thickBot="1" x14ac:dyDescent="0.45">
      <c r="C17" s="115" t="s">
        <v>37</v>
      </c>
      <c r="D17" s="116"/>
      <c r="E17" s="121">
        <v>24022</v>
      </c>
      <c r="F17" s="121"/>
      <c r="G17" s="121"/>
      <c r="H17" s="121"/>
      <c r="I17" s="122"/>
    </row>
    <row r="18" spans="2:9" ht="15" customHeight="1" x14ac:dyDescent="0.4">
      <c r="C18" s="113" t="s">
        <v>18</v>
      </c>
      <c r="D18" s="114"/>
      <c r="E18" s="123">
        <f>(E6+E8)/E16</f>
        <v>17587.137208111046</v>
      </c>
      <c r="F18" s="123"/>
      <c r="G18" s="123"/>
      <c r="H18" s="123"/>
      <c r="I18" s="124"/>
    </row>
    <row r="19" spans="2:9" ht="15" customHeight="1" thickBot="1" x14ac:dyDescent="0.45">
      <c r="C19" s="42" t="s">
        <v>38</v>
      </c>
      <c r="D19" s="43"/>
      <c r="E19" s="32">
        <f>E7/E17</f>
        <v>11299.195279327283</v>
      </c>
      <c r="F19" s="32"/>
      <c r="G19" s="32"/>
      <c r="H19" s="32"/>
      <c r="I19" s="33"/>
    </row>
    <row r="20" spans="2:9" ht="15" customHeight="1" x14ac:dyDescent="0.4">
      <c r="C20" s="16" t="s">
        <v>42</v>
      </c>
      <c r="D20" s="16"/>
      <c r="E20" s="16"/>
      <c r="F20" s="16"/>
      <c r="G20" s="16"/>
      <c r="H20" s="16"/>
      <c r="I20" s="16"/>
    </row>
    <row r="21" spans="2:9" ht="15" customHeight="1" x14ac:dyDescent="0.4">
      <c r="C21" s="16" t="s">
        <v>45</v>
      </c>
      <c r="D21" s="16"/>
      <c r="E21" s="16"/>
      <c r="F21" s="16"/>
      <c r="G21" s="16"/>
      <c r="H21" s="16"/>
      <c r="I21" s="16"/>
    </row>
    <row r="22" spans="2:9" ht="15" customHeight="1" x14ac:dyDescent="0.4"/>
    <row r="23" spans="2:9" ht="15" customHeight="1" x14ac:dyDescent="0.4">
      <c r="B23" s="17" t="s">
        <v>19</v>
      </c>
      <c r="C23" s="41" t="s">
        <v>20</v>
      </c>
      <c r="D23" s="41"/>
      <c r="E23" s="41"/>
      <c r="F23" s="41"/>
      <c r="G23" s="41"/>
    </row>
    <row r="24" spans="2:9" ht="12.75" thickBot="1" x14ac:dyDescent="0.45">
      <c r="C24" s="18"/>
      <c r="D24" s="18"/>
      <c r="E24" s="102" t="s">
        <v>21</v>
      </c>
      <c r="F24" s="102"/>
      <c r="G24" s="102" t="s">
        <v>22</v>
      </c>
      <c r="H24" s="102"/>
      <c r="I24" s="102"/>
    </row>
    <row r="25" spans="2:9" ht="15" customHeight="1" x14ac:dyDescent="0.4">
      <c r="C25" s="90" t="s">
        <v>23</v>
      </c>
      <c r="D25" s="91"/>
      <c r="E25" s="103"/>
      <c r="F25" s="104"/>
      <c r="G25" s="105"/>
      <c r="H25" s="105"/>
      <c r="I25" s="106"/>
    </row>
    <row r="26" spans="2:9" ht="15" customHeight="1" thickBot="1" x14ac:dyDescent="0.45">
      <c r="C26" s="92" t="s">
        <v>24</v>
      </c>
      <c r="D26" s="93"/>
      <c r="E26" s="107"/>
      <c r="F26" s="107"/>
      <c r="G26" s="107"/>
      <c r="H26" s="107"/>
      <c r="I26" s="108"/>
    </row>
    <row r="27" spans="2:9" ht="15" customHeight="1" thickBot="1" x14ac:dyDescent="0.45">
      <c r="C27" s="109" t="s">
        <v>56</v>
      </c>
      <c r="D27" s="110"/>
      <c r="E27" s="96">
        <v>30</v>
      </c>
      <c r="F27" s="97"/>
      <c r="G27" s="97"/>
      <c r="H27" s="97"/>
      <c r="I27" s="98"/>
    </row>
    <row r="28" spans="2:9" ht="15" customHeight="1" x14ac:dyDescent="0.4">
      <c r="C28" s="22" t="s">
        <v>44</v>
      </c>
      <c r="D28" s="22"/>
      <c r="E28" s="23"/>
      <c r="F28" s="23"/>
      <c r="G28" s="23"/>
      <c r="H28" s="23"/>
      <c r="I28" s="23"/>
    </row>
    <row r="29" spans="2:9" ht="15" customHeight="1" x14ac:dyDescent="0.4"/>
    <row r="30" spans="2:9" ht="15" customHeight="1" thickBot="1" x14ac:dyDescent="0.45">
      <c r="B30" s="17" t="s">
        <v>25</v>
      </c>
      <c r="C30" s="41" t="s">
        <v>26</v>
      </c>
      <c r="D30" s="41"/>
      <c r="E30" s="41"/>
      <c r="F30" s="41"/>
      <c r="G30" s="41"/>
    </row>
    <row r="31" spans="2:9" ht="15" customHeight="1" x14ac:dyDescent="0.4">
      <c r="C31" s="94" t="s">
        <v>27</v>
      </c>
      <c r="D31" s="24" t="s">
        <v>28</v>
      </c>
      <c r="E31" s="86">
        <f>(E6+E7)/E9</f>
        <v>0.65937191280113538</v>
      </c>
      <c r="F31" s="86"/>
      <c r="G31" s="86"/>
      <c r="H31" s="86"/>
      <c r="I31" s="87"/>
    </row>
    <row r="32" spans="2:9" ht="15" customHeight="1" thickBot="1" x14ac:dyDescent="0.45">
      <c r="C32" s="95"/>
      <c r="D32" s="25" t="s">
        <v>29</v>
      </c>
      <c r="E32" s="88">
        <f>E8/E9</f>
        <v>0.34062808719886462</v>
      </c>
      <c r="F32" s="88"/>
      <c r="G32" s="88"/>
      <c r="H32" s="88"/>
      <c r="I32" s="89"/>
    </row>
    <row r="33" spans="2:9" ht="15" customHeight="1" x14ac:dyDescent="0.4"/>
    <row r="34" spans="2:9" ht="15" customHeight="1" thickBot="1" x14ac:dyDescent="0.45">
      <c r="B34" s="17" t="s">
        <v>30</v>
      </c>
      <c r="C34" s="41" t="s">
        <v>31</v>
      </c>
      <c r="D34" s="41"/>
      <c r="E34" s="41"/>
      <c r="F34" s="41"/>
      <c r="G34" s="41"/>
      <c r="H34" s="41"/>
      <c r="I34" s="41"/>
    </row>
    <row r="35" spans="2:9" ht="70.150000000000006" customHeight="1" thickBot="1" x14ac:dyDescent="0.45">
      <c r="C35" s="3" t="s">
        <v>32</v>
      </c>
      <c r="D35" s="99"/>
      <c r="E35" s="100"/>
      <c r="F35" s="100"/>
      <c r="G35" s="100"/>
      <c r="H35" s="100"/>
      <c r="I35" s="101"/>
    </row>
  </sheetData>
  <mergeCells count="45">
    <mergeCell ref="C31:C32"/>
    <mergeCell ref="E31:I31"/>
    <mergeCell ref="E32:I32"/>
    <mergeCell ref="C34:I34"/>
    <mergeCell ref="D35:I35"/>
    <mergeCell ref="C30:G30"/>
    <mergeCell ref="C23:G23"/>
    <mergeCell ref="E24:F24"/>
    <mergeCell ref="G24:I24"/>
    <mergeCell ref="C25:D25"/>
    <mergeCell ref="E25:F25"/>
    <mergeCell ref="G25:I25"/>
    <mergeCell ref="C26:D26"/>
    <mergeCell ref="E26:F26"/>
    <mergeCell ref="G26:I26"/>
    <mergeCell ref="C27:D27"/>
    <mergeCell ref="E27:I27"/>
    <mergeCell ref="C17:D17"/>
    <mergeCell ref="E17:I17"/>
    <mergeCell ref="C18:D18"/>
    <mergeCell ref="E18:I18"/>
    <mergeCell ref="C19:D19"/>
    <mergeCell ref="E19:I19"/>
    <mergeCell ref="C14:D14"/>
    <mergeCell ref="E14:I14"/>
    <mergeCell ref="C15:D15"/>
    <mergeCell ref="E15:I15"/>
    <mergeCell ref="C16:D16"/>
    <mergeCell ref="E16:I16"/>
    <mergeCell ref="C9:D9"/>
    <mergeCell ref="E9:I9"/>
    <mergeCell ref="C10:I10"/>
    <mergeCell ref="C11:C13"/>
    <mergeCell ref="E11:I11"/>
    <mergeCell ref="E12:I12"/>
    <mergeCell ref="E13:I13"/>
    <mergeCell ref="C6:C8"/>
    <mergeCell ref="E6:I6"/>
    <mergeCell ref="E7:I7"/>
    <mergeCell ref="E8:I8"/>
    <mergeCell ref="A1:J1"/>
    <mergeCell ref="C2:G2"/>
    <mergeCell ref="C3:D3"/>
    <mergeCell ref="E3:I3"/>
    <mergeCell ref="C5:G5"/>
  </mergeCells>
  <phoneticPr fontId="1"/>
  <pageMargins left="0.51181102362204722" right="0.11811023622047245" top="0.55118110236220474" bottom="0.19685039370078741" header="0.31496062992125984" footer="0.11811023622047245"/>
  <pageSetup paperSize="9" orientation="portrait" r:id="rId1"/>
  <headerFooter scaleWithDoc="0" alignWithMargins="0"/>
  <colBreaks count="1" manualBreakCount="1">
    <brk id="10" max="6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view="pageBreakPreview" topLeftCell="A16" zoomScaleNormal="100" zoomScaleSheetLayoutView="100" workbookViewId="0">
      <selection activeCell="C27" sqref="C27:D27"/>
    </sheetView>
  </sheetViews>
  <sheetFormatPr defaultColWidth="9" defaultRowHeight="12" x14ac:dyDescent="0.4"/>
  <cols>
    <col min="1" max="1" width="0.75" style="17" customWidth="1"/>
    <col min="2" max="2" width="3.125" style="17" bestFit="1" customWidth="1"/>
    <col min="3" max="3" width="10.625" style="17" customWidth="1"/>
    <col min="4" max="4" width="22.625" style="17" customWidth="1"/>
    <col min="5" max="5" width="14.125" style="17" customWidth="1"/>
    <col min="6" max="6" width="10.625" style="17" customWidth="1"/>
    <col min="7" max="8" width="7.25" style="17" customWidth="1"/>
    <col min="9" max="9" width="10.625" style="17" customWidth="1"/>
    <col min="10" max="10" width="0.75" style="17" customWidth="1"/>
    <col min="11" max="11" width="10.125" style="17" bestFit="1" customWidth="1"/>
    <col min="12" max="13" width="9" style="17" customWidth="1"/>
    <col min="14" max="14" width="9" style="17"/>
    <col min="15" max="16" width="9" style="17" customWidth="1"/>
    <col min="17" max="16384" width="9" style="17"/>
  </cols>
  <sheetData>
    <row r="1" spans="1:14" ht="18.75" customHeight="1" x14ac:dyDescent="0.4">
      <c r="A1" s="133" t="s">
        <v>33</v>
      </c>
      <c r="B1" s="133"/>
      <c r="C1" s="133"/>
      <c r="D1" s="133"/>
      <c r="E1" s="133"/>
      <c r="F1" s="133"/>
      <c r="G1" s="133"/>
      <c r="H1" s="133"/>
      <c r="I1" s="133"/>
      <c r="J1" s="133"/>
    </row>
    <row r="2" spans="1:14" ht="15" customHeight="1" thickBot="1" x14ac:dyDescent="0.45">
      <c r="B2" s="17" t="s">
        <v>3</v>
      </c>
      <c r="C2" s="41" t="s">
        <v>4</v>
      </c>
      <c r="D2" s="41"/>
      <c r="E2" s="41"/>
      <c r="F2" s="41"/>
      <c r="G2" s="41"/>
      <c r="H2" s="18"/>
    </row>
    <row r="3" spans="1:14" ht="19.5" customHeight="1" thickBot="1" x14ac:dyDescent="0.45">
      <c r="C3" s="134" t="s">
        <v>5</v>
      </c>
      <c r="D3" s="135"/>
      <c r="E3" s="136" t="s">
        <v>49</v>
      </c>
      <c r="F3" s="137"/>
      <c r="G3" s="137"/>
      <c r="H3" s="137"/>
      <c r="I3" s="138"/>
    </row>
    <row r="4" spans="1:14" ht="15" customHeight="1" x14ac:dyDescent="0.4"/>
    <row r="5" spans="1:14" ht="15" customHeight="1" thickBot="1" x14ac:dyDescent="0.45">
      <c r="B5" s="17" t="s">
        <v>6</v>
      </c>
      <c r="C5" s="41" t="s">
        <v>7</v>
      </c>
      <c r="D5" s="41"/>
      <c r="E5" s="41"/>
      <c r="F5" s="41"/>
      <c r="G5" s="41"/>
    </row>
    <row r="6" spans="1:14" ht="15" customHeight="1" x14ac:dyDescent="0.4">
      <c r="C6" s="131" t="s">
        <v>8</v>
      </c>
      <c r="D6" s="13" t="s">
        <v>9</v>
      </c>
      <c r="E6" s="123">
        <v>2000510117</v>
      </c>
      <c r="F6" s="123"/>
      <c r="G6" s="123"/>
      <c r="H6" s="123"/>
      <c r="I6" s="124"/>
    </row>
    <row r="7" spans="1:14" ht="15" customHeight="1" x14ac:dyDescent="0.4">
      <c r="C7" s="132"/>
      <c r="D7" s="14" t="s">
        <v>10</v>
      </c>
      <c r="E7" s="125">
        <v>262495968</v>
      </c>
      <c r="F7" s="125"/>
      <c r="G7" s="125"/>
      <c r="H7" s="125"/>
      <c r="I7" s="126"/>
    </row>
    <row r="8" spans="1:14" ht="15" customHeight="1" x14ac:dyDescent="0.4">
      <c r="C8" s="115"/>
      <c r="D8" s="15" t="s">
        <v>11</v>
      </c>
      <c r="E8" s="127">
        <v>1191111289</v>
      </c>
      <c r="F8" s="127"/>
      <c r="G8" s="127"/>
      <c r="H8" s="127"/>
      <c r="I8" s="128"/>
    </row>
    <row r="9" spans="1:14" ht="15" customHeight="1" thickBot="1" x14ac:dyDescent="0.45">
      <c r="C9" s="36" t="s">
        <v>36</v>
      </c>
      <c r="D9" s="37"/>
      <c r="E9" s="38">
        <f>SUM(E6:I8)</f>
        <v>3454117374</v>
      </c>
      <c r="F9" s="39"/>
      <c r="G9" s="39"/>
      <c r="H9" s="39"/>
      <c r="I9" s="40"/>
    </row>
    <row r="10" spans="1:14" ht="15" customHeight="1" x14ac:dyDescent="0.4">
      <c r="C10" s="77" t="s">
        <v>12</v>
      </c>
      <c r="D10" s="78"/>
      <c r="E10" s="78"/>
      <c r="F10" s="78"/>
      <c r="G10" s="78"/>
      <c r="H10" s="78"/>
      <c r="I10" s="79"/>
    </row>
    <row r="11" spans="1:14" ht="15" customHeight="1" x14ac:dyDescent="0.4">
      <c r="C11" s="44" t="s">
        <v>34</v>
      </c>
      <c r="D11" s="26" t="s">
        <v>14</v>
      </c>
      <c r="E11" s="125">
        <v>558295315</v>
      </c>
      <c r="F11" s="125"/>
      <c r="G11" s="125"/>
      <c r="H11" s="125"/>
      <c r="I11" s="126"/>
      <c r="K11" s="30"/>
      <c r="L11" s="30"/>
    </row>
    <row r="12" spans="1:14" ht="15" customHeight="1" x14ac:dyDescent="0.4">
      <c r="C12" s="44"/>
      <c r="D12" s="26" t="s">
        <v>35</v>
      </c>
      <c r="E12" s="125">
        <v>98597892</v>
      </c>
      <c r="F12" s="125"/>
      <c r="G12" s="125"/>
      <c r="H12" s="125"/>
      <c r="I12" s="126"/>
    </row>
    <row r="13" spans="1:14" ht="15" customHeight="1" x14ac:dyDescent="0.4">
      <c r="C13" s="44"/>
      <c r="D13" s="27" t="s">
        <v>16</v>
      </c>
      <c r="E13" s="125">
        <v>376860034</v>
      </c>
      <c r="F13" s="125"/>
      <c r="G13" s="125"/>
      <c r="H13" s="125"/>
      <c r="I13" s="126"/>
      <c r="K13" s="30"/>
      <c r="M13" s="28"/>
      <c r="N13" s="28"/>
    </row>
    <row r="14" spans="1:14" ht="15" customHeight="1" x14ac:dyDescent="0.4">
      <c r="C14" s="129" t="s">
        <v>17</v>
      </c>
      <c r="D14" s="130"/>
      <c r="E14" s="127">
        <v>605343000</v>
      </c>
      <c r="F14" s="127"/>
      <c r="G14" s="127"/>
      <c r="H14" s="127"/>
      <c r="I14" s="128"/>
      <c r="K14" s="30"/>
    </row>
    <row r="15" spans="1:14" ht="15" customHeight="1" thickBot="1" x14ac:dyDescent="0.45">
      <c r="C15" s="111" t="s">
        <v>36</v>
      </c>
      <c r="D15" s="112"/>
      <c r="E15" s="117">
        <f>SUM(E11:I14)</f>
        <v>1639096241</v>
      </c>
      <c r="F15" s="117"/>
      <c r="G15" s="117"/>
      <c r="H15" s="117"/>
      <c r="I15" s="118"/>
    </row>
    <row r="16" spans="1:14" ht="15" customHeight="1" x14ac:dyDescent="0.4">
      <c r="C16" s="113" t="s">
        <v>39</v>
      </c>
      <c r="D16" s="114"/>
      <c r="E16" s="119">
        <v>201453</v>
      </c>
      <c r="F16" s="119"/>
      <c r="G16" s="119"/>
      <c r="H16" s="119"/>
      <c r="I16" s="120"/>
    </row>
    <row r="17" spans="2:9" ht="15" customHeight="1" thickBot="1" x14ac:dyDescent="0.45">
      <c r="C17" s="115" t="s">
        <v>37</v>
      </c>
      <c r="D17" s="116"/>
      <c r="E17" s="121">
        <v>22172</v>
      </c>
      <c r="F17" s="121"/>
      <c r="G17" s="121"/>
      <c r="H17" s="121"/>
      <c r="I17" s="122"/>
    </row>
    <row r="18" spans="2:9" ht="15" customHeight="1" x14ac:dyDescent="0.4">
      <c r="C18" s="113" t="s">
        <v>18</v>
      </c>
      <c r="D18" s="114"/>
      <c r="E18" s="123">
        <f>(E6+E8)/E16</f>
        <v>15843.007579931795</v>
      </c>
      <c r="F18" s="123"/>
      <c r="G18" s="123"/>
      <c r="H18" s="123"/>
      <c r="I18" s="124"/>
    </row>
    <row r="19" spans="2:9" ht="15" customHeight="1" thickBot="1" x14ac:dyDescent="0.45">
      <c r="C19" s="42" t="s">
        <v>38</v>
      </c>
      <c r="D19" s="43"/>
      <c r="E19" s="32">
        <f>E7/E17</f>
        <v>11839.074869204402</v>
      </c>
      <c r="F19" s="32"/>
      <c r="G19" s="32"/>
      <c r="H19" s="32"/>
      <c r="I19" s="33"/>
    </row>
    <row r="20" spans="2:9" ht="15" customHeight="1" x14ac:dyDescent="0.4">
      <c r="C20" s="16" t="s">
        <v>42</v>
      </c>
      <c r="D20" s="16"/>
      <c r="E20" s="16"/>
      <c r="F20" s="16"/>
      <c r="G20" s="16"/>
      <c r="H20" s="16"/>
      <c r="I20" s="16"/>
    </row>
    <row r="21" spans="2:9" ht="15" customHeight="1" x14ac:dyDescent="0.4">
      <c r="C21" s="16" t="s">
        <v>45</v>
      </c>
      <c r="D21" s="16"/>
      <c r="E21" s="16"/>
      <c r="F21" s="16"/>
      <c r="G21" s="16"/>
      <c r="H21" s="16"/>
      <c r="I21" s="16"/>
    </row>
    <row r="22" spans="2:9" ht="15" customHeight="1" x14ac:dyDescent="0.4"/>
    <row r="23" spans="2:9" ht="15" customHeight="1" x14ac:dyDescent="0.4">
      <c r="B23" s="17" t="s">
        <v>19</v>
      </c>
      <c r="C23" s="41" t="s">
        <v>20</v>
      </c>
      <c r="D23" s="41"/>
      <c r="E23" s="41"/>
      <c r="F23" s="41"/>
      <c r="G23" s="41"/>
    </row>
    <row r="24" spans="2:9" ht="12.75" thickBot="1" x14ac:dyDescent="0.45">
      <c r="C24" s="18"/>
      <c r="D24" s="18"/>
      <c r="E24" s="102" t="s">
        <v>21</v>
      </c>
      <c r="F24" s="102"/>
      <c r="G24" s="102" t="s">
        <v>22</v>
      </c>
      <c r="H24" s="102"/>
      <c r="I24" s="102"/>
    </row>
    <row r="25" spans="2:9" ht="15" customHeight="1" x14ac:dyDescent="0.4">
      <c r="C25" s="90" t="s">
        <v>23</v>
      </c>
      <c r="D25" s="91"/>
      <c r="E25" s="103"/>
      <c r="F25" s="104"/>
      <c r="G25" s="105"/>
      <c r="H25" s="105"/>
      <c r="I25" s="106"/>
    </row>
    <row r="26" spans="2:9" ht="15" customHeight="1" thickBot="1" x14ac:dyDescent="0.45">
      <c r="C26" s="92" t="s">
        <v>24</v>
      </c>
      <c r="D26" s="93"/>
      <c r="E26" s="107"/>
      <c r="F26" s="107"/>
      <c r="G26" s="107"/>
      <c r="H26" s="107"/>
      <c r="I26" s="108"/>
    </row>
    <row r="27" spans="2:9" ht="15" customHeight="1" thickBot="1" x14ac:dyDescent="0.45">
      <c r="C27" s="109" t="s">
        <v>56</v>
      </c>
      <c r="D27" s="110"/>
      <c r="E27" s="96">
        <v>27</v>
      </c>
      <c r="F27" s="97"/>
      <c r="G27" s="97"/>
      <c r="H27" s="97"/>
      <c r="I27" s="98"/>
    </row>
    <row r="28" spans="2:9" ht="15" customHeight="1" x14ac:dyDescent="0.4">
      <c r="C28" s="22" t="s">
        <v>44</v>
      </c>
      <c r="D28" s="22"/>
      <c r="E28" s="23"/>
      <c r="F28" s="23"/>
      <c r="G28" s="23"/>
      <c r="H28" s="23"/>
      <c r="I28" s="23"/>
    </row>
    <row r="29" spans="2:9" ht="15" customHeight="1" x14ac:dyDescent="0.4"/>
    <row r="30" spans="2:9" ht="15" customHeight="1" thickBot="1" x14ac:dyDescent="0.45">
      <c r="B30" s="17" t="s">
        <v>25</v>
      </c>
      <c r="C30" s="41" t="s">
        <v>26</v>
      </c>
      <c r="D30" s="41"/>
      <c r="E30" s="41"/>
      <c r="F30" s="41"/>
      <c r="G30" s="41"/>
    </row>
    <row r="31" spans="2:9" ht="15" customHeight="1" x14ac:dyDescent="0.4">
      <c r="C31" s="94" t="s">
        <v>27</v>
      </c>
      <c r="D31" s="24" t="s">
        <v>28</v>
      </c>
      <c r="E31" s="86">
        <f>(E6+E7)/E9</f>
        <v>0.6551618952020013</v>
      </c>
      <c r="F31" s="86"/>
      <c r="G31" s="86"/>
      <c r="H31" s="86"/>
      <c r="I31" s="87"/>
    </row>
    <row r="32" spans="2:9" ht="15" customHeight="1" thickBot="1" x14ac:dyDescent="0.45">
      <c r="C32" s="95"/>
      <c r="D32" s="25" t="s">
        <v>29</v>
      </c>
      <c r="E32" s="88">
        <f>E8/E9</f>
        <v>0.3448381047979987</v>
      </c>
      <c r="F32" s="88"/>
      <c r="G32" s="88"/>
      <c r="H32" s="88"/>
      <c r="I32" s="89"/>
    </row>
    <row r="33" spans="2:9" ht="15" customHeight="1" x14ac:dyDescent="0.4"/>
    <row r="34" spans="2:9" ht="15" customHeight="1" thickBot="1" x14ac:dyDescent="0.45">
      <c r="B34" s="17" t="s">
        <v>30</v>
      </c>
      <c r="C34" s="41" t="s">
        <v>31</v>
      </c>
      <c r="D34" s="41"/>
      <c r="E34" s="41"/>
      <c r="F34" s="41"/>
      <c r="G34" s="41"/>
      <c r="H34" s="41"/>
      <c r="I34" s="41"/>
    </row>
    <row r="35" spans="2:9" ht="70.150000000000006" customHeight="1" thickBot="1" x14ac:dyDescent="0.45">
      <c r="C35" s="3" t="s">
        <v>32</v>
      </c>
      <c r="D35" s="99"/>
      <c r="E35" s="100"/>
      <c r="F35" s="100"/>
      <c r="G35" s="100"/>
      <c r="H35" s="100"/>
      <c r="I35" s="101"/>
    </row>
  </sheetData>
  <mergeCells count="45">
    <mergeCell ref="C6:C8"/>
    <mergeCell ref="E6:I6"/>
    <mergeCell ref="E7:I7"/>
    <mergeCell ref="E8:I8"/>
    <mergeCell ref="A1:J1"/>
    <mergeCell ref="C2:G2"/>
    <mergeCell ref="C3:D3"/>
    <mergeCell ref="E3:I3"/>
    <mergeCell ref="C5:G5"/>
    <mergeCell ref="C9:D9"/>
    <mergeCell ref="E9:I9"/>
    <mergeCell ref="C10:I10"/>
    <mergeCell ref="C11:C13"/>
    <mergeCell ref="E11:I11"/>
    <mergeCell ref="E12:I12"/>
    <mergeCell ref="E13:I13"/>
    <mergeCell ref="C14:D14"/>
    <mergeCell ref="E14:I14"/>
    <mergeCell ref="C15:D15"/>
    <mergeCell ref="E15:I15"/>
    <mergeCell ref="C16:D16"/>
    <mergeCell ref="E16:I16"/>
    <mergeCell ref="C17:D17"/>
    <mergeCell ref="E17:I17"/>
    <mergeCell ref="C18:D18"/>
    <mergeCell ref="E18:I18"/>
    <mergeCell ref="C19:D19"/>
    <mergeCell ref="E19:I19"/>
    <mergeCell ref="C30:G30"/>
    <mergeCell ref="C23:G23"/>
    <mergeCell ref="E24:F24"/>
    <mergeCell ref="G24:I24"/>
    <mergeCell ref="C25:D25"/>
    <mergeCell ref="E25:F25"/>
    <mergeCell ref="G25:I25"/>
    <mergeCell ref="C26:D26"/>
    <mergeCell ref="E26:F26"/>
    <mergeCell ref="G26:I26"/>
    <mergeCell ref="C27:D27"/>
    <mergeCell ref="E27:I27"/>
    <mergeCell ref="C31:C32"/>
    <mergeCell ref="E31:I31"/>
    <mergeCell ref="E32:I32"/>
    <mergeCell ref="C34:I34"/>
    <mergeCell ref="D35:I35"/>
  </mergeCells>
  <phoneticPr fontId="1"/>
  <pageMargins left="0.51181102362204722" right="0.11811023622047245" top="0.55118110236220474" bottom="0.19685039370078741" header="0.31496062992125984" footer="0.11811023622047245"/>
  <pageSetup paperSize="9" orientation="portrait" r:id="rId1"/>
  <headerFooter scaleWithDoc="0" alignWithMargins="0"/>
  <colBreaks count="1" manualBreakCount="1">
    <brk id="10" max="6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view="pageBreakPreview" topLeftCell="A13" zoomScaleNormal="100" zoomScaleSheetLayoutView="100" workbookViewId="0">
      <selection activeCell="C27" sqref="C27:D27"/>
    </sheetView>
  </sheetViews>
  <sheetFormatPr defaultColWidth="9" defaultRowHeight="12" x14ac:dyDescent="0.4"/>
  <cols>
    <col min="1" max="1" width="0.75" style="17" customWidth="1"/>
    <col min="2" max="2" width="3.125" style="17" bestFit="1" customWidth="1"/>
    <col min="3" max="3" width="10.625" style="17" customWidth="1"/>
    <col min="4" max="4" width="22.625" style="17" customWidth="1"/>
    <col min="5" max="5" width="14.125" style="17" customWidth="1"/>
    <col min="6" max="6" width="10.625" style="17" customWidth="1"/>
    <col min="7" max="8" width="7.25" style="17" customWidth="1"/>
    <col min="9" max="9" width="10.625" style="17" customWidth="1"/>
    <col min="10" max="10" width="0.75" style="17" customWidth="1"/>
    <col min="11" max="11" width="10.125" style="17" bestFit="1" customWidth="1"/>
    <col min="12" max="13" width="9" style="17" customWidth="1"/>
    <col min="14" max="14" width="9" style="17"/>
    <col min="15" max="16" width="9" style="17" customWidth="1"/>
    <col min="17" max="16384" width="9" style="17"/>
  </cols>
  <sheetData>
    <row r="1" spans="1:14" ht="18.75" customHeight="1" x14ac:dyDescent="0.4">
      <c r="A1" s="133" t="s">
        <v>33</v>
      </c>
      <c r="B1" s="133"/>
      <c r="C1" s="133"/>
      <c r="D1" s="133"/>
      <c r="E1" s="133"/>
      <c r="F1" s="133"/>
      <c r="G1" s="133"/>
      <c r="H1" s="133"/>
      <c r="I1" s="133"/>
      <c r="J1" s="133"/>
    </row>
    <row r="2" spans="1:14" ht="15" customHeight="1" thickBot="1" x14ac:dyDescent="0.45">
      <c r="B2" s="17" t="s">
        <v>3</v>
      </c>
      <c r="C2" s="41" t="s">
        <v>4</v>
      </c>
      <c r="D2" s="41"/>
      <c r="E2" s="41"/>
      <c r="F2" s="41"/>
      <c r="G2" s="41"/>
      <c r="H2" s="18"/>
    </row>
    <row r="3" spans="1:14" ht="19.5" customHeight="1" thickBot="1" x14ac:dyDescent="0.45">
      <c r="C3" s="134" t="s">
        <v>5</v>
      </c>
      <c r="D3" s="135"/>
      <c r="E3" s="136" t="s">
        <v>52</v>
      </c>
      <c r="F3" s="137"/>
      <c r="G3" s="137"/>
      <c r="H3" s="137"/>
      <c r="I3" s="138"/>
    </row>
    <row r="4" spans="1:14" ht="15" customHeight="1" x14ac:dyDescent="0.4"/>
    <row r="5" spans="1:14" ht="15" customHeight="1" thickBot="1" x14ac:dyDescent="0.45">
      <c r="B5" s="17" t="s">
        <v>6</v>
      </c>
      <c r="C5" s="41" t="s">
        <v>7</v>
      </c>
      <c r="D5" s="41"/>
      <c r="E5" s="41"/>
      <c r="F5" s="41"/>
      <c r="G5" s="41"/>
    </row>
    <row r="6" spans="1:14" ht="15" customHeight="1" x14ac:dyDescent="0.4">
      <c r="C6" s="131" t="s">
        <v>8</v>
      </c>
      <c r="D6" s="13" t="s">
        <v>9</v>
      </c>
      <c r="E6" s="69">
        <v>646602919</v>
      </c>
      <c r="F6" s="69"/>
      <c r="G6" s="69"/>
      <c r="H6" s="69"/>
      <c r="I6" s="70"/>
    </row>
    <row r="7" spans="1:14" ht="15" customHeight="1" x14ac:dyDescent="0.4">
      <c r="C7" s="132"/>
      <c r="D7" s="14" t="s">
        <v>10</v>
      </c>
      <c r="E7" s="141">
        <v>44077528</v>
      </c>
      <c r="F7" s="141"/>
      <c r="G7" s="141"/>
      <c r="H7" s="141"/>
      <c r="I7" s="142"/>
    </row>
    <row r="8" spans="1:14" ht="15" customHeight="1" x14ac:dyDescent="0.4">
      <c r="C8" s="115"/>
      <c r="D8" s="15" t="s">
        <v>11</v>
      </c>
      <c r="E8" s="143">
        <v>449547721</v>
      </c>
      <c r="F8" s="143"/>
      <c r="G8" s="143"/>
      <c r="H8" s="143"/>
      <c r="I8" s="144"/>
    </row>
    <row r="9" spans="1:14" ht="15" customHeight="1" thickBot="1" x14ac:dyDescent="0.45">
      <c r="C9" s="36" t="s">
        <v>36</v>
      </c>
      <c r="D9" s="37"/>
      <c r="E9" s="38">
        <f>SUM(E6:I8)</f>
        <v>1140228168</v>
      </c>
      <c r="F9" s="39"/>
      <c r="G9" s="39"/>
      <c r="H9" s="39"/>
      <c r="I9" s="40"/>
    </row>
    <row r="10" spans="1:14" ht="15" customHeight="1" x14ac:dyDescent="0.4">
      <c r="C10" s="77" t="s">
        <v>12</v>
      </c>
      <c r="D10" s="78"/>
      <c r="E10" s="78"/>
      <c r="F10" s="78"/>
      <c r="G10" s="78"/>
      <c r="H10" s="78"/>
      <c r="I10" s="79"/>
    </row>
    <row r="11" spans="1:14" ht="15" customHeight="1" x14ac:dyDescent="0.4">
      <c r="C11" s="44" t="s">
        <v>34</v>
      </c>
      <c r="D11" s="26" t="s">
        <v>14</v>
      </c>
      <c r="E11" s="125">
        <v>107283204</v>
      </c>
      <c r="F11" s="125"/>
      <c r="G11" s="125"/>
      <c r="H11" s="125"/>
      <c r="I11" s="126"/>
      <c r="K11" s="30"/>
      <c r="L11" s="30"/>
    </row>
    <row r="12" spans="1:14" ht="15" customHeight="1" x14ac:dyDescent="0.4">
      <c r="C12" s="44"/>
      <c r="D12" s="26" t="s">
        <v>35</v>
      </c>
      <c r="E12" s="125">
        <v>8237534</v>
      </c>
      <c r="F12" s="125"/>
      <c r="G12" s="125"/>
      <c r="H12" s="125"/>
      <c r="I12" s="126"/>
    </row>
    <row r="13" spans="1:14" ht="15" customHeight="1" x14ac:dyDescent="0.4">
      <c r="C13" s="44"/>
      <c r="D13" s="27" t="s">
        <v>16</v>
      </c>
      <c r="E13" s="125">
        <v>76598991</v>
      </c>
      <c r="F13" s="125"/>
      <c r="G13" s="125"/>
      <c r="H13" s="125"/>
      <c r="I13" s="126"/>
      <c r="K13" s="30"/>
      <c r="M13" s="28"/>
      <c r="N13" s="28"/>
    </row>
    <row r="14" spans="1:14" ht="15" customHeight="1" x14ac:dyDescent="0.4">
      <c r="C14" s="129" t="s">
        <v>17</v>
      </c>
      <c r="D14" s="130"/>
      <c r="E14" s="127">
        <v>140471794</v>
      </c>
      <c r="F14" s="127"/>
      <c r="G14" s="127"/>
      <c r="H14" s="127"/>
      <c r="I14" s="128"/>
    </row>
    <row r="15" spans="1:14" ht="15" customHeight="1" thickBot="1" x14ac:dyDescent="0.45">
      <c r="C15" s="111" t="s">
        <v>36</v>
      </c>
      <c r="D15" s="112"/>
      <c r="E15" s="117">
        <f>SUM(E11:I14)</f>
        <v>332591523</v>
      </c>
      <c r="F15" s="117"/>
      <c r="G15" s="117"/>
      <c r="H15" s="117"/>
      <c r="I15" s="118"/>
    </row>
    <row r="16" spans="1:14" ht="15" customHeight="1" x14ac:dyDescent="0.4">
      <c r="C16" s="113" t="s">
        <v>39</v>
      </c>
      <c r="D16" s="114"/>
      <c r="E16" s="119">
        <v>84294</v>
      </c>
      <c r="F16" s="119"/>
      <c r="G16" s="119"/>
      <c r="H16" s="119"/>
      <c r="I16" s="120"/>
    </row>
    <row r="17" spans="2:9" ht="15" customHeight="1" thickBot="1" x14ac:dyDescent="0.45">
      <c r="C17" s="115" t="s">
        <v>37</v>
      </c>
      <c r="D17" s="116"/>
      <c r="E17" s="121">
        <v>4137</v>
      </c>
      <c r="F17" s="121"/>
      <c r="G17" s="121"/>
      <c r="H17" s="121"/>
      <c r="I17" s="122"/>
    </row>
    <row r="18" spans="2:9" ht="15" customHeight="1" x14ac:dyDescent="0.4">
      <c r="C18" s="113" t="s">
        <v>18</v>
      </c>
      <c r="D18" s="114"/>
      <c r="E18" s="123">
        <f>(E6+E8)/E16</f>
        <v>13003.898735378556</v>
      </c>
      <c r="F18" s="123"/>
      <c r="G18" s="123"/>
      <c r="H18" s="123"/>
      <c r="I18" s="124"/>
    </row>
    <row r="19" spans="2:9" ht="15" customHeight="1" thickBot="1" x14ac:dyDescent="0.45">
      <c r="C19" s="42" t="s">
        <v>38</v>
      </c>
      <c r="D19" s="43"/>
      <c r="E19" s="32">
        <f>E7/E17</f>
        <v>10654.466521634035</v>
      </c>
      <c r="F19" s="32"/>
      <c r="G19" s="32"/>
      <c r="H19" s="32"/>
      <c r="I19" s="33"/>
    </row>
    <row r="20" spans="2:9" ht="15" customHeight="1" x14ac:dyDescent="0.4">
      <c r="C20" s="16" t="s">
        <v>42</v>
      </c>
      <c r="D20" s="16"/>
      <c r="E20" s="16"/>
      <c r="F20" s="16"/>
      <c r="G20" s="16"/>
      <c r="H20" s="16"/>
      <c r="I20" s="16"/>
    </row>
    <row r="21" spans="2:9" ht="15" customHeight="1" x14ac:dyDescent="0.4">
      <c r="C21" s="16" t="s">
        <v>45</v>
      </c>
      <c r="D21" s="16"/>
      <c r="E21" s="16"/>
      <c r="F21" s="16"/>
      <c r="G21" s="16"/>
      <c r="H21" s="16"/>
      <c r="I21" s="16"/>
    </row>
    <row r="22" spans="2:9" ht="15" customHeight="1" x14ac:dyDescent="0.4"/>
    <row r="23" spans="2:9" ht="15" customHeight="1" x14ac:dyDescent="0.4">
      <c r="B23" s="17" t="s">
        <v>19</v>
      </c>
      <c r="C23" s="41" t="s">
        <v>20</v>
      </c>
      <c r="D23" s="41"/>
      <c r="E23" s="41"/>
      <c r="F23" s="41"/>
      <c r="G23" s="41"/>
    </row>
    <row r="24" spans="2:9" ht="12.75" thickBot="1" x14ac:dyDescent="0.45">
      <c r="C24" s="18"/>
      <c r="D24" s="18"/>
      <c r="E24" s="102" t="s">
        <v>21</v>
      </c>
      <c r="F24" s="102"/>
      <c r="G24" s="102" t="s">
        <v>22</v>
      </c>
      <c r="H24" s="102"/>
      <c r="I24" s="102"/>
    </row>
    <row r="25" spans="2:9" ht="15" customHeight="1" x14ac:dyDescent="0.4">
      <c r="C25" s="90" t="s">
        <v>23</v>
      </c>
      <c r="D25" s="91"/>
      <c r="E25" s="103"/>
      <c r="F25" s="104"/>
      <c r="G25" s="105"/>
      <c r="H25" s="105"/>
      <c r="I25" s="106"/>
    </row>
    <row r="26" spans="2:9" ht="15" customHeight="1" thickBot="1" x14ac:dyDescent="0.45">
      <c r="C26" s="92" t="s">
        <v>24</v>
      </c>
      <c r="D26" s="93"/>
      <c r="E26" s="107"/>
      <c r="F26" s="107"/>
      <c r="G26" s="107"/>
      <c r="H26" s="107"/>
      <c r="I26" s="108"/>
    </row>
    <row r="27" spans="2:9" ht="15" customHeight="1" thickBot="1" x14ac:dyDescent="0.45">
      <c r="C27" s="109" t="s">
        <v>56</v>
      </c>
      <c r="D27" s="110"/>
      <c r="E27" s="96">
        <v>22</v>
      </c>
      <c r="F27" s="97"/>
      <c r="G27" s="97"/>
      <c r="H27" s="97"/>
      <c r="I27" s="98"/>
    </row>
    <row r="28" spans="2:9" ht="15" customHeight="1" x14ac:dyDescent="0.4">
      <c r="C28" s="22" t="s">
        <v>44</v>
      </c>
      <c r="D28" s="22"/>
      <c r="E28" s="23"/>
      <c r="F28" s="23"/>
      <c r="G28" s="23"/>
      <c r="H28" s="23"/>
      <c r="I28" s="23"/>
    </row>
    <row r="29" spans="2:9" ht="15" customHeight="1" x14ac:dyDescent="0.4"/>
    <row r="30" spans="2:9" ht="15" customHeight="1" thickBot="1" x14ac:dyDescent="0.45">
      <c r="B30" s="17" t="s">
        <v>25</v>
      </c>
      <c r="C30" s="41" t="s">
        <v>26</v>
      </c>
      <c r="D30" s="41"/>
      <c r="E30" s="41"/>
      <c r="F30" s="41"/>
      <c r="G30" s="41"/>
    </row>
    <row r="31" spans="2:9" ht="15" customHeight="1" x14ac:dyDescent="0.4">
      <c r="C31" s="94" t="s">
        <v>27</v>
      </c>
      <c r="D31" s="24" t="s">
        <v>28</v>
      </c>
      <c r="E31" s="86">
        <f>(E6+E7)/E9</f>
        <v>0.60573880420045889</v>
      </c>
      <c r="F31" s="86"/>
      <c r="G31" s="86"/>
      <c r="H31" s="86"/>
      <c r="I31" s="87"/>
    </row>
    <row r="32" spans="2:9" ht="15" customHeight="1" thickBot="1" x14ac:dyDescent="0.45">
      <c r="C32" s="95"/>
      <c r="D32" s="25" t="s">
        <v>29</v>
      </c>
      <c r="E32" s="88">
        <f>E8/E9</f>
        <v>0.39426119579954105</v>
      </c>
      <c r="F32" s="88"/>
      <c r="G32" s="88"/>
      <c r="H32" s="88"/>
      <c r="I32" s="89"/>
    </row>
    <row r="33" spans="2:9" ht="15" customHeight="1" x14ac:dyDescent="0.4"/>
    <row r="34" spans="2:9" ht="15" customHeight="1" thickBot="1" x14ac:dyDescent="0.45">
      <c r="B34" s="17" t="s">
        <v>30</v>
      </c>
      <c r="C34" s="41" t="s">
        <v>31</v>
      </c>
      <c r="D34" s="41"/>
      <c r="E34" s="41"/>
      <c r="F34" s="41"/>
      <c r="G34" s="41"/>
      <c r="H34" s="41"/>
      <c r="I34" s="41"/>
    </row>
    <row r="35" spans="2:9" ht="70.150000000000006" customHeight="1" thickBot="1" x14ac:dyDescent="0.45">
      <c r="C35" s="3" t="s">
        <v>32</v>
      </c>
      <c r="D35" s="99"/>
      <c r="E35" s="100"/>
      <c r="F35" s="100"/>
      <c r="G35" s="100"/>
      <c r="H35" s="100"/>
      <c r="I35" s="101"/>
    </row>
  </sheetData>
  <mergeCells count="45">
    <mergeCell ref="C6:C8"/>
    <mergeCell ref="E6:I6"/>
    <mergeCell ref="E7:I7"/>
    <mergeCell ref="E8:I8"/>
    <mergeCell ref="A1:J1"/>
    <mergeCell ref="C2:G2"/>
    <mergeCell ref="C3:D3"/>
    <mergeCell ref="E3:I3"/>
    <mergeCell ref="C5:G5"/>
    <mergeCell ref="C9:D9"/>
    <mergeCell ref="E9:I9"/>
    <mergeCell ref="C10:I10"/>
    <mergeCell ref="C11:C13"/>
    <mergeCell ref="E11:I11"/>
    <mergeCell ref="E12:I12"/>
    <mergeCell ref="E13:I13"/>
    <mergeCell ref="C14:D14"/>
    <mergeCell ref="E14:I14"/>
    <mergeCell ref="C15:D15"/>
    <mergeCell ref="E15:I15"/>
    <mergeCell ref="C16:D16"/>
    <mergeCell ref="E16:I16"/>
    <mergeCell ref="C17:D17"/>
    <mergeCell ref="E17:I17"/>
    <mergeCell ref="C18:D18"/>
    <mergeCell ref="E18:I18"/>
    <mergeCell ref="C19:D19"/>
    <mergeCell ref="E19:I19"/>
    <mergeCell ref="C30:G30"/>
    <mergeCell ref="C23:G23"/>
    <mergeCell ref="E24:F24"/>
    <mergeCell ref="G24:I24"/>
    <mergeCell ref="C25:D25"/>
    <mergeCell ref="E25:F25"/>
    <mergeCell ref="G25:I25"/>
    <mergeCell ref="C26:D26"/>
    <mergeCell ref="E26:F26"/>
    <mergeCell ref="G26:I26"/>
    <mergeCell ref="C27:D27"/>
    <mergeCell ref="E27:I27"/>
    <mergeCell ref="C31:C32"/>
    <mergeCell ref="E31:I31"/>
    <mergeCell ref="E32:I32"/>
    <mergeCell ref="C34:I34"/>
    <mergeCell ref="D35:I35"/>
  </mergeCells>
  <phoneticPr fontId="1"/>
  <pageMargins left="0.51181102362204722" right="0.11811023622047245" top="0.55118110236220474" bottom="0.19685039370078741" header="0.31496062992125984" footer="0.11811023622047245"/>
  <pageSetup paperSize="9" orientation="portrait" r:id="rId1"/>
  <headerFooter scaleWithDoc="0" alignWithMargins="0"/>
  <colBreaks count="1" manualBreakCount="1">
    <brk id="10" max="6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view="pageBreakPreview" topLeftCell="A22" zoomScaleNormal="100" zoomScaleSheetLayoutView="100" workbookViewId="0">
      <selection activeCell="C27" sqref="C27:D27"/>
    </sheetView>
  </sheetViews>
  <sheetFormatPr defaultColWidth="9" defaultRowHeight="12" x14ac:dyDescent="0.4"/>
  <cols>
    <col min="1" max="1" width="0.75" style="17" customWidth="1"/>
    <col min="2" max="2" width="3.125" style="17" bestFit="1" customWidth="1"/>
    <col min="3" max="3" width="10.625" style="17" customWidth="1"/>
    <col min="4" max="4" width="22.625" style="17" customWidth="1"/>
    <col min="5" max="5" width="14.125" style="17" customWidth="1"/>
    <col min="6" max="6" width="10.625" style="17" customWidth="1"/>
    <col min="7" max="8" width="7.25" style="17" customWidth="1"/>
    <col min="9" max="9" width="10.625" style="17" customWidth="1"/>
    <col min="10" max="10" width="0.75" style="17" customWidth="1"/>
    <col min="11" max="11" width="10.125" style="17" bestFit="1" customWidth="1"/>
    <col min="12" max="13" width="9" style="17" customWidth="1"/>
    <col min="14" max="14" width="9" style="17"/>
    <col min="15" max="16" width="9" style="17" customWidth="1"/>
    <col min="17" max="16384" width="9" style="17"/>
  </cols>
  <sheetData>
    <row r="1" spans="1:14" ht="18.75" customHeight="1" x14ac:dyDescent="0.4">
      <c r="A1" s="133" t="s">
        <v>33</v>
      </c>
      <c r="B1" s="133"/>
      <c r="C1" s="133"/>
      <c r="D1" s="133"/>
      <c r="E1" s="133"/>
      <c r="F1" s="133"/>
      <c r="G1" s="133"/>
      <c r="H1" s="133"/>
      <c r="I1" s="133"/>
      <c r="J1" s="133"/>
    </row>
    <row r="2" spans="1:14" ht="15" customHeight="1" thickBot="1" x14ac:dyDescent="0.45">
      <c r="B2" s="17" t="s">
        <v>3</v>
      </c>
      <c r="C2" s="41" t="s">
        <v>4</v>
      </c>
      <c r="D2" s="41"/>
      <c r="E2" s="41"/>
      <c r="F2" s="41"/>
      <c r="G2" s="41"/>
      <c r="H2" s="18"/>
    </row>
    <row r="3" spans="1:14" ht="19.5" customHeight="1" thickBot="1" x14ac:dyDescent="0.45">
      <c r="C3" s="134" t="s">
        <v>5</v>
      </c>
      <c r="D3" s="135"/>
      <c r="E3" s="136" t="s">
        <v>51</v>
      </c>
      <c r="F3" s="137"/>
      <c r="G3" s="137"/>
      <c r="H3" s="137"/>
      <c r="I3" s="138"/>
    </row>
    <row r="4" spans="1:14" ht="15" customHeight="1" x14ac:dyDescent="0.4"/>
    <row r="5" spans="1:14" ht="15" customHeight="1" thickBot="1" x14ac:dyDescent="0.45">
      <c r="B5" s="17" t="s">
        <v>6</v>
      </c>
      <c r="C5" s="41" t="s">
        <v>7</v>
      </c>
      <c r="D5" s="41"/>
      <c r="E5" s="41"/>
      <c r="F5" s="41"/>
      <c r="G5" s="41"/>
    </row>
    <row r="6" spans="1:14" ht="15" customHeight="1" x14ac:dyDescent="0.4">
      <c r="C6" s="131" t="s">
        <v>8</v>
      </c>
      <c r="D6" s="13" t="s">
        <v>9</v>
      </c>
      <c r="E6" s="123">
        <v>1632818306</v>
      </c>
      <c r="F6" s="123"/>
      <c r="G6" s="123"/>
      <c r="H6" s="123"/>
      <c r="I6" s="124"/>
    </row>
    <row r="7" spans="1:14" ht="15" customHeight="1" x14ac:dyDescent="0.4">
      <c r="C7" s="132"/>
      <c r="D7" s="14" t="s">
        <v>10</v>
      </c>
      <c r="E7" s="125">
        <v>56605471</v>
      </c>
      <c r="F7" s="125"/>
      <c r="G7" s="125"/>
      <c r="H7" s="125"/>
      <c r="I7" s="126"/>
    </row>
    <row r="8" spans="1:14" ht="15" customHeight="1" x14ac:dyDescent="0.4">
      <c r="C8" s="115"/>
      <c r="D8" s="15" t="s">
        <v>11</v>
      </c>
      <c r="E8" s="127">
        <v>797381118</v>
      </c>
      <c r="F8" s="127"/>
      <c r="G8" s="127"/>
      <c r="H8" s="127"/>
      <c r="I8" s="128"/>
    </row>
    <row r="9" spans="1:14" ht="15" customHeight="1" thickBot="1" x14ac:dyDescent="0.45">
      <c r="C9" s="36" t="s">
        <v>36</v>
      </c>
      <c r="D9" s="37"/>
      <c r="E9" s="38">
        <f>SUM(E6:I8)</f>
        <v>2486804895</v>
      </c>
      <c r="F9" s="39"/>
      <c r="G9" s="39"/>
      <c r="H9" s="39"/>
      <c r="I9" s="40"/>
    </row>
    <row r="10" spans="1:14" ht="15" customHeight="1" x14ac:dyDescent="0.4">
      <c r="C10" s="77" t="s">
        <v>12</v>
      </c>
      <c r="D10" s="78"/>
      <c r="E10" s="78"/>
      <c r="F10" s="78"/>
      <c r="G10" s="78"/>
      <c r="H10" s="78"/>
      <c r="I10" s="79"/>
    </row>
    <row r="11" spans="1:14" ht="15" customHeight="1" x14ac:dyDescent="0.4">
      <c r="C11" s="44" t="s">
        <v>34</v>
      </c>
      <c r="D11" s="26" t="s">
        <v>14</v>
      </c>
      <c r="E11" s="125">
        <v>263923989</v>
      </c>
      <c r="F11" s="125"/>
      <c r="G11" s="125"/>
      <c r="H11" s="125"/>
      <c r="I11" s="126"/>
      <c r="K11" s="30"/>
      <c r="L11" s="30"/>
    </row>
    <row r="12" spans="1:14" ht="15" customHeight="1" x14ac:dyDescent="0.4">
      <c r="C12" s="44"/>
      <c r="D12" s="26" t="s">
        <v>35</v>
      </c>
      <c r="E12" s="125">
        <v>10293120</v>
      </c>
      <c r="F12" s="125"/>
      <c r="G12" s="125"/>
      <c r="H12" s="125"/>
      <c r="I12" s="126"/>
    </row>
    <row r="13" spans="1:14" ht="15" customHeight="1" x14ac:dyDescent="0.4">
      <c r="C13" s="44"/>
      <c r="D13" s="27" t="s">
        <v>16</v>
      </c>
      <c r="E13" s="125">
        <v>135671055</v>
      </c>
      <c r="F13" s="125"/>
      <c r="G13" s="125"/>
      <c r="H13" s="125"/>
      <c r="I13" s="126"/>
      <c r="K13" s="30"/>
      <c r="M13" s="28"/>
      <c r="N13" s="28"/>
    </row>
    <row r="14" spans="1:14" ht="15" customHeight="1" x14ac:dyDescent="0.4">
      <c r="C14" s="129" t="s">
        <v>17</v>
      </c>
      <c r="D14" s="130"/>
      <c r="E14" s="127">
        <v>294751011</v>
      </c>
      <c r="F14" s="127"/>
      <c r="G14" s="127"/>
      <c r="H14" s="127"/>
      <c r="I14" s="128"/>
      <c r="K14" s="30"/>
    </row>
    <row r="15" spans="1:14" ht="15" customHeight="1" thickBot="1" x14ac:dyDescent="0.45">
      <c r="C15" s="111" t="s">
        <v>36</v>
      </c>
      <c r="D15" s="112"/>
      <c r="E15" s="117">
        <f>SUM(E11:I14)</f>
        <v>704639175</v>
      </c>
      <c r="F15" s="117"/>
      <c r="G15" s="117"/>
      <c r="H15" s="117"/>
      <c r="I15" s="118"/>
    </row>
    <row r="16" spans="1:14" ht="15" customHeight="1" x14ac:dyDescent="0.4">
      <c r="C16" s="113" t="s">
        <v>39</v>
      </c>
      <c r="D16" s="114"/>
      <c r="E16" s="119">
        <v>172061</v>
      </c>
      <c r="F16" s="119"/>
      <c r="G16" s="119"/>
      <c r="H16" s="119"/>
      <c r="I16" s="120"/>
    </row>
    <row r="17" spans="2:9" ht="15" customHeight="1" thickBot="1" x14ac:dyDescent="0.45">
      <c r="C17" s="115" t="s">
        <v>37</v>
      </c>
      <c r="D17" s="116"/>
      <c r="E17" s="121">
        <v>5000</v>
      </c>
      <c r="F17" s="121"/>
      <c r="G17" s="121"/>
      <c r="H17" s="121"/>
      <c r="I17" s="122"/>
    </row>
    <row r="18" spans="2:9" ht="15" customHeight="1" x14ac:dyDescent="0.4">
      <c r="C18" s="113" t="s">
        <v>18</v>
      </c>
      <c r="D18" s="114"/>
      <c r="E18" s="123">
        <f>(E6+E8)/E16</f>
        <v>14124.057305258018</v>
      </c>
      <c r="F18" s="123"/>
      <c r="G18" s="123"/>
      <c r="H18" s="123"/>
      <c r="I18" s="124"/>
    </row>
    <row r="19" spans="2:9" ht="15" customHeight="1" thickBot="1" x14ac:dyDescent="0.45">
      <c r="C19" s="42" t="s">
        <v>38</v>
      </c>
      <c r="D19" s="43"/>
      <c r="E19" s="32">
        <f>E7/E17</f>
        <v>11321.0942</v>
      </c>
      <c r="F19" s="32"/>
      <c r="G19" s="32"/>
      <c r="H19" s="32"/>
      <c r="I19" s="33"/>
    </row>
    <row r="20" spans="2:9" ht="15" customHeight="1" x14ac:dyDescent="0.4">
      <c r="C20" s="16" t="s">
        <v>42</v>
      </c>
      <c r="D20" s="16"/>
      <c r="E20" s="16"/>
      <c r="F20" s="16"/>
      <c r="G20" s="16"/>
      <c r="H20" s="16"/>
      <c r="I20" s="16"/>
    </row>
    <row r="21" spans="2:9" ht="15" customHeight="1" x14ac:dyDescent="0.4">
      <c r="C21" s="16" t="s">
        <v>45</v>
      </c>
      <c r="D21" s="16"/>
      <c r="E21" s="16"/>
      <c r="F21" s="16"/>
      <c r="G21" s="16"/>
      <c r="H21" s="16"/>
      <c r="I21" s="16"/>
    </row>
    <row r="22" spans="2:9" ht="15" customHeight="1" x14ac:dyDescent="0.4"/>
    <row r="23" spans="2:9" ht="15" customHeight="1" x14ac:dyDescent="0.4">
      <c r="B23" s="17" t="s">
        <v>19</v>
      </c>
      <c r="C23" s="41" t="s">
        <v>20</v>
      </c>
      <c r="D23" s="41"/>
      <c r="E23" s="41"/>
      <c r="F23" s="41"/>
      <c r="G23" s="41"/>
    </row>
    <row r="24" spans="2:9" ht="12.75" thickBot="1" x14ac:dyDescent="0.45">
      <c r="C24" s="18"/>
      <c r="D24" s="18"/>
      <c r="E24" s="102" t="s">
        <v>21</v>
      </c>
      <c r="F24" s="102"/>
      <c r="G24" s="102" t="s">
        <v>22</v>
      </c>
      <c r="H24" s="102"/>
      <c r="I24" s="102"/>
    </row>
    <row r="25" spans="2:9" ht="15" customHeight="1" x14ac:dyDescent="0.4">
      <c r="C25" s="90" t="s">
        <v>23</v>
      </c>
      <c r="D25" s="91"/>
      <c r="E25" s="103"/>
      <c r="F25" s="104"/>
      <c r="G25" s="105"/>
      <c r="H25" s="105"/>
      <c r="I25" s="106"/>
    </row>
    <row r="26" spans="2:9" ht="15" customHeight="1" thickBot="1" x14ac:dyDescent="0.45">
      <c r="C26" s="92" t="s">
        <v>24</v>
      </c>
      <c r="D26" s="93"/>
      <c r="E26" s="107"/>
      <c r="F26" s="107"/>
      <c r="G26" s="107"/>
      <c r="H26" s="107"/>
      <c r="I26" s="108"/>
    </row>
    <row r="27" spans="2:9" ht="15" customHeight="1" thickBot="1" x14ac:dyDescent="0.45">
      <c r="C27" s="109" t="s">
        <v>56</v>
      </c>
      <c r="D27" s="110"/>
      <c r="E27" s="96">
        <v>28</v>
      </c>
      <c r="F27" s="97"/>
      <c r="G27" s="97"/>
      <c r="H27" s="97"/>
      <c r="I27" s="98"/>
    </row>
    <row r="28" spans="2:9" ht="15" customHeight="1" x14ac:dyDescent="0.4">
      <c r="C28" s="22" t="s">
        <v>44</v>
      </c>
      <c r="D28" s="22"/>
      <c r="E28" s="23"/>
      <c r="F28" s="23"/>
      <c r="G28" s="23"/>
      <c r="H28" s="23"/>
      <c r="I28" s="23"/>
    </row>
    <row r="29" spans="2:9" ht="15" customHeight="1" x14ac:dyDescent="0.4"/>
    <row r="30" spans="2:9" ht="15" customHeight="1" thickBot="1" x14ac:dyDescent="0.45">
      <c r="B30" s="17" t="s">
        <v>25</v>
      </c>
      <c r="C30" s="41" t="s">
        <v>26</v>
      </c>
      <c r="D30" s="41"/>
      <c r="E30" s="41"/>
      <c r="F30" s="41"/>
      <c r="G30" s="41"/>
    </row>
    <row r="31" spans="2:9" ht="15" customHeight="1" x14ac:dyDescent="0.4">
      <c r="C31" s="94" t="s">
        <v>27</v>
      </c>
      <c r="D31" s="24" t="s">
        <v>28</v>
      </c>
      <c r="E31" s="86">
        <f>(E6+E7)/E9</f>
        <v>0.6793551759515899</v>
      </c>
      <c r="F31" s="86"/>
      <c r="G31" s="86"/>
      <c r="H31" s="86"/>
      <c r="I31" s="87"/>
    </row>
    <row r="32" spans="2:9" ht="15" customHeight="1" thickBot="1" x14ac:dyDescent="0.45">
      <c r="C32" s="95"/>
      <c r="D32" s="25" t="s">
        <v>29</v>
      </c>
      <c r="E32" s="88">
        <f>E8/E9</f>
        <v>0.3206448240484101</v>
      </c>
      <c r="F32" s="88"/>
      <c r="G32" s="88"/>
      <c r="H32" s="88"/>
      <c r="I32" s="89"/>
    </row>
    <row r="33" spans="2:9" ht="15" customHeight="1" x14ac:dyDescent="0.4"/>
    <row r="34" spans="2:9" ht="15" customHeight="1" thickBot="1" x14ac:dyDescent="0.45">
      <c r="B34" s="17" t="s">
        <v>30</v>
      </c>
      <c r="C34" s="41" t="s">
        <v>31</v>
      </c>
      <c r="D34" s="41"/>
      <c r="E34" s="41"/>
      <c r="F34" s="41"/>
      <c r="G34" s="41"/>
      <c r="H34" s="41"/>
      <c r="I34" s="41"/>
    </row>
    <row r="35" spans="2:9" ht="70.150000000000006" customHeight="1" thickBot="1" x14ac:dyDescent="0.45">
      <c r="C35" s="3" t="s">
        <v>32</v>
      </c>
      <c r="D35" s="99"/>
      <c r="E35" s="100"/>
      <c r="F35" s="100"/>
      <c r="G35" s="100"/>
      <c r="H35" s="100"/>
      <c r="I35" s="101"/>
    </row>
  </sheetData>
  <mergeCells count="45">
    <mergeCell ref="C6:C8"/>
    <mergeCell ref="E6:I6"/>
    <mergeCell ref="E7:I7"/>
    <mergeCell ref="E8:I8"/>
    <mergeCell ref="A1:J1"/>
    <mergeCell ref="C2:G2"/>
    <mergeCell ref="C3:D3"/>
    <mergeCell ref="E3:I3"/>
    <mergeCell ref="C5:G5"/>
    <mergeCell ref="C9:D9"/>
    <mergeCell ref="E9:I9"/>
    <mergeCell ref="C10:I10"/>
    <mergeCell ref="C11:C13"/>
    <mergeCell ref="E11:I11"/>
    <mergeCell ref="E12:I12"/>
    <mergeCell ref="E13:I13"/>
    <mergeCell ref="C14:D14"/>
    <mergeCell ref="E14:I14"/>
    <mergeCell ref="C15:D15"/>
    <mergeCell ref="E15:I15"/>
    <mergeCell ref="C16:D16"/>
    <mergeCell ref="E16:I16"/>
    <mergeCell ref="C17:D17"/>
    <mergeCell ref="E17:I17"/>
    <mergeCell ref="C18:D18"/>
    <mergeCell ref="E18:I18"/>
    <mergeCell ref="C19:D19"/>
    <mergeCell ref="E19:I19"/>
    <mergeCell ref="C30:G30"/>
    <mergeCell ref="C23:G23"/>
    <mergeCell ref="E24:F24"/>
    <mergeCell ref="G24:I24"/>
    <mergeCell ref="C25:D25"/>
    <mergeCell ref="E25:F25"/>
    <mergeCell ref="G25:I25"/>
    <mergeCell ref="C26:D26"/>
    <mergeCell ref="E26:F26"/>
    <mergeCell ref="G26:I26"/>
    <mergeCell ref="C27:D27"/>
    <mergeCell ref="E27:I27"/>
    <mergeCell ref="C31:C32"/>
    <mergeCell ref="E31:I31"/>
    <mergeCell ref="E32:I32"/>
    <mergeCell ref="C34:I34"/>
    <mergeCell ref="D35:I35"/>
  </mergeCells>
  <phoneticPr fontId="1"/>
  <pageMargins left="0.51181102362204722" right="0.11811023622047245" top="0.55118110236220474" bottom="0.19685039370078741" header="0.31496062992125984" footer="0.11811023622047245"/>
  <pageSetup paperSize="9" orientation="portrait" r:id="rId1"/>
  <headerFooter scaleWithDoc="0" alignWithMargins="0"/>
  <colBreaks count="1" manualBreakCount="1">
    <brk id="10" max="6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view="pageBreakPreview" topLeftCell="A19" zoomScaleNormal="100" zoomScaleSheetLayoutView="100" workbookViewId="0">
      <selection activeCell="C27" sqref="C27:D27"/>
    </sheetView>
  </sheetViews>
  <sheetFormatPr defaultColWidth="9" defaultRowHeight="12" x14ac:dyDescent="0.4"/>
  <cols>
    <col min="1" max="1" width="0.75" style="17" customWidth="1"/>
    <col min="2" max="2" width="3.125" style="17" bestFit="1" customWidth="1"/>
    <col min="3" max="3" width="10.625" style="17" customWidth="1"/>
    <col min="4" max="4" width="22.625" style="17" customWidth="1"/>
    <col min="5" max="5" width="14.125" style="17" customWidth="1"/>
    <col min="6" max="6" width="10.625" style="17" customWidth="1"/>
    <col min="7" max="8" width="7.25" style="17" customWidth="1"/>
    <col min="9" max="9" width="10.625" style="17" customWidth="1"/>
    <col min="10" max="10" width="0.75" style="17" customWidth="1"/>
    <col min="11" max="11" width="10.125" style="17" bestFit="1" customWidth="1"/>
    <col min="12" max="13" width="9" style="17" customWidth="1"/>
    <col min="14" max="14" width="9" style="17"/>
    <col min="15" max="16" width="9" style="17" customWidth="1"/>
    <col min="17" max="16384" width="9" style="17"/>
  </cols>
  <sheetData>
    <row r="1" spans="1:14" ht="18.75" customHeight="1" x14ac:dyDescent="0.4">
      <c r="A1" s="133" t="s">
        <v>33</v>
      </c>
      <c r="B1" s="133"/>
      <c r="C1" s="133"/>
      <c r="D1" s="133"/>
      <c r="E1" s="133"/>
      <c r="F1" s="133"/>
      <c r="G1" s="133"/>
      <c r="H1" s="133"/>
      <c r="I1" s="133"/>
      <c r="J1" s="133"/>
    </row>
    <row r="2" spans="1:14" ht="15" customHeight="1" thickBot="1" x14ac:dyDescent="0.45">
      <c r="B2" s="17" t="s">
        <v>3</v>
      </c>
      <c r="C2" s="41" t="s">
        <v>4</v>
      </c>
      <c r="D2" s="41"/>
      <c r="E2" s="41"/>
      <c r="F2" s="41"/>
      <c r="G2" s="41"/>
      <c r="H2" s="18"/>
    </row>
    <row r="3" spans="1:14" ht="19.5" customHeight="1" thickBot="1" x14ac:dyDescent="0.45">
      <c r="C3" s="134" t="s">
        <v>5</v>
      </c>
      <c r="D3" s="135"/>
      <c r="E3" s="136" t="s">
        <v>51</v>
      </c>
      <c r="F3" s="137"/>
      <c r="G3" s="137"/>
      <c r="H3" s="137"/>
      <c r="I3" s="138"/>
    </row>
    <row r="4" spans="1:14" ht="15" customHeight="1" x14ac:dyDescent="0.4"/>
    <row r="5" spans="1:14" ht="15" customHeight="1" thickBot="1" x14ac:dyDescent="0.45">
      <c r="B5" s="17" t="s">
        <v>6</v>
      </c>
      <c r="C5" s="41" t="s">
        <v>7</v>
      </c>
      <c r="D5" s="41"/>
      <c r="E5" s="41"/>
      <c r="F5" s="41"/>
      <c r="G5" s="41"/>
    </row>
    <row r="6" spans="1:14" ht="15" customHeight="1" x14ac:dyDescent="0.4">
      <c r="C6" s="131" t="s">
        <v>8</v>
      </c>
      <c r="D6" s="13" t="s">
        <v>9</v>
      </c>
      <c r="E6" s="123">
        <v>2955653197</v>
      </c>
      <c r="F6" s="123"/>
      <c r="G6" s="123"/>
      <c r="H6" s="123"/>
      <c r="I6" s="124"/>
    </row>
    <row r="7" spans="1:14" ht="15" customHeight="1" x14ac:dyDescent="0.4">
      <c r="C7" s="132"/>
      <c r="D7" s="14" t="s">
        <v>10</v>
      </c>
      <c r="E7" s="125">
        <v>135050789</v>
      </c>
      <c r="F7" s="125"/>
      <c r="G7" s="125"/>
      <c r="H7" s="125"/>
      <c r="I7" s="126"/>
    </row>
    <row r="8" spans="1:14" ht="15" customHeight="1" x14ac:dyDescent="0.4">
      <c r="C8" s="115"/>
      <c r="D8" s="15" t="s">
        <v>11</v>
      </c>
      <c r="E8" s="127">
        <v>1235884570</v>
      </c>
      <c r="F8" s="127"/>
      <c r="G8" s="127"/>
      <c r="H8" s="127"/>
      <c r="I8" s="128"/>
    </row>
    <row r="9" spans="1:14" ht="15" customHeight="1" thickBot="1" x14ac:dyDescent="0.45">
      <c r="C9" s="36" t="s">
        <v>36</v>
      </c>
      <c r="D9" s="37"/>
      <c r="E9" s="38">
        <f>SUM(E6:I8)</f>
        <v>4326588556</v>
      </c>
      <c r="F9" s="39"/>
      <c r="G9" s="39"/>
      <c r="H9" s="39"/>
      <c r="I9" s="40"/>
    </row>
    <row r="10" spans="1:14" ht="15" customHeight="1" x14ac:dyDescent="0.4">
      <c r="C10" s="77" t="s">
        <v>12</v>
      </c>
      <c r="D10" s="78"/>
      <c r="E10" s="78"/>
      <c r="F10" s="78"/>
      <c r="G10" s="78"/>
      <c r="H10" s="78"/>
      <c r="I10" s="79"/>
    </row>
    <row r="11" spans="1:14" ht="15" customHeight="1" x14ac:dyDescent="0.4">
      <c r="C11" s="44" t="s">
        <v>34</v>
      </c>
      <c r="D11" s="26" t="s">
        <v>14</v>
      </c>
      <c r="E11" s="125">
        <v>466946459</v>
      </c>
      <c r="F11" s="125"/>
      <c r="G11" s="125"/>
      <c r="H11" s="125"/>
      <c r="I11" s="126"/>
      <c r="K11" s="30"/>
      <c r="L11" s="30"/>
    </row>
    <row r="12" spans="1:14" ht="15" customHeight="1" x14ac:dyDescent="0.4">
      <c r="C12" s="44"/>
      <c r="D12" s="26" t="s">
        <v>35</v>
      </c>
      <c r="E12" s="125">
        <v>25813097</v>
      </c>
      <c r="F12" s="125"/>
      <c r="G12" s="125"/>
      <c r="H12" s="125"/>
      <c r="I12" s="126"/>
    </row>
    <row r="13" spans="1:14" ht="15" customHeight="1" x14ac:dyDescent="0.4">
      <c r="C13" s="44"/>
      <c r="D13" s="27" t="s">
        <v>16</v>
      </c>
      <c r="E13" s="125">
        <v>213183478</v>
      </c>
      <c r="F13" s="125"/>
      <c r="G13" s="125"/>
      <c r="H13" s="125"/>
      <c r="I13" s="126"/>
      <c r="K13" s="30"/>
      <c r="M13" s="28"/>
      <c r="N13" s="28"/>
    </row>
    <row r="14" spans="1:14" ht="15" customHeight="1" x14ac:dyDescent="0.4">
      <c r="C14" s="129" t="s">
        <v>17</v>
      </c>
      <c r="D14" s="130"/>
      <c r="E14" s="127">
        <v>512107349</v>
      </c>
      <c r="F14" s="127"/>
      <c r="G14" s="127"/>
      <c r="H14" s="127"/>
      <c r="I14" s="128"/>
    </row>
    <row r="15" spans="1:14" ht="15" customHeight="1" thickBot="1" x14ac:dyDescent="0.45">
      <c r="C15" s="111" t="s">
        <v>36</v>
      </c>
      <c r="D15" s="112"/>
      <c r="E15" s="117">
        <f>SUM(E11:I14)</f>
        <v>1218050383</v>
      </c>
      <c r="F15" s="117"/>
      <c r="G15" s="117"/>
      <c r="H15" s="117"/>
      <c r="I15" s="118"/>
    </row>
    <row r="16" spans="1:14" ht="15" customHeight="1" x14ac:dyDescent="0.4">
      <c r="C16" s="113" t="s">
        <v>39</v>
      </c>
      <c r="D16" s="114"/>
      <c r="E16" s="119">
        <v>280354</v>
      </c>
      <c r="F16" s="119"/>
      <c r="G16" s="119"/>
      <c r="H16" s="119"/>
      <c r="I16" s="120"/>
    </row>
    <row r="17" spans="2:9" ht="15" customHeight="1" thickBot="1" x14ac:dyDescent="0.45">
      <c r="C17" s="115" t="s">
        <v>37</v>
      </c>
      <c r="D17" s="116"/>
      <c r="E17" s="121">
        <v>11836</v>
      </c>
      <c r="F17" s="121"/>
      <c r="G17" s="121"/>
      <c r="H17" s="121"/>
      <c r="I17" s="122"/>
    </row>
    <row r="18" spans="2:9" ht="15" customHeight="1" x14ac:dyDescent="0.4">
      <c r="C18" s="113" t="s">
        <v>18</v>
      </c>
      <c r="D18" s="114"/>
      <c r="E18" s="123">
        <f>(E6+E8)/E16</f>
        <v>14950.875560898008</v>
      </c>
      <c r="F18" s="123"/>
      <c r="G18" s="123"/>
      <c r="H18" s="123"/>
      <c r="I18" s="124"/>
    </row>
    <row r="19" spans="2:9" ht="15" customHeight="1" thickBot="1" x14ac:dyDescent="0.45">
      <c r="C19" s="42" t="s">
        <v>38</v>
      </c>
      <c r="D19" s="43"/>
      <c r="E19" s="32">
        <f>E7/E17</f>
        <v>11410.171426157485</v>
      </c>
      <c r="F19" s="32"/>
      <c r="G19" s="32"/>
      <c r="H19" s="32"/>
      <c r="I19" s="33"/>
    </row>
    <row r="20" spans="2:9" ht="15" customHeight="1" x14ac:dyDescent="0.4">
      <c r="C20" s="16" t="s">
        <v>42</v>
      </c>
      <c r="D20" s="16"/>
      <c r="E20" s="16"/>
      <c r="F20" s="16"/>
      <c r="G20" s="16"/>
      <c r="H20" s="16"/>
      <c r="I20" s="16"/>
    </row>
    <row r="21" spans="2:9" ht="15" customHeight="1" x14ac:dyDescent="0.4">
      <c r="C21" s="16" t="s">
        <v>45</v>
      </c>
      <c r="D21" s="16"/>
      <c r="E21" s="16"/>
      <c r="F21" s="16"/>
      <c r="G21" s="16"/>
      <c r="H21" s="16"/>
      <c r="I21" s="16"/>
    </row>
    <row r="22" spans="2:9" ht="15" customHeight="1" x14ac:dyDescent="0.4"/>
    <row r="23" spans="2:9" ht="15" customHeight="1" x14ac:dyDescent="0.4">
      <c r="B23" s="17" t="s">
        <v>19</v>
      </c>
      <c r="C23" s="41" t="s">
        <v>20</v>
      </c>
      <c r="D23" s="41"/>
      <c r="E23" s="41"/>
      <c r="F23" s="41"/>
      <c r="G23" s="41"/>
    </row>
    <row r="24" spans="2:9" ht="12.75" thickBot="1" x14ac:dyDescent="0.45">
      <c r="C24" s="18"/>
      <c r="D24" s="18"/>
      <c r="E24" s="102" t="s">
        <v>21</v>
      </c>
      <c r="F24" s="102"/>
      <c r="G24" s="102" t="s">
        <v>22</v>
      </c>
      <c r="H24" s="102"/>
      <c r="I24" s="102"/>
    </row>
    <row r="25" spans="2:9" ht="15" customHeight="1" x14ac:dyDescent="0.4">
      <c r="C25" s="90" t="s">
        <v>23</v>
      </c>
      <c r="D25" s="91"/>
      <c r="E25" s="103"/>
      <c r="F25" s="104"/>
      <c r="G25" s="105"/>
      <c r="H25" s="105"/>
      <c r="I25" s="106"/>
    </row>
    <row r="26" spans="2:9" ht="15" customHeight="1" thickBot="1" x14ac:dyDescent="0.45">
      <c r="C26" s="92" t="s">
        <v>24</v>
      </c>
      <c r="D26" s="93"/>
      <c r="E26" s="107"/>
      <c r="F26" s="107"/>
      <c r="G26" s="107"/>
      <c r="H26" s="107"/>
      <c r="I26" s="108"/>
    </row>
    <row r="27" spans="2:9" ht="15" customHeight="1" thickBot="1" x14ac:dyDescent="0.45">
      <c r="C27" s="109" t="s">
        <v>56</v>
      </c>
      <c r="D27" s="110"/>
      <c r="E27" s="96">
        <v>31</v>
      </c>
      <c r="F27" s="97"/>
      <c r="G27" s="97"/>
      <c r="H27" s="97"/>
      <c r="I27" s="98"/>
    </row>
    <row r="28" spans="2:9" ht="15" customHeight="1" x14ac:dyDescent="0.4">
      <c r="C28" s="22" t="s">
        <v>44</v>
      </c>
      <c r="D28" s="22"/>
      <c r="E28" s="23"/>
      <c r="F28" s="23"/>
      <c r="G28" s="23"/>
      <c r="H28" s="23"/>
      <c r="I28" s="23"/>
    </row>
    <row r="29" spans="2:9" ht="15" customHeight="1" x14ac:dyDescent="0.4"/>
    <row r="30" spans="2:9" ht="15" customHeight="1" thickBot="1" x14ac:dyDescent="0.45">
      <c r="B30" s="17" t="s">
        <v>25</v>
      </c>
      <c r="C30" s="41" t="s">
        <v>26</v>
      </c>
      <c r="D30" s="41"/>
      <c r="E30" s="41"/>
      <c r="F30" s="41"/>
      <c r="G30" s="41"/>
    </row>
    <row r="31" spans="2:9" ht="15" customHeight="1" x14ac:dyDescent="0.4">
      <c r="C31" s="94" t="s">
        <v>27</v>
      </c>
      <c r="D31" s="24" t="s">
        <v>28</v>
      </c>
      <c r="E31" s="86">
        <f>(E6+E7)/E9</f>
        <v>0.71435125988901638</v>
      </c>
      <c r="F31" s="86"/>
      <c r="G31" s="86"/>
      <c r="H31" s="86"/>
      <c r="I31" s="87"/>
    </row>
    <row r="32" spans="2:9" ht="15" customHeight="1" thickBot="1" x14ac:dyDescent="0.45">
      <c r="C32" s="95"/>
      <c r="D32" s="25" t="s">
        <v>29</v>
      </c>
      <c r="E32" s="88">
        <f>E8/E9</f>
        <v>0.28564874011098362</v>
      </c>
      <c r="F32" s="88"/>
      <c r="G32" s="88"/>
      <c r="H32" s="88"/>
      <c r="I32" s="89"/>
    </row>
    <row r="33" spans="2:9" ht="15" customHeight="1" x14ac:dyDescent="0.4"/>
    <row r="34" spans="2:9" ht="15" customHeight="1" thickBot="1" x14ac:dyDescent="0.45">
      <c r="B34" s="17" t="s">
        <v>30</v>
      </c>
      <c r="C34" s="41" t="s">
        <v>31</v>
      </c>
      <c r="D34" s="41"/>
      <c r="E34" s="41"/>
      <c r="F34" s="41"/>
      <c r="G34" s="41"/>
      <c r="H34" s="41"/>
      <c r="I34" s="41"/>
    </row>
    <row r="35" spans="2:9" ht="70.150000000000006" customHeight="1" thickBot="1" x14ac:dyDescent="0.45">
      <c r="C35" s="3" t="s">
        <v>32</v>
      </c>
      <c r="D35" s="99"/>
      <c r="E35" s="100"/>
      <c r="F35" s="100"/>
      <c r="G35" s="100"/>
      <c r="H35" s="100"/>
      <c r="I35" s="101"/>
    </row>
  </sheetData>
  <mergeCells count="45">
    <mergeCell ref="C6:C8"/>
    <mergeCell ref="E6:I6"/>
    <mergeCell ref="E7:I7"/>
    <mergeCell ref="E8:I8"/>
    <mergeCell ref="A1:J1"/>
    <mergeCell ref="C2:G2"/>
    <mergeCell ref="C3:D3"/>
    <mergeCell ref="E3:I3"/>
    <mergeCell ref="C5:G5"/>
    <mergeCell ref="C9:D9"/>
    <mergeCell ref="E9:I9"/>
    <mergeCell ref="C10:I10"/>
    <mergeCell ref="C11:C13"/>
    <mergeCell ref="E11:I11"/>
    <mergeCell ref="E12:I12"/>
    <mergeCell ref="E13:I13"/>
    <mergeCell ref="C14:D14"/>
    <mergeCell ref="E14:I14"/>
    <mergeCell ref="C15:D15"/>
    <mergeCell ref="E15:I15"/>
    <mergeCell ref="C16:D16"/>
    <mergeCell ref="E16:I16"/>
    <mergeCell ref="C17:D17"/>
    <mergeCell ref="E17:I17"/>
    <mergeCell ref="C18:D18"/>
    <mergeCell ref="E18:I18"/>
    <mergeCell ref="C19:D19"/>
    <mergeCell ref="E19:I19"/>
    <mergeCell ref="C30:G30"/>
    <mergeCell ref="C23:G23"/>
    <mergeCell ref="E24:F24"/>
    <mergeCell ref="G24:I24"/>
    <mergeCell ref="C25:D25"/>
    <mergeCell ref="E25:F25"/>
    <mergeCell ref="G25:I25"/>
    <mergeCell ref="C26:D26"/>
    <mergeCell ref="E26:F26"/>
    <mergeCell ref="G26:I26"/>
    <mergeCell ref="C27:D27"/>
    <mergeCell ref="E27:I27"/>
    <mergeCell ref="C31:C32"/>
    <mergeCell ref="E31:I31"/>
    <mergeCell ref="E32:I32"/>
    <mergeCell ref="C34:I34"/>
    <mergeCell ref="D35:I35"/>
  </mergeCells>
  <phoneticPr fontId="1"/>
  <pageMargins left="0.51181102362204722" right="0.11811023622047245" top="0.55118110236220474" bottom="0.19685039370078741" header="0.31496062992125984" footer="0.11811023622047245"/>
  <pageSetup paperSize="9" orientation="portrait" r:id="rId1"/>
  <headerFooter scaleWithDoc="0" alignWithMargins="0"/>
  <colBreaks count="1" manualBreakCount="1">
    <brk id="10" max="6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view="pageBreakPreview" topLeftCell="A22" zoomScaleNormal="100" zoomScaleSheetLayoutView="100" workbookViewId="0">
      <selection activeCell="C27" sqref="C27:D27"/>
    </sheetView>
  </sheetViews>
  <sheetFormatPr defaultColWidth="9" defaultRowHeight="12" x14ac:dyDescent="0.4"/>
  <cols>
    <col min="1" max="1" width="0.75" style="17" customWidth="1"/>
    <col min="2" max="2" width="3.125" style="17" bestFit="1" customWidth="1"/>
    <col min="3" max="3" width="10.625" style="17" customWidth="1"/>
    <col min="4" max="4" width="22.625" style="17" customWidth="1"/>
    <col min="5" max="5" width="14.125" style="17" customWidth="1"/>
    <col min="6" max="6" width="10.625" style="17" customWidth="1"/>
    <col min="7" max="8" width="7.25" style="17" customWidth="1"/>
    <col min="9" max="9" width="10.625" style="17" customWidth="1"/>
    <col min="10" max="10" width="0.75" style="17" customWidth="1"/>
    <col min="11" max="11" width="10.125" style="17" bestFit="1" customWidth="1"/>
    <col min="12" max="13" width="9" style="17" customWidth="1"/>
    <col min="14" max="14" width="9" style="17"/>
    <col min="15" max="16" width="9" style="17" customWidth="1"/>
    <col min="17" max="16384" width="9" style="17"/>
  </cols>
  <sheetData>
    <row r="1" spans="1:14" ht="18.75" customHeight="1" x14ac:dyDescent="0.4">
      <c r="A1" s="133" t="s">
        <v>33</v>
      </c>
      <c r="B1" s="133"/>
      <c r="C1" s="133"/>
      <c r="D1" s="133"/>
      <c r="E1" s="133"/>
      <c r="F1" s="133"/>
      <c r="G1" s="133"/>
      <c r="H1" s="133"/>
      <c r="I1" s="133"/>
      <c r="J1" s="133"/>
    </row>
    <row r="2" spans="1:14" ht="15" customHeight="1" thickBot="1" x14ac:dyDescent="0.45">
      <c r="B2" s="17" t="s">
        <v>3</v>
      </c>
      <c r="C2" s="41" t="s">
        <v>4</v>
      </c>
      <c r="D2" s="41"/>
      <c r="E2" s="41"/>
      <c r="F2" s="41"/>
      <c r="G2" s="41"/>
      <c r="H2" s="18"/>
    </row>
    <row r="3" spans="1:14" ht="19.5" customHeight="1" thickBot="1" x14ac:dyDescent="0.45">
      <c r="C3" s="134" t="s">
        <v>5</v>
      </c>
      <c r="D3" s="135"/>
      <c r="E3" s="136" t="s">
        <v>51</v>
      </c>
      <c r="F3" s="137"/>
      <c r="G3" s="137"/>
      <c r="H3" s="137"/>
      <c r="I3" s="138"/>
    </row>
    <row r="4" spans="1:14" ht="15" customHeight="1" x14ac:dyDescent="0.4"/>
    <row r="5" spans="1:14" ht="15" customHeight="1" thickBot="1" x14ac:dyDescent="0.45">
      <c r="B5" s="17" t="s">
        <v>6</v>
      </c>
      <c r="C5" s="41" t="s">
        <v>7</v>
      </c>
      <c r="D5" s="41"/>
      <c r="E5" s="41"/>
      <c r="F5" s="41"/>
      <c r="G5" s="41"/>
    </row>
    <row r="6" spans="1:14" ht="15" customHeight="1" x14ac:dyDescent="0.4">
      <c r="C6" s="131" t="s">
        <v>8</v>
      </c>
      <c r="D6" s="13" t="s">
        <v>9</v>
      </c>
      <c r="E6" s="123">
        <v>623506095</v>
      </c>
      <c r="F6" s="123"/>
      <c r="G6" s="123"/>
      <c r="H6" s="123"/>
      <c r="I6" s="124"/>
    </row>
    <row r="7" spans="1:14" ht="15" customHeight="1" x14ac:dyDescent="0.4">
      <c r="C7" s="132"/>
      <c r="D7" s="14" t="s">
        <v>10</v>
      </c>
      <c r="E7" s="125">
        <v>30495853</v>
      </c>
      <c r="F7" s="125"/>
      <c r="G7" s="125"/>
      <c r="H7" s="125"/>
      <c r="I7" s="126"/>
    </row>
    <row r="8" spans="1:14" ht="15" customHeight="1" x14ac:dyDescent="0.4">
      <c r="C8" s="115"/>
      <c r="D8" s="15" t="s">
        <v>11</v>
      </c>
      <c r="E8" s="127">
        <v>564865460</v>
      </c>
      <c r="F8" s="127"/>
      <c r="G8" s="127"/>
      <c r="H8" s="127"/>
      <c r="I8" s="128"/>
    </row>
    <row r="9" spans="1:14" ht="15" customHeight="1" thickBot="1" x14ac:dyDescent="0.45">
      <c r="C9" s="36" t="s">
        <v>36</v>
      </c>
      <c r="D9" s="37"/>
      <c r="E9" s="38">
        <f>SUM(E6:I8)</f>
        <v>1218867408</v>
      </c>
      <c r="F9" s="39"/>
      <c r="G9" s="39"/>
      <c r="H9" s="39"/>
      <c r="I9" s="40"/>
    </row>
    <row r="10" spans="1:14" ht="15" customHeight="1" x14ac:dyDescent="0.4">
      <c r="C10" s="77" t="s">
        <v>12</v>
      </c>
      <c r="D10" s="78"/>
      <c r="E10" s="78"/>
      <c r="F10" s="78"/>
      <c r="G10" s="78"/>
      <c r="H10" s="78"/>
      <c r="I10" s="79"/>
    </row>
    <row r="11" spans="1:14" ht="15" customHeight="1" x14ac:dyDescent="0.4">
      <c r="C11" s="44" t="s">
        <v>34</v>
      </c>
      <c r="D11" s="26" t="s">
        <v>14</v>
      </c>
      <c r="E11" s="125">
        <v>102564104</v>
      </c>
      <c r="F11" s="125"/>
      <c r="G11" s="125"/>
      <c r="H11" s="125"/>
      <c r="I11" s="126"/>
      <c r="K11" s="30"/>
      <c r="L11" s="30"/>
    </row>
    <row r="12" spans="1:14" ht="15" customHeight="1" x14ac:dyDescent="0.4">
      <c r="C12" s="44"/>
      <c r="D12" s="26" t="s">
        <v>35</v>
      </c>
      <c r="E12" s="125">
        <v>5858577</v>
      </c>
      <c r="F12" s="125"/>
      <c r="G12" s="125"/>
      <c r="H12" s="125"/>
      <c r="I12" s="126"/>
    </row>
    <row r="13" spans="1:14" ht="15" customHeight="1" x14ac:dyDescent="0.4">
      <c r="C13" s="44"/>
      <c r="D13" s="27" t="s">
        <v>16</v>
      </c>
      <c r="E13" s="125">
        <v>97516379</v>
      </c>
      <c r="F13" s="125"/>
      <c r="G13" s="125"/>
      <c r="H13" s="125"/>
      <c r="I13" s="126"/>
      <c r="M13" s="28"/>
      <c r="N13" s="28"/>
    </row>
    <row r="14" spans="1:14" ht="15" customHeight="1" x14ac:dyDescent="0.4">
      <c r="C14" s="129" t="s">
        <v>17</v>
      </c>
      <c r="D14" s="130"/>
      <c r="E14" s="127">
        <v>158312049</v>
      </c>
      <c r="F14" s="127"/>
      <c r="G14" s="127"/>
      <c r="H14" s="127"/>
      <c r="I14" s="128"/>
      <c r="K14" s="30"/>
    </row>
    <row r="15" spans="1:14" ht="15" customHeight="1" thickBot="1" x14ac:dyDescent="0.45">
      <c r="C15" s="111" t="s">
        <v>36</v>
      </c>
      <c r="D15" s="112"/>
      <c r="E15" s="117">
        <f>SUM(E11:I14)</f>
        <v>364251109</v>
      </c>
      <c r="F15" s="117"/>
      <c r="G15" s="117"/>
      <c r="H15" s="117"/>
      <c r="I15" s="118"/>
    </row>
    <row r="16" spans="1:14" ht="15" customHeight="1" x14ac:dyDescent="0.4">
      <c r="C16" s="113" t="s">
        <v>39</v>
      </c>
      <c r="D16" s="114"/>
      <c r="E16" s="119">
        <v>85927</v>
      </c>
      <c r="F16" s="119"/>
      <c r="G16" s="119"/>
      <c r="H16" s="119"/>
      <c r="I16" s="120"/>
    </row>
    <row r="17" spans="2:9" ht="15" customHeight="1" thickBot="1" x14ac:dyDescent="0.45">
      <c r="C17" s="115" t="s">
        <v>37</v>
      </c>
      <c r="D17" s="116"/>
      <c r="E17" s="121">
        <v>2760</v>
      </c>
      <c r="F17" s="121"/>
      <c r="G17" s="121"/>
      <c r="H17" s="121"/>
      <c r="I17" s="122"/>
    </row>
    <row r="18" spans="2:9" ht="15" customHeight="1" x14ac:dyDescent="0.4">
      <c r="C18" s="113" t="s">
        <v>18</v>
      </c>
      <c r="D18" s="114"/>
      <c r="E18" s="123">
        <f>(E6+E8)/E16</f>
        <v>13830.013325264468</v>
      </c>
      <c r="F18" s="123"/>
      <c r="G18" s="123"/>
      <c r="H18" s="123"/>
      <c r="I18" s="124"/>
    </row>
    <row r="19" spans="2:9" ht="15" customHeight="1" thickBot="1" x14ac:dyDescent="0.45">
      <c r="C19" s="42" t="s">
        <v>38</v>
      </c>
      <c r="D19" s="43"/>
      <c r="E19" s="32">
        <f>E7/E17</f>
        <v>11049.222101449275</v>
      </c>
      <c r="F19" s="32"/>
      <c r="G19" s="32"/>
      <c r="H19" s="32"/>
      <c r="I19" s="33"/>
    </row>
    <row r="20" spans="2:9" ht="15" customHeight="1" x14ac:dyDescent="0.4">
      <c r="C20" s="16" t="s">
        <v>42</v>
      </c>
      <c r="D20" s="16"/>
      <c r="E20" s="16"/>
      <c r="F20" s="16"/>
      <c r="G20" s="16"/>
      <c r="H20" s="16"/>
      <c r="I20" s="16"/>
    </row>
    <row r="21" spans="2:9" ht="15" customHeight="1" x14ac:dyDescent="0.4">
      <c r="C21" s="16" t="s">
        <v>45</v>
      </c>
      <c r="D21" s="16"/>
      <c r="E21" s="16"/>
      <c r="F21" s="16"/>
      <c r="G21" s="16"/>
      <c r="H21" s="16"/>
      <c r="I21" s="16"/>
    </row>
    <row r="22" spans="2:9" ht="15" customHeight="1" x14ac:dyDescent="0.4"/>
    <row r="23" spans="2:9" ht="15" customHeight="1" x14ac:dyDescent="0.4">
      <c r="B23" s="17" t="s">
        <v>19</v>
      </c>
      <c r="C23" s="41" t="s">
        <v>20</v>
      </c>
      <c r="D23" s="41"/>
      <c r="E23" s="41"/>
      <c r="F23" s="41"/>
      <c r="G23" s="41"/>
    </row>
    <row r="24" spans="2:9" ht="12.75" thickBot="1" x14ac:dyDescent="0.45">
      <c r="C24" s="18"/>
      <c r="D24" s="18"/>
      <c r="E24" s="102" t="s">
        <v>21</v>
      </c>
      <c r="F24" s="102"/>
      <c r="G24" s="102" t="s">
        <v>22</v>
      </c>
      <c r="H24" s="102"/>
      <c r="I24" s="102"/>
    </row>
    <row r="25" spans="2:9" ht="15" customHeight="1" x14ac:dyDescent="0.4">
      <c r="C25" s="90" t="s">
        <v>23</v>
      </c>
      <c r="D25" s="91"/>
      <c r="E25" s="103"/>
      <c r="F25" s="104"/>
      <c r="G25" s="105"/>
      <c r="H25" s="105"/>
      <c r="I25" s="106"/>
    </row>
    <row r="26" spans="2:9" ht="15" customHeight="1" thickBot="1" x14ac:dyDescent="0.45">
      <c r="C26" s="92" t="s">
        <v>24</v>
      </c>
      <c r="D26" s="93"/>
      <c r="E26" s="107"/>
      <c r="F26" s="107"/>
      <c r="G26" s="107"/>
      <c r="H26" s="107"/>
      <c r="I26" s="108"/>
    </row>
    <row r="27" spans="2:9" ht="15" customHeight="1" thickBot="1" x14ac:dyDescent="0.45">
      <c r="C27" s="109" t="s">
        <v>56</v>
      </c>
      <c r="D27" s="110"/>
      <c r="E27" s="96">
        <v>28</v>
      </c>
      <c r="F27" s="97"/>
      <c r="G27" s="97"/>
      <c r="H27" s="97"/>
      <c r="I27" s="98"/>
    </row>
    <row r="28" spans="2:9" ht="15" customHeight="1" x14ac:dyDescent="0.4">
      <c r="C28" s="22" t="s">
        <v>44</v>
      </c>
      <c r="D28" s="22"/>
      <c r="E28" s="23"/>
      <c r="F28" s="23"/>
      <c r="G28" s="23"/>
      <c r="H28" s="23"/>
      <c r="I28" s="23"/>
    </row>
    <row r="29" spans="2:9" ht="15" customHeight="1" x14ac:dyDescent="0.4"/>
    <row r="30" spans="2:9" ht="15" customHeight="1" thickBot="1" x14ac:dyDescent="0.45">
      <c r="B30" s="17" t="s">
        <v>25</v>
      </c>
      <c r="C30" s="41" t="s">
        <v>26</v>
      </c>
      <c r="D30" s="41"/>
      <c r="E30" s="41"/>
      <c r="F30" s="41"/>
      <c r="G30" s="41"/>
    </row>
    <row r="31" spans="2:9" ht="15" customHeight="1" x14ac:dyDescent="0.4">
      <c r="C31" s="94" t="s">
        <v>27</v>
      </c>
      <c r="D31" s="24" t="s">
        <v>28</v>
      </c>
      <c r="E31" s="86">
        <f>(E6+E7)/E9</f>
        <v>0.5365652930806728</v>
      </c>
      <c r="F31" s="86"/>
      <c r="G31" s="86"/>
      <c r="H31" s="86"/>
      <c r="I31" s="87"/>
    </row>
    <row r="32" spans="2:9" ht="15" customHeight="1" thickBot="1" x14ac:dyDescent="0.45">
      <c r="C32" s="95"/>
      <c r="D32" s="25" t="s">
        <v>29</v>
      </c>
      <c r="E32" s="88">
        <f>E8/E9</f>
        <v>0.4634347069193272</v>
      </c>
      <c r="F32" s="88"/>
      <c r="G32" s="88"/>
      <c r="H32" s="88"/>
      <c r="I32" s="89"/>
    </row>
    <row r="33" spans="2:9" ht="15" customHeight="1" x14ac:dyDescent="0.4"/>
    <row r="34" spans="2:9" ht="15" customHeight="1" thickBot="1" x14ac:dyDescent="0.45">
      <c r="B34" s="17" t="s">
        <v>30</v>
      </c>
      <c r="C34" s="41" t="s">
        <v>31</v>
      </c>
      <c r="D34" s="41"/>
      <c r="E34" s="41"/>
      <c r="F34" s="41"/>
      <c r="G34" s="41"/>
      <c r="H34" s="41"/>
      <c r="I34" s="41"/>
    </row>
    <row r="35" spans="2:9" ht="70.150000000000006" customHeight="1" thickBot="1" x14ac:dyDescent="0.45">
      <c r="C35" s="3" t="s">
        <v>32</v>
      </c>
      <c r="D35" s="99"/>
      <c r="E35" s="100"/>
      <c r="F35" s="100"/>
      <c r="G35" s="100"/>
      <c r="H35" s="100"/>
      <c r="I35" s="101"/>
    </row>
  </sheetData>
  <mergeCells count="45">
    <mergeCell ref="C6:C8"/>
    <mergeCell ref="E6:I6"/>
    <mergeCell ref="E7:I7"/>
    <mergeCell ref="E8:I8"/>
    <mergeCell ref="A1:J1"/>
    <mergeCell ref="C2:G2"/>
    <mergeCell ref="C3:D3"/>
    <mergeCell ref="E3:I3"/>
    <mergeCell ref="C5:G5"/>
    <mergeCell ref="C9:D9"/>
    <mergeCell ref="E9:I9"/>
    <mergeCell ref="C10:I10"/>
    <mergeCell ref="C11:C13"/>
    <mergeCell ref="E11:I11"/>
    <mergeCell ref="E12:I12"/>
    <mergeCell ref="E13:I13"/>
    <mergeCell ref="C14:D14"/>
    <mergeCell ref="E14:I14"/>
    <mergeCell ref="C15:D15"/>
    <mergeCell ref="E15:I15"/>
    <mergeCell ref="C16:D16"/>
    <mergeCell ref="E16:I16"/>
    <mergeCell ref="C17:D17"/>
    <mergeCell ref="E17:I17"/>
    <mergeCell ref="C18:D18"/>
    <mergeCell ref="E18:I18"/>
    <mergeCell ref="C19:D19"/>
    <mergeCell ref="E19:I19"/>
    <mergeCell ref="C30:G30"/>
    <mergeCell ref="C23:G23"/>
    <mergeCell ref="E24:F24"/>
    <mergeCell ref="G24:I24"/>
    <mergeCell ref="C25:D25"/>
    <mergeCell ref="E25:F25"/>
    <mergeCell ref="G25:I25"/>
    <mergeCell ref="C26:D26"/>
    <mergeCell ref="E26:F26"/>
    <mergeCell ref="G26:I26"/>
    <mergeCell ref="C27:D27"/>
    <mergeCell ref="E27:I27"/>
    <mergeCell ref="C31:C32"/>
    <mergeCell ref="E31:I31"/>
    <mergeCell ref="E32:I32"/>
    <mergeCell ref="C34:I34"/>
    <mergeCell ref="D35:I35"/>
  </mergeCells>
  <phoneticPr fontId="1"/>
  <pageMargins left="0.51181102362204722" right="0.11811023622047245" top="0.55118110236220474" bottom="0.19685039370078741" header="0.31496062992125984" footer="0.11811023622047245"/>
  <pageSetup paperSize="9" orientation="portrait" r:id="rId1"/>
  <headerFooter scaleWithDoc="0" alignWithMargins="0"/>
  <colBreaks count="1" manualBreakCount="1">
    <brk id="10" max="6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view="pageBreakPreview" topLeftCell="A13" zoomScaleNormal="100" zoomScaleSheetLayoutView="100" workbookViewId="0">
      <selection activeCell="C27" sqref="C27:D27"/>
    </sheetView>
  </sheetViews>
  <sheetFormatPr defaultColWidth="9" defaultRowHeight="12" x14ac:dyDescent="0.4"/>
  <cols>
    <col min="1" max="1" width="0.75" style="17" customWidth="1"/>
    <col min="2" max="2" width="3.125" style="17" bestFit="1" customWidth="1"/>
    <col min="3" max="3" width="10.625" style="17" customWidth="1"/>
    <col min="4" max="4" width="22.625" style="17" customWidth="1"/>
    <col min="5" max="5" width="14.125" style="17" customWidth="1"/>
    <col min="6" max="6" width="10.625" style="17" customWidth="1"/>
    <col min="7" max="8" width="7.25" style="17" customWidth="1"/>
    <col min="9" max="9" width="10.625" style="17" customWidth="1"/>
    <col min="10" max="10" width="0.75" style="17" customWidth="1"/>
    <col min="11" max="11" width="10.125" style="17" bestFit="1" customWidth="1"/>
    <col min="12" max="13" width="9" style="17" customWidth="1"/>
    <col min="14" max="14" width="9" style="17"/>
    <col min="15" max="16" width="9" style="17" customWidth="1"/>
    <col min="17" max="16384" width="9" style="17"/>
  </cols>
  <sheetData>
    <row r="1" spans="1:14" ht="18.75" customHeight="1" x14ac:dyDescent="0.4">
      <c r="A1" s="133" t="s">
        <v>33</v>
      </c>
      <c r="B1" s="133"/>
      <c r="C1" s="133"/>
      <c r="D1" s="133"/>
      <c r="E1" s="133"/>
      <c r="F1" s="133"/>
      <c r="G1" s="133"/>
      <c r="H1" s="133"/>
      <c r="I1" s="133"/>
      <c r="J1" s="133"/>
    </row>
    <row r="2" spans="1:14" ht="15" customHeight="1" thickBot="1" x14ac:dyDescent="0.45">
      <c r="B2" s="17" t="s">
        <v>3</v>
      </c>
      <c r="C2" s="41" t="s">
        <v>4</v>
      </c>
      <c r="D2" s="41"/>
      <c r="E2" s="41"/>
      <c r="F2" s="41"/>
      <c r="G2" s="41"/>
      <c r="H2" s="18"/>
    </row>
    <row r="3" spans="1:14" ht="19.5" customHeight="1" thickBot="1" x14ac:dyDescent="0.45">
      <c r="C3" s="134" t="s">
        <v>5</v>
      </c>
      <c r="D3" s="135"/>
      <c r="E3" s="136" t="s">
        <v>51</v>
      </c>
      <c r="F3" s="137"/>
      <c r="G3" s="137"/>
      <c r="H3" s="137"/>
      <c r="I3" s="138"/>
    </row>
    <row r="4" spans="1:14" ht="15" customHeight="1" x14ac:dyDescent="0.4"/>
    <row r="5" spans="1:14" ht="15" customHeight="1" thickBot="1" x14ac:dyDescent="0.45">
      <c r="B5" s="17" t="s">
        <v>6</v>
      </c>
      <c r="C5" s="41" t="s">
        <v>7</v>
      </c>
      <c r="D5" s="41"/>
      <c r="E5" s="41"/>
      <c r="F5" s="41"/>
      <c r="G5" s="41"/>
    </row>
    <row r="6" spans="1:14" ht="15" customHeight="1" x14ac:dyDescent="0.4">
      <c r="C6" s="131" t="s">
        <v>8</v>
      </c>
      <c r="D6" s="13" t="s">
        <v>9</v>
      </c>
      <c r="E6" s="123">
        <v>710997717</v>
      </c>
      <c r="F6" s="123"/>
      <c r="G6" s="123"/>
      <c r="H6" s="123"/>
      <c r="I6" s="124"/>
    </row>
    <row r="7" spans="1:14" ht="15" customHeight="1" x14ac:dyDescent="0.4">
      <c r="C7" s="132"/>
      <c r="D7" s="14" t="s">
        <v>10</v>
      </c>
      <c r="E7" s="125">
        <v>82748609</v>
      </c>
      <c r="F7" s="125"/>
      <c r="G7" s="125"/>
      <c r="H7" s="125"/>
      <c r="I7" s="126"/>
    </row>
    <row r="8" spans="1:14" ht="15" customHeight="1" x14ac:dyDescent="0.4">
      <c r="C8" s="115"/>
      <c r="D8" s="15" t="s">
        <v>11</v>
      </c>
      <c r="E8" s="127">
        <v>191105278</v>
      </c>
      <c r="F8" s="127"/>
      <c r="G8" s="127"/>
      <c r="H8" s="127"/>
      <c r="I8" s="128"/>
    </row>
    <row r="9" spans="1:14" ht="15" customHeight="1" thickBot="1" x14ac:dyDescent="0.45">
      <c r="C9" s="36" t="s">
        <v>36</v>
      </c>
      <c r="D9" s="37"/>
      <c r="E9" s="38">
        <f>SUM(E6:I8)</f>
        <v>984851604</v>
      </c>
      <c r="F9" s="39"/>
      <c r="G9" s="39"/>
      <c r="H9" s="39"/>
      <c r="I9" s="40"/>
    </row>
    <row r="10" spans="1:14" ht="15" customHeight="1" x14ac:dyDescent="0.4">
      <c r="C10" s="77" t="s">
        <v>12</v>
      </c>
      <c r="D10" s="78"/>
      <c r="E10" s="78"/>
      <c r="F10" s="78"/>
      <c r="G10" s="78"/>
      <c r="H10" s="78"/>
      <c r="I10" s="79"/>
    </row>
    <row r="11" spans="1:14" ht="15" customHeight="1" x14ac:dyDescent="0.4">
      <c r="C11" s="44" t="s">
        <v>34</v>
      </c>
      <c r="D11" s="26" t="s">
        <v>14</v>
      </c>
      <c r="E11" s="125">
        <v>108725375</v>
      </c>
      <c r="F11" s="125"/>
      <c r="G11" s="125"/>
      <c r="H11" s="125"/>
      <c r="I11" s="126"/>
      <c r="K11" s="30"/>
      <c r="L11" s="30"/>
    </row>
    <row r="12" spans="1:14" ht="15" customHeight="1" x14ac:dyDescent="0.4">
      <c r="C12" s="44"/>
      <c r="D12" s="26" t="s">
        <v>35</v>
      </c>
      <c r="E12" s="125">
        <v>15902573</v>
      </c>
      <c r="F12" s="125"/>
      <c r="G12" s="125"/>
      <c r="H12" s="125"/>
      <c r="I12" s="126"/>
    </row>
    <row r="13" spans="1:14" ht="15" customHeight="1" x14ac:dyDescent="0.4">
      <c r="C13" s="44"/>
      <c r="D13" s="27" t="s">
        <v>16</v>
      </c>
      <c r="E13" s="125">
        <v>32578796</v>
      </c>
      <c r="F13" s="125"/>
      <c r="G13" s="125"/>
      <c r="H13" s="125"/>
      <c r="I13" s="126"/>
      <c r="K13" s="30"/>
      <c r="M13" s="28"/>
      <c r="N13" s="28"/>
    </row>
    <row r="14" spans="1:14" ht="15" customHeight="1" x14ac:dyDescent="0.4">
      <c r="C14" s="129" t="s">
        <v>17</v>
      </c>
      <c r="D14" s="130"/>
      <c r="E14" s="127">
        <v>97590017</v>
      </c>
      <c r="F14" s="127"/>
      <c r="G14" s="127"/>
      <c r="H14" s="127"/>
      <c r="I14" s="128"/>
      <c r="K14" s="30"/>
    </row>
    <row r="15" spans="1:14" ht="15" customHeight="1" thickBot="1" x14ac:dyDescent="0.45">
      <c r="C15" s="111" t="s">
        <v>36</v>
      </c>
      <c r="D15" s="112"/>
      <c r="E15" s="117">
        <f>SUM(E11:I14)</f>
        <v>254796761</v>
      </c>
      <c r="F15" s="117"/>
      <c r="G15" s="117"/>
      <c r="H15" s="117"/>
      <c r="I15" s="118"/>
    </row>
    <row r="16" spans="1:14" ht="15" customHeight="1" x14ac:dyDescent="0.4">
      <c r="C16" s="113" t="s">
        <v>39</v>
      </c>
      <c r="D16" s="114"/>
      <c r="E16" s="119">
        <v>50997</v>
      </c>
      <c r="F16" s="119"/>
      <c r="G16" s="119"/>
      <c r="H16" s="119"/>
      <c r="I16" s="120"/>
    </row>
    <row r="17" spans="2:9" ht="15" customHeight="1" thickBot="1" x14ac:dyDescent="0.45">
      <c r="C17" s="115" t="s">
        <v>37</v>
      </c>
      <c r="D17" s="116"/>
      <c r="E17" s="121">
        <v>8091</v>
      </c>
      <c r="F17" s="121"/>
      <c r="G17" s="121"/>
      <c r="H17" s="121"/>
      <c r="I17" s="122"/>
    </row>
    <row r="18" spans="2:9" ht="15" customHeight="1" x14ac:dyDescent="0.4">
      <c r="C18" s="113" t="s">
        <v>18</v>
      </c>
      <c r="D18" s="114"/>
      <c r="E18" s="123">
        <f>(E6+E8)/E16</f>
        <v>17689.33456870012</v>
      </c>
      <c r="F18" s="123"/>
      <c r="G18" s="123"/>
      <c r="H18" s="123"/>
      <c r="I18" s="124"/>
    </row>
    <row r="19" spans="2:9" ht="15" customHeight="1" thickBot="1" x14ac:dyDescent="0.45">
      <c r="C19" s="42" t="s">
        <v>38</v>
      </c>
      <c r="D19" s="43"/>
      <c r="E19" s="32">
        <f>E7/E17</f>
        <v>10227.241255716228</v>
      </c>
      <c r="F19" s="32"/>
      <c r="G19" s="32"/>
      <c r="H19" s="32"/>
      <c r="I19" s="33"/>
    </row>
    <row r="20" spans="2:9" ht="15" customHeight="1" x14ac:dyDescent="0.4">
      <c r="C20" s="16" t="s">
        <v>42</v>
      </c>
      <c r="D20" s="16"/>
      <c r="E20" s="16"/>
      <c r="F20" s="16"/>
      <c r="G20" s="16"/>
      <c r="H20" s="16"/>
      <c r="I20" s="16"/>
    </row>
    <row r="21" spans="2:9" ht="15" customHeight="1" x14ac:dyDescent="0.4">
      <c r="C21" s="16" t="s">
        <v>45</v>
      </c>
      <c r="D21" s="16"/>
      <c r="E21" s="16"/>
      <c r="F21" s="16"/>
      <c r="G21" s="16"/>
      <c r="H21" s="16"/>
      <c r="I21" s="16"/>
    </row>
    <row r="22" spans="2:9" ht="15" customHeight="1" x14ac:dyDescent="0.4"/>
    <row r="23" spans="2:9" ht="15" customHeight="1" x14ac:dyDescent="0.4">
      <c r="B23" s="17" t="s">
        <v>19</v>
      </c>
      <c r="C23" s="41" t="s">
        <v>20</v>
      </c>
      <c r="D23" s="41"/>
      <c r="E23" s="41"/>
      <c r="F23" s="41"/>
      <c r="G23" s="41"/>
    </row>
    <row r="24" spans="2:9" ht="12.75" thickBot="1" x14ac:dyDescent="0.45">
      <c r="C24" s="18"/>
      <c r="D24" s="18"/>
      <c r="E24" s="102" t="s">
        <v>21</v>
      </c>
      <c r="F24" s="102"/>
      <c r="G24" s="102" t="s">
        <v>22</v>
      </c>
      <c r="H24" s="102"/>
      <c r="I24" s="102"/>
    </row>
    <row r="25" spans="2:9" ht="15" customHeight="1" x14ac:dyDescent="0.4">
      <c r="C25" s="90" t="s">
        <v>23</v>
      </c>
      <c r="D25" s="91"/>
      <c r="E25" s="103"/>
      <c r="F25" s="104"/>
      <c r="G25" s="105"/>
      <c r="H25" s="105"/>
      <c r="I25" s="106"/>
    </row>
    <row r="26" spans="2:9" ht="15" customHeight="1" thickBot="1" x14ac:dyDescent="0.45">
      <c r="C26" s="92" t="s">
        <v>24</v>
      </c>
      <c r="D26" s="93"/>
      <c r="E26" s="107"/>
      <c r="F26" s="107"/>
      <c r="G26" s="107"/>
      <c r="H26" s="107"/>
      <c r="I26" s="108"/>
    </row>
    <row r="27" spans="2:9" ht="15" customHeight="1" thickBot="1" x14ac:dyDescent="0.45">
      <c r="C27" s="109" t="s">
        <v>56</v>
      </c>
      <c r="D27" s="110"/>
      <c r="E27" s="96">
        <v>24</v>
      </c>
      <c r="F27" s="97"/>
      <c r="G27" s="97"/>
      <c r="H27" s="97"/>
      <c r="I27" s="98"/>
    </row>
    <row r="28" spans="2:9" ht="15" customHeight="1" x14ac:dyDescent="0.4">
      <c r="C28" s="22" t="s">
        <v>44</v>
      </c>
      <c r="D28" s="22"/>
      <c r="E28" s="23"/>
      <c r="F28" s="23"/>
      <c r="G28" s="23"/>
      <c r="H28" s="23"/>
      <c r="I28" s="23"/>
    </row>
    <row r="29" spans="2:9" ht="15" customHeight="1" x14ac:dyDescent="0.4"/>
    <row r="30" spans="2:9" ht="15" customHeight="1" thickBot="1" x14ac:dyDescent="0.45">
      <c r="B30" s="17" t="s">
        <v>25</v>
      </c>
      <c r="C30" s="41" t="s">
        <v>26</v>
      </c>
      <c r="D30" s="41"/>
      <c r="E30" s="41"/>
      <c r="F30" s="41"/>
      <c r="G30" s="41"/>
    </row>
    <row r="31" spans="2:9" ht="15" customHeight="1" x14ac:dyDescent="0.4">
      <c r="C31" s="94" t="s">
        <v>27</v>
      </c>
      <c r="D31" s="24" t="s">
        <v>28</v>
      </c>
      <c r="E31" s="86">
        <f>(E6+E7)/E9</f>
        <v>0.80595525536657397</v>
      </c>
      <c r="F31" s="86"/>
      <c r="G31" s="86"/>
      <c r="H31" s="86"/>
      <c r="I31" s="87"/>
    </row>
    <row r="32" spans="2:9" ht="15" customHeight="1" thickBot="1" x14ac:dyDescent="0.45">
      <c r="C32" s="95"/>
      <c r="D32" s="25" t="s">
        <v>29</v>
      </c>
      <c r="E32" s="88">
        <f>E8/E9</f>
        <v>0.19404474463342603</v>
      </c>
      <c r="F32" s="88"/>
      <c r="G32" s="88"/>
      <c r="H32" s="88"/>
      <c r="I32" s="89"/>
    </row>
    <row r="33" spans="2:9" ht="15" customHeight="1" x14ac:dyDescent="0.4"/>
    <row r="34" spans="2:9" ht="15" customHeight="1" thickBot="1" x14ac:dyDescent="0.45">
      <c r="B34" s="17" t="s">
        <v>30</v>
      </c>
      <c r="C34" s="41" t="s">
        <v>31</v>
      </c>
      <c r="D34" s="41"/>
      <c r="E34" s="41"/>
      <c r="F34" s="41"/>
      <c r="G34" s="41"/>
      <c r="H34" s="41"/>
      <c r="I34" s="41"/>
    </row>
    <row r="35" spans="2:9" ht="70.150000000000006" customHeight="1" thickBot="1" x14ac:dyDescent="0.45">
      <c r="C35" s="3" t="s">
        <v>32</v>
      </c>
      <c r="D35" s="99"/>
      <c r="E35" s="100"/>
      <c r="F35" s="100"/>
      <c r="G35" s="100"/>
      <c r="H35" s="100"/>
      <c r="I35" s="101"/>
    </row>
  </sheetData>
  <mergeCells count="45">
    <mergeCell ref="C6:C8"/>
    <mergeCell ref="E6:I6"/>
    <mergeCell ref="E7:I7"/>
    <mergeCell ref="E8:I8"/>
    <mergeCell ref="A1:J1"/>
    <mergeCell ref="C2:G2"/>
    <mergeCell ref="C3:D3"/>
    <mergeCell ref="E3:I3"/>
    <mergeCell ref="C5:G5"/>
    <mergeCell ref="C9:D9"/>
    <mergeCell ref="E9:I9"/>
    <mergeCell ref="C10:I10"/>
    <mergeCell ref="C11:C13"/>
    <mergeCell ref="E11:I11"/>
    <mergeCell ref="E12:I12"/>
    <mergeCell ref="E13:I13"/>
    <mergeCell ref="C14:D14"/>
    <mergeCell ref="E14:I14"/>
    <mergeCell ref="C15:D15"/>
    <mergeCell ref="E15:I15"/>
    <mergeCell ref="C16:D16"/>
    <mergeCell ref="E16:I16"/>
    <mergeCell ref="C17:D17"/>
    <mergeCell ref="E17:I17"/>
    <mergeCell ref="C18:D18"/>
    <mergeCell ref="E18:I18"/>
    <mergeCell ref="C19:D19"/>
    <mergeCell ref="E19:I19"/>
    <mergeCell ref="C30:G30"/>
    <mergeCell ref="C23:G23"/>
    <mergeCell ref="E24:F24"/>
    <mergeCell ref="G24:I24"/>
    <mergeCell ref="C25:D25"/>
    <mergeCell ref="E25:F25"/>
    <mergeCell ref="G25:I25"/>
    <mergeCell ref="C26:D26"/>
    <mergeCell ref="E26:F26"/>
    <mergeCell ref="G26:I26"/>
    <mergeCell ref="C27:D27"/>
    <mergeCell ref="E27:I27"/>
    <mergeCell ref="C31:C32"/>
    <mergeCell ref="E31:I31"/>
    <mergeCell ref="E32:I32"/>
    <mergeCell ref="C34:I34"/>
    <mergeCell ref="D35:I35"/>
  </mergeCells>
  <phoneticPr fontId="1"/>
  <pageMargins left="0.51181102362204722" right="0.11811023622047245" top="0.55118110236220474" bottom="0.19685039370078741" header="0.31496062992125984" footer="0.11811023622047245"/>
  <pageSetup paperSize="9" orientation="portrait" r:id="rId1"/>
  <headerFooter scaleWithDoc="0" alignWithMargins="0"/>
  <colBreaks count="1" manualBreakCount="1">
    <brk id="10" max="6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view="pageBreakPreview" topLeftCell="A16" zoomScaleNormal="100" zoomScaleSheetLayoutView="100" workbookViewId="0">
      <selection activeCell="C27" sqref="C27:D27"/>
    </sheetView>
  </sheetViews>
  <sheetFormatPr defaultColWidth="9" defaultRowHeight="12" x14ac:dyDescent="0.4"/>
  <cols>
    <col min="1" max="1" width="0.75" style="17" customWidth="1"/>
    <col min="2" max="2" width="3.125" style="17" bestFit="1" customWidth="1"/>
    <col min="3" max="3" width="10.625" style="17" customWidth="1"/>
    <col min="4" max="4" width="22.625" style="17" customWidth="1"/>
    <col min="5" max="5" width="14.125" style="17" customWidth="1"/>
    <col min="6" max="6" width="10.625" style="17" customWidth="1"/>
    <col min="7" max="8" width="7.25" style="17" customWidth="1"/>
    <col min="9" max="9" width="10.625" style="17" customWidth="1"/>
    <col min="10" max="10" width="0.75" style="17" customWidth="1"/>
    <col min="11" max="11" width="10.125" style="17" bestFit="1" customWidth="1"/>
    <col min="12" max="13" width="9" style="17" customWidth="1"/>
    <col min="14" max="14" width="9" style="17"/>
    <col min="15" max="16" width="9" style="17" customWidth="1"/>
    <col min="17" max="16384" width="9" style="17"/>
  </cols>
  <sheetData>
    <row r="1" spans="1:14" ht="18.75" customHeight="1" x14ac:dyDescent="0.4">
      <c r="A1" s="133" t="s">
        <v>33</v>
      </c>
      <c r="B1" s="133"/>
      <c r="C1" s="133"/>
      <c r="D1" s="133"/>
      <c r="E1" s="133"/>
      <c r="F1" s="133"/>
      <c r="G1" s="133"/>
      <c r="H1" s="133"/>
      <c r="I1" s="133"/>
      <c r="J1" s="133"/>
    </row>
    <row r="2" spans="1:14" ht="15" customHeight="1" thickBot="1" x14ac:dyDescent="0.45">
      <c r="B2" s="17" t="s">
        <v>3</v>
      </c>
      <c r="C2" s="41" t="s">
        <v>4</v>
      </c>
      <c r="D2" s="41"/>
      <c r="E2" s="41"/>
      <c r="F2" s="41"/>
      <c r="G2" s="41"/>
      <c r="H2" s="18"/>
    </row>
    <row r="3" spans="1:14" ht="19.5" customHeight="1" thickBot="1" x14ac:dyDescent="0.45">
      <c r="C3" s="134" t="s">
        <v>5</v>
      </c>
      <c r="D3" s="135"/>
      <c r="E3" s="136" t="s">
        <v>51</v>
      </c>
      <c r="F3" s="137"/>
      <c r="G3" s="137"/>
      <c r="H3" s="137"/>
      <c r="I3" s="138"/>
    </row>
    <row r="4" spans="1:14" ht="15" customHeight="1" x14ac:dyDescent="0.4"/>
    <row r="5" spans="1:14" ht="15" customHeight="1" thickBot="1" x14ac:dyDescent="0.45">
      <c r="B5" s="17" t="s">
        <v>6</v>
      </c>
      <c r="C5" s="41" t="s">
        <v>7</v>
      </c>
      <c r="D5" s="41"/>
      <c r="E5" s="41"/>
      <c r="F5" s="41"/>
      <c r="G5" s="41"/>
    </row>
    <row r="6" spans="1:14" ht="15" customHeight="1" x14ac:dyDescent="0.4">
      <c r="C6" s="131" t="s">
        <v>8</v>
      </c>
      <c r="D6" s="13" t="s">
        <v>9</v>
      </c>
      <c r="E6" s="123">
        <v>1446311537</v>
      </c>
      <c r="F6" s="123"/>
      <c r="G6" s="123"/>
      <c r="H6" s="123"/>
      <c r="I6" s="124"/>
    </row>
    <row r="7" spans="1:14" ht="15" customHeight="1" x14ac:dyDescent="0.4">
      <c r="C7" s="132"/>
      <c r="D7" s="14" t="s">
        <v>10</v>
      </c>
      <c r="E7" s="125">
        <v>151043663</v>
      </c>
      <c r="F7" s="125"/>
      <c r="G7" s="125"/>
      <c r="H7" s="125"/>
      <c r="I7" s="126"/>
    </row>
    <row r="8" spans="1:14" ht="15" customHeight="1" x14ac:dyDescent="0.4">
      <c r="C8" s="115"/>
      <c r="D8" s="15" t="s">
        <v>11</v>
      </c>
      <c r="E8" s="127">
        <v>93580145</v>
      </c>
      <c r="F8" s="127"/>
      <c r="G8" s="127"/>
      <c r="H8" s="127"/>
      <c r="I8" s="128"/>
    </row>
    <row r="9" spans="1:14" ht="15" customHeight="1" thickBot="1" x14ac:dyDescent="0.45">
      <c r="C9" s="36" t="s">
        <v>36</v>
      </c>
      <c r="D9" s="37"/>
      <c r="E9" s="38">
        <f>SUM(E6:I8)</f>
        <v>1690935345</v>
      </c>
      <c r="F9" s="39"/>
      <c r="G9" s="39"/>
      <c r="H9" s="39"/>
      <c r="I9" s="40"/>
    </row>
    <row r="10" spans="1:14" ht="15" customHeight="1" x14ac:dyDescent="0.4">
      <c r="C10" s="77" t="s">
        <v>12</v>
      </c>
      <c r="D10" s="78"/>
      <c r="E10" s="78"/>
      <c r="F10" s="78"/>
      <c r="G10" s="78"/>
      <c r="H10" s="78"/>
      <c r="I10" s="79"/>
    </row>
    <row r="11" spans="1:14" ht="15" customHeight="1" x14ac:dyDescent="0.4">
      <c r="C11" s="44" t="s">
        <v>34</v>
      </c>
      <c r="D11" s="26" t="s">
        <v>14</v>
      </c>
      <c r="E11" s="125">
        <v>239088398</v>
      </c>
      <c r="F11" s="125"/>
      <c r="G11" s="125"/>
      <c r="H11" s="125"/>
      <c r="I11" s="126"/>
      <c r="K11" s="30"/>
      <c r="L11" s="30"/>
    </row>
    <row r="12" spans="1:14" ht="15" customHeight="1" x14ac:dyDescent="0.4">
      <c r="C12" s="44"/>
      <c r="D12" s="26" t="s">
        <v>35</v>
      </c>
      <c r="E12" s="125">
        <v>29560061</v>
      </c>
      <c r="F12" s="125"/>
      <c r="G12" s="125"/>
      <c r="H12" s="125"/>
      <c r="I12" s="126"/>
    </row>
    <row r="13" spans="1:14" ht="15" customHeight="1" x14ac:dyDescent="0.4">
      <c r="C13" s="44"/>
      <c r="D13" s="27" t="s">
        <v>16</v>
      </c>
      <c r="E13" s="125">
        <v>16490029</v>
      </c>
      <c r="F13" s="125"/>
      <c r="G13" s="125"/>
      <c r="H13" s="125"/>
      <c r="I13" s="126"/>
      <c r="K13" s="30"/>
      <c r="M13" s="28"/>
      <c r="N13" s="28"/>
    </row>
    <row r="14" spans="1:14" ht="15" customHeight="1" x14ac:dyDescent="0.4">
      <c r="C14" s="129" t="s">
        <v>17</v>
      </c>
      <c r="D14" s="130"/>
      <c r="E14" s="127">
        <v>204652113</v>
      </c>
      <c r="F14" s="127"/>
      <c r="G14" s="127"/>
      <c r="H14" s="127"/>
      <c r="I14" s="128"/>
      <c r="K14" s="30"/>
    </row>
    <row r="15" spans="1:14" ht="15" customHeight="1" thickBot="1" x14ac:dyDescent="0.45">
      <c r="C15" s="111" t="s">
        <v>36</v>
      </c>
      <c r="D15" s="112"/>
      <c r="E15" s="117">
        <f>SUM(E11:I14)</f>
        <v>489790601</v>
      </c>
      <c r="F15" s="117"/>
      <c r="G15" s="117"/>
      <c r="H15" s="117"/>
      <c r="I15" s="118"/>
    </row>
    <row r="16" spans="1:14" ht="15" customHeight="1" x14ac:dyDescent="0.4">
      <c r="C16" s="113" t="s">
        <v>39</v>
      </c>
      <c r="D16" s="114"/>
      <c r="E16" s="119">
        <v>106483</v>
      </c>
      <c r="F16" s="119"/>
      <c r="G16" s="119"/>
      <c r="H16" s="119"/>
      <c r="I16" s="120"/>
    </row>
    <row r="17" spans="2:9" ht="15" customHeight="1" thickBot="1" x14ac:dyDescent="0.45">
      <c r="C17" s="115" t="s">
        <v>37</v>
      </c>
      <c r="D17" s="116"/>
      <c r="E17" s="121">
        <v>13397</v>
      </c>
      <c r="F17" s="121"/>
      <c r="G17" s="121"/>
      <c r="H17" s="121"/>
      <c r="I17" s="122"/>
    </row>
    <row r="18" spans="2:9" ht="15" customHeight="1" x14ac:dyDescent="0.4">
      <c r="C18" s="113" t="s">
        <v>18</v>
      </c>
      <c r="D18" s="114"/>
      <c r="E18" s="123">
        <f>(E6+E8)/E16</f>
        <v>14461.385216419523</v>
      </c>
      <c r="F18" s="123"/>
      <c r="G18" s="123"/>
      <c r="H18" s="123"/>
      <c r="I18" s="124"/>
    </row>
    <row r="19" spans="2:9" ht="15" customHeight="1" thickBot="1" x14ac:dyDescent="0.45">
      <c r="C19" s="42" t="s">
        <v>38</v>
      </c>
      <c r="D19" s="43"/>
      <c r="E19" s="32">
        <f>E7/E17</f>
        <v>11274.439277450176</v>
      </c>
      <c r="F19" s="32"/>
      <c r="G19" s="32"/>
      <c r="H19" s="32"/>
      <c r="I19" s="33"/>
    </row>
    <row r="20" spans="2:9" ht="15" customHeight="1" x14ac:dyDescent="0.4">
      <c r="C20" s="16" t="s">
        <v>42</v>
      </c>
      <c r="D20" s="16"/>
      <c r="E20" s="16"/>
      <c r="F20" s="16"/>
      <c r="G20" s="16"/>
      <c r="H20" s="16"/>
      <c r="I20" s="16"/>
    </row>
    <row r="21" spans="2:9" ht="15" customHeight="1" x14ac:dyDescent="0.4">
      <c r="C21" s="16" t="s">
        <v>45</v>
      </c>
      <c r="D21" s="16"/>
      <c r="E21" s="16"/>
      <c r="F21" s="16"/>
      <c r="G21" s="16"/>
      <c r="H21" s="16"/>
      <c r="I21" s="16"/>
    </row>
    <row r="22" spans="2:9" ht="15" customHeight="1" x14ac:dyDescent="0.4"/>
    <row r="23" spans="2:9" ht="15" customHeight="1" x14ac:dyDescent="0.4">
      <c r="B23" s="17" t="s">
        <v>19</v>
      </c>
      <c r="C23" s="41" t="s">
        <v>20</v>
      </c>
      <c r="D23" s="41"/>
      <c r="E23" s="41"/>
      <c r="F23" s="41"/>
      <c r="G23" s="41"/>
    </row>
    <row r="24" spans="2:9" ht="12.75" thickBot="1" x14ac:dyDescent="0.45">
      <c r="C24" s="18"/>
      <c r="D24" s="18"/>
      <c r="E24" s="102" t="s">
        <v>21</v>
      </c>
      <c r="F24" s="102"/>
      <c r="G24" s="102" t="s">
        <v>22</v>
      </c>
      <c r="H24" s="102"/>
      <c r="I24" s="102"/>
    </row>
    <row r="25" spans="2:9" ht="15" customHeight="1" x14ac:dyDescent="0.4">
      <c r="C25" s="90" t="s">
        <v>23</v>
      </c>
      <c r="D25" s="91"/>
      <c r="E25" s="103"/>
      <c r="F25" s="104"/>
      <c r="G25" s="105"/>
      <c r="H25" s="105"/>
      <c r="I25" s="106"/>
    </row>
    <row r="26" spans="2:9" ht="15" customHeight="1" thickBot="1" x14ac:dyDescent="0.45">
      <c r="C26" s="92" t="s">
        <v>24</v>
      </c>
      <c r="D26" s="93"/>
      <c r="E26" s="107"/>
      <c r="F26" s="107"/>
      <c r="G26" s="107"/>
      <c r="H26" s="107"/>
      <c r="I26" s="108"/>
    </row>
    <row r="27" spans="2:9" ht="15" customHeight="1" thickBot="1" x14ac:dyDescent="0.45">
      <c r="C27" s="109" t="s">
        <v>56</v>
      </c>
      <c r="D27" s="110"/>
      <c r="E27" s="96">
        <v>30</v>
      </c>
      <c r="F27" s="97"/>
      <c r="G27" s="97"/>
      <c r="H27" s="97"/>
      <c r="I27" s="98"/>
    </row>
    <row r="28" spans="2:9" ht="15" customHeight="1" x14ac:dyDescent="0.4">
      <c r="C28" s="22" t="s">
        <v>44</v>
      </c>
      <c r="D28" s="22"/>
      <c r="E28" s="23"/>
      <c r="F28" s="23"/>
      <c r="G28" s="23"/>
      <c r="H28" s="23"/>
      <c r="I28" s="23"/>
    </row>
    <row r="29" spans="2:9" ht="15" customHeight="1" x14ac:dyDescent="0.4"/>
    <row r="30" spans="2:9" ht="15" customHeight="1" thickBot="1" x14ac:dyDescent="0.45">
      <c r="B30" s="17" t="s">
        <v>25</v>
      </c>
      <c r="C30" s="41" t="s">
        <v>26</v>
      </c>
      <c r="D30" s="41"/>
      <c r="E30" s="41"/>
      <c r="F30" s="41"/>
      <c r="G30" s="41"/>
    </row>
    <row r="31" spans="2:9" ht="15" customHeight="1" x14ac:dyDescent="0.4">
      <c r="C31" s="94" t="s">
        <v>27</v>
      </c>
      <c r="D31" s="24" t="s">
        <v>28</v>
      </c>
      <c r="E31" s="86">
        <f>(E6+E7)/E9</f>
        <v>0.94465776277211833</v>
      </c>
      <c r="F31" s="86"/>
      <c r="G31" s="86"/>
      <c r="H31" s="86"/>
      <c r="I31" s="87"/>
    </row>
    <row r="32" spans="2:9" ht="15" customHeight="1" thickBot="1" x14ac:dyDescent="0.45">
      <c r="C32" s="95"/>
      <c r="D32" s="25" t="s">
        <v>29</v>
      </c>
      <c r="E32" s="88">
        <f>E8/E9</f>
        <v>5.5342237227881709E-2</v>
      </c>
      <c r="F32" s="88"/>
      <c r="G32" s="88"/>
      <c r="H32" s="88"/>
      <c r="I32" s="89"/>
    </row>
    <row r="33" spans="2:9" ht="15" customHeight="1" x14ac:dyDescent="0.4"/>
    <row r="34" spans="2:9" ht="15" customHeight="1" thickBot="1" x14ac:dyDescent="0.45">
      <c r="B34" s="17" t="s">
        <v>30</v>
      </c>
      <c r="C34" s="41" t="s">
        <v>31</v>
      </c>
      <c r="D34" s="41"/>
      <c r="E34" s="41"/>
      <c r="F34" s="41"/>
      <c r="G34" s="41"/>
      <c r="H34" s="41"/>
      <c r="I34" s="41"/>
    </row>
    <row r="35" spans="2:9" ht="70.150000000000006" customHeight="1" thickBot="1" x14ac:dyDescent="0.45">
      <c r="C35" s="3" t="s">
        <v>32</v>
      </c>
      <c r="D35" s="99"/>
      <c r="E35" s="100"/>
      <c r="F35" s="100"/>
      <c r="G35" s="100"/>
      <c r="H35" s="100"/>
      <c r="I35" s="101"/>
    </row>
  </sheetData>
  <mergeCells count="45">
    <mergeCell ref="C6:C8"/>
    <mergeCell ref="E6:I6"/>
    <mergeCell ref="E7:I7"/>
    <mergeCell ref="E8:I8"/>
    <mergeCell ref="A1:J1"/>
    <mergeCell ref="C2:G2"/>
    <mergeCell ref="C3:D3"/>
    <mergeCell ref="E3:I3"/>
    <mergeCell ref="C5:G5"/>
    <mergeCell ref="C9:D9"/>
    <mergeCell ref="E9:I9"/>
    <mergeCell ref="C10:I10"/>
    <mergeCell ref="C11:C13"/>
    <mergeCell ref="E11:I11"/>
    <mergeCell ref="E12:I12"/>
    <mergeCell ref="E13:I13"/>
    <mergeCell ref="C14:D14"/>
    <mergeCell ref="E14:I14"/>
    <mergeCell ref="C15:D15"/>
    <mergeCell ref="E15:I15"/>
    <mergeCell ref="C16:D16"/>
    <mergeCell ref="E16:I16"/>
    <mergeCell ref="C17:D17"/>
    <mergeCell ref="E17:I17"/>
    <mergeCell ref="C18:D18"/>
    <mergeCell ref="E18:I18"/>
    <mergeCell ref="C19:D19"/>
    <mergeCell ref="E19:I19"/>
    <mergeCell ref="C30:G30"/>
    <mergeCell ref="C23:G23"/>
    <mergeCell ref="E24:F24"/>
    <mergeCell ref="G24:I24"/>
    <mergeCell ref="C25:D25"/>
    <mergeCell ref="E25:F25"/>
    <mergeCell ref="G25:I25"/>
    <mergeCell ref="C26:D26"/>
    <mergeCell ref="E26:F26"/>
    <mergeCell ref="G26:I26"/>
    <mergeCell ref="C27:D27"/>
    <mergeCell ref="E27:I27"/>
    <mergeCell ref="C31:C32"/>
    <mergeCell ref="E31:I31"/>
    <mergeCell ref="E32:I32"/>
    <mergeCell ref="C34:I34"/>
    <mergeCell ref="D35:I35"/>
  </mergeCells>
  <phoneticPr fontId="1"/>
  <pageMargins left="0.51181102362204722" right="0.11811023622047245" top="0.55118110236220474" bottom="0.19685039370078741" header="0.31496062992125984" footer="0.11811023622047245"/>
  <pageSetup paperSize="9" orientation="portrait" r:id="rId1"/>
  <headerFooter scaleWithDoc="0" alignWithMargins="0"/>
  <colBreaks count="1" manualBreakCount="1">
    <brk id="10" max="6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効果検証様式（集計値）</vt:lpstr>
      <vt:lpstr>R4.10</vt:lpstr>
      <vt:lpstr>R4.11</vt:lpstr>
      <vt:lpstr>R4.12</vt:lpstr>
      <vt:lpstr>R5.1</vt:lpstr>
      <vt:lpstr>R5.2</vt:lpstr>
      <vt:lpstr>R5.3</vt:lpstr>
      <vt:lpstr>R5.4</vt:lpstr>
      <vt:lpstr>R5.5</vt:lpstr>
      <vt:lpstr>R5.6</vt:lpstr>
      <vt:lpstr>R4.10!Print_Area</vt:lpstr>
      <vt:lpstr>R4.11!Print_Area</vt:lpstr>
      <vt:lpstr>R4.12!Print_Area</vt:lpstr>
      <vt:lpstr>R5.1!Print_Area</vt:lpstr>
      <vt:lpstr>R5.2!Print_Area</vt:lpstr>
      <vt:lpstr>R5.3!Print_Area</vt:lpstr>
      <vt:lpstr>R5.4!Print_Area</vt:lpstr>
      <vt:lpstr>R5.5!Print_Area</vt:lpstr>
      <vt:lpstr>R5.6!Print_Area</vt:lpstr>
      <vt:lpstr>'効果検証様式（集計値）'!Print_Area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2024-05-24T07:18:37Z</dcterms:modified>
  <cp:category/>
  <cp:contentStatus/>
</cp:coreProperties>
</file>