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28680" yWindow="-120" windowWidth="38640" windowHeight="21120" tabRatio="717"/>
  </bookViews>
  <sheets>
    <sheet name="効果検証様式（集計値）" sheetId="1" r:id="rId1"/>
    <sheet name="R3.6-12" sheetId="128" state="hidden" r:id="rId2"/>
    <sheet name="R3.6" sheetId="90" r:id="rId3"/>
    <sheet name="R3.7" sheetId="111" r:id="rId4"/>
    <sheet name="R3.8" sheetId="112" r:id="rId5"/>
    <sheet name="R3.9" sheetId="113" r:id="rId6"/>
    <sheet name="R3.10" sheetId="114" r:id="rId7"/>
    <sheet name="R3.11" sheetId="115" r:id="rId8"/>
    <sheet name="R3.12" sheetId="116" r:id="rId9"/>
    <sheet name="R4.4-10" sheetId="129" state="hidden" r:id="rId10"/>
    <sheet name="R4.4" sheetId="117" r:id="rId11"/>
    <sheet name="R4.5" sheetId="118" r:id="rId12"/>
    <sheet name="R4.6" sheetId="119" r:id="rId13"/>
    <sheet name="R4.7" sheetId="120" r:id="rId14"/>
    <sheet name="R4.8" sheetId="121" r:id="rId15"/>
    <sheet name="R4.9" sheetId="122" r:id="rId16"/>
    <sheet name="R4.10" sheetId="123" r:id="rId17"/>
  </sheets>
  <definedNames>
    <definedName name="_xlnm.Print_Area" localSheetId="6">'R3.10'!$A$1:$J$90</definedName>
    <definedName name="_xlnm.Print_Area" localSheetId="7">'R3.11'!$A$1:$J$90</definedName>
    <definedName name="_xlnm.Print_Area" localSheetId="8">'R3.12'!$A$1:$J$90</definedName>
    <definedName name="_xlnm.Print_Area" localSheetId="2">'R3.6'!$A$1:$J$90</definedName>
    <definedName name="_xlnm.Print_Area" localSheetId="1">'R3.6-12'!$A$1:$J$90</definedName>
    <definedName name="_xlnm.Print_Area" localSheetId="3">'R3.7'!$A$1:$J$90</definedName>
    <definedName name="_xlnm.Print_Area" localSheetId="4">'R3.8'!$A$1:$J$90</definedName>
    <definedName name="_xlnm.Print_Area" localSheetId="5">'R3.9'!$A$1:$J$90</definedName>
    <definedName name="_xlnm.Print_Area" localSheetId="16">'R4.10'!$A$1:$J$90</definedName>
    <definedName name="_xlnm.Print_Area" localSheetId="10">'R4.4'!$A$1:$J$90</definedName>
    <definedName name="_xlnm.Print_Area" localSheetId="9">'R4.4-10'!$A$1:$J$90</definedName>
    <definedName name="_xlnm.Print_Area" localSheetId="11">'R4.5'!$A$1:$J$90</definedName>
    <definedName name="_xlnm.Print_Area" localSheetId="12">'R4.6'!$A$1:$J$90</definedName>
    <definedName name="_xlnm.Print_Area" localSheetId="13">'R4.7'!$A$1:$J$90</definedName>
    <definedName name="_xlnm.Print_Area" localSheetId="14">'R4.8'!$A$1:$J$90</definedName>
    <definedName name="_xlnm.Print_Area" localSheetId="15">'R4.9'!$A$1:$J$90</definedName>
    <definedName name="_xlnm.Print_Area" localSheetId="0">'効果検証様式（集計値）'!$A$1:$H$41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5" i="112" l="1"/>
  <c r="E86" i="123" l="1"/>
  <c r="E85" i="123"/>
  <c r="E86" i="122"/>
  <c r="E85" i="122"/>
  <c r="E86" i="121"/>
  <c r="E85" i="121"/>
  <c r="E86" i="120"/>
  <c r="E85" i="120"/>
  <c r="E86" i="119"/>
  <c r="E85" i="119"/>
  <c r="E86" i="118"/>
  <c r="E85" i="118"/>
  <c r="E86" i="117"/>
  <c r="E85" i="117"/>
  <c r="E86" i="129"/>
  <c r="E85" i="129"/>
  <c r="E86" i="116"/>
  <c r="E85" i="116"/>
  <c r="E86" i="115"/>
  <c r="E85" i="115"/>
  <c r="E86" i="114"/>
  <c r="E85" i="114"/>
  <c r="E86" i="113"/>
  <c r="E85" i="113"/>
  <c r="E86" i="112"/>
  <c r="E86" i="128"/>
  <c r="E85" i="128"/>
  <c r="E37" i="1"/>
  <c r="E36" i="1"/>
  <c r="E56" i="115" l="1"/>
  <c r="E32" i="1" l="1"/>
  <c r="E20" i="1"/>
  <c r="E22" i="1" s="1"/>
  <c r="E18" i="1"/>
  <c r="E16" i="1"/>
  <c r="E14" i="1"/>
  <c r="E12" i="1"/>
  <c r="E10" i="1"/>
  <c r="E8" i="1"/>
  <c r="E81" i="129"/>
  <c r="E69" i="129"/>
  <c r="E71" i="129" s="1"/>
  <c r="E34" i="129"/>
  <c r="E6" i="129"/>
  <c r="E19" i="1" l="1"/>
  <c r="E36" i="129"/>
  <c r="E37" i="129"/>
  <c r="E38" i="129"/>
  <c r="E39" i="129"/>
  <c r="E40" i="129"/>
  <c r="E41" i="129"/>
  <c r="E42" i="129"/>
  <c r="E43" i="129"/>
  <c r="E44" i="129"/>
  <c r="E45" i="129"/>
  <c r="E47" i="129"/>
  <c r="E48" i="129"/>
  <c r="E49" i="129"/>
  <c r="E50" i="129"/>
  <c r="E51" i="129"/>
  <c r="E52" i="129"/>
  <c r="E53" i="129"/>
  <c r="E54" i="129"/>
  <c r="E55" i="129"/>
  <c r="E56" i="129"/>
  <c r="E8" i="129"/>
  <c r="E9" i="129"/>
  <c r="E67" i="129"/>
  <c r="E81" i="128"/>
  <c r="E69" i="128"/>
  <c r="E56" i="116"/>
  <c r="E8" i="116"/>
  <c r="E67" i="128"/>
  <c r="E56" i="128"/>
  <c r="E34" i="128"/>
  <c r="E8" i="128"/>
  <c r="E10" i="128" s="1"/>
  <c r="E6" i="128"/>
  <c r="E71" i="111"/>
  <c r="E71" i="90"/>
  <c r="E68" i="90"/>
  <c r="E67" i="116"/>
  <c r="E10" i="129" l="1"/>
  <c r="E68" i="129"/>
  <c r="E71" i="128"/>
  <c r="E68" i="128"/>
  <c r="E71" i="117" l="1"/>
  <c r="E10" i="116" l="1"/>
  <c r="E10" i="115"/>
  <c r="E10" i="114"/>
  <c r="E10" i="113"/>
  <c r="E10" i="90"/>
  <c r="E10" i="111"/>
  <c r="E71" i="123" l="1"/>
  <c r="E71" i="122"/>
  <c r="E71" i="121"/>
  <c r="E71" i="120"/>
  <c r="E71" i="119"/>
  <c r="E71" i="118"/>
  <c r="E71" i="116"/>
  <c r="E71" i="115"/>
  <c r="E71" i="114"/>
  <c r="E71" i="113"/>
  <c r="E71" i="112"/>
  <c r="E68" i="123" l="1"/>
  <c r="E10" i="123"/>
  <c r="E68" i="122"/>
  <c r="E10" i="122"/>
  <c r="E68" i="121"/>
  <c r="E10" i="121"/>
  <c r="E68" i="120"/>
  <c r="E10" i="120"/>
  <c r="E68" i="119"/>
  <c r="E10" i="119"/>
  <c r="E68" i="118"/>
  <c r="E10" i="118"/>
  <c r="E68" i="117"/>
  <c r="E10" i="117"/>
  <c r="E68" i="116"/>
  <c r="E68" i="115"/>
  <c r="E68" i="114"/>
  <c r="E68" i="113"/>
  <c r="E68" i="112"/>
  <c r="E10" i="112"/>
  <c r="E68" i="111"/>
</calcChain>
</file>

<file path=xl/sharedStrings.xml><?xml version="1.0" encoding="utf-8"?>
<sst xmlns="http://schemas.openxmlformats.org/spreadsheetml/2006/main" count="1116" uniqueCount="80">
  <si>
    <t>都道府県名</t>
    <rPh sb="0" eb="4">
      <t>トドウフケン</t>
    </rPh>
    <rPh sb="4" eb="5">
      <t>メイ</t>
    </rPh>
    <phoneticPr fontId="1"/>
  </si>
  <si>
    <t>和歌山県</t>
    <rPh sb="0" eb="3">
      <t>ワカヤマ</t>
    </rPh>
    <rPh sb="3" eb="4">
      <t>ケン</t>
    </rPh>
    <phoneticPr fontId="1"/>
  </si>
  <si>
    <t>作成年月日</t>
    <rPh sb="0" eb="2">
      <t>サクセイ</t>
    </rPh>
    <rPh sb="2" eb="5">
      <t>ネンガッピ</t>
    </rPh>
    <phoneticPr fontId="1"/>
  </si>
  <si>
    <t>①</t>
    <phoneticPr fontId="1"/>
  </si>
  <si>
    <t>対象商品の内容</t>
    <phoneticPr fontId="1"/>
  </si>
  <si>
    <t>事業名（実施期間）</t>
    <rPh sb="0" eb="3">
      <t>ジギョウメイ</t>
    </rPh>
    <rPh sb="4" eb="8">
      <t>ジッシキカン</t>
    </rPh>
    <phoneticPr fontId="1"/>
  </si>
  <si>
    <t>②</t>
    <phoneticPr fontId="1"/>
  </si>
  <si>
    <t>対象商品の数量</t>
    <rPh sb="5" eb="7">
      <t>スウリョウ</t>
    </rPh>
    <phoneticPr fontId="1"/>
  </si>
  <si>
    <t>②-1：旅行会社経由</t>
    <rPh sb="4" eb="6">
      <t>リョコウ</t>
    </rPh>
    <rPh sb="6" eb="8">
      <t>カイシャ</t>
    </rPh>
    <rPh sb="8" eb="10">
      <t>ケイユ</t>
    </rPh>
    <phoneticPr fontId="1"/>
  </si>
  <si>
    <t>②-2：旅行会社経由（日帰り）</t>
    <rPh sb="11" eb="13">
      <t>ヒガエ</t>
    </rPh>
    <phoneticPr fontId="1"/>
  </si>
  <si>
    <t>②-3：宿直販等</t>
    <rPh sb="4" eb="5">
      <t>ヤド</t>
    </rPh>
    <rPh sb="5" eb="7">
      <t>チョクハン</t>
    </rPh>
    <rPh sb="7" eb="8">
      <t>トウ</t>
    </rPh>
    <phoneticPr fontId="1"/>
  </si>
  <si>
    <t>②-4：宿直販等（日帰り）</t>
    <rPh sb="9" eb="11">
      <t>ヒガエ</t>
    </rPh>
    <phoneticPr fontId="1"/>
  </si>
  <si>
    <t>合計</t>
    <rPh sb="0" eb="2">
      <t>ゴウケイ</t>
    </rPh>
    <phoneticPr fontId="1"/>
  </si>
  <si>
    <t>補助金額（円）</t>
    <rPh sb="5" eb="6">
      <t>エン</t>
    </rPh>
    <phoneticPr fontId="1"/>
  </si>
  <si>
    <t>旅行割引額</t>
    <rPh sb="0" eb="2">
      <t>リョコウ</t>
    </rPh>
    <rPh sb="2" eb="4">
      <t>ワリビキ</t>
    </rPh>
    <rPh sb="4" eb="5">
      <t>ガク</t>
    </rPh>
    <phoneticPr fontId="1"/>
  </si>
  <si>
    <t>②-5：旅行会社経由</t>
    <rPh sb="4" eb="6">
      <t>リョコウ</t>
    </rPh>
    <rPh sb="6" eb="8">
      <t>カイシャ</t>
    </rPh>
    <rPh sb="8" eb="10">
      <t>ケイユ</t>
    </rPh>
    <phoneticPr fontId="1"/>
  </si>
  <si>
    <t>②-7：宿直販等</t>
    <rPh sb="4" eb="5">
      <t>ヤド</t>
    </rPh>
    <rPh sb="5" eb="7">
      <t>チョクハン</t>
    </rPh>
    <rPh sb="7" eb="8">
      <t>トウ</t>
    </rPh>
    <phoneticPr fontId="1"/>
  </si>
  <si>
    <t xml:space="preserve">②-8：宿直販等（日帰り）　　 </t>
    <rPh sb="9" eb="11">
      <t>ヒガエ</t>
    </rPh>
    <phoneticPr fontId="1"/>
  </si>
  <si>
    <t>②-9：ｸｰﾎﾟﾝ使用額</t>
    <phoneticPr fontId="1"/>
  </si>
  <si>
    <t>②-10：延べ宿泊者数（人泊）※1</t>
    <rPh sb="5" eb="6">
      <t>ノ</t>
    </rPh>
    <rPh sb="7" eb="9">
      <t>シュクハク</t>
    </rPh>
    <rPh sb="9" eb="10">
      <t>シャ</t>
    </rPh>
    <rPh sb="10" eb="11">
      <t>スウ</t>
    </rPh>
    <rPh sb="13" eb="14">
      <t>ハク</t>
    </rPh>
    <phoneticPr fontId="1"/>
  </si>
  <si>
    <t>②-11：延べ旅行者数（日帰り）（人）　</t>
    <rPh sb="12" eb="14">
      <t>ヒガエ</t>
    </rPh>
    <phoneticPr fontId="1"/>
  </si>
  <si>
    <t>②-12：1人泊あたりの平均旅行代金（円）※2</t>
    <rPh sb="6" eb="7">
      <t>ニン</t>
    </rPh>
    <rPh sb="7" eb="8">
      <t>ハク</t>
    </rPh>
    <rPh sb="12" eb="14">
      <t>ヘイキン</t>
    </rPh>
    <rPh sb="14" eb="16">
      <t>リョコウ</t>
    </rPh>
    <rPh sb="16" eb="18">
      <t>ダイキン</t>
    </rPh>
    <rPh sb="19" eb="20">
      <t>エン</t>
    </rPh>
    <phoneticPr fontId="1"/>
  </si>
  <si>
    <t>※2　総販売金額÷延べ宿泊（旅行）者数で算出</t>
    <rPh sb="3" eb="4">
      <t>ソウ</t>
    </rPh>
    <rPh sb="4" eb="6">
      <t>ハンバイ</t>
    </rPh>
    <rPh sb="6" eb="8">
      <t>キンガク</t>
    </rPh>
    <rPh sb="9" eb="10">
      <t>ノ</t>
    </rPh>
    <rPh sb="11" eb="13">
      <t>シュクハク</t>
    </rPh>
    <rPh sb="14" eb="16">
      <t>リョコウ</t>
    </rPh>
    <rPh sb="17" eb="18">
      <t>モノ</t>
    </rPh>
    <rPh sb="18" eb="19">
      <t>スウ</t>
    </rPh>
    <rPh sb="20" eb="22">
      <t>サンシュツ</t>
    </rPh>
    <phoneticPr fontId="1"/>
  </si>
  <si>
    <t>③</t>
    <phoneticPr fontId="1"/>
  </si>
  <si>
    <t>対象商品の販売時期及び利用可能時期</t>
    <rPh sb="5" eb="7">
      <t>ハンバイ</t>
    </rPh>
    <rPh sb="7" eb="9">
      <t>ジキ</t>
    </rPh>
    <rPh sb="9" eb="10">
      <t>オヨ</t>
    </rPh>
    <rPh sb="11" eb="13">
      <t>リヨウ</t>
    </rPh>
    <rPh sb="13" eb="15">
      <t>カノウ</t>
    </rPh>
    <rPh sb="15" eb="17">
      <t>ジキ</t>
    </rPh>
    <phoneticPr fontId="1"/>
  </si>
  <si>
    <t>自</t>
    <rPh sb="0" eb="1">
      <t>ジ</t>
    </rPh>
    <phoneticPr fontId="1"/>
  </si>
  <si>
    <t>至</t>
    <rPh sb="0" eb="1">
      <t>イタ</t>
    </rPh>
    <phoneticPr fontId="1"/>
  </si>
  <si>
    <t>③-1：販売期間</t>
    <rPh sb="4" eb="6">
      <t>ハンバイ</t>
    </rPh>
    <rPh sb="6" eb="8">
      <t>キカン</t>
    </rPh>
    <phoneticPr fontId="1"/>
  </si>
  <si>
    <t>③-2：割引の対象となる旅行期間</t>
    <rPh sb="4" eb="6">
      <t>ワリビキ</t>
    </rPh>
    <rPh sb="7" eb="9">
      <t>タイショウ</t>
    </rPh>
    <rPh sb="12" eb="14">
      <t>リョコウ</t>
    </rPh>
    <rPh sb="14" eb="16">
      <t>キカン</t>
    </rPh>
    <phoneticPr fontId="1"/>
  </si>
  <si>
    <t>③-3：延べ対象旅行期間（日）※3</t>
    <rPh sb="4" eb="5">
      <t>ノ</t>
    </rPh>
    <rPh sb="6" eb="8">
      <t>タイショウ</t>
    </rPh>
    <rPh sb="8" eb="10">
      <t>リョコウ</t>
    </rPh>
    <rPh sb="10" eb="12">
      <t>キカン</t>
    </rPh>
    <rPh sb="13" eb="14">
      <t>ニチ</t>
    </rPh>
    <phoneticPr fontId="1"/>
  </si>
  <si>
    <t>※3　③‐２のうち、実際に旅行割引の対象となっていた日数</t>
    <rPh sb="10" eb="12">
      <t>ジッサイ</t>
    </rPh>
    <rPh sb="13" eb="15">
      <t>リョコウ</t>
    </rPh>
    <rPh sb="15" eb="17">
      <t>ワリビキ</t>
    </rPh>
    <rPh sb="18" eb="20">
      <t>タイショウ</t>
    </rPh>
    <rPh sb="26" eb="28">
      <t>ニッスウ</t>
    </rPh>
    <phoneticPr fontId="1"/>
  </si>
  <si>
    <t>④</t>
    <phoneticPr fontId="1"/>
  </si>
  <si>
    <t>対象商品の販売方法とその販売割合</t>
    <rPh sb="0" eb="2">
      <t>タイショウ</t>
    </rPh>
    <rPh sb="2" eb="4">
      <t>ショウヒン</t>
    </rPh>
    <rPh sb="5" eb="7">
      <t>ハンバイ</t>
    </rPh>
    <rPh sb="7" eb="9">
      <t>ホウホウ</t>
    </rPh>
    <rPh sb="12" eb="14">
      <t>ハンバイ</t>
    </rPh>
    <rPh sb="14" eb="16">
      <t>ワリアイ</t>
    </rPh>
    <phoneticPr fontId="1"/>
  </si>
  <si>
    <t>販路ごとの販売割合</t>
    <rPh sb="0" eb="2">
      <t>ハンロ</t>
    </rPh>
    <rPh sb="5" eb="7">
      <t>ハンバイ</t>
    </rPh>
    <rPh sb="7" eb="9">
      <t>ワリアイ</t>
    </rPh>
    <phoneticPr fontId="1"/>
  </si>
  <si>
    <t>④-1：旅行会社経由</t>
    <rPh sb="4" eb="6">
      <t>リョコウ</t>
    </rPh>
    <rPh sb="6" eb="8">
      <t>カイシャ</t>
    </rPh>
    <rPh sb="8" eb="10">
      <t>ケイユ</t>
    </rPh>
    <phoneticPr fontId="1"/>
  </si>
  <si>
    <t>④-2：宿直販等</t>
    <rPh sb="4" eb="5">
      <t>ヤド</t>
    </rPh>
    <rPh sb="5" eb="7">
      <t>チョクハン</t>
    </rPh>
    <rPh sb="7" eb="8">
      <t>トウ</t>
    </rPh>
    <phoneticPr fontId="1"/>
  </si>
  <si>
    <t>⑤</t>
    <phoneticPr fontId="1"/>
  </si>
  <si>
    <t>旅行需要の喚起効果を最大限発揮するとともに、不正を防止するために講じた措置</t>
    <rPh sb="0" eb="2">
      <t>リョコウ</t>
    </rPh>
    <rPh sb="2" eb="4">
      <t>ジュヨウ</t>
    </rPh>
    <rPh sb="5" eb="7">
      <t>カンキ</t>
    </rPh>
    <rPh sb="7" eb="9">
      <t>コウカ</t>
    </rPh>
    <rPh sb="10" eb="13">
      <t>サイダイゲン</t>
    </rPh>
    <rPh sb="13" eb="15">
      <t>ハッキ</t>
    </rPh>
    <rPh sb="22" eb="24">
      <t>フセイ</t>
    </rPh>
    <rPh sb="25" eb="27">
      <t>ボウシ</t>
    </rPh>
    <rPh sb="32" eb="33">
      <t>コウ</t>
    </rPh>
    <rPh sb="35" eb="37">
      <t>ソチ</t>
    </rPh>
    <phoneticPr fontId="1"/>
  </si>
  <si>
    <t>各都道府県において講じた措置を定性的に記載</t>
    <rPh sb="0" eb="1">
      <t>カク</t>
    </rPh>
    <rPh sb="1" eb="5">
      <t>トドウフケン</t>
    </rPh>
    <rPh sb="9" eb="10">
      <t>コウ</t>
    </rPh>
    <rPh sb="12" eb="14">
      <t>ソチ</t>
    </rPh>
    <rPh sb="15" eb="18">
      <t>テイセイテキ</t>
    </rPh>
    <rPh sb="19" eb="21">
      <t>キサイ</t>
    </rPh>
    <phoneticPr fontId="1"/>
  </si>
  <si>
    <t>効果検証様式（県民割支援）</t>
    <rPh sb="0" eb="2">
      <t>コウカ</t>
    </rPh>
    <rPh sb="2" eb="4">
      <t>ケンショウ</t>
    </rPh>
    <rPh sb="4" eb="6">
      <t>ヨウシキ</t>
    </rPh>
    <rPh sb="7" eb="9">
      <t>ケンミン</t>
    </rPh>
    <rPh sb="9" eb="10">
      <t>ワ</t>
    </rPh>
    <rPh sb="10" eb="12">
      <t>シエン</t>
    </rPh>
    <phoneticPr fontId="1"/>
  </si>
  <si>
    <t>事業名</t>
    <rPh sb="0" eb="3">
      <t>ジギョウメイ</t>
    </rPh>
    <phoneticPr fontId="1"/>
  </si>
  <si>
    <t>わかやまリフレッシュプラン２ｎｄ・３ｒｄ</t>
    <phoneticPr fontId="1"/>
  </si>
  <si>
    <t>販売金額（円）</t>
    <rPh sb="0" eb="2">
      <t>ハンバイ</t>
    </rPh>
    <rPh sb="2" eb="4">
      <t>キンガク</t>
    </rPh>
    <rPh sb="5" eb="6">
      <t>エン</t>
    </rPh>
    <phoneticPr fontId="1"/>
  </si>
  <si>
    <t>②-2：旅行会社経由（日帰り）</t>
    <rPh sb="4" eb="6">
      <t>リョコウ</t>
    </rPh>
    <rPh sb="6" eb="8">
      <t>カイシャ</t>
    </rPh>
    <rPh sb="8" eb="10">
      <t>ケイユ</t>
    </rPh>
    <rPh sb="11" eb="13">
      <t>ヒガエ</t>
    </rPh>
    <phoneticPr fontId="1"/>
  </si>
  <si>
    <t>②-4：宿直販等（日帰り）</t>
    <rPh sb="4" eb="5">
      <t>ヤド</t>
    </rPh>
    <rPh sb="5" eb="7">
      <t>チョクハン</t>
    </rPh>
    <rPh sb="7" eb="8">
      <t>トウ</t>
    </rPh>
    <rPh sb="9" eb="11">
      <t>ヒガエ</t>
    </rPh>
    <phoneticPr fontId="1"/>
  </si>
  <si>
    <t>②-14：割引水準及びｸｰﾎﾟﾝ付与水準※3</t>
    <rPh sb="5" eb="7">
      <t>ワリビキ</t>
    </rPh>
    <rPh sb="7" eb="9">
      <t>スイジュン</t>
    </rPh>
    <rPh sb="9" eb="10">
      <t>オヨ</t>
    </rPh>
    <rPh sb="16" eb="18">
      <t>フヨ</t>
    </rPh>
    <rPh sb="18" eb="20">
      <t>スイジュン</t>
    </rPh>
    <phoneticPr fontId="1"/>
  </si>
  <si>
    <t>割引額（固定）（円）</t>
    <rPh sb="0" eb="3">
      <t>ワリビキガク</t>
    </rPh>
    <rPh sb="4" eb="6">
      <t>コテイ</t>
    </rPh>
    <rPh sb="8" eb="9">
      <t>エン</t>
    </rPh>
    <phoneticPr fontId="1"/>
  </si>
  <si>
    <t>割引率（％）</t>
    <rPh sb="0" eb="3">
      <t>ワリビキリツ</t>
    </rPh>
    <phoneticPr fontId="1"/>
  </si>
  <si>
    <t>上限額（円）</t>
    <rPh sb="0" eb="3">
      <t>ジョウゲンガク</t>
    </rPh>
    <rPh sb="4" eb="5">
      <t>エン</t>
    </rPh>
    <phoneticPr fontId="1"/>
  </si>
  <si>
    <t>条件等</t>
    <rPh sb="0" eb="2">
      <t>ジョウケン</t>
    </rPh>
    <rPh sb="2" eb="3">
      <t>トウ</t>
    </rPh>
    <phoneticPr fontId="1"/>
  </si>
  <si>
    <t>旅行割引</t>
    <rPh sb="0" eb="2">
      <t>リョコウ</t>
    </rPh>
    <rPh sb="2" eb="4">
      <t>ワリビキ</t>
    </rPh>
    <phoneticPr fontId="1"/>
  </si>
  <si>
    <t>-</t>
    <phoneticPr fontId="1"/>
  </si>
  <si>
    <r>
      <t>50</t>
    </r>
    <r>
      <rPr>
        <sz val="9"/>
        <rFont val="ＭＳ Ｐゴシック"/>
        <family val="3"/>
        <charset val="128"/>
      </rPr>
      <t>％以内</t>
    </r>
    <rPh sb="3" eb="5">
      <t>イナイ</t>
    </rPh>
    <phoneticPr fontId="1"/>
  </si>
  <si>
    <r>
      <t>1</t>
    </r>
    <r>
      <rPr>
        <sz val="9"/>
        <rFont val="ＭＳ Ｐゴシック"/>
        <family val="3"/>
        <charset val="128"/>
      </rPr>
      <t>人旅行代金</t>
    </r>
    <r>
      <rPr>
        <sz val="9"/>
        <rFont val="Arial"/>
        <family val="2"/>
      </rPr>
      <t>5,000</t>
    </r>
    <r>
      <rPr>
        <sz val="9"/>
        <rFont val="ＭＳ Ｐゴシック"/>
        <family val="3"/>
        <charset val="128"/>
      </rPr>
      <t>円以上</t>
    </r>
    <rPh sb="1" eb="2">
      <t>ニン</t>
    </rPh>
    <rPh sb="2" eb="6">
      <t>リョコウダイキン</t>
    </rPh>
    <rPh sb="11" eb="12">
      <t>エン</t>
    </rPh>
    <rPh sb="12" eb="14">
      <t>イジョウ</t>
    </rPh>
    <phoneticPr fontId="1"/>
  </si>
  <si>
    <t>小計</t>
    <rPh sb="0" eb="1">
      <t>ショウ</t>
    </rPh>
    <rPh sb="1" eb="2">
      <t>ケイ</t>
    </rPh>
    <phoneticPr fontId="1"/>
  </si>
  <si>
    <t>②-6：旅行会社経由（日帰り）</t>
    <rPh sb="4" eb="6">
      <t>リョコウ</t>
    </rPh>
    <rPh sb="6" eb="8">
      <t>カイシャ</t>
    </rPh>
    <rPh sb="8" eb="10">
      <t>ケイユ</t>
    </rPh>
    <rPh sb="11" eb="13">
      <t>ヒガエ</t>
    </rPh>
    <phoneticPr fontId="1"/>
  </si>
  <si>
    <t>-</t>
  </si>
  <si>
    <t>②-8：宿直販等（日帰り）</t>
    <rPh sb="4" eb="5">
      <t>ヤド</t>
    </rPh>
    <rPh sb="5" eb="7">
      <t>チョクハン</t>
    </rPh>
    <rPh sb="7" eb="8">
      <t>トウ</t>
    </rPh>
    <rPh sb="9" eb="11">
      <t>ヒガエ</t>
    </rPh>
    <phoneticPr fontId="1"/>
  </si>
  <si>
    <t>クーポン</t>
    <phoneticPr fontId="1"/>
  </si>
  <si>
    <t>②-11：延べ旅行者数（日帰り）（人）</t>
    <rPh sb="5" eb="6">
      <t>ノ</t>
    </rPh>
    <rPh sb="7" eb="10">
      <t>リョコウシャ</t>
    </rPh>
    <rPh sb="10" eb="11">
      <t>スウ</t>
    </rPh>
    <rPh sb="12" eb="14">
      <t>ヒガエ</t>
    </rPh>
    <phoneticPr fontId="1"/>
  </si>
  <si>
    <t>②-13：1人あたりの平均旅行代金（日帰り）（円）※2</t>
    <rPh sb="6" eb="7">
      <t>ニン</t>
    </rPh>
    <rPh sb="11" eb="13">
      <t>ヘイキン</t>
    </rPh>
    <rPh sb="13" eb="15">
      <t>リョコウ</t>
    </rPh>
    <rPh sb="15" eb="17">
      <t>ダイキン</t>
    </rPh>
    <rPh sb="18" eb="20">
      <t>ヒガエ</t>
    </rPh>
    <rPh sb="23" eb="24">
      <t>エン</t>
    </rPh>
    <phoneticPr fontId="1"/>
  </si>
  <si>
    <t>※1　例：2泊3日、3名での旅行の場合、延べ宿泊者数「6人泊」でカウント</t>
    <rPh sb="22" eb="24">
      <t>シュクハク</t>
    </rPh>
    <rPh sb="28" eb="30">
      <t>ニンハク</t>
    </rPh>
    <phoneticPr fontId="1"/>
  </si>
  <si>
    <t>※2　日帰り・宿泊旅行それぞれについて、総販売金額÷延べ宿泊（旅行）者数で算出</t>
    <rPh sb="3" eb="5">
      <t>ヒガエ</t>
    </rPh>
    <rPh sb="7" eb="9">
      <t>シュクハク</t>
    </rPh>
    <rPh sb="9" eb="11">
      <t>リョコウ</t>
    </rPh>
    <rPh sb="20" eb="21">
      <t>ソウ</t>
    </rPh>
    <rPh sb="21" eb="23">
      <t>ハンバイ</t>
    </rPh>
    <rPh sb="23" eb="25">
      <t>キンガク</t>
    </rPh>
    <rPh sb="26" eb="27">
      <t>ノ</t>
    </rPh>
    <rPh sb="28" eb="30">
      <t>シュクハク</t>
    </rPh>
    <rPh sb="31" eb="33">
      <t>リョコウ</t>
    </rPh>
    <rPh sb="34" eb="35">
      <t>シャ</t>
    </rPh>
    <rPh sb="35" eb="36">
      <t>スウ</t>
    </rPh>
    <rPh sb="37" eb="39">
      <t>サンシュツ</t>
    </rPh>
    <phoneticPr fontId="1"/>
  </si>
  <si>
    <t>※3　対象となる金額や期間等により割引手法や水準が異なる場合はそれぞれ記載</t>
    <rPh sb="3" eb="5">
      <t>タイショウ</t>
    </rPh>
    <rPh sb="8" eb="10">
      <t>キンガク</t>
    </rPh>
    <rPh sb="11" eb="13">
      <t>キカン</t>
    </rPh>
    <rPh sb="13" eb="14">
      <t>トウ</t>
    </rPh>
    <rPh sb="17" eb="21">
      <t>ワリビキシュホウ</t>
    </rPh>
    <rPh sb="22" eb="24">
      <t>スイジュン</t>
    </rPh>
    <rPh sb="25" eb="26">
      <t>コト</t>
    </rPh>
    <rPh sb="28" eb="30">
      <t>バアイ</t>
    </rPh>
    <rPh sb="35" eb="37">
      <t>キサイ</t>
    </rPh>
    <phoneticPr fontId="1"/>
  </si>
  <si>
    <t>③-3：延べ対象旅行期間（日）※4</t>
    <rPh sb="4" eb="5">
      <t>ノ</t>
    </rPh>
    <rPh sb="6" eb="8">
      <t>タイショウ</t>
    </rPh>
    <rPh sb="8" eb="10">
      <t>リョコウ</t>
    </rPh>
    <rPh sb="10" eb="12">
      <t>キカン</t>
    </rPh>
    <rPh sb="13" eb="14">
      <t>ニチ</t>
    </rPh>
    <phoneticPr fontId="1"/>
  </si>
  <si>
    <t>※4　事業停止期間などを除いた、実際に旅行割引の対象となっていた日数</t>
    <phoneticPr fontId="1"/>
  </si>
  <si>
    <t>わかやまリフレッシュプラン２ｎｄ・３ｒｄ</t>
  </si>
  <si>
    <t>わかやまリフレッシュプランＳ</t>
    <phoneticPr fontId="1"/>
  </si>
  <si>
    <t>対象外</t>
    <rPh sb="0" eb="3">
      <t>タイショウガイ</t>
    </rPh>
    <phoneticPr fontId="1"/>
  </si>
  <si>
    <t>わかやまリフレッシュプランＳ</t>
  </si>
  <si>
    <r>
      <t>②-6：</t>
    </r>
    <r>
      <rPr>
        <sz val="6"/>
        <rFont val="ＭＳ Ｐゴシック"/>
        <family val="3"/>
        <charset val="128"/>
      </rPr>
      <t xml:space="preserve"> </t>
    </r>
    <r>
      <rPr>
        <sz val="9"/>
        <rFont val="ＭＳ Ｐゴシック"/>
        <family val="3"/>
        <charset val="128"/>
      </rPr>
      <t>旅行会社経由(日帰り)</t>
    </r>
    <rPh sb="12" eb="14">
      <t>ヒガエ</t>
    </rPh>
    <phoneticPr fontId="1"/>
  </si>
  <si>
    <r>
      <t>②-13：</t>
    </r>
    <r>
      <rPr>
        <sz val="8"/>
        <rFont val="ＭＳ Ｐゴシック"/>
        <family val="3"/>
        <charset val="128"/>
      </rPr>
      <t>1人あたりの平均旅行代金（日帰り）（円）※2</t>
    </r>
    <rPh sb="6" eb="7">
      <t>ニン</t>
    </rPh>
    <rPh sb="11" eb="13">
      <t>ヘイキン</t>
    </rPh>
    <rPh sb="13" eb="15">
      <t>リョコウ</t>
    </rPh>
    <rPh sb="15" eb="17">
      <t>ダイキン</t>
    </rPh>
    <rPh sb="18" eb="20">
      <t>ヒガエ</t>
    </rPh>
    <rPh sb="23" eb="24">
      <t>エン</t>
    </rPh>
    <phoneticPr fontId="1"/>
  </si>
  <si>
    <t>-</t>
    <phoneticPr fontId="1"/>
  </si>
  <si>
    <t>②-6：旅行会社経由（日帰り）　9/15～</t>
    <rPh sb="4" eb="6">
      <t>リョコウ</t>
    </rPh>
    <rPh sb="6" eb="8">
      <t>カイシャ</t>
    </rPh>
    <rPh sb="8" eb="10">
      <t>ケイユ</t>
    </rPh>
    <rPh sb="11" eb="13">
      <t>ヒガエ</t>
    </rPh>
    <phoneticPr fontId="1"/>
  </si>
  <si>
    <t>・電子チケットの購入・保有枚数に上限を設けることで幅広い旅行者の利用を促進するとともに、R4年度においては近畿ブロックにおいて順次対象地域の拡大を実施。
・参画事業者に対し、当該事業を適正に実施する旨の誓約書兼同意書を提出を求める。
・県または事務局は、参画事業者へ報告を求め、調査することができるとともに、不正が発覚した場合は、補助金の返還を命ずるものとしている。</t>
    <rPh sb="1" eb="3">
      <t>デンシ</t>
    </rPh>
    <rPh sb="8" eb="10">
      <t>コウニュウ</t>
    </rPh>
    <rPh sb="11" eb="13">
      <t>ホユウ</t>
    </rPh>
    <rPh sb="13" eb="15">
      <t>マイスウ</t>
    </rPh>
    <rPh sb="16" eb="18">
      <t>ジョウゲン</t>
    </rPh>
    <rPh sb="19" eb="20">
      <t>モウ</t>
    </rPh>
    <rPh sb="25" eb="27">
      <t>ハバヒロ</t>
    </rPh>
    <rPh sb="28" eb="30">
      <t>リョコウ</t>
    </rPh>
    <rPh sb="30" eb="31">
      <t>シャ</t>
    </rPh>
    <rPh sb="32" eb="34">
      <t>リヨウ</t>
    </rPh>
    <rPh sb="35" eb="37">
      <t>ソクシン</t>
    </rPh>
    <rPh sb="46" eb="48">
      <t>ネンド</t>
    </rPh>
    <rPh sb="53" eb="55">
      <t>キンキ</t>
    </rPh>
    <rPh sb="63" eb="65">
      <t>ジュンジ</t>
    </rPh>
    <rPh sb="65" eb="67">
      <t>タイショウ</t>
    </rPh>
    <rPh sb="67" eb="69">
      <t>チイキ</t>
    </rPh>
    <rPh sb="70" eb="72">
      <t>カクダイ</t>
    </rPh>
    <rPh sb="73" eb="75">
      <t>ジッシ</t>
    </rPh>
    <phoneticPr fontId="1"/>
  </si>
  <si>
    <r>
      <rPr>
        <sz val="9"/>
        <rFont val="ＭＳ Ｐゴシック"/>
        <family val="3"/>
        <charset val="128"/>
      </rPr>
      <t>わかやまリフレッシュプラン２ｎｄ・３ｒｄ（</t>
    </r>
    <r>
      <rPr>
        <sz val="9"/>
        <rFont val="Arial"/>
        <family val="2"/>
      </rPr>
      <t>R3.6.22</t>
    </r>
    <r>
      <rPr>
        <sz val="9"/>
        <rFont val="ＭＳ Ｐゴシック"/>
        <family val="3"/>
        <charset val="128"/>
      </rPr>
      <t>～</t>
    </r>
    <r>
      <rPr>
        <sz val="9"/>
        <rFont val="Arial"/>
        <family val="2"/>
      </rPr>
      <t>R3.12.31</t>
    </r>
    <r>
      <rPr>
        <sz val="9"/>
        <rFont val="ＭＳ Ｐゴシック"/>
        <family val="3"/>
        <charset val="128"/>
      </rPr>
      <t>）
わかやまリフレッシュプランＳ（</t>
    </r>
    <r>
      <rPr>
        <sz val="9"/>
        <rFont val="Arial"/>
        <family val="2"/>
      </rPr>
      <t>R4.4.1</t>
    </r>
    <r>
      <rPr>
        <sz val="9"/>
        <rFont val="ＭＳ Ｐゴシック"/>
        <family val="3"/>
        <charset val="128"/>
      </rPr>
      <t>～</t>
    </r>
    <r>
      <rPr>
        <sz val="9"/>
        <rFont val="Arial"/>
        <family val="2"/>
      </rPr>
      <t>R4.10.10</t>
    </r>
    <r>
      <rPr>
        <sz val="9"/>
        <rFont val="ＭＳ Ｐゴシック"/>
        <family val="3"/>
        <charset val="128"/>
      </rPr>
      <t>※）
※</t>
    </r>
    <r>
      <rPr>
        <sz val="9"/>
        <rFont val="Arial"/>
        <family val="2"/>
      </rPr>
      <t>R4.4.29</t>
    </r>
    <r>
      <rPr>
        <sz val="9"/>
        <rFont val="ＭＳ Ｐゴシック"/>
        <family val="3"/>
        <charset val="128"/>
      </rPr>
      <t>～</t>
    </r>
    <r>
      <rPr>
        <sz val="9"/>
        <rFont val="Arial"/>
        <family val="2"/>
      </rPr>
      <t>R4.5.8</t>
    </r>
    <r>
      <rPr>
        <sz val="9"/>
        <rFont val="ＭＳ Ｐゴシック"/>
        <family val="3"/>
        <charset val="128"/>
      </rPr>
      <t>は対象外</t>
    </r>
    <rPh sb="88" eb="91">
      <t>タイショウガイ</t>
    </rPh>
    <phoneticPr fontId="1"/>
  </si>
  <si>
    <t>効果検証様式（県民割）</t>
    <rPh sb="0" eb="2">
      <t>コウカ</t>
    </rPh>
    <rPh sb="2" eb="4">
      <t>ケンショウ</t>
    </rPh>
    <rPh sb="4" eb="6">
      <t>ヨウシキ</t>
    </rPh>
    <rPh sb="7" eb="9">
      <t>ケンミン</t>
    </rPh>
    <rPh sb="9" eb="10">
      <t>ワリ</t>
    </rPh>
    <phoneticPr fontId="1"/>
  </si>
  <si>
    <t>効果検証様式（県民割）</t>
    <rPh sb="0" eb="2">
      <t>コウカ</t>
    </rPh>
    <rPh sb="2" eb="4">
      <t>ケンショウ</t>
    </rPh>
    <rPh sb="4" eb="6">
      <t>ヨウシキ</t>
    </rPh>
    <rPh sb="7" eb="9">
      <t>ケンミン</t>
    </rPh>
    <rPh sb="9" eb="10">
      <t>ワ</t>
    </rPh>
    <phoneticPr fontId="1"/>
  </si>
  <si>
    <t>※3　事業停止期間などを除いた、実際に旅行割引の対象となっていた日数</t>
    <phoneticPr fontId="1"/>
  </si>
  <si>
    <t>②-14：割引水準及びｸｰﾎﾟﾝ付与水準</t>
    <rPh sb="5" eb="7">
      <t>ワリビキ</t>
    </rPh>
    <rPh sb="7" eb="9">
      <t>スイジュン</t>
    </rPh>
    <rPh sb="9" eb="10">
      <t>オヨ</t>
    </rPh>
    <rPh sb="16" eb="18">
      <t>フヨ</t>
    </rPh>
    <rPh sb="18" eb="20">
      <t>スイジュン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</si>
</sst>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_ "/>
    <numFmt numFmtId="177" formatCode="0_);[Red]\(0\)"/>
    <numFmt numFmtId="178" formatCode="#,##0_);[Red]\(#,##0\)"/>
  </numFmts>
  <fonts count="12" x14ac:knownFonts="1">
    <font>
      <sz val="11"/>
      <color theme="1"/>
      <name val="游ゴシック"/>
      <family val="2"/>
      <scheme val="minor"/>
    </font>
    <font>
      <sz val="6"/>
      <name val="游ゴシック"/>
      <family val="3"/>
      <charset val="128"/>
      <scheme val="minor"/>
    </font>
    <font>
      <sz val="9"/>
      <name val="ＭＳ Ｐゴシック"/>
      <family val="3"/>
      <charset val="128"/>
    </font>
    <font>
      <sz val="11"/>
      <name val="ＭＳ Ｐゴシック"/>
      <family val="3"/>
      <charset val="128"/>
    </font>
    <font>
      <sz val="10"/>
      <name val="ＭＳ Ｐゴシック"/>
      <family val="3"/>
      <charset val="128"/>
    </font>
    <font>
      <sz val="9"/>
      <name val="Arial"/>
      <family val="2"/>
    </font>
    <font>
      <sz val="9"/>
      <name val="ＭＳ Ｐゴシック"/>
      <family val="2"/>
      <charset val="128"/>
    </font>
    <font>
      <b/>
      <sz val="10"/>
      <name val="ＭＳ Ｐゴシック"/>
      <family val="3"/>
      <charset val="128"/>
    </font>
    <font>
      <sz val="10"/>
      <name val="Arial"/>
      <family val="2"/>
    </font>
    <font>
      <sz val="6"/>
      <name val="ＭＳ Ｐゴシック"/>
      <family val="3"/>
      <charset val="128"/>
    </font>
    <font>
      <sz val="8"/>
      <name val="ＭＳ Ｐゴシック"/>
      <family val="3"/>
      <charset val="128"/>
    </font>
    <font>
      <sz val="9"/>
      <name val="Arial"/>
      <family val="2"/>
      <charset val="128"/>
    </font>
  </fonts>
  <fills count="3">
    <fill>
      <patternFill patternType="none"/>
    </fill>
    <fill>
      <patternFill patternType="gray125"/>
    </fill>
    <fill>
      <patternFill patternType="solid">
        <fgColor theme="0" tint="-0.499984740745262"/>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tted">
        <color indexed="64"/>
      </left>
      <right style="dotted">
        <color indexed="64"/>
      </right>
      <top style="dotted">
        <color indexed="64"/>
      </top>
      <bottom style="dotted">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dotted">
        <color indexed="64"/>
      </left>
      <right style="dotted">
        <color indexed="64"/>
      </right>
      <top style="dotted">
        <color indexed="64"/>
      </top>
      <bottom/>
      <diagonal/>
    </border>
    <border>
      <left style="medium">
        <color indexed="64"/>
      </left>
      <right/>
      <top style="dotted">
        <color indexed="64"/>
      </top>
      <bottom style="dotted">
        <color indexed="64"/>
      </bottom>
      <diagonal/>
    </border>
    <border>
      <left style="dotted">
        <color indexed="64"/>
      </left>
      <right style="medium">
        <color indexed="64"/>
      </right>
      <top style="dotted">
        <color indexed="64"/>
      </top>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medium">
        <color indexed="64"/>
      </left>
      <right style="dotted">
        <color indexed="64"/>
      </right>
      <top style="dotted">
        <color indexed="64"/>
      </top>
      <bottom/>
      <diagonal/>
    </border>
    <border>
      <left style="medium">
        <color indexed="64"/>
      </left>
      <right style="dotted">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style="medium">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medium">
        <color indexed="64"/>
      </right>
      <top style="dotted">
        <color indexed="64"/>
      </top>
      <bottom style="thin">
        <color indexed="64"/>
      </bottom>
      <diagonal/>
    </border>
    <border>
      <left style="medium">
        <color indexed="64"/>
      </left>
      <right style="dotted">
        <color indexed="64"/>
      </right>
      <top style="dotted">
        <color indexed="64"/>
      </top>
      <bottom style="thin">
        <color indexed="64"/>
      </bottom>
      <diagonal/>
    </border>
    <border>
      <left style="medium">
        <color indexed="64"/>
      </left>
      <right/>
      <top style="dotted">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otted">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dotted">
        <color indexed="64"/>
      </left>
      <right style="medium">
        <color indexed="64"/>
      </right>
      <top style="medium">
        <color indexed="64"/>
      </top>
      <bottom/>
      <diagonal/>
    </border>
    <border>
      <left style="dotted">
        <color indexed="64"/>
      </left>
      <right style="medium">
        <color indexed="64"/>
      </right>
      <top/>
      <bottom style="thin">
        <color indexed="64"/>
      </bottom>
      <diagonal/>
    </border>
    <border>
      <left style="dotted">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dotted">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dotted">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dotted">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tted">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0" fontId="3" fillId="0" borderId="0"/>
  </cellStyleXfs>
  <cellXfs count="213">
    <xf numFmtId="0" fontId="0" fillId="0" borderId="0" xfId="0"/>
    <xf numFmtId="0" fontId="2" fillId="0" borderId="7" xfId="0" applyFont="1" applyBorder="1" applyAlignment="1">
      <alignment vertical="center" wrapText="1"/>
    </xf>
    <xf numFmtId="0" fontId="4" fillId="0" borderId="1" xfId="0" applyFont="1" applyBorder="1" applyAlignment="1">
      <alignment vertical="center"/>
    </xf>
    <xf numFmtId="3" fontId="5" fillId="0" borderId="21" xfId="0" applyNumberFormat="1" applyFont="1" applyBorder="1" applyAlignment="1">
      <alignment horizontal="center" vertical="center"/>
    </xf>
    <xf numFmtId="177" fontId="5" fillId="0" borderId="21" xfId="0" applyNumberFormat="1" applyFont="1" applyBorder="1" applyAlignment="1">
      <alignment horizontal="right" vertical="center" shrinkToFit="1"/>
    </xf>
    <xf numFmtId="0" fontId="5" fillId="0" borderId="26" xfId="0" applyFont="1" applyBorder="1" applyAlignment="1">
      <alignment horizontal="left" vertical="center"/>
    </xf>
    <xf numFmtId="3" fontId="5" fillId="0" borderId="21" xfId="0" applyNumberFormat="1" applyFont="1" applyBorder="1" applyAlignment="1">
      <alignment horizontal="right" vertical="center"/>
    </xf>
    <xf numFmtId="177" fontId="5" fillId="0" borderId="21" xfId="0" applyNumberFormat="1" applyFont="1" applyBorder="1" applyAlignment="1">
      <alignment horizontal="center" vertical="center"/>
    </xf>
    <xf numFmtId="177" fontId="5" fillId="0" borderId="21" xfId="0" applyNumberFormat="1" applyFont="1" applyBorder="1" applyAlignment="1">
      <alignment vertical="center"/>
    </xf>
    <xf numFmtId="177" fontId="5" fillId="0" borderId="21" xfId="0" applyNumberFormat="1" applyFont="1" applyBorder="1" applyAlignment="1">
      <alignment horizontal="right" vertical="center"/>
    </xf>
    <xf numFmtId="3" fontId="5" fillId="0" borderId="33" xfId="0" applyNumberFormat="1" applyFont="1" applyBorder="1" applyAlignment="1">
      <alignment horizontal="right" vertical="center"/>
    </xf>
    <xf numFmtId="177" fontId="5" fillId="0" borderId="33" xfId="0" applyNumberFormat="1" applyFont="1" applyBorder="1" applyAlignment="1">
      <alignment horizontal="center" vertical="center"/>
    </xf>
    <xf numFmtId="0" fontId="5" fillId="0" borderId="35" xfId="0" applyFont="1" applyBorder="1" applyAlignment="1">
      <alignment horizontal="left" vertical="center"/>
    </xf>
    <xf numFmtId="3" fontId="5" fillId="2" borderId="37" xfId="0" applyNumberFormat="1" applyFont="1" applyFill="1" applyBorder="1" applyAlignment="1">
      <alignment horizontal="right" vertical="center"/>
    </xf>
    <xf numFmtId="177" fontId="5" fillId="2" borderId="37" xfId="0" applyNumberFormat="1" applyFont="1" applyFill="1" applyBorder="1" applyAlignment="1">
      <alignment horizontal="center" vertical="center"/>
    </xf>
    <xf numFmtId="0" fontId="5" fillId="2" borderId="38" xfId="0" applyFont="1" applyFill="1" applyBorder="1" applyAlignment="1">
      <alignment horizontal="left" vertical="center"/>
    </xf>
    <xf numFmtId="3" fontId="5" fillId="0" borderId="31" xfId="0" applyNumberFormat="1" applyFont="1" applyBorder="1" applyAlignment="1">
      <alignment horizontal="center" vertical="center"/>
    </xf>
    <xf numFmtId="177" fontId="5" fillId="0" borderId="31" xfId="0" applyNumberFormat="1" applyFont="1" applyBorder="1" applyAlignment="1">
      <alignment horizontal="center" vertical="center" shrinkToFit="1"/>
    </xf>
    <xf numFmtId="0" fontId="5" fillId="0" borderId="32" xfId="0" applyFont="1" applyBorder="1" applyAlignment="1">
      <alignment horizontal="left" vertical="center"/>
    </xf>
    <xf numFmtId="3" fontId="5" fillId="0" borderId="31" xfId="0" applyNumberFormat="1" applyFont="1" applyBorder="1" applyAlignment="1">
      <alignment horizontal="right" vertical="center"/>
    </xf>
    <xf numFmtId="177" fontId="5" fillId="0" borderId="31" xfId="0" applyNumberFormat="1" applyFont="1" applyBorder="1" applyAlignment="1">
      <alignment horizontal="center" vertical="center"/>
    </xf>
    <xf numFmtId="3" fontId="2" fillId="0" borderId="56" xfId="0" applyNumberFormat="1" applyFont="1" applyBorder="1" applyAlignment="1">
      <alignment horizontal="centerContinuous" vertical="center"/>
    </xf>
    <xf numFmtId="3" fontId="2" fillId="0" borderId="57" xfId="0" applyNumberFormat="1" applyFont="1" applyBorder="1" applyAlignment="1">
      <alignment horizontal="centerContinuous" vertical="center"/>
    </xf>
    <xf numFmtId="3" fontId="2" fillId="0" borderId="58" xfId="0" applyNumberFormat="1" applyFont="1" applyBorder="1" applyAlignment="1">
      <alignment horizontal="centerContinuous" vertical="center"/>
    </xf>
    <xf numFmtId="3" fontId="5" fillId="0" borderId="37" xfId="0" applyNumberFormat="1" applyFont="1" applyBorder="1" applyAlignment="1">
      <alignment horizontal="right" vertical="center"/>
    </xf>
    <xf numFmtId="0" fontId="6" fillId="0" borderId="32" xfId="0" applyFont="1" applyBorder="1" applyAlignment="1">
      <alignment horizontal="left" vertical="center"/>
    </xf>
    <xf numFmtId="3" fontId="5" fillId="0" borderId="26" xfId="0" applyNumberFormat="1" applyFont="1" applyFill="1" applyBorder="1" applyAlignment="1">
      <alignment vertical="center"/>
    </xf>
    <xf numFmtId="57" fontId="5" fillId="0" borderId="3" xfId="0" applyNumberFormat="1" applyFont="1" applyBorder="1" applyAlignment="1">
      <alignment horizontal="center" vertical="center"/>
    </xf>
    <xf numFmtId="57" fontId="5" fillId="0" borderId="4" xfId="0" applyNumberFormat="1" applyFont="1" applyBorder="1" applyAlignment="1">
      <alignment horizontal="center" vertical="center"/>
    </xf>
    <xf numFmtId="0" fontId="4" fillId="0" borderId="0" xfId="0" applyFont="1" applyAlignment="1">
      <alignment vertical="center"/>
    </xf>
    <xf numFmtId="0" fontId="7" fillId="0" borderId="0" xfId="0" applyFont="1" applyAlignment="1">
      <alignment horizontal="center" vertical="center"/>
    </xf>
    <xf numFmtId="0" fontId="7" fillId="0" borderId="1" xfId="0" applyFont="1" applyBorder="1" applyAlignment="1">
      <alignment horizontal="center" vertical="center"/>
    </xf>
    <xf numFmtId="0" fontId="7" fillId="0" borderId="0" xfId="0" applyFont="1" applyAlignment="1">
      <alignment vertical="center"/>
    </xf>
    <xf numFmtId="57" fontId="8" fillId="0" borderId="1" xfId="0" applyNumberFormat="1" applyFont="1" applyBorder="1" applyAlignment="1">
      <alignment horizontal="center" vertical="center"/>
    </xf>
    <xf numFmtId="0" fontId="7" fillId="0" borderId="0" xfId="0" applyFont="1" applyAlignment="1">
      <alignment vertical="center"/>
    </xf>
    <xf numFmtId="0" fontId="2" fillId="0" borderId="0" xfId="0" applyFont="1" applyAlignment="1">
      <alignment vertical="center"/>
    </xf>
    <xf numFmtId="0" fontId="2" fillId="0" borderId="23" xfId="0" applyFont="1" applyBorder="1" applyAlignment="1">
      <alignment vertical="center"/>
    </xf>
    <xf numFmtId="0" fontId="2" fillId="0" borderId="21" xfId="0" applyFont="1" applyBorder="1" applyAlignment="1">
      <alignment vertical="center"/>
    </xf>
    <xf numFmtId="0" fontId="2" fillId="0" borderId="33" xfId="0" applyFont="1" applyBorder="1" applyAlignment="1">
      <alignment vertical="center"/>
    </xf>
    <xf numFmtId="0" fontId="2" fillId="0" borderId="0" xfId="0" applyFont="1" applyAlignment="1">
      <alignment vertical="center" wrapText="1"/>
    </xf>
    <xf numFmtId="0" fontId="4" fillId="0" borderId="0" xfId="0" applyFont="1" applyAlignment="1">
      <alignment horizontal="center" vertical="center"/>
    </xf>
    <xf numFmtId="3" fontId="5" fillId="0" borderId="21" xfId="0" applyNumberFormat="1" applyFont="1" applyBorder="1" applyAlignment="1">
      <alignment horizontal="right" vertical="center"/>
    </xf>
    <xf numFmtId="9" fontId="2" fillId="0" borderId="0" xfId="0" applyNumberFormat="1" applyFont="1" applyAlignment="1">
      <alignment vertical="center"/>
    </xf>
    <xf numFmtId="0" fontId="2" fillId="0" borderId="21" xfId="0" applyFont="1" applyBorder="1" applyAlignment="1">
      <alignment horizontal="left" vertical="center"/>
    </xf>
    <xf numFmtId="3" fontId="5" fillId="0" borderId="33" xfId="0" applyNumberFormat="1" applyFont="1" applyBorder="1" applyAlignment="1">
      <alignment horizontal="right" vertical="center"/>
    </xf>
    <xf numFmtId="0" fontId="2" fillId="0" borderId="23" xfId="0" applyFont="1" applyBorder="1" applyAlignment="1">
      <alignment vertical="center"/>
    </xf>
    <xf numFmtId="3" fontId="5" fillId="0" borderId="31" xfId="0" applyNumberFormat="1" applyFont="1" applyBorder="1" applyAlignment="1">
      <alignment horizontal="right" vertical="center"/>
    </xf>
    <xf numFmtId="0" fontId="2" fillId="0" borderId="0" xfId="0" applyFont="1" applyAlignment="1">
      <alignment horizontal="center" vertical="center"/>
    </xf>
    <xf numFmtId="57" fontId="2" fillId="0" borderId="0" xfId="0" applyNumberFormat="1" applyFont="1" applyAlignment="1">
      <alignment horizontal="center" vertical="center"/>
    </xf>
    <xf numFmtId="177" fontId="2" fillId="0" borderId="0" xfId="0" applyNumberFormat="1" applyFont="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3" fontId="5" fillId="0" borderId="24" xfId="0" applyNumberFormat="1" applyFont="1" applyFill="1" applyBorder="1" applyAlignment="1">
      <alignment vertical="center"/>
    </xf>
    <xf numFmtId="0" fontId="2" fillId="0" borderId="48" xfId="0" applyFont="1" applyBorder="1" applyAlignment="1">
      <alignment vertical="center"/>
    </xf>
    <xf numFmtId="3" fontId="5" fillId="0" borderId="40" xfId="0" applyNumberFormat="1" applyFont="1" applyBorder="1" applyAlignment="1">
      <alignment vertical="center"/>
    </xf>
    <xf numFmtId="3" fontId="2" fillId="0" borderId="0" xfId="0" applyNumberFormat="1" applyFont="1" applyAlignment="1">
      <alignment horizontal="center" vertical="center"/>
    </xf>
    <xf numFmtId="0" fontId="2" fillId="0" borderId="21" xfId="0" applyFont="1" applyBorder="1" applyAlignment="1">
      <alignment horizontal="center" vertical="center" wrapText="1"/>
    </xf>
    <xf numFmtId="0" fontId="2" fillId="0" borderId="26" xfId="0" applyFont="1" applyBorder="1" applyAlignment="1">
      <alignment horizontal="center" vertical="center" wrapText="1"/>
    </xf>
    <xf numFmtId="3" fontId="5" fillId="2" borderId="21" xfId="0" applyNumberFormat="1" applyFont="1" applyFill="1" applyBorder="1" applyAlignment="1">
      <alignment horizontal="right" vertical="center"/>
    </xf>
    <xf numFmtId="3" fontId="5" fillId="2" borderId="33" xfId="0" applyNumberFormat="1" applyFont="1" applyFill="1" applyBorder="1" applyAlignment="1">
      <alignment horizontal="right" vertical="center"/>
    </xf>
    <xf numFmtId="0" fontId="2" fillId="0" borderId="36" xfId="0" applyFont="1" applyBorder="1" applyAlignment="1">
      <alignment horizontal="right" vertical="center"/>
    </xf>
    <xf numFmtId="3" fontId="5" fillId="0" borderId="37" xfId="0" applyNumberFormat="1" applyFont="1" applyFill="1" applyBorder="1" applyAlignment="1">
      <alignment horizontal="right" vertical="center"/>
    </xf>
    <xf numFmtId="3" fontId="5" fillId="2" borderId="31" xfId="0" applyNumberFormat="1" applyFont="1" applyFill="1" applyBorder="1" applyAlignment="1">
      <alignment horizontal="right" vertical="center"/>
    </xf>
    <xf numFmtId="3" fontId="5" fillId="2" borderId="37" xfId="0" applyNumberFormat="1" applyFont="1" applyFill="1" applyBorder="1" applyAlignment="1">
      <alignment horizontal="center" vertical="center"/>
    </xf>
    <xf numFmtId="3" fontId="5" fillId="0" borderId="39" xfId="0" applyNumberFormat="1" applyFont="1" applyBorder="1" applyAlignment="1">
      <alignment horizontal="right" vertical="center"/>
    </xf>
    <xf numFmtId="3" fontId="5" fillId="2" borderId="39" xfId="0" applyNumberFormat="1" applyFont="1" applyFill="1" applyBorder="1" applyAlignment="1">
      <alignment horizontal="right" vertical="center"/>
    </xf>
    <xf numFmtId="177" fontId="5" fillId="2" borderId="39" xfId="0" applyNumberFormat="1" applyFont="1" applyFill="1" applyBorder="1" applyAlignment="1">
      <alignment vertical="center"/>
    </xf>
    <xf numFmtId="3" fontId="5" fillId="2" borderId="39" xfId="0" applyNumberFormat="1" applyFont="1" applyFill="1" applyBorder="1" applyAlignment="1">
      <alignment vertical="center"/>
    </xf>
    <xf numFmtId="0" fontId="5" fillId="2" borderId="40" xfId="0" applyFont="1" applyFill="1" applyBorder="1" applyAlignment="1">
      <alignment horizontal="left" vertical="center"/>
    </xf>
    <xf numFmtId="3" fontId="5" fillId="0" borderId="29" xfId="0" applyNumberFormat="1" applyFont="1" applyBorder="1" applyAlignment="1">
      <alignment horizontal="right" vertical="center"/>
    </xf>
    <xf numFmtId="176" fontId="5" fillId="0" borderId="0" xfId="0" applyNumberFormat="1" applyFont="1" applyAlignment="1">
      <alignment horizontal="center" vertical="center"/>
    </xf>
    <xf numFmtId="3" fontId="5" fillId="0" borderId="24" xfId="0" applyNumberFormat="1" applyFont="1" applyBorder="1" applyAlignment="1">
      <alignment horizontal="right" vertical="center"/>
    </xf>
    <xf numFmtId="176" fontId="5" fillId="0" borderId="32" xfId="0" applyNumberFormat="1" applyFont="1" applyBorder="1" applyAlignment="1">
      <alignment horizontal="right" vertical="center"/>
    </xf>
    <xf numFmtId="176" fontId="5" fillId="0" borderId="0" xfId="0" applyNumberFormat="1" applyFont="1" applyAlignment="1">
      <alignment horizontal="center" vertical="center"/>
    </xf>
    <xf numFmtId="3" fontId="4" fillId="0" borderId="0" xfId="0" applyNumberFormat="1" applyFont="1" applyAlignment="1">
      <alignment vertical="center"/>
    </xf>
    <xf numFmtId="41" fontId="5" fillId="0" borderId="26" xfId="0" applyNumberFormat="1" applyFont="1" applyFill="1" applyBorder="1" applyAlignment="1">
      <alignment vertical="center"/>
    </xf>
    <xf numFmtId="41" fontId="5" fillId="0" borderId="49" xfId="0" applyNumberFormat="1" applyFont="1" applyBorder="1" applyAlignment="1">
      <alignment vertical="center"/>
    </xf>
    <xf numFmtId="41" fontId="5" fillId="0" borderId="37" xfId="0" applyNumberFormat="1" applyFont="1" applyBorder="1" applyAlignment="1">
      <alignment horizontal="right" vertical="center"/>
    </xf>
    <xf numFmtId="41" fontId="5" fillId="0" borderId="29" xfId="0" applyNumberFormat="1" applyFont="1" applyBorder="1" applyAlignment="1">
      <alignment horizontal="right" vertical="center"/>
    </xf>
    <xf numFmtId="41" fontId="5" fillId="0" borderId="26" xfId="0" applyNumberFormat="1" applyFont="1" applyFill="1" applyBorder="1" applyAlignment="1">
      <alignment horizontal="right" vertical="center"/>
    </xf>
    <xf numFmtId="41" fontId="5" fillId="0" borderId="49" xfId="0" applyNumberFormat="1" applyFont="1" applyBorder="1" applyAlignment="1">
      <alignment horizontal="right" vertical="center"/>
    </xf>
    <xf numFmtId="41" fontId="5" fillId="0" borderId="49" xfId="0" applyNumberFormat="1" applyFont="1" applyFill="1" applyBorder="1" applyAlignment="1">
      <alignment vertical="center"/>
    </xf>
    <xf numFmtId="0" fontId="2" fillId="0" borderId="22" xfId="0" applyFont="1" applyBorder="1" applyAlignment="1">
      <alignment vertical="center" wrapText="1"/>
    </xf>
    <xf numFmtId="0" fontId="2" fillId="0" borderId="25" xfId="0" applyFont="1" applyBorder="1" applyAlignment="1">
      <alignment vertical="center" wrapText="1"/>
    </xf>
    <xf numFmtId="0" fontId="2" fillId="0" borderId="41" xfId="0" applyFont="1" applyBorder="1" applyAlignment="1">
      <alignment vertical="center"/>
    </xf>
    <xf numFmtId="0" fontId="7" fillId="0" borderId="0" xfId="0" applyFont="1" applyAlignment="1">
      <alignment vertical="center"/>
    </xf>
    <xf numFmtId="0" fontId="2" fillId="0" borderId="22" xfId="0" applyFont="1" applyBorder="1" applyAlignment="1">
      <alignment vertical="center"/>
    </xf>
    <xf numFmtId="0" fontId="2" fillId="0" borderId="23" xfId="0" applyFont="1" applyBorder="1" applyAlignment="1">
      <alignment vertical="center"/>
    </xf>
    <xf numFmtId="0" fontId="2" fillId="0" borderId="27" xfId="0" applyFont="1" applyBorder="1" applyAlignment="1">
      <alignment horizontal="left" vertical="center"/>
    </xf>
    <xf numFmtId="0" fontId="2" fillId="0" borderId="28" xfId="0" applyFont="1" applyBorder="1" applyAlignment="1">
      <alignment horizontal="left" vertical="center"/>
    </xf>
    <xf numFmtId="0" fontId="2" fillId="0" borderId="30" xfId="0" applyFont="1" applyBorder="1" applyAlignment="1">
      <alignment vertical="center"/>
    </xf>
    <xf numFmtId="0" fontId="2" fillId="0" borderId="31" xfId="0" applyFont="1" applyBorder="1" applyAlignment="1">
      <alignment vertical="center"/>
    </xf>
    <xf numFmtId="3" fontId="5" fillId="0" borderId="33" xfId="0" applyNumberFormat="1" applyFont="1" applyBorder="1" applyAlignment="1">
      <alignment horizontal="right" vertical="center"/>
    </xf>
    <xf numFmtId="3" fontId="5" fillId="0" borderId="35" xfId="0" applyNumberFormat="1" applyFont="1" applyBorder="1" applyAlignment="1">
      <alignment horizontal="right" vertical="center"/>
    </xf>
    <xf numFmtId="0" fontId="2" fillId="0" borderId="43" xfId="0" applyFont="1" applyBorder="1" applyAlignment="1">
      <alignment horizontal="right" vertical="center"/>
    </xf>
    <xf numFmtId="0" fontId="2" fillId="0" borderId="44" xfId="0" applyFont="1" applyBorder="1" applyAlignment="1">
      <alignment horizontal="right" vertical="center"/>
    </xf>
    <xf numFmtId="3" fontId="5" fillId="0" borderId="45" xfId="0" applyNumberFormat="1" applyFont="1" applyBorder="1" applyAlignment="1">
      <alignment horizontal="right" vertical="center"/>
    </xf>
    <xf numFmtId="3" fontId="5" fillId="0" borderId="19" xfId="0" applyNumberFormat="1" applyFont="1" applyBorder="1" applyAlignment="1">
      <alignment horizontal="right" vertical="center"/>
    </xf>
    <xf numFmtId="3" fontId="5" fillId="0" borderId="20" xfId="0" applyNumberFormat="1" applyFont="1" applyBorder="1" applyAlignment="1">
      <alignment horizontal="right" vertical="center"/>
    </xf>
    <xf numFmtId="0" fontId="2" fillId="0" borderId="46" xfId="0" applyFont="1" applyBorder="1" applyAlignment="1">
      <alignment horizontal="left" vertical="center"/>
    </xf>
    <xf numFmtId="0" fontId="2" fillId="0" borderId="47" xfId="0" applyFont="1" applyBorder="1" applyAlignment="1">
      <alignment horizontal="left" vertical="center"/>
    </xf>
    <xf numFmtId="0" fontId="2" fillId="0" borderId="27" xfId="0" applyFont="1" applyBorder="1" applyAlignment="1">
      <alignment vertical="center"/>
    </xf>
    <xf numFmtId="0" fontId="2" fillId="0" borderId="28" xfId="0" applyFont="1" applyBorder="1" applyAlignment="1">
      <alignment vertical="center"/>
    </xf>
    <xf numFmtId="3" fontId="5" fillId="0" borderId="61" xfId="0" applyNumberFormat="1" applyFont="1" applyBorder="1" applyAlignment="1">
      <alignment horizontal="right" vertical="center"/>
    </xf>
    <xf numFmtId="3" fontId="5" fillId="0" borderId="62" xfId="0" applyNumberFormat="1" applyFont="1" applyBorder="1" applyAlignment="1">
      <alignment horizontal="right" vertical="center"/>
    </xf>
    <xf numFmtId="3" fontId="5" fillId="0" borderId="63" xfId="0" applyNumberFormat="1" applyFont="1" applyBorder="1" applyAlignment="1">
      <alignment horizontal="right" vertical="center"/>
    </xf>
    <xf numFmtId="3" fontId="5" fillId="0" borderId="73" xfId="0" applyNumberFormat="1" applyFont="1" applyBorder="1" applyAlignment="1">
      <alignment horizontal="right" vertical="center"/>
    </xf>
    <xf numFmtId="3" fontId="5" fillId="0" borderId="12" xfId="0" applyNumberFormat="1" applyFont="1" applyBorder="1" applyAlignment="1">
      <alignment horizontal="right" vertical="center"/>
    </xf>
    <xf numFmtId="3" fontId="5" fillId="0" borderId="74" xfId="0" applyNumberFormat="1" applyFont="1" applyBorder="1" applyAlignment="1">
      <alignment horizontal="right" vertical="center"/>
    </xf>
    <xf numFmtId="0" fontId="2" fillId="0" borderId="25" xfId="0" applyFont="1" applyBorder="1" applyAlignment="1">
      <alignment horizontal="center" vertical="center" wrapText="1"/>
    </xf>
    <xf numFmtId="0" fontId="2" fillId="0" borderId="22" xfId="0" applyFont="1" applyBorder="1" applyAlignment="1">
      <alignment horizontal="left" vertical="center"/>
    </xf>
    <xf numFmtId="0" fontId="2" fillId="0" borderId="23" xfId="0" applyFont="1" applyBorder="1" applyAlignment="1">
      <alignment horizontal="left" vertical="center"/>
    </xf>
    <xf numFmtId="0" fontId="2" fillId="0" borderId="24" xfId="0" applyFont="1" applyBorder="1" applyAlignment="1">
      <alignment horizontal="left" vertical="center"/>
    </xf>
    <xf numFmtId="0" fontId="7" fillId="0" borderId="0" xfId="0" applyFont="1" applyAlignment="1">
      <alignment horizontal="center" vertical="center"/>
    </xf>
    <xf numFmtId="0" fontId="4" fillId="0" borderId="7" xfId="0" applyFont="1" applyBorder="1" applyAlignment="1">
      <alignment horizontal="center" vertical="center"/>
    </xf>
    <xf numFmtId="0" fontId="4" fillId="0" borderId="10" xfId="0" applyFont="1" applyBorder="1" applyAlignment="1">
      <alignment horizontal="center" vertical="center"/>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57" fontId="5" fillId="0" borderId="3" xfId="0" applyNumberFormat="1" applyFont="1" applyBorder="1" applyAlignment="1">
      <alignment horizontal="center" vertical="center"/>
    </xf>
    <xf numFmtId="57" fontId="5" fillId="0" borderId="5" xfId="0" applyNumberFormat="1" applyFont="1" applyBorder="1" applyAlignment="1">
      <alignment horizontal="center" vertical="center"/>
    </xf>
    <xf numFmtId="57" fontId="5" fillId="0" borderId="4" xfId="0" applyNumberFormat="1" applyFont="1" applyBorder="1" applyAlignment="1">
      <alignment horizontal="center" vertical="center"/>
    </xf>
    <xf numFmtId="57" fontId="5" fillId="0" borderId="6" xfId="0" applyNumberFormat="1" applyFont="1" applyBorder="1" applyAlignment="1">
      <alignment horizontal="center" vertical="center"/>
    </xf>
    <xf numFmtId="0" fontId="2" fillId="0" borderId="0" xfId="0" applyFont="1" applyAlignment="1">
      <alignment horizontal="center" vertical="center"/>
    </xf>
    <xf numFmtId="9" fontId="5" fillId="0" borderId="3" xfId="0" applyNumberFormat="1" applyFont="1" applyBorder="1" applyAlignment="1">
      <alignment horizontal="center" vertical="center"/>
    </xf>
    <xf numFmtId="9" fontId="5" fillId="0" borderId="5" xfId="0" applyNumberFormat="1" applyFont="1" applyBorder="1" applyAlignment="1">
      <alignment horizontal="center" vertical="center"/>
    </xf>
    <xf numFmtId="9" fontId="5" fillId="0" borderId="4" xfId="0" applyNumberFormat="1" applyFont="1" applyBorder="1" applyAlignment="1">
      <alignment horizontal="center" vertical="center"/>
    </xf>
    <xf numFmtId="9" fontId="5" fillId="0" borderId="6" xfId="0" applyNumberFormat="1" applyFont="1" applyBorder="1" applyAlignment="1">
      <alignment horizontal="center" vertical="center"/>
    </xf>
    <xf numFmtId="0" fontId="2" fillId="0" borderId="8" xfId="0" applyFont="1" applyBorder="1" applyAlignment="1">
      <alignment vertical="center"/>
    </xf>
    <xf numFmtId="0" fontId="2" fillId="0" borderId="3" xfId="0" applyFont="1" applyBorder="1" applyAlignment="1">
      <alignment vertical="center"/>
    </xf>
    <xf numFmtId="0" fontId="2" fillId="0" borderId="9" xfId="0" applyFont="1" applyBorder="1" applyAlignment="1">
      <alignment vertical="center"/>
    </xf>
    <xf numFmtId="0" fontId="2" fillId="0" borderId="4" xfId="0" applyFont="1" applyBorder="1" applyAlignment="1">
      <alignment vertical="center"/>
    </xf>
    <xf numFmtId="177" fontId="5" fillId="0" borderId="16" xfId="0" applyNumberFormat="1" applyFont="1" applyBorder="1" applyAlignment="1">
      <alignment horizontal="center" vertical="center"/>
    </xf>
    <xf numFmtId="177" fontId="5" fillId="0" borderId="14" xfId="0" applyNumberFormat="1" applyFont="1" applyBorder="1" applyAlignment="1">
      <alignment horizontal="center" vertical="center"/>
    </xf>
    <xf numFmtId="177" fontId="5" fillId="0" borderId="15" xfId="0" applyNumberFormat="1" applyFont="1" applyBorder="1" applyAlignment="1">
      <alignment horizontal="center" vertical="center"/>
    </xf>
    <xf numFmtId="0" fontId="2" fillId="0" borderId="8" xfId="0" applyFont="1" applyBorder="1" applyAlignment="1">
      <alignment vertical="center" wrapText="1"/>
    </xf>
    <xf numFmtId="0" fontId="2" fillId="0" borderId="9" xfId="0" applyFont="1" applyBorder="1" applyAlignment="1">
      <alignment vertical="center" wrapText="1"/>
    </xf>
    <xf numFmtId="3" fontId="5" fillId="0" borderId="64" xfId="0" applyNumberFormat="1" applyFont="1" applyBorder="1" applyAlignment="1">
      <alignment horizontal="right" vertical="center"/>
    </xf>
    <xf numFmtId="3" fontId="5" fillId="0" borderId="65" xfId="0" applyNumberFormat="1" applyFont="1" applyBorder="1" applyAlignment="1">
      <alignment horizontal="right" vertical="center"/>
    </xf>
    <xf numFmtId="3" fontId="5" fillId="0" borderId="66" xfId="0" applyNumberFormat="1" applyFont="1" applyBorder="1" applyAlignment="1">
      <alignment horizontal="right" vertical="center"/>
    </xf>
    <xf numFmtId="3" fontId="5" fillId="0" borderId="67" xfId="0" applyNumberFormat="1" applyFont="1" applyBorder="1" applyAlignment="1">
      <alignment horizontal="right" vertical="center"/>
    </xf>
    <xf numFmtId="3" fontId="5" fillId="0" borderId="68" xfId="0" applyNumberFormat="1" applyFont="1" applyBorder="1" applyAlignment="1">
      <alignment horizontal="right" vertical="center"/>
    </xf>
    <xf numFmtId="3" fontId="5" fillId="0" borderId="69" xfId="0" applyNumberFormat="1" applyFont="1" applyBorder="1" applyAlignment="1">
      <alignment horizontal="right" vertical="center"/>
    </xf>
    <xf numFmtId="3" fontId="5" fillId="0" borderId="70" xfId="0" applyNumberFormat="1" applyFont="1" applyBorder="1" applyAlignment="1">
      <alignment horizontal="right" vertical="center"/>
    </xf>
    <xf numFmtId="3" fontId="5" fillId="0" borderId="71" xfId="0" applyNumberFormat="1" applyFont="1" applyBorder="1" applyAlignment="1">
      <alignment horizontal="right" vertical="center"/>
    </xf>
    <xf numFmtId="3" fontId="5" fillId="0" borderId="72" xfId="0" applyNumberFormat="1" applyFont="1" applyBorder="1" applyAlignment="1">
      <alignment horizontal="right" vertical="center"/>
    </xf>
    <xf numFmtId="176" fontId="5" fillId="0" borderId="61" xfId="0" applyNumberFormat="1" applyFont="1" applyBorder="1" applyAlignment="1">
      <alignment horizontal="right" vertical="center"/>
    </xf>
    <xf numFmtId="176" fontId="5" fillId="0" borderId="62" xfId="0" applyNumberFormat="1" applyFont="1" applyBorder="1" applyAlignment="1">
      <alignment horizontal="right" vertical="center"/>
    </xf>
    <xf numFmtId="176" fontId="5" fillId="0" borderId="63" xfId="0" applyNumberFormat="1" applyFont="1" applyBorder="1" applyAlignment="1">
      <alignment horizontal="right" vertical="center"/>
    </xf>
    <xf numFmtId="176" fontId="5" fillId="0" borderId="73" xfId="0" applyNumberFormat="1" applyFont="1" applyBorder="1" applyAlignment="1">
      <alignment horizontal="right" vertical="center"/>
    </xf>
    <xf numFmtId="176" fontId="5" fillId="0" borderId="12" xfId="0" applyNumberFormat="1" applyFont="1" applyBorder="1" applyAlignment="1">
      <alignment horizontal="right" vertical="center"/>
    </xf>
    <xf numFmtId="176" fontId="5" fillId="0" borderId="74" xfId="0" applyNumberFormat="1" applyFont="1" applyBorder="1" applyAlignment="1">
      <alignment horizontal="right" vertical="center"/>
    </xf>
    <xf numFmtId="0" fontId="2" fillId="0" borderId="16"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21" xfId="0" applyFont="1" applyBorder="1" applyAlignment="1">
      <alignment horizontal="left" vertical="top" wrapText="1"/>
    </xf>
    <xf numFmtId="0" fontId="2" fillId="0" borderId="21" xfId="0" applyFont="1" applyBorder="1" applyAlignment="1">
      <alignment horizontal="left" vertical="top"/>
    </xf>
    <xf numFmtId="0" fontId="2" fillId="0" borderId="33" xfId="0" applyFont="1" applyBorder="1" applyAlignment="1">
      <alignment horizontal="left" vertical="top"/>
    </xf>
    <xf numFmtId="0" fontId="2" fillId="0" borderId="31" xfId="0" applyFont="1" applyBorder="1" applyAlignment="1">
      <alignment horizontal="left" vertical="top" wrapText="1"/>
    </xf>
    <xf numFmtId="0" fontId="2" fillId="0" borderId="31" xfId="0" applyFont="1" applyBorder="1" applyAlignment="1">
      <alignment horizontal="left" vertical="top"/>
    </xf>
    <xf numFmtId="3" fontId="2" fillId="0" borderId="0" xfId="0" applyNumberFormat="1" applyFont="1" applyAlignment="1">
      <alignment horizontal="left" vertical="center"/>
    </xf>
    <xf numFmtId="3" fontId="2" fillId="0" borderId="0" xfId="0" applyNumberFormat="1" applyFont="1" applyAlignment="1">
      <alignment horizontal="center" vertical="center"/>
    </xf>
    <xf numFmtId="0" fontId="2" fillId="0" borderId="30" xfId="0" applyFont="1" applyBorder="1" applyAlignment="1">
      <alignment horizontal="left" vertical="center"/>
    </xf>
    <xf numFmtId="0" fontId="2" fillId="0" borderId="31" xfId="0" applyFont="1" applyBorder="1" applyAlignment="1">
      <alignment horizontal="left" vertical="center"/>
    </xf>
    <xf numFmtId="0" fontId="2" fillId="0" borderId="25" xfId="0" applyFont="1" applyBorder="1" applyAlignment="1">
      <alignment horizontal="left" vertical="center"/>
    </xf>
    <xf numFmtId="0" fontId="2" fillId="0" borderId="21" xfId="0" applyFont="1" applyBorder="1" applyAlignment="1">
      <alignment horizontal="left" vertical="center"/>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50" xfId="0" applyFont="1" applyBorder="1" applyAlignment="1">
      <alignment vertical="center"/>
    </xf>
    <xf numFmtId="3" fontId="5" fillId="0" borderId="59" xfId="0" applyNumberFormat="1" applyFont="1" applyFill="1" applyBorder="1" applyAlignment="1">
      <alignment horizontal="right" vertical="center"/>
    </xf>
    <xf numFmtId="3" fontId="5" fillId="0" borderId="32" xfId="0" applyNumberFormat="1" applyFont="1" applyFill="1" applyBorder="1" applyAlignment="1">
      <alignment horizontal="right" vertical="center"/>
    </xf>
    <xf numFmtId="3" fontId="2" fillId="0" borderId="0" xfId="0" applyNumberFormat="1" applyFont="1" applyAlignment="1">
      <alignment horizontal="left" vertical="center" shrinkToFit="1"/>
    </xf>
    <xf numFmtId="3" fontId="5" fillId="0" borderId="35" xfId="0" applyNumberFormat="1" applyFont="1" applyFill="1" applyBorder="1" applyAlignment="1">
      <alignment horizontal="right" vertical="center"/>
    </xf>
    <xf numFmtId="3" fontId="5" fillId="0" borderId="60" xfId="0" applyNumberFormat="1" applyFont="1" applyFill="1" applyBorder="1" applyAlignment="1">
      <alignment horizontal="right" vertical="center"/>
    </xf>
    <xf numFmtId="0" fontId="2" fillId="0" borderId="12" xfId="0" applyFont="1" applyBorder="1" applyAlignment="1">
      <alignment horizontal="center" vertical="center"/>
    </xf>
    <xf numFmtId="0" fontId="2" fillId="0" borderId="25" xfId="0" applyFont="1" applyBorder="1" applyAlignment="1">
      <alignment horizontal="center" vertical="center"/>
    </xf>
    <xf numFmtId="0" fontId="2" fillId="0" borderId="51" xfId="0" applyFont="1" applyBorder="1" applyAlignment="1">
      <alignment horizontal="center" vertical="center"/>
    </xf>
    <xf numFmtId="0" fontId="2" fillId="0" borderId="42" xfId="0" applyFont="1" applyBorder="1" applyAlignment="1">
      <alignment horizontal="right" vertical="center"/>
    </xf>
    <xf numFmtId="0" fontId="2" fillId="0" borderId="39" xfId="0" applyFont="1" applyBorder="1" applyAlignment="1">
      <alignment horizontal="right" vertical="center"/>
    </xf>
    <xf numFmtId="178" fontId="5" fillId="0" borderId="59" xfId="0" applyNumberFormat="1" applyFont="1" applyBorder="1" applyAlignment="1">
      <alignment horizontal="right" vertical="center"/>
    </xf>
    <xf numFmtId="178" fontId="5" fillId="0" borderId="40" xfId="0" applyNumberFormat="1" applyFont="1" applyBorder="1" applyAlignment="1">
      <alignment horizontal="right" vertical="center"/>
    </xf>
    <xf numFmtId="176" fontId="6" fillId="0" borderId="0" xfId="0" applyNumberFormat="1" applyFont="1" applyAlignment="1">
      <alignment horizontal="left" vertical="center"/>
    </xf>
    <xf numFmtId="176" fontId="5" fillId="0" borderId="0" xfId="0" applyNumberFormat="1" applyFont="1" applyAlignment="1">
      <alignment horizontal="left" vertical="center"/>
    </xf>
    <xf numFmtId="3" fontId="5" fillId="0" borderId="59" xfId="0" applyNumberFormat="1" applyFont="1" applyBorder="1" applyAlignment="1">
      <alignment horizontal="right" vertical="center"/>
    </xf>
    <xf numFmtId="3" fontId="5" fillId="0" borderId="40" xfId="0" applyNumberFormat="1" applyFont="1" applyBorder="1" applyAlignment="1">
      <alignment horizontal="right" vertical="center"/>
    </xf>
    <xf numFmtId="3" fontId="5" fillId="0" borderId="0" xfId="0" applyNumberFormat="1" applyFont="1" applyAlignment="1">
      <alignment horizontal="center" vertical="center"/>
    </xf>
    <xf numFmtId="57" fontId="2" fillId="2" borderId="13" xfId="0" applyNumberFormat="1" applyFont="1" applyFill="1" applyBorder="1" applyAlignment="1">
      <alignment horizontal="center" vertical="center"/>
    </xf>
    <xf numFmtId="57" fontId="2" fillId="2" borderId="52" xfId="0" applyNumberFormat="1" applyFont="1" applyFill="1" applyBorder="1" applyAlignment="1">
      <alignment horizontal="center" vertical="center"/>
    </xf>
    <xf numFmtId="57" fontId="2" fillId="2" borderId="17" xfId="0" applyNumberFormat="1" applyFont="1" applyFill="1" applyBorder="1" applyAlignment="1">
      <alignment horizontal="center" vertical="center"/>
    </xf>
    <xf numFmtId="57" fontId="2" fillId="2" borderId="53" xfId="0" applyNumberFormat="1" applyFont="1" applyFill="1" applyBorder="1" applyAlignment="1">
      <alignment horizontal="center" vertical="center"/>
    </xf>
    <xf numFmtId="0" fontId="2" fillId="0" borderId="18" xfId="0" applyFont="1" applyBorder="1" applyAlignment="1">
      <alignment vertical="center"/>
    </xf>
    <xf numFmtId="0" fontId="2" fillId="0" borderId="2" xfId="0" applyFont="1" applyBorder="1" applyAlignment="1">
      <alignment vertical="center"/>
    </xf>
    <xf numFmtId="57" fontId="2" fillId="2" borderId="54" xfId="0" applyNumberFormat="1" applyFont="1" applyFill="1" applyBorder="1" applyAlignment="1">
      <alignment horizontal="center" vertical="center"/>
    </xf>
    <xf numFmtId="57" fontId="2" fillId="2" borderId="19" xfId="0" applyNumberFormat="1" applyFont="1" applyFill="1" applyBorder="1" applyAlignment="1">
      <alignment horizontal="center" vertical="center"/>
    </xf>
    <xf numFmtId="57" fontId="2" fillId="2" borderId="55" xfId="0" applyNumberFormat="1" applyFont="1" applyFill="1" applyBorder="1" applyAlignment="1">
      <alignment horizontal="center" vertical="center"/>
    </xf>
    <xf numFmtId="57" fontId="2" fillId="2" borderId="20" xfId="0" applyNumberFormat="1" applyFont="1" applyFill="1" applyBorder="1" applyAlignment="1">
      <alignment horizontal="center" vertical="center"/>
    </xf>
    <xf numFmtId="0" fontId="2" fillId="2" borderId="16"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0" borderId="7" xfId="0" applyFont="1" applyBorder="1" applyAlignment="1">
      <alignment vertical="center"/>
    </xf>
    <xf numFmtId="0" fontId="2" fillId="0" borderId="10" xfId="0" applyFont="1" applyBorder="1" applyAlignment="1">
      <alignment vertical="center"/>
    </xf>
    <xf numFmtId="9" fontId="5" fillId="0" borderId="19" xfId="0" applyNumberFormat="1" applyFont="1" applyBorder="1" applyAlignment="1">
      <alignment horizontal="center" vertical="center"/>
    </xf>
    <xf numFmtId="9" fontId="5" fillId="0" borderId="20" xfId="0" applyNumberFormat="1" applyFont="1" applyBorder="1" applyAlignment="1">
      <alignment horizontal="center" vertical="center"/>
    </xf>
    <xf numFmtId="176" fontId="5" fillId="0" borderId="59" xfId="0" applyNumberFormat="1" applyFont="1" applyBorder="1" applyAlignment="1">
      <alignment horizontal="right" vertical="center"/>
    </xf>
    <xf numFmtId="176" fontId="5" fillId="0" borderId="40" xfId="0" applyNumberFormat="1" applyFont="1" applyBorder="1" applyAlignment="1">
      <alignment horizontal="right" vertical="center"/>
    </xf>
    <xf numFmtId="3" fontId="2" fillId="0" borderId="0" xfId="0" applyNumberFormat="1" applyFont="1" applyAlignment="1">
      <alignment horizontal="center" vertical="center" shrinkToFit="1"/>
    </xf>
    <xf numFmtId="176" fontId="11" fillId="0" borderId="0" xfId="0" applyNumberFormat="1" applyFont="1" applyAlignment="1">
      <alignment horizontal="left" vertical="center"/>
    </xf>
    <xf numFmtId="176" fontId="6" fillId="0" borderId="0" xfId="0" applyNumberFormat="1" applyFont="1" applyAlignment="1">
      <alignment horizontal="center" vertical="center"/>
    </xf>
    <xf numFmtId="176" fontId="5" fillId="0" borderId="0" xfId="0" applyNumberFormat="1" applyFont="1" applyAlignment="1">
      <alignment horizontal="center" vertical="center"/>
    </xf>
    <xf numFmtId="176" fontId="6" fillId="0" borderId="0" xfId="0" applyNumberFormat="1" applyFont="1" applyAlignment="1">
      <alignment horizontal="left" vertical="center" shrinkToFit="1"/>
    </xf>
    <xf numFmtId="176" fontId="5" fillId="0" borderId="0" xfId="0" applyNumberFormat="1" applyFont="1" applyAlignment="1">
      <alignment horizontal="left" vertical="center" shrinkToFit="1"/>
    </xf>
  </cellXfs>
  <cellStyles count="2">
    <cellStyle name="標準" xfId="0" builtinId="0"/>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8</xdr:col>
      <xdr:colOff>704850</xdr:colOff>
      <xdr:row>0</xdr:row>
      <xdr:rowOff>28575</xdr:rowOff>
    </xdr:from>
    <xdr:to>
      <xdr:col>9</xdr:col>
      <xdr:colOff>0</xdr:colOff>
      <xdr:row>1</xdr:row>
      <xdr:rowOff>76200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315075" y="28575"/>
          <a:ext cx="790575" cy="285750"/>
        </a:xfrm>
        <a:prstGeom prst="rect">
          <a:avLst/>
        </a:prstGeom>
        <a:solidFill>
          <a:srgbClr val="FFFF00"/>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latin typeface="Arial" panose="020B0604020202020204" pitchFamily="34" charset="0"/>
              <a:cs typeface="Arial" panose="020B0604020202020204" pitchFamily="34" charset="0"/>
            </a:rPr>
            <a:t>R3.6-12</a:t>
          </a:r>
          <a:endParaRPr kumimoji="1" lang="ja-JP" altLang="en-US" sz="1100">
            <a:latin typeface="Arial" panose="020B0604020202020204" pitchFamily="34" charset="0"/>
            <a:cs typeface="Arial" panose="020B0604020202020204" pitchFamily="34" charset="0"/>
          </a:endParaRPr>
        </a:p>
      </xdr:txBody>
    </xdr:sp>
    <xdr:clientData/>
  </xdr:twoCellAnchor>
  <xdr:twoCellAnchor>
    <xdr:from>
      <xdr:col>6</xdr:col>
      <xdr:colOff>238125</xdr:colOff>
      <xdr:row>0</xdr:row>
      <xdr:rowOff>28575</xdr:rowOff>
    </xdr:from>
    <xdr:to>
      <xdr:col>8</xdr:col>
      <xdr:colOff>685800</xdr:colOff>
      <xdr:row>1</xdr:row>
      <xdr:rowOff>76200</xdr:rowOff>
    </xdr:to>
    <xdr:sp macro="" textlink="">
      <xdr:nvSpPr>
        <xdr:cNvPr id="3" name="テキスト ボックス 2">
          <a:extLst>
            <a:ext uri="{FF2B5EF4-FFF2-40B4-BE49-F238E27FC236}">
              <a16:creationId xmlns:a16="http://schemas.microsoft.com/office/drawing/2014/main" id="{00000000-0008-0000-0100-000002000000}"/>
            </a:ext>
          </a:extLst>
        </xdr:cNvPr>
        <xdr:cNvSpPr txBox="1"/>
      </xdr:nvSpPr>
      <xdr:spPr>
        <a:xfrm>
          <a:off x="4838700" y="28575"/>
          <a:ext cx="1457325" cy="285750"/>
        </a:xfrm>
        <a:prstGeom prst="rect">
          <a:avLst/>
        </a:prstGeom>
        <a:solidFill>
          <a:srgbClr val="FFFF00"/>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Arial" panose="020B0604020202020204" pitchFamily="34" charset="0"/>
              <a:cs typeface="Arial" panose="020B0604020202020204" pitchFamily="34" charset="0"/>
            </a:rPr>
            <a:t>参考（非公表）</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8</xdr:col>
      <xdr:colOff>704850</xdr:colOff>
      <xdr:row>0</xdr:row>
      <xdr:rowOff>38100</xdr:rowOff>
    </xdr:from>
    <xdr:to>
      <xdr:col>9</xdr:col>
      <xdr:colOff>0</xdr:colOff>
      <xdr:row>1</xdr:row>
      <xdr:rowOff>85725</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6315075" y="38100"/>
          <a:ext cx="790575" cy="28575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latin typeface="Arial" panose="020B0604020202020204" pitchFamily="34" charset="0"/>
              <a:cs typeface="Arial" panose="020B0604020202020204" pitchFamily="34" charset="0"/>
            </a:rPr>
            <a:t>R4.4</a:t>
          </a:r>
          <a:endParaRPr kumimoji="1" lang="ja-JP" altLang="en-US" sz="1100">
            <a:latin typeface="Arial" panose="020B0604020202020204" pitchFamily="34" charset="0"/>
            <a:cs typeface="Arial" panose="020B0604020202020204" pitchFamily="34" charset="0"/>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8</xdr:col>
      <xdr:colOff>695325</xdr:colOff>
      <xdr:row>0</xdr:row>
      <xdr:rowOff>38100</xdr:rowOff>
    </xdr:from>
    <xdr:to>
      <xdr:col>8</xdr:col>
      <xdr:colOff>1485900</xdr:colOff>
      <xdr:row>1</xdr:row>
      <xdr:rowOff>85725</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6305550" y="38100"/>
          <a:ext cx="790575" cy="28575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latin typeface="Arial" panose="020B0604020202020204" pitchFamily="34" charset="0"/>
              <a:cs typeface="Arial" panose="020B0604020202020204" pitchFamily="34" charset="0"/>
            </a:rPr>
            <a:t>R4.5</a:t>
          </a:r>
          <a:endParaRPr kumimoji="1" lang="ja-JP" altLang="en-US" sz="1100">
            <a:latin typeface="Arial" panose="020B0604020202020204" pitchFamily="34" charset="0"/>
            <a:cs typeface="Arial" panose="020B0604020202020204" pitchFamily="34" charset="0"/>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8</xdr:col>
      <xdr:colOff>704850</xdr:colOff>
      <xdr:row>0</xdr:row>
      <xdr:rowOff>47625</xdr:rowOff>
    </xdr:from>
    <xdr:to>
      <xdr:col>9</xdr:col>
      <xdr:colOff>0</xdr:colOff>
      <xdr:row>1</xdr:row>
      <xdr:rowOff>95250</xdr:rowOff>
    </xdr:to>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6315075" y="47625"/>
          <a:ext cx="790575" cy="28575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latin typeface="Arial" panose="020B0604020202020204" pitchFamily="34" charset="0"/>
              <a:cs typeface="Arial" panose="020B0604020202020204" pitchFamily="34" charset="0"/>
            </a:rPr>
            <a:t>R4.6</a:t>
          </a:r>
          <a:endParaRPr kumimoji="1" lang="ja-JP" altLang="en-US" sz="1100">
            <a:latin typeface="Arial" panose="020B0604020202020204" pitchFamily="34" charset="0"/>
            <a:cs typeface="Arial" panose="020B0604020202020204" pitchFamily="34" charset="0"/>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8</xdr:col>
      <xdr:colOff>695325</xdr:colOff>
      <xdr:row>0</xdr:row>
      <xdr:rowOff>28575</xdr:rowOff>
    </xdr:from>
    <xdr:to>
      <xdr:col>8</xdr:col>
      <xdr:colOff>1485900</xdr:colOff>
      <xdr:row>1</xdr:row>
      <xdr:rowOff>76200</xdr:rowOff>
    </xdr:to>
    <xdr:sp macro="" textlink="">
      <xdr:nvSpPr>
        <xdr:cNvPr id="2" name="テキスト ボックス 1">
          <a:extLst>
            <a:ext uri="{FF2B5EF4-FFF2-40B4-BE49-F238E27FC236}">
              <a16:creationId xmlns:a16="http://schemas.microsoft.com/office/drawing/2014/main" id="{00000000-0008-0000-0B00-000002000000}"/>
            </a:ext>
          </a:extLst>
        </xdr:cNvPr>
        <xdr:cNvSpPr txBox="1"/>
      </xdr:nvSpPr>
      <xdr:spPr>
        <a:xfrm>
          <a:off x="6305550" y="28575"/>
          <a:ext cx="790575" cy="28575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latin typeface="Arial" panose="020B0604020202020204" pitchFamily="34" charset="0"/>
              <a:cs typeface="Arial" panose="020B0604020202020204" pitchFamily="34" charset="0"/>
            </a:rPr>
            <a:t>R4.7</a:t>
          </a:r>
          <a:endParaRPr kumimoji="1" lang="ja-JP" altLang="en-US" sz="1100">
            <a:latin typeface="Arial" panose="020B0604020202020204" pitchFamily="34" charset="0"/>
            <a:cs typeface="Arial" panose="020B0604020202020204" pitchFamily="34" charset="0"/>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8</xdr:col>
      <xdr:colOff>704850</xdr:colOff>
      <xdr:row>0</xdr:row>
      <xdr:rowOff>28575</xdr:rowOff>
    </xdr:from>
    <xdr:to>
      <xdr:col>9</xdr:col>
      <xdr:colOff>0</xdr:colOff>
      <xdr:row>1</xdr:row>
      <xdr:rowOff>76200</xdr:rowOff>
    </xdr:to>
    <xdr:sp macro="" textlink="">
      <xdr:nvSpPr>
        <xdr:cNvPr id="2" name="テキスト ボックス 1">
          <a:extLst>
            <a:ext uri="{FF2B5EF4-FFF2-40B4-BE49-F238E27FC236}">
              <a16:creationId xmlns:a16="http://schemas.microsoft.com/office/drawing/2014/main" id="{00000000-0008-0000-0C00-000002000000}"/>
            </a:ext>
          </a:extLst>
        </xdr:cNvPr>
        <xdr:cNvSpPr txBox="1"/>
      </xdr:nvSpPr>
      <xdr:spPr>
        <a:xfrm>
          <a:off x="6315075" y="28575"/>
          <a:ext cx="790575" cy="28575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latin typeface="Arial" panose="020B0604020202020204" pitchFamily="34" charset="0"/>
              <a:cs typeface="Arial" panose="020B0604020202020204" pitchFamily="34" charset="0"/>
            </a:rPr>
            <a:t>R4.8</a:t>
          </a:r>
          <a:endParaRPr kumimoji="1" lang="ja-JP" altLang="en-US" sz="1100">
            <a:latin typeface="Arial" panose="020B0604020202020204" pitchFamily="34" charset="0"/>
            <a:cs typeface="Arial" panose="020B0604020202020204" pitchFamily="34"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8</xdr:col>
      <xdr:colOff>704850</xdr:colOff>
      <xdr:row>0</xdr:row>
      <xdr:rowOff>57150</xdr:rowOff>
    </xdr:from>
    <xdr:to>
      <xdr:col>9</xdr:col>
      <xdr:colOff>0</xdr:colOff>
      <xdr:row>1</xdr:row>
      <xdr:rowOff>104775</xdr:rowOff>
    </xdr:to>
    <xdr:sp macro="" textlink="">
      <xdr:nvSpPr>
        <xdr:cNvPr id="2" name="テキスト ボックス 1">
          <a:extLst>
            <a:ext uri="{FF2B5EF4-FFF2-40B4-BE49-F238E27FC236}">
              <a16:creationId xmlns:a16="http://schemas.microsoft.com/office/drawing/2014/main" id="{00000000-0008-0000-0D00-000002000000}"/>
            </a:ext>
          </a:extLst>
        </xdr:cNvPr>
        <xdr:cNvSpPr txBox="1"/>
      </xdr:nvSpPr>
      <xdr:spPr>
        <a:xfrm>
          <a:off x="6315075" y="57150"/>
          <a:ext cx="790575" cy="28575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latin typeface="Arial" panose="020B0604020202020204" pitchFamily="34" charset="0"/>
              <a:cs typeface="Arial" panose="020B0604020202020204" pitchFamily="34" charset="0"/>
            </a:rPr>
            <a:t>R4.9</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8</xdr:col>
      <xdr:colOff>704850</xdr:colOff>
      <xdr:row>0</xdr:row>
      <xdr:rowOff>66675</xdr:rowOff>
    </xdr:from>
    <xdr:to>
      <xdr:col>9</xdr:col>
      <xdr:colOff>0</xdr:colOff>
      <xdr:row>1</xdr:row>
      <xdr:rowOff>114300</xdr:rowOff>
    </xdr:to>
    <xdr:sp macro="" textlink="">
      <xdr:nvSpPr>
        <xdr:cNvPr id="2" name="テキスト ボックス 1">
          <a:extLst>
            <a:ext uri="{FF2B5EF4-FFF2-40B4-BE49-F238E27FC236}">
              <a16:creationId xmlns:a16="http://schemas.microsoft.com/office/drawing/2014/main" id="{00000000-0008-0000-0E00-000002000000}"/>
            </a:ext>
          </a:extLst>
        </xdr:cNvPr>
        <xdr:cNvSpPr txBox="1"/>
      </xdr:nvSpPr>
      <xdr:spPr>
        <a:xfrm>
          <a:off x="6315075" y="66675"/>
          <a:ext cx="790575" cy="28575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latin typeface="Arial" panose="020B0604020202020204" pitchFamily="34" charset="0"/>
              <a:cs typeface="Arial" panose="020B0604020202020204" pitchFamily="34" charset="0"/>
            </a:rPr>
            <a:t>R4.10</a:t>
          </a:r>
          <a:endParaRPr kumimoji="1" lang="ja-JP" altLang="en-US" sz="11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704850</xdr:colOff>
      <xdr:row>0</xdr:row>
      <xdr:rowOff>28575</xdr:rowOff>
    </xdr:from>
    <xdr:to>
      <xdr:col>9</xdr:col>
      <xdr:colOff>0</xdr:colOff>
      <xdr:row>1</xdr:row>
      <xdr:rowOff>76200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315075" y="28575"/>
          <a:ext cx="790575" cy="28575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latin typeface="Arial" panose="020B0604020202020204" pitchFamily="34" charset="0"/>
              <a:cs typeface="Arial" panose="020B0604020202020204" pitchFamily="34" charset="0"/>
            </a:rPr>
            <a:t>R3.6</a:t>
          </a:r>
          <a:endParaRPr kumimoji="1" lang="ja-JP" altLang="en-US" sz="1100">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695325</xdr:colOff>
      <xdr:row>0</xdr:row>
      <xdr:rowOff>47625</xdr:rowOff>
    </xdr:from>
    <xdr:to>
      <xdr:col>8</xdr:col>
      <xdr:colOff>1485900</xdr:colOff>
      <xdr:row>1</xdr:row>
      <xdr:rowOff>95250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305550" y="47625"/>
          <a:ext cx="790575" cy="28575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latin typeface="Arial" panose="020B0604020202020204" pitchFamily="34" charset="0"/>
              <a:cs typeface="Arial" panose="020B0604020202020204" pitchFamily="34" charset="0"/>
            </a:rPr>
            <a:t>R3.7</a:t>
          </a:r>
          <a:endParaRPr kumimoji="1" lang="ja-JP" altLang="en-US" sz="1100">
            <a:latin typeface="Arial" panose="020B0604020202020204" pitchFamily="34" charset="0"/>
            <a:cs typeface="Arial" panose="020B06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704850</xdr:colOff>
      <xdr:row>0</xdr:row>
      <xdr:rowOff>57150</xdr:rowOff>
    </xdr:from>
    <xdr:to>
      <xdr:col>9</xdr:col>
      <xdr:colOff>0</xdr:colOff>
      <xdr:row>1</xdr:row>
      <xdr:rowOff>104775</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6315075" y="57150"/>
          <a:ext cx="790575" cy="28575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latin typeface="Arial" panose="020B0604020202020204" pitchFamily="34" charset="0"/>
              <a:cs typeface="Arial" panose="020B0604020202020204" pitchFamily="34" charset="0"/>
            </a:rPr>
            <a:t>R3.8</a:t>
          </a:r>
          <a:endParaRPr kumimoji="1" lang="ja-JP" altLang="en-US" sz="1100">
            <a:latin typeface="Arial" panose="020B0604020202020204" pitchFamily="34" charset="0"/>
            <a:cs typeface="Arial" panose="020B0604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704850</xdr:colOff>
      <xdr:row>0</xdr:row>
      <xdr:rowOff>47625</xdr:rowOff>
    </xdr:from>
    <xdr:to>
      <xdr:col>9</xdr:col>
      <xdr:colOff>0</xdr:colOff>
      <xdr:row>1</xdr:row>
      <xdr:rowOff>95250</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6315075" y="47625"/>
          <a:ext cx="790575" cy="28575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latin typeface="Arial" panose="020B0604020202020204" pitchFamily="34" charset="0"/>
              <a:cs typeface="Arial" panose="020B0604020202020204" pitchFamily="34" charset="0"/>
            </a:rPr>
            <a:t>R3.9</a:t>
          </a:r>
          <a:endParaRPr kumimoji="1" lang="ja-JP" altLang="en-US" sz="1100">
            <a:latin typeface="Arial" panose="020B0604020202020204" pitchFamily="34" charset="0"/>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704850</xdr:colOff>
      <xdr:row>0</xdr:row>
      <xdr:rowOff>38100</xdr:rowOff>
    </xdr:from>
    <xdr:to>
      <xdr:col>9</xdr:col>
      <xdr:colOff>0</xdr:colOff>
      <xdr:row>1</xdr:row>
      <xdr:rowOff>85725</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6315075" y="38100"/>
          <a:ext cx="790575" cy="28575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latin typeface="Arial" panose="020B0604020202020204" pitchFamily="34" charset="0"/>
              <a:cs typeface="Arial" panose="020B0604020202020204" pitchFamily="34" charset="0"/>
            </a:rPr>
            <a:t>R3.10</a:t>
          </a:r>
          <a:endParaRPr kumimoji="1" lang="ja-JP" altLang="en-US" sz="1100">
            <a:latin typeface="Arial" panose="020B0604020202020204" pitchFamily="34" charset="0"/>
            <a:cs typeface="Arial" panose="020B0604020202020204"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704850</xdr:colOff>
      <xdr:row>0</xdr:row>
      <xdr:rowOff>38100</xdr:rowOff>
    </xdr:from>
    <xdr:to>
      <xdr:col>9</xdr:col>
      <xdr:colOff>0</xdr:colOff>
      <xdr:row>1</xdr:row>
      <xdr:rowOff>85725</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6315075" y="38100"/>
          <a:ext cx="790575" cy="28575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latin typeface="Arial" panose="020B0604020202020204" pitchFamily="34" charset="0"/>
              <a:cs typeface="Arial" panose="020B0604020202020204" pitchFamily="34" charset="0"/>
            </a:rPr>
            <a:t>R3.11</a:t>
          </a:r>
          <a:endParaRPr kumimoji="1" lang="ja-JP" altLang="en-US" sz="1100">
            <a:latin typeface="Arial" panose="020B0604020202020204" pitchFamily="34" charset="0"/>
            <a:cs typeface="Arial" panose="020B0604020202020204" pitchFamily="34"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8</xdr:col>
      <xdr:colOff>704850</xdr:colOff>
      <xdr:row>0</xdr:row>
      <xdr:rowOff>28575</xdr:rowOff>
    </xdr:from>
    <xdr:to>
      <xdr:col>9</xdr:col>
      <xdr:colOff>0</xdr:colOff>
      <xdr:row>1</xdr:row>
      <xdr:rowOff>76200</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6315075" y="28575"/>
          <a:ext cx="790575" cy="28575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latin typeface="Arial" panose="020B0604020202020204" pitchFamily="34" charset="0"/>
              <a:cs typeface="Arial" panose="020B0604020202020204" pitchFamily="34" charset="0"/>
            </a:rPr>
            <a:t>R3.12</a:t>
          </a:r>
          <a:endParaRPr kumimoji="1" lang="ja-JP" altLang="en-US" sz="1100">
            <a:latin typeface="Arial" panose="020B0604020202020204" pitchFamily="34" charset="0"/>
            <a:cs typeface="Arial" panose="020B0604020202020204" pitchFamily="34" charset="0"/>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8</xdr:col>
      <xdr:colOff>704850</xdr:colOff>
      <xdr:row>0</xdr:row>
      <xdr:rowOff>38100</xdr:rowOff>
    </xdr:from>
    <xdr:to>
      <xdr:col>9</xdr:col>
      <xdr:colOff>0</xdr:colOff>
      <xdr:row>1</xdr:row>
      <xdr:rowOff>85725</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6315075" y="38100"/>
          <a:ext cx="790575" cy="285750"/>
        </a:xfrm>
        <a:prstGeom prst="rect">
          <a:avLst/>
        </a:prstGeom>
        <a:solidFill>
          <a:srgbClr val="FFFF00"/>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latin typeface="Arial" panose="020B0604020202020204" pitchFamily="34" charset="0"/>
              <a:cs typeface="Arial" panose="020B0604020202020204" pitchFamily="34" charset="0"/>
            </a:rPr>
            <a:t>R4.4-10</a:t>
          </a:r>
          <a:endParaRPr kumimoji="1" lang="ja-JP" altLang="en-US" sz="1100">
            <a:latin typeface="Arial" panose="020B0604020202020204" pitchFamily="34" charset="0"/>
            <a:cs typeface="Arial" panose="020B0604020202020204" pitchFamily="34" charset="0"/>
          </a:endParaRPr>
        </a:p>
      </xdr:txBody>
    </xdr:sp>
    <xdr:clientData/>
  </xdr:twoCellAnchor>
  <xdr:twoCellAnchor>
    <xdr:from>
      <xdr:col>6</xdr:col>
      <xdr:colOff>238125</xdr:colOff>
      <xdr:row>0</xdr:row>
      <xdr:rowOff>38100</xdr:rowOff>
    </xdr:from>
    <xdr:to>
      <xdr:col>8</xdr:col>
      <xdr:colOff>685800</xdr:colOff>
      <xdr:row>1</xdr:row>
      <xdr:rowOff>85725</xdr:rowOff>
    </xdr:to>
    <xdr:sp macro="" textlink="">
      <xdr:nvSpPr>
        <xdr:cNvPr id="3" name="テキスト ボックス 2">
          <a:extLst>
            <a:ext uri="{FF2B5EF4-FFF2-40B4-BE49-F238E27FC236}">
              <a16:creationId xmlns:a16="http://schemas.microsoft.com/office/drawing/2014/main" id="{00000000-0008-0000-0100-000002000000}"/>
            </a:ext>
          </a:extLst>
        </xdr:cNvPr>
        <xdr:cNvSpPr txBox="1"/>
      </xdr:nvSpPr>
      <xdr:spPr>
        <a:xfrm>
          <a:off x="4838700" y="38100"/>
          <a:ext cx="1457325" cy="285750"/>
        </a:xfrm>
        <a:prstGeom prst="rect">
          <a:avLst/>
        </a:prstGeom>
        <a:solidFill>
          <a:srgbClr val="FFFF00"/>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Arial" panose="020B0604020202020204" pitchFamily="34" charset="0"/>
              <a:cs typeface="Arial" panose="020B0604020202020204" pitchFamily="34" charset="0"/>
            </a:rPr>
            <a:t>参考（非公表）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showGridLines="0" tabSelected="1" view="pageBreakPreview" zoomScale="70" zoomScaleNormal="100" zoomScaleSheetLayoutView="70" workbookViewId="0">
      <selection activeCell="G4" sqref="G4"/>
    </sheetView>
  </sheetViews>
  <sheetFormatPr defaultColWidth="9" defaultRowHeight="12" x14ac:dyDescent="0.4"/>
  <cols>
    <col min="1" max="1" width="0.75" style="29" customWidth="1"/>
    <col min="2" max="2" width="3.125" style="29" bestFit="1" customWidth="1"/>
    <col min="3" max="3" width="10.625" style="29" customWidth="1"/>
    <col min="4" max="4" width="20.625" style="29" customWidth="1"/>
    <col min="5" max="5" width="25.625" style="29" customWidth="1"/>
    <col min="6" max="6" width="10.625" style="29" customWidth="1"/>
    <col min="7" max="7" width="15.625" style="29" customWidth="1"/>
    <col min="8" max="8" width="0.875" style="29" customWidth="1"/>
    <col min="9" max="9" width="11.5" style="29" bestFit="1" customWidth="1"/>
    <col min="10" max="10" width="9" style="29" customWidth="1"/>
    <col min="11" max="16384" width="9" style="29"/>
  </cols>
  <sheetData>
    <row r="1" spans="1:15" ht="18.75" customHeight="1" x14ac:dyDescent="0.4">
      <c r="A1" s="113" t="s">
        <v>76</v>
      </c>
      <c r="B1" s="113"/>
      <c r="C1" s="113"/>
      <c r="D1" s="113"/>
      <c r="E1" s="113"/>
      <c r="F1" s="113"/>
      <c r="G1" s="113"/>
      <c r="H1" s="113"/>
    </row>
    <row r="2" spans="1:15" ht="12.75" x14ac:dyDescent="0.4">
      <c r="B2" s="30"/>
      <c r="C2" s="31" t="s">
        <v>0</v>
      </c>
      <c r="D2" s="2" t="s">
        <v>1</v>
      </c>
      <c r="E2" s="32"/>
      <c r="F2" s="31" t="s">
        <v>2</v>
      </c>
      <c r="G2" s="33">
        <v>45436</v>
      </c>
    </row>
    <row r="3" spans="1:15" ht="15" customHeight="1" x14ac:dyDescent="0.4">
      <c r="B3" s="30"/>
      <c r="C3" s="32"/>
      <c r="D3" s="32"/>
      <c r="E3" s="32"/>
      <c r="F3" s="32"/>
      <c r="G3" s="32"/>
      <c r="H3" s="32"/>
    </row>
    <row r="4" spans="1:15" ht="15" customHeight="1" thickBot="1" x14ac:dyDescent="0.45">
      <c r="B4" s="29" t="s">
        <v>3</v>
      </c>
      <c r="C4" s="85" t="s">
        <v>4</v>
      </c>
      <c r="D4" s="85"/>
      <c r="E4" s="85"/>
      <c r="F4" s="85"/>
      <c r="G4" s="32"/>
    </row>
    <row r="5" spans="1:15" ht="42.75" customHeight="1" thickBot="1" x14ac:dyDescent="0.45">
      <c r="C5" s="114" t="s">
        <v>5</v>
      </c>
      <c r="D5" s="115"/>
      <c r="E5" s="116" t="s">
        <v>75</v>
      </c>
      <c r="F5" s="116"/>
      <c r="G5" s="117"/>
      <c r="H5" s="35"/>
    </row>
    <row r="6" spans="1:15" ht="15" customHeight="1" x14ac:dyDescent="0.4"/>
    <row r="7" spans="1:15" ht="15" customHeight="1" thickBot="1" x14ac:dyDescent="0.45">
      <c r="B7" s="29" t="s">
        <v>6</v>
      </c>
      <c r="C7" s="85" t="s">
        <v>7</v>
      </c>
      <c r="D7" s="85"/>
      <c r="E7" s="85"/>
      <c r="F7" s="85"/>
    </row>
    <row r="8" spans="1:15" ht="15" customHeight="1" x14ac:dyDescent="0.4">
      <c r="C8" s="82" t="s">
        <v>42</v>
      </c>
      <c r="D8" s="36" t="s">
        <v>8</v>
      </c>
      <c r="E8" s="103">
        <f>SUM('R3.6:R3.12'!E6:E7)+SUM('R4.4:R4.10'!E6:E7)</f>
        <v>3556377953</v>
      </c>
      <c r="F8" s="104"/>
      <c r="G8" s="105"/>
      <c r="H8" s="35"/>
    </row>
    <row r="9" spans="1:15" ht="15" customHeight="1" x14ac:dyDescent="0.4">
      <c r="C9" s="83"/>
      <c r="D9" s="37" t="s">
        <v>9</v>
      </c>
      <c r="E9" s="138"/>
      <c r="F9" s="139"/>
      <c r="G9" s="140"/>
      <c r="H9" s="35"/>
    </row>
    <row r="10" spans="1:15" ht="15" customHeight="1" x14ac:dyDescent="0.4">
      <c r="C10" s="83"/>
      <c r="D10" s="37" t="s">
        <v>10</v>
      </c>
      <c r="E10" s="141">
        <f>SUM('R3.6:R3.12'!E8:E9)+SUM('R4.4:R4.10'!E8:E9)</f>
        <v>7306709137</v>
      </c>
      <c r="F10" s="142"/>
      <c r="G10" s="143"/>
      <c r="H10" s="35"/>
    </row>
    <row r="11" spans="1:15" ht="15" customHeight="1" x14ac:dyDescent="0.4">
      <c r="C11" s="84"/>
      <c r="D11" s="38" t="s">
        <v>11</v>
      </c>
      <c r="E11" s="144"/>
      <c r="F11" s="145"/>
      <c r="G11" s="146"/>
      <c r="H11" s="35"/>
    </row>
    <row r="12" spans="1:15" ht="15" customHeight="1" thickBot="1" x14ac:dyDescent="0.45">
      <c r="C12" s="94" t="s">
        <v>12</v>
      </c>
      <c r="D12" s="95"/>
      <c r="E12" s="96">
        <f>SUM(E8:G11)</f>
        <v>10863087090</v>
      </c>
      <c r="F12" s="97"/>
      <c r="G12" s="98"/>
      <c r="H12" s="35"/>
    </row>
    <row r="13" spans="1:15" x14ac:dyDescent="0.4">
      <c r="C13" s="110" t="s">
        <v>13</v>
      </c>
      <c r="D13" s="111"/>
      <c r="E13" s="111"/>
      <c r="F13" s="111"/>
      <c r="G13" s="112"/>
      <c r="H13" s="39"/>
      <c r="N13" s="40"/>
      <c r="O13" s="40"/>
    </row>
    <row r="14" spans="1:15" ht="15" customHeight="1" x14ac:dyDescent="0.4">
      <c r="C14" s="109" t="s">
        <v>14</v>
      </c>
      <c r="D14" s="37" t="s">
        <v>15</v>
      </c>
      <c r="E14" s="141">
        <f>SUM('R3.6:R3.12'!E34)+SUM('R4.4:R4.8'!E23)+SUM('R4.9:R4.10'!E34)</f>
        <v>1314195000</v>
      </c>
      <c r="F14" s="142"/>
      <c r="G14" s="143"/>
      <c r="H14" s="42"/>
      <c r="N14" s="40"/>
      <c r="O14" s="40"/>
    </row>
    <row r="15" spans="1:15" ht="15" customHeight="1" x14ac:dyDescent="0.4">
      <c r="C15" s="109"/>
      <c r="D15" s="43" t="s">
        <v>70</v>
      </c>
      <c r="E15" s="138"/>
      <c r="F15" s="139"/>
      <c r="G15" s="140"/>
      <c r="H15" s="42"/>
    </row>
    <row r="16" spans="1:15" ht="15" customHeight="1" x14ac:dyDescent="0.4">
      <c r="C16" s="109"/>
      <c r="D16" s="37" t="s">
        <v>16</v>
      </c>
      <c r="E16" s="141">
        <f>SUM('R3.6:R3.12'!E56)+SUM('R4.4:R4.10'!E45)</f>
        <v>2756822500</v>
      </c>
      <c r="F16" s="142"/>
      <c r="G16" s="143"/>
      <c r="H16" s="42"/>
    </row>
    <row r="17" spans="2:8" ht="15" customHeight="1" x14ac:dyDescent="0.4">
      <c r="C17" s="109"/>
      <c r="D17" s="43" t="s">
        <v>17</v>
      </c>
      <c r="E17" s="138"/>
      <c r="F17" s="139"/>
      <c r="G17" s="140"/>
      <c r="H17" s="42"/>
    </row>
    <row r="18" spans="2:8" ht="15" customHeight="1" x14ac:dyDescent="0.4">
      <c r="C18" s="99" t="s">
        <v>18</v>
      </c>
      <c r="D18" s="100"/>
      <c r="E18" s="92">
        <f>SUM('R3.6:R3.12'!E67)+SUM('R4.4:R4.10'!E67)</f>
        <v>1717124000</v>
      </c>
      <c r="F18" s="92"/>
      <c r="G18" s="93"/>
      <c r="H18" s="42"/>
    </row>
    <row r="19" spans="2:8" ht="15" customHeight="1" thickBot="1" x14ac:dyDescent="0.45">
      <c r="C19" s="94" t="s">
        <v>12</v>
      </c>
      <c r="D19" s="95"/>
      <c r="E19" s="96">
        <f>SUM(E14:G18)</f>
        <v>5788141500</v>
      </c>
      <c r="F19" s="97"/>
      <c r="G19" s="98"/>
      <c r="H19" s="42"/>
    </row>
    <row r="20" spans="2:8" ht="15" customHeight="1" x14ac:dyDescent="0.4">
      <c r="C20" s="86" t="s">
        <v>19</v>
      </c>
      <c r="D20" s="87"/>
      <c r="E20" s="147">
        <f>SUM('R3.6:R3.12'!E69:E70)+SUM('R4.4:R4.8'!E69)+SUM('R4.9:R4.10'!E69:E70)</f>
        <v>847392</v>
      </c>
      <c r="F20" s="148"/>
      <c r="G20" s="149"/>
      <c r="H20" s="35"/>
    </row>
    <row r="21" spans="2:8" ht="15" customHeight="1" thickBot="1" x14ac:dyDescent="0.45">
      <c r="C21" s="88" t="s">
        <v>20</v>
      </c>
      <c r="D21" s="89"/>
      <c r="E21" s="150"/>
      <c r="F21" s="151"/>
      <c r="G21" s="152"/>
      <c r="H21" s="35"/>
    </row>
    <row r="22" spans="2:8" ht="15" customHeight="1" x14ac:dyDescent="0.4">
      <c r="C22" s="90" t="s">
        <v>21</v>
      </c>
      <c r="D22" s="91"/>
      <c r="E22" s="103">
        <f>(E8+E10)/E20</f>
        <v>12819.435503285375</v>
      </c>
      <c r="F22" s="104"/>
      <c r="G22" s="105"/>
      <c r="H22" s="35"/>
    </row>
    <row r="23" spans="2:8" ht="15" customHeight="1" thickBot="1" x14ac:dyDescent="0.45">
      <c r="C23" s="101" t="s">
        <v>71</v>
      </c>
      <c r="D23" s="102"/>
      <c r="E23" s="106"/>
      <c r="F23" s="107"/>
      <c r="G23" s="108"/>
      <c r="H23" s="35"/>
    </row>
    <row r="24" spans="2:8" ht="15" customHeight="1" x14ac:dyDescent="0.4">
      <c r="C24" s="35" t="s">
        <v>61</v>
      </c>
      <c r="D24" s="35"/>
      <c r="E24" s="35"/>
      <c r="F24" s="35"/>
      <c r="G24" s="35"/>
      <c r="H24" s="35"/>
    </row>
    <row r="25" spans="2:8" ht="15" customHeight="1" x14ac:dyDescent="0.4">
      <c r="C25" s="35" t="s">
        <v>22</v>
      </c>
      <c r="D25" s="35"/>
      <c r="E25" s="35"/>
      <c r="F25" s="35"/>
      <c r="G25" s="35"/>
      <c r="H25" s="35"/>
    </row>
    <row r="26" spans="2:8" ht="15" customHeight="1" x14ac:dyDescent="0.4">
      <c r="C26" s="35"/>
      <c r="D26" s="35"/>
      <c r="F26" s="35"/>
      <c r="G26" s="35"/>
      <c r="H26" s="35"/>
    </row>
    <row r="27" spans="2:8" ht="15" customHeight="1" x14ac:dyDescent="0.4"/>
    <row r="28" spans="2:8" ht="15" customHeight="1" x14ac:dyDescent="0.4">
      <c r="B28" s="29" t="s">
        <v>23</v>
      </c>
      <c r="C28" s="85" t="s">
        <v>24</v>
      </c>
      <c r="D28" s="85"/>
      <c r="E28" s="85"/>
      <c r="F28" s="85"/>
    </row>
    <row r="29" spans="2:8" ht="12.75" thickBot="1" x14ac:dyDescent="0.45">
      <c r="C29" s="32"/>
      <c r="D29" s="32"/>
      <c r="E29" s="47" t="s">
        <v>25</v>
      </c>
      <c r="F29" s="124" t="s">
        <v>26</v>
      </c>
      <c r="G29" s="124"/>
      <c r="H29" s="47"/>
    </row>
    <row r="30" spans="2:8" ht="15" customHeight="1" x14ac:dyDescent="0.4">
      <c r="C30" s="129" t="s">
        <v>27</v>
      </c>
      <c r="D30" s="130"/>
      <c r="E30" s="27">
        <v>44369</v>
      </c>
      <c r="F30" s="120">
        <v>44844</v>
      </c>
      <c r="G30" s="121"/>
      <c r="H30" s="48"/>
    </row>
    <row r="31" spans="2:8" ht="15" customHeight="1" thickBot="1" x14ac:dyDescent="0.45">
      <c r="C31" s="131" t="s">
        <v>28</v>
      </c>
      <c r="D31" s="132"/>
      <c r="E31" s="28">
        <v>44369</v>
      </c>
      <c r="F31" s="122">
        <v>44844</v>
      </c>
      <c r="G31" s="123"/>
      <c r="H31" s="48"/>
    </row>
    <row r="32" spans="2:8" ht="15" customHeight="1" thickBot="1" x14ac:dyDescent="0.45">
      <c r="C32" s="131" t="s">
        <v>29</v>
      </c>
      <c r="D32" s="132"/>
      <c r="E32" s="133">
        <f>SUM('R3.6:R3.12'!E81:I81)+SUM('R4.4:R4.10'!E81:I81)</f>
        <v>376</v>
      </c>
      <c r="F32" s="134"/>
      <c r="G32" s="135"/>
      <c r="H32" s="48"/>
    </row>
    <row r="33" spans="2:9" ht="15" customHeight="1" x14ac:dyDescent="0.4">
      <c r="C33" s="35" t="s">
        <v>30</v>
      </c>
      <c r="D33" s="35"/>
      <c r="E33" s="49"/>
      <c r="F33" s="49"/>
      <c r="G33" s="49"/>
      <c r="H33" s="48"/>
    </row>
    <row r="34" spans="2:9" ht="15" customHeight="1" x14ac:dyDescent="0.4"/>
    <row r="35" spans="2:9" ht="15" customHeight="1" thickBot="1" x14ac:dyDescent="0.45">
      <c r="B35" s="29" t="s">
        <v>31</v>
      </c>
      <c r="C35" s="85" t="s">
        <v>32</v>
      </c>
      <c r="D35" s="85"/>
      <c r="E35" s="85"/>
      <c r="F35" s="85"/>
    </row>
    <row r="36" spans="2:9" ht="15" customHeight="1" x14ac:dyDescent="0.4">
      <c r="C36" s="136" t="s">
        <v>33</v>
      </c>
      <c r="D36" s="50" t="s">
        <v>34</v>
      </c>
      <c r="E36" s="125">
        <f>(E8+E9)/E12</f>
        <v>0.32738188726055772</v>
      </c>
      <c r="F36" s="125"/>
      <c r="G36" s="126"/>
      <c r="I36" s="74"/>
    </row>
    <row r="37" spans="2:9" ht="15" customHeight="1" thickBot="1" x14ac:dyDescent="0.45">
      <c r="C37" s="137"/>
      <c r="D37" s="51" t="s">
        <v>35</v>
      </c>
      <c r="E37" s="127">
        <f>(E10+E11)/E12</f>
        <v>0.67261811273944228</v>
      </c>
      <c r="F37" s="127"/>
      <c r="G37" s="128"/>
    </row>
    <row r="38" spans="2:9" ht="15" customHeight="1" x14ac:dyDescent="0.4"/>
    <row r="39" spans="2:9" ht="15" customHeight="1" thickBot="1" x14ac:dyDescent="0.45">
      <c r="B39" s="29" t="s">
        <v>36</v>
      </c>
      <c r="C39" s="85" t="s">
        <v>37</v>
      </c>
      <c r="D39" s="85"/>
      <c r="E39" s="85"/>
      <c r="F39" s="85"/>
      <c r="G39" s="85"/>
      <c r="H39" s="85"/>
    </row>
    <row r="40" spans="2:9" ht="69.95" customHeight="1" thickBot="1" x14ac:dyDescent="0.45">
      <c r="C40" s="1" t="s">
        <v>38</v>
      </c>
      <c r="D40" s="118" t="s">
        <v>74</v>
      </c>
      <c r="E40" s="118"/>
      <c r="F40" s="118"/>
      <c r="G40" s="119"/>
      <c r="H40" s="35"/>
    </row>
  </sheetData>
  <mergeCells count="38">
    <mergeCell ref="E8:G9"/>
    <mergeCell ref="E10:G11"/>
    <mergeCell ref="E14:G15"/>
    <mergeCell ref="E16:G17"/>
    <mergeCell ref="E20:G21"/>
    <mergeCell ref="D40:G40"/>
    <mergeCell ref="F30:G30"/>
    <mergeCell ref="F31:G31"/>
    <mergeCell ref="F29:G29"/>
    <mergeCell ref="E36:G36"/>
    <mergeCell ref="E37:G37"/>
    <mergeCell ref="C30:D30"/>
    <mergeCell ref="C31:D31"/>
    <mergeCell ref="C39:H39"/>
    <mergeCell ref="C32:D32"/>
    <mergeCell ref="E32:G32"/>
    <mergeCell ref="C36:C37"/>
    <mergeCell ref="A1:H1"/>
    <mergeCell ref="C5:D5"/>
    <mergeCell ref="E5:G5"/>
    <mergeCell ref="C4:F4"/>
    <mergeCell ref="C7:F7"/>
    <mergeCell ref="C8:C11"/>
    <mergeCell ref="C28:F28"/>
    <mergeCell ref="C35:F35"/>
    <mergeCell ref="C20:D20"/>
    <mergeCell ref="C21:D21"/>
    <mergeCell ref="C22:D22"/>
    <mergeCell ref="E18:G18"/>
    <mergeCell ref="C19:D19"/>
    <mergeCell ref="E19:G19"/>
    <mergeCell ref="C18:D18"/>
    <mergeCell ref="C23:D23"/>
    <mergeCell ref="E22:G23"/>
    <mergeCell ref="C12:D12"/>
    <mergeCell ref="E12:G12"/>
    <mergeCell ref="C14:C17"/>
    <mergeCell ref="C13:G13"/>
  </mergeCells>
  <phoneticPr fontId="1"/>
  <pageMargins left="0.51181102362204722" right="0.11811023622047245" top="0.55118110236220474" bottom="0.19685039370078741" header="0.31496062992125984" footer="0.11811023622047245"/>
  <pageSetup paperSize="9" scale="96" orientation="portrait" r:id="rId1"/>
  <headerFooter scaleWithDoc="0"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89"/>
  <sheetViews>
    <sheetView showGridLines="0" view="pageBreakPreview" zoomScaleNormal="100" zoomScaleSheetLayoutView="100" workbookViewId="0">
      <selection activeCell="M12" sqref="M12"/>
    </sheetView>
  </sheetViews>
  <sheetFormatPr defaultColWidth="9" defaultRowHeight="12" x14ac:dyDescent="0.4"/>
  <cols>
    <col min="1" max="1" width="0.75" style="29" customWidth="1"/>
    <col min="2" max="2" width="3.125" style="29" bestFit="1" customWidth="1"/>
    <col min="3" max="3" width="10.625" style="29" customWidth="1"/>
    <col min="4" max="4" width="24.625" style="29" customWidth="1"/>
    <col min="5" max="6" width="10.625" style="29" customWidth="1"/>
    <col min="7" max="8" width="6.625" style="29" customWidth="1"/>
    <col min="9" max="9" width="19.625" style="29" customWidth="1"/>
    <col min="10" max="10" width="0.875" style="29" customWidth="1"/>
    <col min="11" max="11" width="9" style="29" customWidth="1"/>
    <col min="12" max="16384" width="9" style="29"/>
  </cols>
  <sheetData>
    <row r="1" spans="1:10" ht="18.75" customHeight="1" x14ac:dyDescent="0.4">
      <c r="A1" s="113" t="s">
        <v>39</v>
      </c>
      <c r="B1" s="113"/>
      <c r="C1" s="113"/>
      <c r="D1" s="113"/>
      <c r="E1" s="113"/>
      <c r="F1" s="113"/>
      <c r="G1" s="113"/>
      <c r="H1" s="113"/>
      <c r="I1" s="113"/>
      <c r="J1" s="113"/>
    </row>
    <row r="2" spans="1:10" ht="15" customHeight="1" thickBot="1" x14ac:dyDescent="0.45">
      <c r="B2" s="29" t="s">
        <v>3</v>
      </c>
      <c r="C2" s="85" t="s">
        <v>4</v>
      </c>
      <c r="D2" s="85"/>
      <c r="E2" s="85"/>
      <c r="F2" s="85"/>
      <c r="G2" s="85"/>
      <c r="H2" s="34"/>
    </row>
    <row r="3" spans="1:10" ht="19.5" customHeight="1" thickBot="1" x14ac:dyDescent="0.45">
      <c r="C3" s="114" t="s">
        <v>40</v>
      </c>
      <c r="D3" s="115"/>
      <c r="E3" s="153" t="s">
        <v>67</v>
      </c>
      <c r="F3" s="154"/>
      <c r="G3" s="154"/>
      <c r="H3" s="154"/>
      <c r="I3" s="155"/>
    </row>
    <row r="4" spans="1:10" ht="15" customHeight="1" x14ac:dyDescent="0.4"/>
    <row r="5" spans="1:10" ht="15" customHeight="1" thickBot="1" x14ac:dyDescent="0.45">
      <c r="B5" s="29" t="s">
        <v>6</v>
      </c>
      <c r="C5" s="85" t="s">
        <v>7</v>
      </c>
      <c r="D5" s="85"/>
      <c r="E5" s="85"/>
      <c r="F5" s="85"/>
      <c r="G5" s="85"/>
    </row>
    <row r="6" spans="1:10" ht="15" customHeight="1" x14ac:dyDescent="0.4">
      <c r="C6" s="82" t="s">
        <v>42</v>
      </c>
      <c r="D6" s="45" t="s">
        <v>8</v>
      </c>
      <c r="E6" s="171">
        <f>+'R4.4'!E6+'R4.5'!E6+'R4.6'!E6+'R4.7'!E6+'R4.8'!E6+'R4.9'!E6+'R4.10'!E6</f>
        <v>1736264092</v>
      </c>
      <c r="F6" s="163"/>
      <c r="G6" s="163"/>
      <c r="H6" s="163"/>
      <c r="I6" s="163"/>
    </row>
    <row r="7" spans="1:10" ht="15" customHeight="1" x14ac:dyDescent="0.4">
      <c r="C7" s="83"/>
      <c r="D7" s="37" t="s">
        <v>43</v>
      </c>
      <c r="E7" s="172"/>
      <c r="F7" s="163"/>
      <c r="G7" s="163"/>
      <c r="H7" s="163"/>
      <c r="I7" s="163"/>
    </row>
    <row r="8" spans="1:10" ht="15" customHeight="1" x14ac:dyDescent="0.4">
      <c r="C8" s="83"/>
      <c r="D8" s="37" t="s">
        <v>10</v>
      </c>
      <c r="E8" s="26">
        <f>+'R4.4'!E8+'R4.5'!E8+'R4.6'!E8+'R4.7'!E8+'R4.8'!E8+'R4.9'!E8+'R4.10'!E8</f>
        <v>2914756479</v>
      </c>
      <c r="F8" s="163"/>
      <c r="G8" s="163"/>
      <c r="H8" s="163"/>
      <c r="I8" s="163"/>
    </row>
    <row r="9" spans="1:10" ht="15" customHeight="1" x14ac:dyDescent="0.4">
      <c r="C9" s="170"/>
      <c r="D9" s="53" t="s">
        <v>44</v>
      </c>
      <c r="E9" s="76">
        <f>+'R4.4'!E9+'R4.5'!E9+'R4.6'!E9+'R4.7'!E9+'R4.8'!E9+'R4.9'!E9+'R4.10'!E9</f>
        <v>0</v>
      </c>
      <c r="F9" s="163"/>
      <c r="G9" s="163"/>
      <c r="H9" s="163"/>
      <c r="I9" s="163"/>
    </row>
    <row r="10" spans="1:10" ht="15" customHeight="1" thickBot="1" x14ac:dyDescent="0.45">
      <c r="C10" s="94" t="s">
        <v>12</v>
      </c>
      <c r="D10" s="95"/>
      <c r="E10" s="54">
        <f>SUM(E6:E9)</f>
        <v>4651020571</v>
      </c>
      <c r="F10" s="55"/>
      <c r="G10" s="55"/>
      <c r="H10" s="55"/>
      <c r="I10" s="55"/>
    </row>
    <row r="11" spans="1:10" ht="21" customHeight="1" x14ac:dyDescent="0.4">
      <c r="C11" s="164" t="s">
        <v>13</v>
      </c>
      <c r="D11" s="165"/>
      <c r="E11" s="165"/>
      <c r="F11" s="168" t="s">
        <v>45</v>
      </c>
      <c r="G11" s="168"/>
      <c r="H11" s="168"/>
      <c r="I11" s="169"/>
    </row>
    <row r="12" spans="1:10" ht="21.95" customHeight="1" x14ac:dyDescent="0.4">
      <c r="C12" s="166"/>
      <c r="D12" s="167"/>
      <c r="E12" s="167"/>
      <c r="F12" s="56" t="s">
        <v>46</v>
      </c>
      <c r="G12" s="56" t="s">
        <v>47</v>
      </c>
      <c r="H12" s="56" t="s">
        <v>48</v>
      </c>
      <c r="I12" s="57" t="s">
        <v>49</v>
      </c>
    </row>
    <row r="13" spans="1:10" ht="15" customHeight="1" x14ac:dyDescent="0.4">
      <c r="C13" s="109" t="s">
        <v>50</v>
      </c>
      <c r="D13" s="157" t="s">
        <v>15</v>
      </c>
      <c r="E13" s="58"/>
      <c r="F13" s="3" t="s">
        <v>51</v>
      </c>
      <c r="G13" s="4" t="s">
        <v>52</v>
      </c>
      <c r="H13" s="3">
        <v>5000</v>
      </c>
      <c r="I13" s="5" t="s">
        <v>53</v>
      </c>
    </row>
    <row r="14" spans="1:10" ht="15" hidden="1" customHeight="1" x14ac:dyDescent="0.4">
      <c r="C14" s="109"/>
      <c r="D14" s="158"/>
      <c r="E14" s="58"/>
      <c r="F14" s="41"/>
      <c r="G14" s="7"/>
      <c r="H14" s="3"/>
      <c r="I14" s="5"/>
    </row>
    <row r="15" spans="1:10" ht="15" hidden="1" customHeight="1" x14ac:dyDescent="0.4">
      <c r="C15" s="109"/>
      <c r="D15" s="158"/>
      <c r="E15" s="58"/>
      <c r="F15" s="41"/>
      <c r="G15" s="7"/>
      <c r="H15" s="3"/>
      <c r="I15" s="5"/>
    </row>
    <row r="16" spans="1:10" ht="15" hidden="1" customHeight="1" x14ac:dyDescent="0.4">
      <c r="C16" s="109"/>
      <c r="D16" s="158"/>
      <c r="E16" s="58"/>
      <c r="F16" s="41"/>
      <c r="G16" s="7"/>
      <c r="H16" s="3"/>
      <c r="I16" s="5"/>
    </row>
    <row r="17" spans="3:9" ht="15" hidden="1" customHeight="1" x14ac:dyDescent="0.4">
      <c r="C17" s="109"/>
      <c r="D17" s="158"/>
      <c r="E17" s="58"/>
      <c r="F17" s="3"/>
      <c r="G17" s="8"/>
      <c r="H17" s="41"/>
      <c r="I17" s="5"/>
    </row>
    <row r="18" spans="3:9" ht="15" hidden="1" customHeight="1" x14ac:dyDescent="0.4">
      <c r="C18" s="109"/>
      <c r="D18" s="158"/>
      <c r="E18" s="58"/>
      <c r="F18" s="3"/>
      <c r="G18" s="8"/>
      <c r="H18" s="41"/>
      <c r="I18" s="5"/>
    </row>
    <row r="19" spans="3:9" ht="15" hidden="1" customHeight="1" x14ac:dyDescent="0.4">
      <c r="C19" s="109"/>
      <c r="D19" s="158"/>
      <c r="E19" s="58"/>
      <c r="F19" s="3"/>
      <c r="G19" s="8"/>
      <c r="H19" s="41"/>
      <c r="I19" s="5"/>
    </row>
    <row r="20" spans="3:9" ht="15" hidden="1" customHeight="1" x14ac:dyDescent="0.4">
      <c r="C20" s="109"/>
      <c r="D20" s="158"/>
      <c r="E20" s="58"/>
      <c r="F20" s="3"/>
      <c r="G20" s="9"/>
      <c r="H20" s="41"/>
      <c r="I20" s="5"/>
    </row>
    <row r="21" spans="3:9" ht="15" hidden="1" customHeight="1" x14ac:dyDescent="0.4">
      <c r="C21" s="109"/>
      <c r="D21" s="158"/>
      <c r="E21" s="58"/>
      <c r="F21" s="41"/>
      <c r="G21" s="7"/>
      <c r="H21" s="41"/>
      <c r="I21" s="5"/>
    </row>
    <row r="22" spans="3:9" ht="15" hidden="1" customHeight="1" thickBot="1" x14ac:dyDescent="0.45">
      <c r="C22" s="109"/>
      <c r="D22" s="159"/>
      <c r="E22" s="59"/>
      <c r="F22" s="44"/>
      <c r="G22" s="11"/>
      <c r="H22" s="44"/>
      <c r="I22" s="12"/>
    </row>
    <row r="23" spans="3:9" ht="15" hidden="1" customHeight="1" thickBot="1" x14ac:dyDescent="0.45">
      <c r="C23" s="156"/>
      <c r="D23" s="60" t="s">
        <v>54</v>
      </c>
      <c r="E23" s="24"/>
      <c r="F23" s="13"/>
      <c r="G23" s="14"/>
      <c r="H23" s="13"/>
      <c r="I23" s="15"/>
    </row>
    <row r="24" spans="3:9" ht="15" customHeight="1" thickBot="1" x14ac:dyDescent="0.45">
      <c r="C24" s="109"/>
      <c r="D24" s="160" t="s">
        <v>73</v>
      </c>
      <c r="E24" s="62"/>
      <c r="F24" s="3" t="s">
        <v>51</v>
      </c>
      <c r="G24" s="4" t="s">
        <v>52</v>
      </c>
      <c r="H24" s="3">
        <v>5000</v>
      </c>
      <c r="I24" s="5" t="s">
        <v>53</v>
      </c>
    </row>
    <row r="25" spans="3:9" ht="15" hidden="1" customHeight="1" x14ac:dyDescent="0.4">
      <c r="C25" s="109"/>
      <c r="D25" s="158"/>
      <c r="E25" s="58"/>
      <c r="F25" s="41"/>
      <c r="G25" s="7"/>
      <c r="H25" s="3"/>
      <c r="I25" s="5"/>
    </row>
    <row r="26" spans="3:9" ht="15" hidden="1" customHeight="1" x14ac:dyDescent="0.4">
      <c r="C26" s="109"/>
      <c r="D26" s="158"/>
      <c r="E26" s="58"/>
      <c r="F26" s="41"/>
      <c r="G26" s="7"/>
      <c r="H26" s="3"/>
      <c r="I26" s="5"/>
    </row>
    <row r="27" spans="3:9" ht="15" hidden="1" customHeight="1" x14ac:dyDescent="0.4">
      <c r="C27" s="109"/>
      <c r="D27" s="158"/>
      <c r="E27" s="58"/>
      <c r="F27" s="41"/>
      <c r="G27" s="7"/>
      <c r="H27" s="3"/>
      <c r="I27" s="5"/>
    </row>
    <row r="28" spans="3:9" ht="15" hidden="1" customHeight="1" x14ac:dyDescent="0.4">
      <c r="C28" s="109"/>
      <c r="D28" s="158"/>
      <c r="E28" s="58"/>
      <c r="F28" s="3"/>
      <c r="G28" s="8"/>
      <c r="H28" s="41"/>
      <c r="I28" s="5"/>
    </row>
    <row r="29" spans="3:9" ht="15" hidden="1" customHeight="1" x14ac:dyDescent="0.4">
      <c r="C29" s="109"/>
      <c r="D29" s="158"/>
      <c r="E29" s="58"/>
      <c r="F29" s="3"/>
      <c r="G29" s="8"/>
      <c r="H29" s="41"/>
      <c r="I29" s="5"/>
    </row>
    <row r="30" spans="3:9" ht="15" hidden="1" customHeight="1" x14ac:dyDescent="0.4">
      <c r="C30" s="109"/>
      <c r="D30" s="158"/>
      <c r="E30" s="58"/>
      <c r="F30" s="3"/>
      <c r="G30" s="8"/>
      <c r="H30" s="41"/>
      <c r="I30" s="5"/>
    </row>
    <row r="31" spans="3:9" ht="15" hidden="1" customHeight="1" x14ac:dyDescent="0.4">
      <c r="C31" s="109"/>
      <c r="D31" s="158"/>
      <c r="E31" s="58"/>
      <c r="F31" s="3"/>
      <c r="G31" s="9"/>
      <c r="H31" s="41"/>
      <c r="I31" s="5"/>
    </row>
    <row r="32" spans="3:9" ht="15" hidden="1" customHeight="1" x14ac:dyDescent="0.4">
      <c r="C32" s="109"/>
      <c r="D32" s="158"/>
      <c r="E32" s="58"/>
      <c r="F32" s="41"/>
      <c r="G32" s="7"/>
      <c r="H32" s="41"/>
      <c r="I32" s="5"/>
    </row>
    <row r="33" spans="3:9" ht="15" hidden="1" customHeight="1" thickBot="1" x14ac:dyDescent="0.45">
      <c r="C33" s="109"/>
      <c r="D33" s="159"/>
      <c r="E33" s="59"/>
      <c r="F33" s="44"/>
      <c r="G33" s="11"/>
      <c r="H33" s="44"/>
      <c r="I33" s="12"/>
    </row>
    <row r="34" spans="3:9" ht="15" customHeight="1" thickBot="1" x14ac:dyDescent="0.45">
      <c r="C34" s="156"/>
      <c r="D34" s="60" t="s">
        <v>54</v>
      </c>
      <c r="E34" s="77">
        <f>+'R4.4'!E23+'R4.5'!E23+'R4.6'!E23+'R4.7'!E23+'R4.8'!E23+'R4.9'!E34+'R4.10'!E34</f>
        <v>499475000</v>
      </c>
      <c r="F34" s="13"/>
      <c r="G34" s="14"/>
      <c r="H34" s="13"/>
      <c r="I34" s="15"/>
    </row>
    <row r="35" spans="3:9" ht="15" customHeight="1" thickBot="1" x14ac:dyDescent="0.45">
      <c r="C35" s="109"/>
      <c r="D35" s="161" t="s">
        <v>16</v>
      </c>
      <c r="E35" s="62"/>
      <c r="F35" s="3" t="s">
        <v>51</v>
      </c>
      <c r="G35" s="4" t="s">
        <v>52</v>
      </c>
      <c r="H35" s="3">
        <v>5000</v>
      </c>
      <c r="I35" s="5" t="s">
        <v>53</v>
      </c>
    </row>
    <row r="36" spans="3:9" ht="15" hidden="1" customHeight="1" x14ac:dyDescent="0.4">
      <c r="C36" s="109"/>
      <c r="D36" s="158"/>
      <c r="E36" s="58">
        <f>+'R4.4'!E36+'R4.5'!E36+'R4.6'!E36+'R4.7'!E36+'R4.8'!E36+'R4.9'!E36+'R4.10'!E36</f>
        <v>0</v>
      </c>
      <c r="F36" s="41"/>
      <c r="G36" s="7"/>
      <c r="H36" s="3"/>
      <c r="I36" s="5"/>
    </row>
    <row r="37" spans="3:9" ht="15" hidden="1" customHeight="1" x14ac:dyDescent="0.4">
      <c r="C37" s="109"/>
      <c r="D37" s="158"/>
      <c r="E37" s="58">
        <f>+'R4.4'!E37+'R4.5'!E37+'R4.6'!E37+'R4.7'!E37+'R4.8'!E37+'R4.9'!E37+'R4.10'!E37</f>
        <v>0</v>
      </c>
      <c r="F37" s="41"/>
      <c r="G37" s="7"/>
      <c r="H37" s="3"/>
      <c r="I37" s="5"/>
    </row>
    <row r="38" spans="3:9" ht="15" hidden="1" customHeight="1" x14ac:dyDescent="0.4">
      <c r="C38" s="109"/>
      <c r="D38" s="158"/>
      <c r="E38" s="58">
        <f>+'R4.4'!E38+'R4.5'!E38+'R4.6'!E38+'R4.7'!E38+'R4.8'!E38+'R4.9'!E38+'R4.10'!E38</f>
        <v>0</v>
      </c>
      <c r="F38" s="41"/>
      <c r="G38" s="7"/>
      <c r="H38" s="3"/>
      <c r="I38" s="5"/>
    </row>
    <row r="39" spans="3:9" ht="15" hidden="1" customHeight="1" x14ac:dyDescent="0.4">
      <c r="C39" s="109"/>
      <c r="D39" s="158"/>
      <c r="E39" s="58">
        <f>+'R4.4'!E39+'R4.5'!E39+'R4.6'!E39+'R4.7'!E39+'R4.8'!E39+'R4.9'!E39+'R4.10'!E39</f>
        <v>0</v>
      </c>
      <c r="F39" s="41"/>
      <c r="G39" s="8"/>
      <c r="H39" s="41"/>
      <c r="I39" s="5"/>
    </row>
    <row r="40" spans="3:9" ht="15" hidden="1" customHeight="1" x14ac:dyDescent="0.4">
      <c r="C40" s="109"/>
      <c r="D40" s="158"/>
      <c r="E40" s="58">
        <f>+'R4.4'!E40+'R4.5'!E40+'R4.6'!E40+'R4.7'!E40+'R4.8'!E40+'R4.9'!E40+'R4.10'!E40</f>
        <v>0</v>
      </c>
      <c r="F40" s="41"/>
      <c r="G40" s="8"/>
      <c r="H40" s="41"/>
      <c r="I40" s="5"/>
    </row>
    <row r="41" spans="3:9" ht="15" hidden="1" customHeight="1" x14ac:dyDescent="0.4">
      <c r="C41" s="109"/>
      <c r="D41" s="158"/>
      <c r="E41" s="58">
        <f>+'R4.4'!E41+'R4.5'!E41+'R4.6'!E41+'R4.7'!E41+'R4.8'!E41+'R4.9'!E41+'R4.10'!E41</f>
        <v>0</v>
      </c>
      <c r="F41" s="41"/>
      <c r="G41" s="8"/>
      <c r="H41" s="41"/>
      <c r="I41" s="5"/>
    </row>
    <row r="42" spans="3:9" ht="15" hidden="1" customHeight="1" x14ac:dyDescent="0.4">
      <c r="C42" s="109"/>
      <c r="D42" s="158"/>
      <c r="E42" s="58">
        <f>+'R4.4'!E42+'R4.5'!E42+'R4.6'!E42+'R4.7'!E42+'R4.8'!E42+'R4.9'!E42+'R4.10'!E42</f>
        <v>0</v>
      </c>
      <c r="F42" s="41"/>
      <c r="G42" s="7"/>
      <c r="H42" s="41"/>
      <c r="I42" s="5"/>
    </row>
    <row r="43" spans="3:9" ht="15" hidden="1" customHeight="1" x14ac:dyDescent="0.4">
      <c r="C43" s="109"/>
      <c r="D43" s="158"/>
      <c r="E43" s="58">
        <f>+'R4.4'!E43+'R4.5'!E43+'R4.6'!E43+'R4.7'!E43+'R4.8'!E43+'R4.9'!E43+'R4.10'!E43</f>
        <v>0</v>
      </c>
      <c r="F43" s="41"/>
      <c r="G43" s="7"/>
      <c r="H43" s="41"/>
      <c r="I43" s="5"/>
    </row>
    <row r="44" spans="3:9" ht="15" hidden="1" customHeight="1" thickBot="1" x14ac:dyDescent="0.45">
      <c r="C44" s="109"/>
      <c r="D44" s="159"/>
      <c r="E44" s="59">
        <f>+'R4.4'!E44+'R4.5'!E44+'R4.6'!E44+'R4.7'!E44+'R4.8'!E44+'R4.9'!E44+'R4.10'!E44</f>
        <v>0</v>
      </c>
      <c r="F44" s="44"/>
      <c r="G44" s="11"/>
      <c r="H44" s="44"/>
      <c r="I44" s="12"/>
    </row>
    <row r="45" spans="3:9" ht="15" customHeight="1" thickBot="1" x14ac:dyDescent="0.45">
      <c r="C45" s="156"/>
      <c r="D45" s="60" t="s">
        <v>54</v>
      </c>
      <c r="E45" s="24">
        <f>+'R4.4'!E45+'R4.5'!E45+'R4.6'!E45+'R4.7'!E45+'R4.8'!E45+'R4.9'!E45+'R4.10'!E45</f>
        <v>965475000</v>
      </c>
      <c r="F45" s="13"/>
      <c r="G45" s="14"/>
      <c r="H45" s="13"/>
      <c r="I45" s="15"/>
    </row>
    <row r="46" spans="3:9" ht="15" customHeight="1" thickBot="1" x14ac:dyDescent="0.45">
      <c r="C46" s="109"/>
      <c r="D46" s="161" t="s">
        <v>57</v>
      </c>
      <c r="E46" s="62"/>
      <c r="F46" s="21" t="s">
        <v>68</v>
      </c>
      <c r="G46" s="22"/>
      <c r="H46" s="22"/>
      <c r="I46" s="23"/>
    </row>
    <row r="47" spans="3:9" ht="15" hidden="1" customHeight="1" x14ac:dyDescent="0.4">
      <c r="C47" s="109"/>
      <c r="D47" s="158"/>
      <c r="E47" s="58">
        <f>+'R4.4'!E47+'R4.5'!E47+'R4.6'!E47+'R4.7'!E47+'R4.8'!E47+'R4.9'!E47+'R4.10'!E47</f>
        <v>0</v>
      </c>
      <c r="F47" s="41"/>
      <c r="G47" s="7"/>
      <c r="H47" s="3"/>
      <c r="I47" s="5"/>
    </row>
    <row r="48" spans="3:9" ht="15" hidden="1" customHeight="1" x14ac:dyDescent="0.4">
      <c r="C48" s="109"/>
      <c r="D48" s="158"/>
      <c r="E48" s="58">
        <f>+'R4.4'!E48+'R4.5'!E48+'R4.6'!E48+'R4.7'!E48+'R4.8'!E48+'R4.9'!E48+'R4.10'!E48</f>
        <v>0</v>
      </c>
      <c r="F48" s="41"/>
      <c r="G48" s="7"/>
      <c r="H48" s="3"/>
      <c r="I48" s="5"/>
    </row>
    <row r="49" spans="3:9" ht="15" hidden="1" customHeight="1" x14ac:dyDescent="0.4">
      <c r="C49" s="109"/>
      <c r="D49" s="158"/>
      <c r="E49" s="58">
        <f>+'R4.4'!E49+'R4.5'!E49+'R4.6'!E49+'R4.7'!E49+'R4.8'!E49+'R4.9'!E49+'R4.10'!E49</f>
        <v>0</v>
      </c>
      <c r="F49" s="41"/>
      <c r="G49" s="7"/>
      <c r="H49" s="3"/>
      <c r="I49" s="5"/>
    </row>
    <row r="50" spans="3:9" ht="15" hidden="1" customHeight="1" x14ac:dyDescent="0.4">
      <c r="C50" s="109"/>
      <c r="D50" s="158"/>
      <c r="E50" s="58">
        <f>+'R4.4'!E50+'R4.5'!E50+'R4.6'!E50+'R4.7'!E50+'R4.8'!E50+'R4.9'!E50+'R4.10'!E50</f>
        <v>0</v>
      </c>
      <c r="F50" s="41"/>
      <c r="G50" s="8"/>
      <c r="H50" s="41"/>
      <c r="I50" s="5"/>
    </row>
    <row r="51" spans="3:9" ht="15" hidden="1" customHeight="1" x14ac:dyDescent="0.4">
      <c r="C51" s="109"/>
      <c r="D51" s="158"/>
      <c r="E51" s="58">
        <f>+'R4.4'!E51+'R4.5'!E51+'R4.6'!E51+'R4.7'!E51+'R4.8'!E51+'R4.9'!E51+'R4.10'!E51</f>
        <v>0</v>
      </c>
      <c r="F51" s="41"/>
      <c r="G51" s="8"/>
      <c r="H51" s="41"/>
      <c r="I51" s="5"/>
    </row>
    <row r="52" spans="3:9" ht="15" hidden="1" customHeight="1" x14ac:dyDescent="0.4">
      <c r="C52" s="109"/>
      <c r="D52" s="158"/>
      <c r="E52" s="58">
        <f>+'R4.4'!E52+'R4.5'!E52+'R4.6'!E52+'R4.7'!E52+'R4.8'!E52+'R4.9'!E52+'R4.10'!E52</f>
        <v>0</v>
      </c>
      <c r="F52" s="41"/>
      <c r="G52" s="8"/>
      <c r="H52" s="41"/>
      <c r="I52" s="5"/>
    </row>
    <row r="53" spans="3:9" ht="15" hidden="1" customHeight="1" x14ac:dyDescent="0.4">
      <c r="C53" s="109"/>
      <c r="D53" s="158"/>
      <c r="E53" s="58">
        <f>+'R4.4'!E53+'R4.5'!E53+'R4.6'!E53+'R4.7'!E53+'R4.8'!E53+'R4.9'!E53+'R4.10'!E53</f>
        <v>0</v>
      </c>
      <c r="F53" s="41"/>
      <c r="G53" s="7"/>
      <c r="H53" s="41"/>
      <c r="I53" s="5"/>
    </row>
    <row r="54" spans="3:9" ht="15" hidden="1" customHeight="1" x14ac:dyDescent="0.4">
      <c r="C54" s="109"/>
      <c r="D54" s="158"/>
      <c r="E54" s="58">
        <f>+'R4.4'!E54+'R4.5'!E54+'R4.6'!E54+'R4.7'!E54+'R4.8'!E54+'R4.9'!E54+'R4.10'!E54</f>
        <v>0</v>
      </c>
      <c r="F54" s="41"/>
      <c r="G54" s="7"/>
      <c r="H54" s="41"/>
      <c r="I54" s="5"/>
    </row>
    <row r="55" spans="3:9" ht="15" hidden="1" customHeight="1" thickBot="1" x14ac:dyDescent="0.45">
      <c r="C55" s="109"/>
      <c r="D55" s="159"/>
      <c r="E55" s="59">
        <f>+'R4.4'!E55+'R4.5'!E55+'R4.6'!E55+'R4.7'!E55+'R4.8'!E55+'R4.9'!E55+'R4.10'!E55</f>
        <v>0</v>
      </c>
      <c r="F55" s="44"/>
      <c r="G55" s="11"/>
      <c r="H55" s="44"/>
      <c r="I55" s="12"/>
    </row>
    <row r="56" spans="3:9" ht="15" customHeight="1" thickBot="1" x14ac:dyDescent="0.45">
      <c r="C56" s="156"/>
      <c r="D56" s="60" t="s">
        <v>54</v>
      </c>
      <c r="E56" s="77">
        <f>+'R4.4'!E56+'R4.5'!E56+'R4.6'!E56+'R4.7'!E56+'R4.8'!E56+'R4.9'!E56+'R4.10'!E56</f>
        <v>0</v>
      </c>
      <c r="F56" s="13"/>
      <c r="G56" s="14"/>
      <c r="H56" s="13"/>
      <c r="I56" s="15"/>
    </row>
    <row r="57" spans="3:9" ht="15" customHeight="1" thickBot="1" x14ac:dyDescent="0.45">
      <c r="C57" s="177" t="s">
        <v>58</v>
      </c>
      <c r="D57" s="161" t="s">
        <v>18</v>
      </c>
      <c r="E57" s="62"/>
      <c r="F57" s="46">
        <v>2000</v>
      </c>
      <c r="G57" s="20" t="s">
        <v>51</v>
      </c>
      <c r="H57" s="16" t="s">
        <v>51</v>
      </c>
      <c r="I57" s="18"/>
    </row>
    <row r="58" spans="3:9" ht="15" hidden="1" customHeight="1" x14ac:dyDescent="0.4">
      <c r="C58" s="177"/>
      <c r="D58" s="158"/>
      <c r="E58" s="58"/>
      <c r="F58" s="41"/>
      <c r="G58" s="7"/>
      <c r="H58" s="3"/>
      <c r="I58" s="5"/>
    </row>
    <row r="59" spans="3:9" ht="15" hidden="1" customHeight="1" x14ac:dyDescent="0.4">
      <c r="C59" s="177"/>
      <c r="D59" s="158"/>
      <c r="E59" s="58"/>
      <c r="F59" s="41"/>
      <c r="G59" s="7"/>
      <c r="H59" s="3"/>
      <c r="I59" s="5"/>
    </row>
    <row r="60" spans="3:9" ht="15" hidden="1" customHeight="1" x14ac:dyDescent="0.4">
      <c r="C60" s="177"/>
      <c r="D60" s="158"/>
      <c r="E60" s="58"/>
      <c r="F60" s="41"/>
      <c r="G60" s="8"/>
      <c r="H60" s="41"/>
      <c r="I60" s="5"/>
    </row>
    <row r="61" spans="3:9" ht="15" hidden="1" customHeight="1" x14ac:dyDescent="0.4">
      <c r="C61" s="177"/>
      <c r="D61" s="158"/>
      <c r="E61" s="58"/>
      <c r="F61" s="41"/>
      <c r="G61" s="7"/>
      <c r="H61" s="41"/>
      <c r="I61" s="5"/>
    </row>
    <row r="62" spans="3:9" ht="15" hidden="1" customHeight="1" x14ac:dyDescent="0.4">
      <c r="C62" s="177"/>
      <c r="D62" s="158"/>
      <c r="E62" s="58"/>
      <c r="F62" s="41"/>
      <c r="G62" s="7"/>
      <c r="H62" s="41"/>
      <c r="I62" s="5"/>
    </row>
    <row r="63" spans="3:9" ht="15" hidden="1" customHeight="1" x14ac:dyDescent="0.4">
      <c r="C63" s="177"/>
      <c r="D63" s="158"/>
      <c r="E63" s="58"/>
      <c r="F63" s="41"/>
      <c r="G63" s="7"/>
      <c r="H63" s="41"/>
      <c r="I63" s="5"/>
    </row>
    <row r="64" spans="3:9" ht="15" hidden="1" customHeight="1" x14ac:dyDescent="0.4">
      <c r="C64" s="177"/>
      <c r="D64" s="158"/>
      <c r="E64" s="58"/>
      <c r="F64" s="41"/>
      <c r="G64" s="7"/>
      <c r="H64" s="41"/>
      <c r="I64" s="5"/>
    </row>
    <row r="65" spans="2:9" ht="15" hidden="1" customHeight="1" x14ac:dyDescent="0.4">
      <c r="C65" s="177"/>
      <c r="D65" s="158"/>
      <c r="E65" s="58"/>
      <c r="F65" s="41"/>
      <c r="G65" s="7"/>
      <c r="H65" s="41"/>
      <c r="I65" s="5"/>
    </row>
    <row r="66" spans="2:9" ht="15" hidden="1" customHeight="1" thickBot="1" x14ac:dyDescent="0.45">
      <c r="C66" s="177"/>
      <c r="D66" s="159"/>
      <c r="E66" s="59"/>
      <c r="F66" s="44"/>
      <c r="G66" s="11"/>
      <c r="H66" s="44"/>
      <c r="I66" s="12"/>
    </row>
    <row r="67" spans="2:9" ht="15" customHeight="1" thickBot="1" x14ac:dyDescent="0.45">
      <c r="C67" s="178"/>
      <c r="D67" s="60" t="s">
        <v>54</v>
      </c>
      <c r="E67" s="24">
        <f>+'R4.4'!E67+'R4.5'!E67+'R4.6'!E67+'R4.7'!E67+'R4.8'!E67+'R4.9'!E67+'R4.10'!E67</f>
        <v>630759000</v>
      </c>
      <c r="F67" s="13"/>
      <c r="G67" s="14"/>
      <c r="H67" s="63"/>
      <c r="I67" s="15"/>
    </row>
    <row r="68" spans="2:9" ht="15" customHeight="1" thickBot="1" x14ac:dyDescent="0.45">
      <c r="C68" s="179" t="s">
        <v>12</v>
      </c>
      <c r="D68" s="180"/>
      <c r="E68" s="64">
        <f>E23+E34+E45+E56+E67</f>
        <v>2095709000</v>
      </c>
      <c r="F68" s="65"/>
      <c r="G68" s="66"/>
      <c r="H68" s="67"/>
      <c r="I68" s="68"/>
    </row>
    <row r="69" spans="2:9" ht="15" customHeight="1" x14ac:dyDescent="0.4">
      <c r="C69" s="90" t="s">
        <v>19</v>
      </c>
      <c r="D69" s="91"/>
      <c r="E69" s="205">
        <f>+'R4.4'!E69+'R4.5'!E69+'R4.6'!E69+'R4.7'!E69+'R4.8'!E69+'R4.9'!E69+'R4.10'!E69</f>
        <v>307021</v>
      </c>
      <c r="F69" s="210"/>
      <c r="G69" s="210"/>
      <c r="H69" s="210"/>
      <c r="I69" s="210"/>
    </row>
    <row r="70" spans="2:9" ht="15" customHeight="1" thickBot="1" x14ac:dyDescent="0.45">
      <c r="C70" s="101" t="s">
        <v>59</v>
      </c>
      <c r="D70" s="102"/>
      <c r="E70" s="206"/>
      <c r="F70" s="73"/>
      <c r="G70" s="73"/>
      <c r="H70" s="73"/>
      <c r="I70" s="73"/>
    </row>
    <row r="71" spans="2:9" ht="15" customHeight="1" x14ac:dyDescent="0.4">
      <c r="C71" s="86" t="s">
        <v>21</v>
      </c>
      <c r="D71" s="87"/>
      <c r="E71" s="185">
        <f>(E6+E8)/E69</f>
        <v>15148.867898287088</v>
      </c>
      <c r="F71" s="73"/>
      <c r="G71" s="73"/>
      <c r="H71" s="73"/>
      <c r="I71" s="73"/>
    </row>
    <row r="72" spans="2:9" ht="15" customHeight="1" thickBot="1" x14ac:dyDescent="0.45">
      <c r="C72" s="101" t="s">
        <v>60</v>
      </c>
      <c r="D72" s="102"/>
      <c r="E72" s="186"/>
      <c r="F72" s="187"/>
      <c r="G72" s="187"/>
      <c r="H72" s="187"/>
      <c r="I72" s="187"/>
    </row>
    <row r="73" spans="2:9" ht="15" customHeight="1" x14ac:dyDescent="0.4">
      <c r="C73" s="35" t="s">
        <v>61</v>
      </c>
      <c r="D73" s="35"/>
      <c r="E73" s="35"/>
      <c r="F73" s="35"/>
      <c r="G73" s="35"/>
      <c r="H73" s="35"/>
      <c r="I73" s="35"/>
    </row>
    <row r="74" spans="2:9" ht="15" customHeight="1" x14ac:dyDescent="0.4">
      <c r="C74" s="35" t="s">
        <v>62</v>
      </c>
      <c r="D74" s="35"/>
      <c r="E74" s="35"/>
      <c r="F74" s="35"/>
      <c r="G74" s="35"/>
      <c r="H74" s="35"/>
      <c r="I74" s="35"/>
    </row>
    <row r="75" spans="2:9" ht="15" customHeight="1" x14ac:dyDescent="0.4">
      <c r="C75" s="35" t="s">
        <v>63</v>
      </c>
      <c r="D75" s="35"/>
      <c r="E75" s="35"/>
      <c r="F75" s="35"/>
      <c r="G75" s="35"/>
      <c r="H75" s="35"/>
      <c r="I75" s="35"/>
    </row>
    <row r="76" spans="2:9" ht="15" customHeight="1" x14ac:dyDescent="0.4"/>
    <row r="77" spans="2:9" ht="15" customHeight="1" x14ac:dyDescent="0.4">
      <c r="B77" s="29" t="s">
        <v>23</v>
      </c>
      <c r="C77" s="85" t="s">
        <v>24</v>
      </c>
      <c r="D77" s="85"/>
      <c r="E77" s="85"/>
      <c r="F77" s="85"/>
      <c r="G77" s="85"/>
    </row>
    <row r="78" spans="2:9" ht="12.75" thickBot="1" x14ac:dyDescent="0.45">
      <c r="C78" s="34"/>
      <c r="D78" s="34"/>
      <c r="E78" s="176" t="s">
        <v>25</v>
      </c>
      <c r="F78" s="176"/>
      <c r="G78" s="176"/>
      <c r="H78" s="176" t="s">
        <v>26</v>
      </c>
      <c r="I78" s="176"/>
    </row>
    <row r="79" spans="2:9" ht="15" customHeight="1" x14ac:dyDescent="0.4">
      <c r="C79" s="129" t="s">
        <v>27</v>
      </c>
      <c r="D79" s="130"/>
      <c r="E79" s="188"/>
      <c r="F79" s="189"/>
      <c r="G79" s="190"/>
      <c r="H79" s="188"/>
      <c r="I79" s="191"/>
    </row>
    <row r="80" spans="2:9" ht="15" customHeight="1" thickBot="1" x14ac:dyDescent="0.45">
      <c r="C80" s="192" t="s">
        <v>28</v>
      </c>
      <c r="D80" s="193"/>
      <c r="E80" s="194"/>
      <c r="F80" s="195"/>
      <c r="G80" s="196"/>
      <c r="H80" s="195"/>
      <c r="I80" s="197"/>
    </row>
    <row r="81" spans="2:9" ht="15" customHeight="1" thickBot="1" x14ac:dyDescent="0.45">
      <c r="C81" s="201" t="s">
        <v>64</v>
      </c>
      <c r="D81" s="202"/>
      <c r="E81" s="133">
        <f>+'R4.4'!E81+'R4.5'!E81+'R4.6'!E81+'R4.7'!E81+'R4.8'!E81+'R4.9'!E81+'R4.10'!E81</f>
        <v>183</v>
      </c>
      <c r="F81" s="134"/>
      <c r="G81" s="134"/>
      <c r="H81" s="134"/>
      <c r="I81" s="135"/>
    </row>
    <row r="82" spans="2:9" ht="15" customHeight="1" x14ac:dyDescent="0.4">
      <c r="C82" s="35" t="s">
        <v>65</v>
      </c>
      <c r="D82" s="35"/>
      <c r="E82" s="49"/>
      <c r="F82" s="49"/>
      <c r="G82" s="49"/>
      <c r="H82" s="49"/>
      <c r="I82" s="49"/>
    </row>
    <row r="83" spans="2:9" ht="15" customHeight="1" x14ac:dyDescent="0.4"/>
    <row r="84" spans="2:9" ht="15" customHeight="1" thickBot="1" x14ac:dyDescent="0.45">
      <c r="B84" s="29" t="s">
        <v>31</v>
      </c>
      <c r="C84" s="85" t="s">
        <v>32</v>
      </c>
      <c r="D84" s="85"/>
      <c r="E84" s="85"/>
      <c r="F84" s="85"/>
      <c r="G84" s="85"/>
    </row>
    <row r="85" spans="2:9" ht="15" customHeight="1" x14ac:dyDescent="0.4">
      <c r="C85" s="136" t="s">
        <v>33</v>
      </c>
      <c r="D85" s="50" t="s">
        <v>34</v>
      </c>
      <c r="E85" s="125">
        <f>(E6+E7)/E10</f>
        <v>0.37330819451239106</v>
      </c>
      <c r="F85" s="125"/>
      <c r="G85" s="125"/>
      <c r="H85" s="125"/>
      <c r="I85" s="126"/>
    </row>
    <row r="86" spans="2:9" ht="15" customHeight="1" thickBot="1" x14ac:dyDescent="0.45">
      <c r="C86" s="137"/>
      <c r="D86" s="51" t="s">
        <v>35</v>
      </c>
      <c r="E86" s="127">
        <f>(E8+E9)/E10</f>
        <v>0.62669180548760894</v>
      </c>
      <c r="F86" s="203"/>
      <c r="G86" s="203"/>
      <c r="H86" s="203"/>
      <c r="I86" s="204"/>
    </row>
    <row r="87" spans="2:9" ht="15" customHeight="1" x14ac:dyDescent="0.4"/>
    <row r="88" spans="2:9" ht="15" customHeight="1" thickBot="1" x14ac:dyDescent="0.45">
      <c r="B88" s="29" t="s">
        <v>36</v>
      </c>
      <c r="C88" s="85" t="s">
        <v>37</v>
      </c>
      <c r="D88" s="85"/>
      <c r="E88" s="85"/>
      <c r="F88" s="85"/>
      <c r="G88" s="85"/>
      <c r="H88" s="85"/>
      <c r="I88" s="85"/>
    </row>
    <row r="89" spans="2:9" ht="69.95" customHeight="1" thickBot="1" x14ac:dyDescent="0.45">
      <c r="C89" s="1" t="s">
        <v>38</v>
      </c>
      <c r="D89" s="198"/>
      <c r="E89" s="199"/>
      <c r="F89" s="199"/>
      <c r="G89" s="199"/>
      <c r="H89" s="199"/>
      <c r="I89" s="200"/>
    </row>
  </sheetData>
  <mergeCells count="47">
    <mergeCell ref="C88:I88"/>
    <mergeCell ref="D89:I89"/>
    <mergeCell ref="E6:E7"/>
    <mergeCell ref="E69:E70"/>
    <mergeCell ref="E71:E72"/>
    <mergeCell ref="C81:D81"/>
    <mergeCell ref="E81:I81"/>
    <mergeCell ref="C84:G84"/>
    <mergeCell ref="C85:C86"/>
    <mergeCell ref="E85:I85"/>
    <mergeCell ref="E86:I86"/>
    <mergeCell ref="C79:D79"/>
    <mergeCell ref="E79:G79"/>
    <mergeCell ref="H79:I79"/>
    <mergeCell ref="C80:D80"/>
    <mergeCell ref="E80:G80"/>
    <mergeCell ref="H80:I80"/>
    <mergeCell ref="C71:D71"/>
    <mergeCell ref="C72:D72"/>
    <mergeCell ref="F72:I72"/>
    <mergeCell ref="C77:G77"/>
    <mergeCell ref="E78:G78"/>
    <mergeCell ref="H78:I78"/>
    <mergeCell ref="C70:D70"/>
    <mergeCell ref="C10:D10"/>
    <mergeCell ref="C11:E12"/>
    <mergeCell ref="F11:I11"/>
    <mergeCell ref="C13:C56"/>
    <mergeCell ref="D13:D22"/>
    <mergeCell ref="D24:D33"/>
    <mergeCell ref="D35:D44"/>
    <mergeCell ref="D46:D55"/>
    <mergeCell ref="C57:C67"/>
    <mergeCell ref="D57:D66"/>
    <mergeCell ref="C68:D68"/>
    <mergeCell ref="C69:D69"/>
    <mergeCell ref="F69:I69"/>
    <mergeCell ref="A1:J1"/>
    <mergeCell ref="C2:G2"/>
    <mergeCell ref="C3:D3"/>
    <mergeCell ref="E3:I3"/>
    <mergeCell ref="C5:G5"/>
    <mergeCell ref="C6:C9"/>
    <mergeCell ref="F6:I6"/>
    <mergeCell ref="F7:I7"/>
    <mergeCell ref="F8:I8"/>
    <mergeCell ref="F9:I9"/>
  </mergeCells>
  <phoneticPr fontId="1"/>
  <pageMargins left="0.51181102362204722" right="0.11811023622047245" top="0.55118110236220474" bottom="0.19685039370078741" header="0.31496062992125984" footer="0.11811023622047245"/>
  <pageSetup paperSize="9" scale="95" orientation="portrait" r:id="rId1"/>
  <headerFooter scaleWithDoc="0"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9"/>
  <sheetViews>
    <sheetView showGridLines="0" view="pageBreakPreview" topLeftCell="B13" zoomScaleNormal="100" zoomScaleSheetLayoutView="100" workbookViewId="0">
      <selection activeCell="F12" sqref="F12"/>
    </sheetView>
  </sheetViews>
  <sheetFormatPr defaultColWidth="9" defaultRowHeight="12" x14ac:dyDescent="0.4"/>
  <cols>
    <col min="1" max="1" width="0.75" style="29" customWidth="1"/>
    <col min="2" max="2" width="3.125" style="29" bestFit="1" customWidth="1"/>
    <col min="3" max="3" width="10.625" style="29" customWidth="1"/>
    <col min="4" max="4" width="24.625" style="29" customWidth="1"/>
    <col min="5" max="6" width="10.625" style="29" customWidth="1"/>
    <col min="7" max="8" width="6.625" style="29" customWidth="1"/>
    <col min="9" max="9" width="19.625" style="29" customWidth="1"/>
    <col min="10" max="10" width="0.875" style="29" customWidth="1"/>
    <col min="11" max="11" width="9" style="29" customWidth="1"/>
    <col min="12" max="16384" width="9" style="29"/>
  </cols>
  <sheetData>
    <row r="1" spans="1:10" ht="18.75" customHeight="1" x14ac:dyDescent="0.4">
      <c r="A1" s="113" t="s">
        <v>77</v>
      </c>
      <c r="B1" s="113"/>
      <c r="C1" s="113"/>
      <c r="D1" s="113"/>
      <c r="E1" s="113"/>
      <c r="F1" s="113"/>
      <c r="G1" s="113"/>
      <c r="H1" s="113"/>
      <c r="I1" s="113"/>
      <c r="J1" s="113"/>
    </row>
    <row r="2" spans="1:10" ht="15" customHeight="1" thickBot="1" x14ac:dyDescent="0.45">
      <c r="B2" s="29" t="s">
        <v>3</v>
      </c>
      <c r="C2" s="85" t="s">
        <v>4</v>
      </c>
      <c r="D2" s="85"/>
      <c r="E2" s="85"/>
      <c r="F2" s="85"/>
      <c r="G2" s="85"/>
      <c r="H2" s="32"/>
    </row>
    <row r="3" spans="1:10" ht="19.5" customHeight="1" thickBot="1" x14ac:dyDescent="0.45">
      <c r="C3" s="114" t="s">
        <v>40</v>
      </c>
      <c r="D3" s="115"/>
      <c r="E3" s="153" t="s">
        <v>67</v>
      </c>
      <c r="F3" s="154"/>
      <c r="G3" s="154"/>
      <c r="H3" s="154"/>
      <c r="I3" s="155"/>
    </row>
    <row r="4" spans="1:10" ht="15" customHeight="1" x14ac:dyDescent="0.4"/>
    <row r="5" spans="1:10" ht="15" customHeight="1" thickBot="1" x14ac:dyDescent="0.45">
      <c r="B5" s="29" t="s">
        <v>6</v>
      </c>
      <c r="C5" s="85" t="s">
        <v>7</v>
      </c>
      <c r="D5" s="85"/>
      <c r="E5" s="85"/>
      <c r="F5" s="85"/>
      <c r="G5" s="85"/>
    </row>
    <row r="6" spans="1:10" ht="15" customHeight="1" x14ac:dyDescent="0.4">
      <c r="C6" s="82" t="s">
        <v>42</v>
      </c>
      <c r="D6" s="36" t="s">
        <v>8</v>
      </c>
      <c r="E6" s="52">
        <v>39181877</v>
      </c>
      <c r="F6" s="163"/>
      <c r="G6" s="163"/>
      <c r="H6" s="163"/>
      <c r="I6" s="163"/>
    </row>
    <row r="7" spans="1:10" ht="15" customHeight="1" x14ac:dyDescent="0.4">
      <c r="C7" s="83"/>
      <c r="D7" s="37" t="s">
        <v>43</v>
      </c>
      <c r="E7" s="75">
        <v>0</v>
      </c>
      <c r="F7" s="163"/>
      <c r="G7" s="163"/>
      <c r="H7" s="163"/>
      <c r="I7" s="163"/>
    </row>
    <row r="8" spans="1:10" ht="15" customHeight="1" x14ac:dyDescent="0.4">
      <c r="C8" s="83"/>
      <c r="D8" s="37" t="s">
        <v>10</v>
      </c>
      <c r="E8" s="26">
        <v>362317997</v>
      </c>
      <c r="F8" s="163"/>
      <c r="G8" s="163"/>
      <c r="H8" s="163"/>
      <c r="I8" s="163"/>
    </row>
    <row r="9" spans="1:10" ht="15" customHeight="1" x14ac:dyDescent="0.4">
      <c r="C9" s="170"/>
      <c r="D9" s="53" t="s">
        <v>44</v>
      </c>
      <c r="E9" s="76">
        <v>0</v>
      </c>
      <c r="F9" s="163"/>
      <c r="G9" s="163"/>
      <c r="H9" s="163"/>
      <c r="I9" s="163"/>
    </row>
    <row r="10" spans="1:10" ht="15" customHeight="1" thickBot="1" x14ac:dyDescent="0.45">
      <c r="C10" s="94" t="s">
        <v>12</v>
      </c>
      <c r="D10" s="95"/>
      <c r="E10" s="54">
        <f>SUM(E6:E9)</f>
        <v>401499874</v>
      </c>
      <c r="F10" s="55"/>
      <c r="G10" s="55"/>
      <c r="H10" s="55"/>
      <c r="I10" s="55"/>
    </row>
    <row r="11" spans="1:10" ht="21" customHeight="1" x14ac:dyDescent="0.4">
      <c r="C11" s="164" t="s">
        <v>13</v>
      </c>
      <c r="D11" s="165"/>
      <c r="E11" s="165"/>
      <c r="F11" s="168" t="s">
        <v>79</v>
      </c>
      <c r="G11" s="168"/>
      <c r="H11" s="168"/>
      <c r="I11" s="169"/>
    </row>
    <row r="12" spans="1:10" ht="21.95" customHeight="1" x14ac:dyDescent="0.4">
      <c r="C12" s="166"/>
      <c r="D12" s="167"/>
      <c r="E12" s="167"/>
      <c r="F12" s="56" t="s">
        <v>46</v>
      </c>
      <c r="G12" s="56" t="s">
        <v>47</v>
      </c>
      <c r="H12" s="56" t="s">
        <v>48</v>
      </c>
      <c r="I12" s="57" t="s">
        <v>49</v>
      </c>
    </row>
    <row r="13" spans="1:10" ht="15" customHeight="1" thickBot="1" x14ac:dyDescent="0.45">
      <c r="C13" s="109" t="s">
        <v>50</v>
      </c>
      <c r="D13" s="157" t="s">
        <v>15</v>
      </c>
      <c r="E13" s="58"/>
      <c r="F13" s="3" t="s">
        <v>51</v>
      </c>
      <c r="G13" s="4" t="s">
        <v>52</v>
      </c>
      <c r="H13" s="3">
        <v>5000</v>
      </c>
      <c r="I13" s="5" t="s">
        <v>53</v>
      </c>
    </row>
    <row r="14" spans="1:10" ht="15" hidden="1" customHeight="1" x14ac:dyDescent="0.4">
      <c r="C14" s="109"/>
      <c r="D14" s="158"/>
      <c r="E14" s="58"/>
      <c r="F14" s="6"/>
      <c r="G14" s="7"/>
      <c r="H14" s="3"/>
      <c r="I14" s="5"/>
    </row>
    <row r="15" spans="1:10" ht="15" hidden="1" customHeight="1" x14ac:dyDescent="0.4">
      <c r="C15" s="109"/>
      <c r="D15" s="158"/>
      <c r="E15" s="58"/>
      <c r="F15" s="6"/>
      <c r="G15" s="7"/>
      <c r="H15" s="3"/>
      <c r="I15" s="5"/>
    </row>
    <row r="16" spans="1:10" ht="15" hidden="1" customHeight="1" x14ac:dyDescent="0.4">
      <c r="C16" s="109"/>
      <c r="D16" s="158"/>
      <c r="E16" s="58"/>
      <c r="F16" s="6"/>
      <c r="G16" s="7"/>
      <c r="H16" s="3"/>
      <c r="I16" s="5"/>
    </row>
    <row r="17" spans="3:9" ht="15" hidden="1" customHeight="1" x14ac:dyDescent="0.4">
      <c r="C17" s="109"/>
      <c r="D17" s="158"/>
      <c r="E17" s="58"/>
      <c r="F17" s="3"/>
      <c r="G17" s="8"/>
      <c r="H17" s="6"/>
      <c r="I17" s="5"/>
    </row>
    <row r="18" spans="3:9" ht="15" hidden="1" customHeight="1" x14ac:dyDescent="0.4">
      <c r="C18" s="109"/>
      <c r="D18" s="158"/>
      <c r="E18" s="58"/>
      <c r="F18" s="3"/>
      <c r="G18" s="8"/>
      <c r="H18" s="6"/>
      <c r="I18" s="5"/>
    </row>
    <row r="19" spans="3:9" ht="15" hidden="1" customHeight="1" x14ac:dyDescent="0.4">
      <c r="C19" s="109"/>
      <c r="D19" s="158"/>
      <c r="E19" s="58"/>
      <c r="F19" s="3"/>
      <c r="G19" s="8"/>
      <c r="H19" s="6"/>
      <c r="I19" s="5"/>
    </row>
    <row r="20" spans="3:9" ht="15" hidden="1" customHeight="1" x14ac:dyDescent="0.4">
      <c r="C20" s="109"/>
      <c r="D20" s="158"/>
      <c r="E20" s="58"/>
      <c r="F20" s="3"/>
      <c r="G20" s="9"/>
      <c r="H20" s="6"/>
      <c r="I20" s="5"/>
    </row>
    <row r="21" spans="3:9" ht="15" hidden="1" customHeight="1" x14ac:dyDescent="0.4">
      <c r="C21" s="109"/>
      <c r="D21" s="158"/>
      <c r="E21" s="58"/>
      <c r="F21" s="6"/>
      <c r="G21" s="7"/>
      <c r="H21" s="6"/>
      <c r="I21" s="5"/>
    </row>
    <row r="22" spans="3:9" ht="15" hidden="1" customHeight="1" thickBot="1" x14ac:dyDescent="0.45">
      <c r="C22" s="109"/>
      <c r="D22" s="159"/>
      <c r="E22" s="59"/>
      <c r="F22" s="10"/>
      <c r="G22" s="11"/>
      <c r="H22" s="10"/>
      <c r="I22" s="12"/>
    </row>
    <row r="23" spans="3:9" ht="15" customHeight="1" thickBot="1" x14ac:dyDescent="0.45">
      <c r="C23" s="156"/>
      <c r="D23" s="60" t="s">
        <v>54</v>
      </c>
      <c r="E23" s="24">
        <v>10330000</v>
      </c>
      <c r="F23" s="13"/>
      <c r="G23" s="14"/>
      <c r="H23" s="13"/>
      <c r="I23" s="15"/>
    </row>
    <row r="24" spans="3:9" ht="15" customHeight="1" thickBot="1" x14ac:dyDescent="0.45">
      <c r="C24" s="109"/>
      <c r="D24" s="160" t="s">
        <v>55</v>
      </c>
      <c r="E24" s="62"/>
      <c r="F24" s="21" t="s">
        <v>68</v>
      </c>
      <c r="G24" s="22"/>
      <c r="H24" s="22"/>
      <c r="I24" s="23"/>
    </row>
    <row r="25" spans="3:9" ht="15" hidden="1" customHeight="1" x14ac:dyDescent="0.4">
      <c r="C25" s="109"/>
      <c r="D25" s="158"/>
      <c r="E25" s="58"/>
      <c r="F25" s="6"/>
      <c r="G25" s="7"/>
      <c r="H25" s="3"/>
      <c r="I25" s="5"/>
    </row>
    <row r="26" spans="3:9" ht="15" hidden="1" customHeight="1" x14ac:dyDescent="0.4">
      <c r="C26" s="109"/>
      <c r="D26" s="158"/>
      <c r="E26" s="58"/>
      <c r="F26" s="6"/>
      <c r="G26" s="7"/>
      <c r="H26" s="3"/>
      <c r="I26" s="5"/>
    </row>
    <row r="27" spans="3:9" ht="15" hidden="1" customHeight="1" x14ac:dyDescent="0.4">
      <c r="C27" s="109"/>
      <c r="D27" s="158"/>
      <c r="E27" s="58"/>
      <c r="F27" s="6"/>
      <c r="G27" s="7"/>
      <c r="H27" s="3"/>
      <c r="I27" s="5"/>
    </row>
    <row r="28" spans="3:9" ht="15" hidden="1" customHeight="1" x14ac:dyDescent="0.4">
      <c r="C28" s="109"/>
      <c r="D28" s="158"/>
      <c r="E28" s="58"/>
      <c r="F28" s="3"/>
      <c r="G28" s="8"/>
      <c r="H28" s="6"/>
      <c r="I28" s="5"/>
    </row>
    <row r="29" spans="3:9" ht="15" hidden="1" customHeight="1" x14ac:dyDescent="0.4">
      <c r="C29" s="109"/>
      <c r="D29" s="158"/>
      <c r="E29" s="58"/>
      <c r="F29" s="3"/>
      <c r="G29" s="8"/>
      <c r="H29" s="6"/>
      <c r="I29" s="5"/>
    </row>
    <row r="30" spans="3:9" ht="15" hidden="1" customHeight="1" x14ac:dyDescent="0.4">
      <c r="C30" s="109"/>
      <c r="D30" s="158"/>
      <c r="E30" s="58"/>
      <c r="F30" s="3"/>
      <c r="G30" s="8"/>
      <c r="H30" s="6"/>
      <c r="I30" s="5"/>
    </row>
    <row r="31" spans="3:9" ht="15" hidden="1" customHeight="1" x14ac:dyDescent="0.4">
      <c r="C31" s="109"/>
      <c r="D31" s="158"/>
      <c r="E31" s="58"/>
      <c r="F31" s="3"/>
      <c r="G31" s="9"/>
      <c r="H31" s="6"/>
      <c r="I31" s="5"/>
    </row>
    <row r="32" spans="3:9" ht="15" hidden="1" customHeight="1" x14ac:dyDescent="0.4">
      <c r="C32" s="109"/>
      <c r="D32" s="158"/>
      <c r="E32" s="58"/>
      <c r="F32" s="6"/>
      <c r="G32" s="7"/>
      <c r="H32" s="6"/>
      <c r="I32" s="5"/>
    </row>
    <row r="33" spans="3:9" ht="15" hidden="1" customHeight="1" thickBot="1" x14ac:dyDescent="0.45">
      <c r="C33" s="109"/>
      <c r="D33" s="159"/>
      <c r="E33" s="59"/>
      <c r="F33" s="10"/>
      <c r="G33" s="11"/>
      <c r="H33" s="10"/>
      <c r="I33" s="12"/>
    </row>
    <row r="34" spans="3:9" ht="15" customHeight="1" thickBot="1" x14ac:dyDescent="0.45">
      <c r="C34" s="156"/>
      <c r="D34" s="60" t="s">
        <v>54</v>
      </c>
      <c r="E34" s="77">
        <v>0</v>
      </c>
      <c r="F34" s="13"/>
      <c r="G34" s="14"/>
      <c r="H34" s="13"/>
      <c r="I34" s="15"/>
    </row>
    <row r="35" spans="3:9" ht="15" customHeight="1" thickBot="1" x14ac:dyDescent="0.45">
      <c r="C35" s="109"/>
      <c r="D35" s="161" t="s">
        <v>16</v>
      </c>
      <c r="E35" s="62"/>
      <c r="F35" s="3" t="s">
        <v>51</v>
      </c>
      <c r="G35" s="4" t="s">
        <v>52</v>
      </c>
      <c r="H35" s="3">
        <v>5000</v>
      </c>
      <c r="I35" s="5" t="s">
        <v>53</v>
      </c>
    </row>
    <row r="36" spans="3:9" ht="15" hidden="1" customHeight="1" x14ac:dyDescent="0.4">
      <c r="C36" s="109"/>
      <c r="D36" s="158"/>
      <c r="E36" s="58"/>
      <c r="F36" s="6"/>
      <c r="G36" s="7"/>
      <c r="H36" s="3"/>
      <c r="I36" s="5"/>
    </row>
    <row r="37" spans="3:9" ht="15" hidden="1" customHeight="1" x14ac:dyDescent="0.4">
      <c r="C37" s="109"/>
      <c r="D37" s="158"/>
      <c r="E37" s="58"/>
      <c r="F37" s="6"/>
      <c r="G37" s="7"/>
      <c r="H37" s="3"/>
      <c r="I37" s="5"/>
    </row>
    <row r="38" spans="3:9" ht="15" hidden="1" customHeight="1" x14ac:dyDescent="0.4">
      <c r="C38" s="109"/>
      <c r="D38" s="158"/>
      <c r="E38" s="58"/>
      <c r="F38" s="6"/>
      <c r="G38" s="7"/>
      <c r="H38" s="3"/>
      <c r="I38" s="5"/>
    </row>
    <row r="39" spans="3:9" ht="15" hidden="1" customHeight="1" x14ac:dyDescent="0.4">
      <c r="C39" s="109"/>
      <c r="D39" s="158"/>
      <c r="E39" s="58"/>
      <c r="F39" s="6"/>
      <c r="G39" s="8"/>
      <c r="H39" s="6"/>
      <c r="I39" s="5"/>
    </row>
    <row r="40" spans="3:9" ht="15" hidden="1" customHeight="1" x14ac:dyDescent="0.4">
      <c r="C40" s="109"/>
      <c r="D40" s="158"/>
      <c r="E40" s="58"/>
      <c r="F40" s="6"/>
      <c r="G40" s="8"/>
      <c r="H40" s="6"/>
      <c r="I40" s="5"/>
    </row>
    <row r="41" spans="3:9" ht="15" hidden="1" customHeight="1" x14ac:dyDescent="0.4">
      <c r="C41" s="109"/>
      <c r="D41" s="158"/>
      <c r="E41" s="58"/>
      <c r="F41" s="6"/>
      <c r="G41" s="8"/>
      <c r="H41" s="6"/>
      <c r="I41" s="5"/>
    </row>
    <row r="42" spans="3:9" ht="15" hidden="1" customHeight="1" x14ac:dyDescent="0.4">
      <c r="C42" s="109"/>
      <c r="D42" s="158"/>
      <c r="E42" s="58"/>
      <c r="F42" s="6"/>
      <c r="G42" s="7"/>
      <c r="H42" s="6"/>
      <c r="I42" s="5"/>
    </row>
    <row r="43" spans="3:9" ht="15" hidden="1" customHeight="1" x14ac:dyDescent="0.4">
      <c r="C43" s="109"/>
      <c r="D43" s="158"/>
      <c r="E43" s="58"/>
      <c r="F43" s="6"/>
      <c r="G43" s="7"/>
      <c r="H43" s="6"/>
      <c r="I43" s="5"/>
    </row>
    <row r="44" spans="3:9" ht="15" hidden="1" customHeight="1" thickBot="1" x14ac:dyDescent="0.45">
      <c r="C44" s="109"/>
      <c r="D44" s="159"/>
      <c r="E44" s="59"/>
      <c r="F44" s="10"/>
      <c r="G44" s="11"/>
      <c r="H44" s="10"/>
      <c r="I44" s="12"/>
    </row>
    <row r="45" spans="3:9" ht="15" customHeight="1" thickBot="1" x14ac:dyDescent="0.45">
      <c r="C45" s="156"/>
      <c r="D45" s="60" t="s">
        <v>54</v>
      </c>
      <c r="E45" s="24">
        <v>118795000</v>
      </c>
      <c r="F45" s="13"/>
      <c r="G45" s="14"/>
      <c r="H45" s="13"/>
      <c r="I45" s="15"/>
    </row>
    <row r="46" spans="3:9" ht="15" customHeight="1" thickBot="1" x14ac:dyDescent="0.45">
      <c r="C46" s="109"/>
      <c r="D46" s="161" t="s">
        <v>57</v>
      </c>
      <c r="E46" s="62"/>
      <c r="F46" s="21" t="s">
        <v>68</v>
      </c>
      <c r="G46" s="22"/>
      <c r="H46" s="22"/>
      <c r="I46" s="23"/>
    </row>
    <row r="47" spans="3:9" ht="15" hidden="1" customHeight="1" x14ac:dyDescent="0.4">
      <c r="C47" s="109"/>
      <c r="D47" s="158"/>
      <c r="E47" s="58"/>
      <c r="F47" s="6"/>
      <c r="G47" s="7"/>
      <c r="H47" s="3"/>
      <c r="I47" s="5"/>
    </row>
    <row r="48" spans="3:9" ht="15" hidden="1" customHeight="1" x14ac:dyDescent="0.4">
      <c r="C48" s="109"/>
      <c r="D48" s="158"/>
      <c r="E48" s="58"/>
      <c r="F48" s="6"/>
      <c r="G48" s="7"/>
      <c r="H48" s="3"/>
      <c r="I48" s="5"/>
    </row>
    <row r="49" spans="3:9" ht="15" hidden="1" customHeight="1" x14ac:dyDescent="0.4">
      <c r="C49" s="109"/>
      <c r="D49" s="158"/>
      <c r="E49" s="58"/>
      <c r="F49" s="6"/>
      <c r="G49" s="7"/>
      <c r="H49" s="3"/>
      <c r="I49" s="5"/>
    </row>
    <row r="50" spans="3:9" ht="15" hidden="1" customHeight="1" x14ac:dyDescent="0.4">
      <c r="C50" s="109"/>
      <c r="D50" s="158"/>
      <c r="E50" s="58"/>
      <c r="F50" s="6"/>
      <c r="G50" s="8"/>
      <c r="H50" s="6"/>
      <c r="I50" s="5"/>
    </row>
    <row r="51" spans="3:9" ht="15" hidden="1" customHeight="1" x14ac:dyDescent="0.4">
      <c r="C51" s="109"/>
      <c r="D51" s="158"/>
      <c r="E51" s="58"/>
      <c r="F51" s="6"/>
      <c r="G51" s="8"/>
      <c r="H51" s="6"/>
      <c r="I51" s="5"/>
    </row>
    <row r="52" spans="3:9" ht="15" hidden="1" customHeight="1" x14ac:dyDescent="0.4">
      <c r="C52" s="109"/>
      <c r="D52" s="158"/>
      <c r="E52" s="58"/>
      <c r="F52" s="6"/>
      <c r="G52" s="8"/>
      <c r="H52" s="6"/>
      <c r="I52" s="5"/>
    </row>
    <row r="53" spans="3:9" ht="15" hidden="1" customHeight="1" x14ac:dyDescent="0.4">
      <c r="C53" s="109"/>
      <c r="D53" s="158"/>
      <c r="E53" s="58"/>
      <c r="F53" s="6"/>
      <c r="G53" s="7"/>
      <c r="H53" s="6"/>
      <c r="I53" s="5"/>
    </row>
    <row r="54" spans="3:9" ht="15" hidden="1" customHeight="1" x14ac:dyDescent="0.4">
      <c r="C54" s="109"/>
      <c r="D54" s="158"/>
      <c r="E54" s="58"/>
      <c r="F54" s="6"/>
      <c r="G54" s="7"/>
      <c r="H54" s="6"/>
      <c r="I54" s="5"/>
    </row>
    <row r="55" spans="3:9" ht="15" hidden="1" customHeight="1" thickBot="1" x14ac:dyDescent="0.45">
      <c r="C55" s="109"/>
      <c r="D55" s="159"/>
      <c r="E55" s="59"/>
      <c r="F55" s="10"/>
      <c r="G55" s="11"/>
      <c r="H55" s="10"/>
      <c r="I55" s="12"/>
    </row>
    <row r="56" spans="3:9" ht="15" customHeight="1" thickBot="1" x14ac:dyDescent="0.45">
      <c r="C56" s="156"/>
      <c r="D56" s="60" t="s">
        <v>54</v>
      </c>
      <c r="E56" s="77">
        <v>0</v>
      </c>
      <c r="F56" s="13"/>
      <c r="G56" s="14"/>
      <c r="H56" s="13"/>
      <c r="I56" s="15"/>
    </row>
    <row r="57" spans="3:9" ht="15" customHeight="1" thickBot="1" x14ac:dyDescent="0.45">
      <c r="C57" s="177" t="s">
        <v>58</v>
      </c>
      <c r="D57" s="161" t="s">
        <v>18</v>
      </c>
      <c r="E57" s="62"/>
      <c r="F57" s="19">
        <v>2000</v>
      </c>
      <c r="G57" s="20" t="s">
        <v>51</v>
      </c>
      <c r="H57" s="16" t="s">
        <v>51</v>
      </c>
      <c r="I57" s="18"/>
    </row>
    <row r="58" spans="3:9" ht="15" hidden="1" customHeight="1" x14ac:dyDescent="0.4">
      <c r="C58" s="177"/>
      <c r="D58" s="158"/>
      <c r="E58" s="58"/>
      <c r="F58" s="6"/>
      <c r="G58" s="7"/>
      <c r="H58" s="3"/>
      <c r="I58" s="5"/>
    </row>
    <row r="59" spans="3:9" ht="15" hidden="1" customHeight="1" x14ac:dyDescent="0.4">
      <c r="C59" s="177"/>
      <c r="D59" s="158"/>
      <c r="E59" s="58"/>
      <c r="F59" s="6"/>
      <c r="G59" s="7"/>
      <c r="H59" s="3"/>
      <c r="I59" s="5"/>
    </row>
    <row r="60" spans="3:9" ht="15" hidden="1" customHeight="1" x14ac:dyDescent="0.4">
      <c r="C60" s="177"/>
      <c r="D60" s="158"/>
      <c r="E60" s="58"/>
      <c r="F60" s="6"/>
      <c r="G60" s="8"/>
      <c r="H60" s="6"/>
      <c r="I60" s="5"/>
    </row>
    <row r="61" spans="3:9" ht="15" hidden="1" customHeight="1" x14ac:dyDescent="0.4">
      <c r="C61" s="177"/>
      <c r="D61" s="158"/>
      <c r="E61" s="58"/>
      <c r="F61" s="6"/>
      <c r="G61" s="7"/>
      <c r="H61" s="6"/>
      <c r="I61" s="5"/>
    </row>
    <row r="62" spans="3:9" ht="15" hidden="1" customHeight="1" x14ac:dyDescent="0.4">
      <c r="C62" s="177"/>
      <c r="D62" s="158"/>
      <c r="E62" s="58"/>
      <c r="F62" s="6"/>
      <c r="G62" s="7"/>
      <c r="H62" s="6"/>
      <c r="I62" s="5"/>
    </row>
    <row r="63" spans="3:9" ht="15" hidden="1" customHeight="1" x14ac:dyDescent="0.4">
      <c r="C63" s="177"/>
      <c r="D63" s="158"/>
      <c r="E63" s="58"/>
      <c r="F63" s="6"/>
      <c r="G63" s="7"/>
      <c r="H63" s="6"/>
      <c r="I63" s="5"/>
    </row>
    <row r="64" spans="3:9" ht="15" hidden="1" customHeight="1" x14ac:dyDescent="0.4">
      <c r="C64" s="177"/>
      <c r="D64" s="158"/>
      <c r="E64" s="58"/>
      <c r="F64" s="6"/>
      <c r="G64" s="7"/>
      <c r="H64" s="6"/>
      <c r="I64" s="5"/>
    </row>
    <row r="65" spans="2:9" ht="15" hidden="1" customHeight="1" x14ac:dyDescent="0.4">
      <c r="C65" s="177"/>
      <c r="D65" s="158"/>
      <c r="E65" s="58"/>
      <c r="F65" s="6"/>
      <c r="G65" s="7"/>
      <c r="H65" s="6"/>
      <c r="I65" s="5"/>
    </row>
    <row r="66" spans="2:9" ht="15" hidden="1" customHeight="1" thickBot="1" x14ac:dyDescent="0.45">
      <c r="C66" s="177"/>
      <c r="D66" s="159"/>
      <c r="E66" s="59"/>
      <c r="F66" s="10"/>
      <c r="G66" s="11"/>
      <c r="H66" s="10"/>
      <c r="I66" s="12"/>
    </row>
    <row r="67" spans="2:9" ht="15" customHeight="1" thickBot="1" x14ac:dyDescent="0.45">
      <c r="C67" s="178"/>
      <c r="D67" s="60" t="s">
        <v>54</v>
      </c>
      <c r="E67" s="24">
        <v>0</v>
      </c>
      <c r="F67" s="13"/>
      <c r="G67" s="14"/>
      <c r="H67" s="63"/>
      <c r="I67" s="15"/>
    </row>
    <row r="68" spans="2:9" ht="15" customHeight="1" thickBot="1" x14ac:dyDescent="0.45">
      <c r="C68" s="179" t="s">
        <v>12</v>
      </c>
      <c r="D68" s="180"/>
      <c r="E68" s="64">
        <f>E23+E34+E45+E56+E67</f>
        <v>129125000</v>
      </c>
      <c r="F68" s="65"/>
      <c r="G68" s="66"/>
      <c r="H68" s="67"/>
      <c r="I68" s="68"/>
    </row>
    <row r="69" spans="2:9" ht="15" customHeight="1" x14ac:dyDescent="0.4">
      <c r="C69" s="90" t="s">
        <v>19</v>
      </c>
      <c r="D69" s="91"/>
      <c r="E69" s="72">
        <v>27465</v>
      </c>
      <c r="F69" s="210"/>
      <c r="G69" s="210"/>
      <c r="H69" s="210"/>
      <c r="I69" s="210"/>
    </row>
    <row r="70" spans="2:9" ht="15" customHeight="1" thickBot="1" x14ac:dyDescent="0.45">
      <c r="C70" s="101" t="s">
        <v>59</v>
      </c>
      <c r="D70" s="102"/>
      <c r="E70" s="78">
        <v>0</v>
      </c>
      <c r="F70" s="70"/>
      <c r="G70" s="70"/>
      <c r="H70" s="70"/>
      <c r="I70" s="70"/>
    </row>
    <row r="71" spans="2:9" ht="15" customHeight="1" x14ac:dyDescent="0.4">
      <c r="C71" s="86" t="s">
        <v>21</v>
      </c>
      <c r="D71" s="87"/>
      <c r="E71" s="71">
        <f>(E6+E8)/E69</f>
        <v>14618.600910249408</v>
      </c>
      <c r="F71" s="70"/>
      <c r="G71" s="70"/>
      <c r="H71" s="70"/>
      <c r="I71" s="70"/>
    </row>
    <row r="72" spans="2:9" ht="15" customHeight="1" thickBot="1" x14ac:dyDescent="0.45">
      <c r="C72" s="101" t="s">
        <v>60</v>
      </c>
      <c r="D72" s="102"/>
      <c r="E72" s="69" t="s">
        <v>72</v>
      </c>
      <c r="F72" s="187"/>
      <c r="G72" s="187"/>
      <c r="H72" s="187"/>
      <c r="I72" s="187"/>
    </row>
    <row r="73" spans="2:9" ht="15" customHeight="1" x14ac:dyDescent="0.4">
      <c r="C73" s="35" t="s">
        <v>61</v>
      </c>
      <c r="D73" s="35"/>
      <c r="E73" s="35"/>
      <c r="F73" s="35"/>
      <c r="G73" s="35"/>
      <c r="H73" s="35"/>
      <c r="I73" s="35"/>
    </row>
    <row r="74" spans="2:9" ht="15" customHeight="1" x14ac:dyDescent="0.4">
      <c r="C74" s="35" t="s">
        <v>62</v>
      </c>
      <c r="D74" s="35"/>
      <c r="E74" s="35"/>
      <c r="F74" s="35"/>
      <c r="G74" s="35"/>
      <c r="H74" s="35"/>
      <c r="I74" s="35"/>
    </row>
    <row r="75" spans="2:9" ht="15" customHeight="1" x14ac:dyDescent="0.4">
      <c r="C75" s="35"/>
      <c r="D75" s="35"/>
      <c r="E75" s="35"/>
      <c r="F75" s="35"/>
      <c r="G75" s="35"/>
      <c r="H75" s="35"/>
      <c r="I75" s="35"/>
    </row>
    <row r="76" spans="2:9" ht="15" customHeight="1" x14ac:dyDescent="0.4"/>
    <row r="77" spans="2:9" ht="15" customHeight="1" x14ac:dyDescent="0.4">
      <c r="B77" s="29" t="s">
        <v>23</v>
      </c>
      <c r="C77" s="85" t="s">
        <v>24</v>
      </c>
      <c r="D77" s="85"/>
      <c r="E77" s="85"/>
      <c r="F77" s="85"/>
      <c r="G77" s="85"/>
    </row>
    <row r="78" spans="2:9" ht="12.75" thickBot="1" x14ac:dyDescent="0.45">
      <c r="C78" s="32"/>
      <c r="D78" s="32"/>
      <c r="E78" s="176" t="s">
        <v>25</v>
      </c>
      <c r="F78" s="176"/>
      <c r="G78" s="176"/>
      <c r="H78" s="176" t="s">
        <v>26</v>
      </c>
      <c r="I78" s="176"/>
    </row>
    <row r="79" spans="2:9" ht="15" customHeight="1" x14ac:dyDescent="0.4">
      <c r="C79" s="129" t="s">
        <v>27</v>
      </c>
      <c r="D79" s="130"/>
      <c r="E79" s="188"/>
      <c r="F79" s="189"/>
      <c r="G79" s="190"/>
      <c r="H79" s="188"/>
      <c r="I79" s="191"/>
    </row>
    <row r="80" spans="2:9" ht="15" customHeight="1" thickBot="1" x14ac:dyDescent="0.45">
      <c r="C80" s="192" t="s">
        <v>28</v>
      </c>
      <c r="D80" s="193"/>
      <c r="E80" s="194"/>
      <c r="F80" s="195"/>
      <c r="G80" s="196"/>
      <c r="H80" s="195"/>
      <c r="I80" s="197"/>
    </row>
    <row r="81" spans="2:9" ht="15" customHeight="1" thickBot="1" x14ac:dyDescent="0.45">
      <c r="C81" s="201" t="s">
        <v>29</v>
      </c>
      <c r="D81" s="202"/>
      <c r="E81" s="133">
        <v>28</v>
      </c>
      <c r="F81" s="134"/>
      <c r="G81" s="134"/>
      <c r="H81" s="134"/>
      <c r="I81" s="135"/>
    </row>
    <row r="82" spans="2:9" ht="15" customHeight="1" x14ac:dyDescent="0.4">
      <c r="C82" s="35" t="s">
        <v>78</v>
      </c>
      <c r="D82" s="35"/>
      <c r="E82" s="49"/>
      <c r="F82" s="49"/>
      <c r="G82" s="49"/>
      <c r="H82" s="49"/>
      <c r="I82" s="49"/>
    </row>
    <row r="83" spans="2:9" ht="15" customHeight="1" x14ac:dyDescent="0.4"/>
    <row r="84" spans="2:9" ht="15" customHeight="1" thickBot="1" x14ac:dyDescent="0.45">
      <c r="B84" s="29" t="s">
        <v>31</v>
      </c>
      <c r="C84" s="85" t="s">
        <v>32</v>
      </c>
      <c r="D84" s="85"/>
      <c r="E84" s="85"/>
      <c r="F84" s="85"/>
      <c r="G84" s="85"/>
    </row>
    <row r="85" spans="2:9" ht="15" customHeight="1" x14ac:dyDescent="0.4">
      <c r="C85" s="136" t="s">
        <v>33</v>
      </c>
      <c r="D85" s="50" t="s">
        <v>34</v>
      </c>
      <c r="E85" s="125">
        <f>(E6+E7)/E10</f>
        <v>9.7588765370322378E-2</v>
      </c>
      <c r="F85" s="125"/>
      <c r="G85" s="125"/>
      <c r="H85" s="125"/>
      <c r="I85" s="126"/>
    </row>
    <row r="86" spans="2:9" ht="15" customHeight="1" thickBot="1" x14ac:dyDescent="0.45">
      <c r="C86" s="137"/>
      <c r="D86" s="51" t="s">
        <v>35</v>
      </c>
      <c r="E86" s="127">
        <f>(E8+E9)/E10</f>
        <v>0.90241123462967765</v>
      </c>
      <c r="F86" s="203"/>
      <c r="G86" s="203"/>
      <c r="H86" s="203"/>
      <c r="I86" s="204"/>
    </row>
    <row r="87" spans="2:9" ht="15" customHeight="1" x14ac:dyDescent="0.4"/>
    <row r="88" spans="2:9" ht="15" customHeight="1" thickBot="1" x14ac:dyDescent="0.45">
      <c r="B88" s="29" t="s">
        <v>36</v>
      </c>
      <c r="C88" s="85" t="s">
        <v>37</v>
      </c>
      <c r="D88" s="85"/>
      <c r="E88" s="85"/>
      <c r="F88" s="85"/>
      <c r="G88" s="85"/>
      <c r="H88" s="85"/>
      <c r="I88" s="85"/>
    </row>
    <row r="89" spans="2:9" ht="69.95" customHeight="1" thickBot="1" x14ac:dyDescent="0.45">
      <c r="C89" s="1" t="s">
        <v>38</v>
      </c>
      <c r="D89" s="198"/>
      <c r="E89" s="199"/>
      <c r="F89" s="199"/>
      <c r="G89" s="199"/>
      <c r="H89" s="199"/>
      <c r="I89" s="200"/>
    </row>
  </sheetData>
  <mergeCells count="44">
    <mergeCell ref="C6:C9"/>
    <mergeCell ref="F6:I6"/>
    <mergeCell ref="F7:I7"/>
    <mergeCell ref="F8:I8"/>
    <mergeCell ref="F9:I9"/>
    <mergeCell ref="A1:J1"/>
    <mergeCell ref="C2:G2"/>
    <mergeCell ref="C3:D3"/>
    <mergeCell ref="E3:I3"/>
    <mergeCell ref="C5:G5"/>
    <mergeCell ref="C70:D70"/>
    <mergeCell ref="C10:D10"/>
    <mergeCell ref="C11:E12"/>
    <mergeCell ref="F11:I11"/>
    <mergeCell ref="C13:C56"/>
    <mergeCell ref="D13:D22"/>
    <mergeCell ref="D24:D33"/>
    <mergeCell ref="D35:D44"/>
    <mergeCell ref="D46:D55"/>
    <mergeCell ref="C57:C67"/>
    <mergeCell ref="D57:D66"/>
    <mergeCell ref="C68:D68"/>
    <mergeCell ref="C69:D69"/>
    <mergeCell ref="F69:I69"/>
    <mergeCell ref="C71:D71"/>
    <mergeCell ref="C72:D72"/>
    <mergeCell ref="F72:I72"/>
    <mergeCell ref="C77:G77"/>
    <mergeCell ref="E78:G78"/>
    <mergeCell ref="H78:I78"/>
    <mergeCell ref="C79:D79"/>
    <mergeCell ref="E79:G79"/>
    <mergeCell ref="H79:I79"/>
    <mergeCell ref="C80:D80"/>
    <mergeCell ref="E80:G80"/>
    <mergeCell ref="H80:I80"/>
    <mergeCell ref="C88:I88"/>
    <mergeCell ref="D89:I89"/>
    <mergeCell ref="C81:D81"/>
    <mergeCell ref="E81:I81"/>
    <mergeCell ref="C84:G84"/>
    <mergeCell ref="C85:C86"/>
    <mergeCell ref="E85:I85"/>
    <mergeCell ref="E86:I86"/>
  </mergeCells>
  <phoneticPr fontId="1"/>
  <pageMargins left="0.51181102362204722" right="0.11811023622047245" top="0.55118110236220474" bottom="0.19685039370078741" header="0.31496062992125984" footer="0.11811023622047245"/>
  <pageSetup paperSize="9" scale="95" orientation="portrait" r:id="rId1"/>
  <headerFooter scaleWithDoc="0"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9"/>
  <sheetViews>
    <sheetView showGridLines="0" view="pageBreakPreview" topLeftCell="A7" zoomScaleNormal="100" zoomScaleSheetLayoutView="100" workbookViewId="0">
      <selection activeCell="F12" sqref="F12"/>
    </sheetView>
  </sheetViews>
  <sheetFormatPr defaultColWidth="9" defaultRowHeight="12" x14ac:dyDescent="0.4"/>
  <cols>
    <col min="1" max="1" width="0.75" style="29" customWidth="1"/>
    <col min="2" max="2" width="3.125" style="29" bestFit="1" customWidth="1"/>
    <col min="3" max="3" width="10.625" style="29" customWidth="1"/>
    <col min="4" max="4" width="24.625" style="29" customWidth="1"/>
    <col min="5" max="6" width="10.625" style="29" customWidth="1"/>
    <col min="7" max="8" width="6.625" style="29" customWidth="1"/>
    <col min="9" max="9" width="19.625" style="29" customWidth="1"/>
    <col min="10" max="10" width="0.875" style="29" customWidth="1"/>
    <col min="11" max="11" width="9" style="29" customWidth="1"/>
    <col min="12" max="16384" width="9" style="29"/>
  </cols>
  <sheetData>
    <row r="1" spans="1:10" ht="18.75" customHeight="1" x14ac:dyDescent="0.4">
      <c r="A1" s="113" t="s">
        <v>77</v>
      </c>
      <c r="B1" s="113"/>
      <c r="C1" s="113"/>
      <c r="D1" s="113"/>
      <c r="E1" s="113"/>
      <c r="F1" s="113"/>
      <c r="G1" s="113"/>
      <c r="H1" s="113"/>
      <c r="I1" s="113"/>
      <c r="J1" s="113"/>
    </row>
    <row r="2" spans="1:10" ht="15" customHeight="1" thickBot="1" x14ac:dyDescent="0.45">
      <c r="B2" s="29" t="s">
        <v>3</v>
      </c>
      <c r="C2" s="85" t="s">
        <v>4</v>
      </c>
      <c r="D2" s="85"/>
      <c r="E2" s="85"/>
      <c r="F2" s="85"/>
      <c r="G2" s="85"/>
      <c r="H2" s="32"/>
    </row>
    <row r="3" spans="1:10" ht="19.5" customHeight="1" thickBot="1" x14ac:dyDescent="0.45">
      <c r="C3" s="114" t="s">
        <v>40</v>
      </c>
      <c r="D3" s="115"/>
      <c r="E3" s="153" t="s">
        <v>69</v>
      </c>
      <c r="F3" s="154"/>
      <c r="G3" s="154"/>
      <c r="H3" s="154"/>
      <c r="I3" s="155"/>
    </row>
    <row r="4" spans="1:10" ht="15" customHeight="1" x14ac:dyDescent="0.4"/>
    <row r="5" spans="1:10" ht="15" customHeight="1" thickBot="1" x14ac:dyDescent="0.45">
      <c r="B5" s="29" t="s">
        <v>6</v>
      </c>
      <c r="C5" s="85" t="s">
        <v>7</v>
      </c>
      <c r="D5" s="85"/>
      <c r="E5" s="85"/>
      <c r="F5" s="85"/>
      <c r="G5" s="85"/>
    </row>
    <row r="6" spans="1:10" ht="15" customHeight="1" x14ac:dyDescent="0.4">
      <c r="C6" s="82" t="s">
        <v>42</v>
      </c>
      <c r="D6" s="36" t="s">
        <v>8</v>
      </c>
      <c r="E6" s="52">
        <v>59935580</v>
      </c>
      <c r="F6" s="163"/>
      <c r="G6" s="163"/>
      <c r="H6" s="163"/>
      <c r="I6" s="163"/>
    </row>
    <row r="7" spans="1:10" ht="15" customHeight="1" x14ac:dyDescent="0.4">
      <c r="C7" s="83"/>
      <c r="D7" s="37" t="s">
        <v>43</v>
      </c>
      <c r="E7" s="75">
        <v>0</v>
      </c>
      <c r="F7" s="163"/>
      <c r="G7" s="163"/>
      <c r="H7" s="163"/>
      <c r="I7" s="163"/>
    </row>
    <row r="8" spans="1:10" ht="15" customHeight="1" x14ac:dyDescent="0.4">
      <c r="C8" s="83"/>
      <c r="D8" s="37" t="s">
        <v>10</v>
      </c>
      <c r="E8" s="26">
        <v>198433689</v>
      </c>
      <c r="F8" s="163"/>
      <c r="G8" s="163"/>
      <c r="H8" s="163"/>
      <c r="I8" s="163"/>
    </row>
    <row r="9" spans="1:10" ht="15" customHeight="1" x14ac:dyDescent="0.4">
      <c r="C9" s="170"/>
      <c r="D9" s="53" t="s">
        <v>44</v>
      </c>
      <c r="E9" s="76">
        <v>0</v>
      </c>
      <c r="F9" s="163"/>
      <c r="G9" s="163"/>
      <c r="H9" s="163"/>
      <c r="I9" s="163"/>
    </row>
    <row r="10" spans="1:10" ht="15" customHeight="1" thickBot="1" x14ac:dyDescent="0.45">
      <c r="C10" s="94" t="s">
        <v>12</v>
      </c>
      <c r="D10" s="95"/>
      <c r="E10" s="54">
        <f>SUM(E6:E9)</f>
        <v>258369269</v>
      </c>
      <c r="F10" s="55"/>
      <c r="G10" s="55"/>
      <c r="H10" s="55"/>
      <c r="I10" s="55"/>
    </row>
    <row r="11" spans="1:10" ht="21" customHeight="1" x14ac:dyDescent="0.4">
      <c r="C11" s="164" t="s">
        <v>13</v>
      </c>
      <c r="D11" s="165"/>
      <c r="E11" s="165"/>
      <c r="F11" s="168" t="s">
        <v>79</v>
      </c>
      <c r="G11" s="168"/>
      <c r="H11" s="168"/>
      <c r="I11" s="169"/>
    </row>
    <row r="12" spans="1:10" ht="21.95" customHeight="1" x14ac:dyDescent="0.4">
      <c r="C12" s="166"/>
      <c r="D12" s="167"/>
      <c r="E12" s="167"/>
      <c r="F12" s="56" t="s">
        <v>46</v>
      </c>
      <c r="G12" s="56" t="s">
        <v>47</v>
      </c>
      <c r="H12" s="56" t="s">
        <v>48</v>
      </c>
      <c r="I12" s="57" t="s">
        <v>49</v>
      </c>
    </row>
    <row r="13" spans="1:10" ht="15" customHeight="1" thickBot="1" x14ac:dyDescent="0.45">
      <c r="C13" s="109" t="s">
        <v>50</v>
      </c>
      <c r="D13" s="157" t="s">
        <v>15</v>
      </c>
      <c r="E13" s="58"/>
      <c r="F13" s="3" t="s">
        <v>51</v>
      </c>
      <c r="G13" s="4" t="s">
        <v>52</v>
      </c>
      <c r="H13" s="3">
        <v>5000</v>
      </c>
      <c r="I13" s="5" t="s">
        <v>53</v>
      </c>
    </row>
    <row r="14" spans="1:10" ht="15" hidden="1" customHeight="1" x14ac:dyDescent="0.4">
      <c r="C14" s="109"/>
      <c r="D14" s="158"/>
      <c r="E14" s="58"/>
      <c r="F14" s="6"/>
      <c r="G14" s="7"/>
      <c r="H14" s="3"/>
      <c r="I14" s="5"/>
    </row>
    <row r="15" spans="1:10" ht="15" hidden="1" customHeight="1" x14ac:dyDescent="0.4">
      <c r="C15" s="109"/>
      <c r="D15" s="158"/>
      <c r="E15" s="58"/>
      <c r="F15" s="6"/>
      <c r="G15" s="7"/>
      <c r="H15" s="3"/>
      <c r="I15" s="5"/>
    </row>
    <row r="16" spans="1:10" ht="15" hidden="1" customHeight="1" x14ac:dyDescent="0.4">
      <c r="C16" s="109"/>
      <c r="D16" s="158"/>
      <c r="E16" s="58"/>
      <c r="F16" s="6"/>
      <c r="G16" s="7"/>
      <c r="H16" s="3"/>
      <c r="I16" s="5"/>
    </row>
    <row r="17" spans="3:9" ht="15" hidden="1" customHeight="1" x14ac:dyDescent="0.4">
      <c r="C17" s="109"/>
      <c r="D17" s="158"/>
      <c r="E17" s="58"/>
      <c r="F17" s="3"/>
      <c r="G17" s="8"/>
      <c r="H17" s="6"/>
      <c r="I17" s="5"/>
    </row>
    <row r="18" spans="3:9" ht="15" hidden="1" customHeight="1" x14ac:dyDescent="0.4">
      <c r="C18" s="109"/>
      <c r="D18" s="158"/>
      <c r="E18" s="58"/>
      <c r="F18" s="3"/>
      <c r="G18" s="8"/>
      <c r="H18" s="6"/>
      <c r="I18" s="5"/>
    </row>
    <row r="19" spans="3:9" ht="15" hidden="1" customHeight="1" x14ac:dyDescent="0.4">
      <c r="C19" s="109"/>
      <c r="D19" s="158"/>
      <c r="E19" s="58"/>
      <c r="F19" s="3"/>
      <c r="G19" s="8"/>
      <c r="H19" s="6"/>
      <c r="I19" s="5"/>
    </row>
    <row r="20" spans="3:9" ht="15" hidden="1" customHeight="1" x14ac:dyDescent="0.4">
      <c r="C20" s="109"/>
      <c r="D20" s="158"/>
      <c r="E20" s="58"/>
      <c r="F20" s="3"/>
      <c r="G20" s="9"/>
      <c r="H20" s="6"/>
      <c r="I20" s="5"/>
    </row>
    <row r="21" spans="3:9" ht="15" hidden="1" customHeight="1" x14ac:dyDescent="0.4">
      <c r="C21" s="109"/>
      <c r="D21" s="158"/>
      <c r="E21" s="58"/>
      <c r="F21" s="6"/>
      <c r="G21" s="7"/>
      <c r="H21" s="6"/>
      <c r="I21" s="5"/>
    </row>
    <row r="22" spans="3:9" ht="15" hidden="1" customHeight="1" thickBot="1" x14ac:dyDescent="0.45">
      <c r="C22" s="109"/>
      <c r="D22" s="159"/>
      <c r="E22" s="59"/>
      <c r="F22" s="10"/>
      <c r="G22" s="11"/>
      <c r="H22" s="10"/>
      <c r="I22" s="12"/>
    </row>
    <row r="23" spans="3:9" ht="15" customHeight="1" thickBot="1" x14ac:dyDescent="0.45">
      <c r="C23" s="156"/>
      <c r="D23" s="60" t="s">
        <v>54</v>
      </c>
      <c r="E23" s="24">
        <v>16307500</v>
      </c>
      <c r="F23" s="13"/>
      <c r="G23" s="14"/>
      <c r="H23" s="13"/>
      <c r="I23" s="15"/>
    </row>
    <row r="24" spans="3:9" ht="15" customHeight="1" thickBot="1" x14ac:dyDescent="0.45">
      <c r="C24" s="109"/>
      <c r="D24" s="160" t="s">
        <v>55</v>
      </c>
      <c r="E24" s="62"/>
      <c r="F24" s="21" t="s">
        <v>68</v>
      </c>
      <c r="G24" s="22"/>
      <c r="H24" s="22"/>
      <c r="I24" s="23"/>
    </row>
    <row r="25" spans="3:9" ht="15" hidden="1" customHeight="1" x14ac:dyDescent="0.4">
      <c r="C25" s="109"/>
      <c r="D25" s="158"/>
      <c r="E25" s="58"/>
      <c r="F25" s="6"/>
      <c r="G25" s="7"/>
      <c r="H25" s="3"/>
      <c r="I25" s="5"/>
    </row>
    <row r="26" spans="3:9" ht="15" hidden="1" customHeight="1" x14ac:dyDescent="0.4">
      <c r="C26" s="109"/>
      <c r="D26" s="158"/>
      <c r="E26" s="58"/>
      <c r="F26" s="6"/>
      <c r="G26" s="7"/>
      <c r="H26" s="3"/>
      <c r="I26" s="5"/>
    </row>
    <row r="27" spans="3:9" ht="15" hidden="1" customHeight="1" x14ac:dyDescent="0.4">
      <c r="C27" s="109"/>
      <c r="D27" s="158"/>
      <c r="E27" s="58"/>
      <c r="F27" s="6"/>
      <c r="G27" s="7"/>
      <c r="H27" s="3"/>
      <c r="I27" s="5"/>
    </row>
    <row r="28" spans="3:9" ht="15" hidden="1" customHeight="1" x14ac:dyDescent="0.4">
      <c r="C28" s="109"/>
      <c r="D28" s="158"/>
      <c r="E28" s="58"/>
      <c r="F28" s="3"/>
      <c r="G28" s="8"/>
      <c r="H28" s="6"/>
      <c r="I28" s="5"/>
    </row>
    <row r="29" spans="3:9" ht="15" hidden="1" customHeight="1" x14ac:dyDescent="0.4">
      <c r="C29" s="109"/>
      <c r="D29" s="158"/>
      <c r="E29" s="58"/>
      <c r="F29" s="3"/>
      <c r="G29" s="8"/>
      <c r="H29" s="6"/>
      <c r="I29" s="5"/>
    </row>
    <row r="30" spans="3:9" ht="15" hidden="1" customHeight="1" x14ac:dyDescent="0.4">
      <c r="C30" s="109"/>
      <c r="D30" s="158"/>
      <c r="E30" s="58"/>
      <c r="F30" s="3"/>
      <c r="G30" s="8"/>
      <c r="H30" s="6"/>
      <c r="I30" s="5"/>
    </row>
    <row r="31" spans="3:9" ht="15" hidden="1" customHeight="1" x14ac:dyDescent="0.4">
      <c r="C31" s="109"/>
      <c r="D31" s="158"/>
      <c r="E31" s="58"/>
      <c r="F31" s="3"/>
      <c r="G31" s="9"/>
      <c r="H31" s="6"/>
      <c r="I31" s="5"/>
    </row>
    <row r="32" spans="3:9" ht="15" hidden="1" customHeight="1" x14ac:dyDescent="0.4">
      <c r="C32" s="109"/>
      <c r="D32" s="158"/>
      <c r="E32" s="58"/>
      <c r="F32" s="6"/>
      <c r="G32" s="7"/>
      <c r="H32" s="6"/>
      <c r="I32" s="5"/>
    </row>
    <row r="33" spans="3:9" ht="15" hidden="1" customHeight="1" thickBot="1" x14ac:dyDescent="0.45">
      <c r="C33" s="109"/>
      <c r="D33" s="159"/>
      <c r="E33" s="59"/>
      <c r="F33" s="10"/>
      <c r="G33" s="11"/>
      <c r="H33" s="10"/>
      <c r="I33" s="12"/>
    </row>
    <row r="34" spans="3:9" ht="15" customHeight="1" thickBot="1" x14ac:dyDescent="0.45">
      <c r="C34" s="156"/>
      <c r="D34" s="60" t="s">
        <v>54</v>
      </c>
      <c r="E34" s="77">
        <v>0</v>
      </c>
      <c r="F34" s="13"/>
      <c r="G34" s="14"/>
      <c r="H34" s="13"/>
      <c r="I34" s="15"/>
    </row>
    <row r="35" spans="3:9" ht="15" customHeight="1" thickBot="1" x14ac:dyDescent="0.45">
      <c r="C35" s="109"/>
      <c r="D35" s="161" t="s">
        <v>16</v>
      </c>
      <c r="E35" s="62"/>
      <c r="F35" s="3" t="s">
        <v>51</v>
      </c>
      <c r="G35" s="4" t="s">
        <v>52</v>
      </c>
      <c r="H35" s="3">
        <v>5000</v>
      </c>
      <c r="I35" s="5" t="s">
        <v>53</v>
      </c>
    </row>
    <row r="36" spans="3:9" ht="15" hidden="1" customHeight="1" x14ac:dyDescent="0.4">
      <c r="C36" s="109"/>
      <c r="D36" s="158"/>
      <c r="E36" s="58"/>
      <c r="F36" s="6"/>
      <c r="G36" s="7"/>
      <c r="H36" s="3"/>
      <c r="I36" s="5"/>
    </row>
    <row r="37" spans="3:9" ht="15" hidden="1" customHeight="1" x14ac:dyDescent="0.4">
      <c r="C37" s="109"/>
      <c r="D37" s="158"/>
      <c r="E37" s="58"/>
      <c r="F37" s="6"/>
      <c r="G37" s="7"/>
      <c r="H37" s="3"/>
      <c r="I37" s="5"/>
    </row>
    <row r="38" spans="3:9" ht="15" hidden="1" customHeight="1" x14ac:dyDescent="0.4">
      <c r="C38" s="109"/>
      <c r="D38" s="158"/>
      <c r="E38" s="58"/>
      <c r="F38" s="6"/>
      <c r="G38" s="7"/>
      <c r="H38" s="3"/>
      <c r="I38" s="5"/>
    </row>
    <row r="39" spans="3:9" ht="15" hidden="1" customHeight="1" x14ac:dyDescent="0.4">
      <c r="C39" s="109"/>
      <c r="D39" s="158"/>
      <c r="E39" s="58"/>
      <c r="F39" s="6"/>
      <c r="G39" s="8"/>
      <c r="H39" s="6"/>
      <c r="I39" s="5"/>
    </row>
    <row r="40" spans="3:9" ht="15" hidden="1" customHeight="1" x14ac:dyDescent="0.4">
      <c r="C40" s="109"/>
      <c r="D40" s="158"/>
      <c r="E40" s="58"/>
      <c r="F40" s="6"/>
      <c r="G40" s="8"/>
      <c r="H40" s="6"/>
      <c r="I40" s="5"/>
    </row>
    <row r="41" spans="3:9" ht="15" hidden="1" customHeight="1" x14ac:dyDescent="0.4">
      <c r="C41" s="109"/>
      <c r="D41" s="158"/>
      <c r="E41" s="58"/>
      <c r="F41" s="6"/>
      <c r="G41" s="8"/>
      <c r="H41" s="6"/>
      <c r="I41" s="5"/>
    </row>
    <row r="42" spans="3:9" ht="15" hidden="1" customHeight="1" x14ac:dyDescent="0.4">
      <c r="C42" s="109"/>
      <c r="D42" s="158"/>
      <c r="E42" s="58"/>
      <c r="F42" s="6"/>
      <c r="G42" s="7"/>
      <c r="H42" s="6"/>
      <c r="I42" s="5"/>
    </row>
    <row r="43" spans="3:9" ht="15" hidden="1" customHeight="1" x14ac:dyDescent="0.4">
      <c r="C43" s="109"/>
      <c r="D43" s="158"/>
      <c r="E43" s="58"/>
      <c r="F43" s="6"/>
      <c r="G43" s="7"/>
      <c r="H43" s="6"/>
      <c r="I43" s="5"/>
    </row>
    <row r="44" spans="3:9" ht="15" hidden="1" customHeight="1" thickBot="1" x14ac:dyDescent="0.45">
      <c r="C44" s="109"/>
      <c r="D44" s="159"/>
      <c r="E44" s="59"/>
      <c r="F44" s="10"/>
      <c r="G44" s="11"/>
      <c r="H44" s="10"/>
      <c r="I44" s="12"/>
    </row>
    <row r="45" spans="3:9" ht="15" customHeight="1" thickBot="1" x14ac:dyDescent="0.45">
      <c r="C45" s="156"/>
      <c r="D45" s="60" t="s">
        <v>54</v>
      </c>
      <c r="E45" s="24">
        <v>69747500</v>
      </c>
      <c r="F45" s="13"/>
      <c r="G45" s="14"/>
      <c r="H45" s="13"/>
      <c r="I45" s="15"/>
    </row>
    <row r="46" spans="3:9" ht="15" customHeight="1" thickBot="1" x14ac:dyDescent="0.45">
      <c r="C46" s="109"/>
      <c r="D46" s="161" t="s">
        <v>57</v>
      </c>
      <c r="E46" s="62"/>
      <c r="F46" s="21" t="s">
        <v>68</v>
      </c>
      <c r="G46" s="22"/>
      <c r="H46" s="22"/>
      <c r="I46" s="23"/>
    </row>
    <row r="47" spans="3:9" ht="15" hidden="1" customHeight="1" x14ac:dyDescent="0.4">
      <c r="C47" s="109"/>
      <c r="D47" s="158"/>
      <c r="E47" s="58"/>
      <c r="F47" s="6"/>
      <c r="G47" s="7"/>
      <c r="H47" s="3"/>
      <c r="I47" s="5"/>
    </row>
    <row r="48" spans="3:9" ht="15" hidden="1" customHeight="1" x14ac:dyDescent="0.4">
      <c r="C48" s="109"/>
      <c r="D48" s="158"/>
      <c r="E48" s="58"/>
      <c r="F48" s="6"/>
      <c r="G48" s="7"/>
      <c r="H48" s="3"/>
      <c r="I48" s="5"/>
    </row>
    <row r="49" spans="3:9" ht="15" hidden="1" customHeight="1" x14ac:dyDescent="0.4">
      <c r="C49" s="109"/>
      <c r="D49" s="158"/>
      <c r="E49" s="58"/>
      <c r="F49" s="6"/>
      <c r="G49" s="7"/>
      <c r="H49" s="3"/>
      <c r="I49" s="5"/>
    </row>
    <row r="50" spans="3:9" ht="15" hidden="1" customHeight="1" x14ac:dyDescent="0.4">
      <c r="C50" s="109"/>
      <c r="D50" s="158"/>
      <c r="E50" s="58"/>
      <c r="F50" s="6"/>
      <c r="G50" s="8"/>
      <c r="H50" s="6"/>
      <c r="I50" s="5"/>
    </row>
    <row r="51" spans="3:9" ht="15" hidden="1" customHeight="1" x14ac:dyDescent="0.4">
      <c r="C51" s="109"/>
      <c r="D51" s="158"/>
      <c r="E51" s="58"/>
      <c r="F51" s="6"/>
      <c r="G51" s="8"/>
      <c r="H51" s="6"/>
      <c r="I51" s="5"/>
    </row>
    <row r="52" spans="3:9" ht="15" hidden="1" customHeight="1" x14ac:dyDescent="0.4">
      <c r="C52" s="109"/>
      <c r="D52" s="158"/>
      <c r="E52" s="58"/>
      <c r="F52" s="6"/>
      <c r="G52" s="8"/>
      <c r="H52" s="6"/>
      <c r="I52" s="5"/>
    </row>
    <row r="53" spans="3:9" ht="15" hidden="1" customHeight="1" x14ac:dyDescent="0.4">
      <c r="C53" s="109"/>
      <c r="D53" s="158"/>
      <c r="E53" s="58"/>
      <c r="F53" s="6"/>
      <c r="G53" s="7"/>
      <c r="H53" s="6"/>
      <c r="I53" s="5"/>
    </row>
    <row r="54" spans="3:9" ht="15" hidden="1" customHeight="1" x14ac:dyDescent="0.4">
      <c r="C54" s="109"/>
      <c r="D54" s="158"/>
      <c r="E54" s="58"/>
      <c r="F54" s="6"/>
      <c r="G54" s="7"/>
      <c r="H54" s="6"/>
      <c r="I54" s="5"/>
    </row>
    <row r="55" spans="3:9" ht="15" hidden="1" customHeight="1" thickBot="1" x14ac:dyDescent="0.45">
      <c r="C55" s="109"/>
      <c r="D55" s="159"/>
      <c r="E55" s="59"/>
      <c r="F55" s="10"/>
      <c r="G55" s="11"/>
      <c r="H55" s="10"/>
      <c r="I55" s="12"/>
    </row>
    <row r="56" spans="3:9" ht="15" customHeight="1" thickBot="1" x14ac:dyDescent="0.45">
      <c r="C56" s="156"/>
      <c r="D56" s="60" t="s">
        <v>54</v>
      </c>
      <c r="E56" s="77">
        <v>0</v>
      </c>
      <c r="F56" s="13"/>
      <c r="G56" s="14"/>
      <c r="H56" s="13"/>
      <c r="I56" s="15"/>
    </row>
    <row r="57" spans="3:9" ht="15" customHeight="1" thickBot="1" x14ac:dyDescent="0.45">
      <c r="C57" s="177" t="s">
        <v>58</v>
      </c>
      <c r="D57" s="161" t="s">
        <v>18</v>
      </c>
      <c r="E57" s="62"/>
      <c r="F57" s="19">
        <v>2000</v>
      </c>
      <c r="G57" s="20" t="s">
        <v>51</v>
      </c>
      <c r="H57" s="16" t="s">
        <v>51</v>
      </c>
      <c r="I57" s="18"/>
    </row>
    <row r="58" spans="3:9" ht="15" hidden="1" customHeight="1" x14ac:dyDescent="0.4">
      <c r="C58" s="177"/>
      <c r="D58" s="158"/>
      <c r="E58" s="58"/>
      <c r="F58" s="6"/>
      <c r="G58" s="7"/>
      <c r="H58" s="3"/>
      <c r="I58" s="5"/>
    </row>
    <row r="59" spans="3:9" ht="15" hidden="1" customHeight="1" x14ac:dyDescent="0.4">
      <c r="C59" s="177"/>
      <c r="D59" s="158"/>
      <c r="E59" s="58"/>
      <c r="F59" s="6"/>
      <c r="G59" s="7"/>
      <c r="H59" s="3"/>
      <c r="I59" s="5"/>
    </row>
    <row r="60" spans="3:9" ht="15" hidden="1" customHeight="1" x14ac:dyDescent="0.4">
      <c r="C60" s="177"/>
      <c r="D60" s="158"/>
      <c r="E60" s="58"/>
      <c r="F60" s="6"/>
      <c r="G60" s="8"/>
      <c r="H60" s="6"/>
      <c r="I60" s="5"/>
    </row>
    <row r="61" spans="3:9" ht="15" hidden="1" customHeight="1" x14ac:dyDescent="0.4">
      <c r="C61" s="177"/>
      <c r="D61" s="158"/>
      <c r="E61" s="58"/>
      <c r="F61" s="6"/>
      <c r="G61" s="7"/>
      <c r="H61" s="6"/>
      <c r="I61" s="5"/>
    </row>
    <row r="62" spans="3:9" ht="15" hidden="1" customHeight="1" x14ac:dyDescent="0.4">
      <c r="C62" s="177"/>
      <c r="D62" s="158"/>
      <c r="E62" s="58"/>
      <c r="F62" s="6"/>
      <c r="G62" s="7"/>
      <c r="H62" s="6"/>
      <c r="I62" s="5"/>
    </row>
    <row r="63" spans="3:9" ht="15" hidden="1" customHeight="1" x14ac:dyDescent="0.4">
      <c r="C63" s="177"/>
      <c r="D63" s="158"/>
      <c r="E63" s="58"/>
      <c r="F63" s="6"/>
      <c r="G63" s="7"/>
      <c r="H63" s="6"/>
      <c r="I63" s="5"/>
    </row>
    <row r="64" spans="3:9" ht="15" hidden="1" customHeight="1" x14ac:dyDescent="0.4">
      <c r="C64" s="177"/>
      <c r="D64" s="158"/>
      <c r="E64" s="58"/>
      <c r="F64" s="6"/>
      <c r="G64" s="7"/>
      <c r="H64" s="6"/>
      <c r="I64" s="5"/>
    </row>
    <row r="65" spans="2:9" ht="15" hidden="1" customHeight="1" x14ac:dyDescent="0.4">
      <c r="C65" s="177"/>
      <c r="D65" s="158"/>
      <c r="E65" s="58"/>
      <c r="F65" s="6"/>
      <c r="G65" s="7"/>
      <c r="H65" s="6"/>
      <c r="I65" s="5"/>
    </row>
    <row r="66" spans="2:9" ht="15" hidden="1" customHeight="1" thickBot="1" x14ac:dyDescent="0.45">
      <c r="C66" s="177"/>
      <c r="D66" s="159"/>
      <c r="E66" s="59"/>
      <c r="F66" s="10"/>
      <c r="G66" s="11"/>
      <c r="H66" s="10"/>
      <c r="I66" s="12"/>
    </row>
    <row r="67" spans="2:9" ht="15" customHeight="1" thickBot="1" x14ac:dyDescent="0.45">
      <c r="C67" s="178"/>
      <c r="D67" s="60" t="s">
        <v>54</v>
      </c>
      <c r="E67" s="24">
        <v>51214000</v>
      </c>
      <c r="F67" s="13"/>
      <c r="G67" s="14"/>
      <c r="H67" s="63"/>
      <c r="I67" s="15"/>
    </row>
    <row r="68" spans="2:9" ht="15" customHeight="1" thickBot="1" x14ac:dyDescent="0.45">
      <c r="C68" s="179" t="s">
        <v>12</v>
      </c>
      <c r="D68" s="180"/>
      <c r="E68" s="64">
        <f>E23+E34+E45+E56+E67</f>
        <v>137269000</v>
      </c>
      <c r="F68" s="65"/>
      <c r="G68" s="66"/>
      <c r="H68" s="67"/>
      <c r="I68" s="68"/>
    </row>
    <row r="69" spans="2:9" ht="15" customHeight="1" x14ac:dyDescent="0.4">
      <c r="C69" s="90" t="s">
        <v>19</v>
      </c>
      <c r="D69" s="91"/>
      <c r="E69" s="72">
        <v>18392</v>
      </c>
      <c r="F69" s="210"/>
      <c r="G69" s="210"/>
      <c r="H69" s="210"/>
      <c r="I69" s="210"/>
    </row>
    <row r="70" spans="2:9" ht="15" customHeight="1" thickBot="1" x14ac:dyDescent="0.45">
      <c r="C70" s="101" t="s">
        <v>59</v>
      </c>
      <c r="D70" s="102"/>
      <c r="E70" s="78">
        <v>0</v>
      </c>
      <c r="F70" s="70"/>
      <c r="G70" s="70"/>
      <c r="H70" s="70"/>
      <c r="I70" s="70"/>
    </row>
    <row r="71" spans="2:9" ht="15" customHeight="1" x14ac:dyDescent="0.4">
      <c r="C71" s="86" t="s">
        <v>21</v>
      </c>
      <c r="D71" s="87"/>
      <c r="E71" s="71">
        <f>(E6+E8)/E69</f>
        <v>14047.915887342322</v>
      </c>
      <c r="F71" s="70"/>
      <c r="G71" s="70"/>
      <c r="H71" s="70"/>
      <c r="I71" s="70"/>
    </row>
    <row r="72" spans="2:9" ht="15" customHeight="1" thickBot="1" x14ac:dyDescent="0.45">
      <c r="C72" s="101" t="s">
        <v>60</v>
      </c>
      <c r="D72" s="102"/>
      <c r="E72" s="69" t="s">
        <v>72</v>
      </c>
      <c r="F72" s="187"/>
      <c r="G72" s="187"/>
      <c r="H72" s="187"/>
      <c r="I72" s="187"/>
    </row>
    <row r="73" spans="2:9" ht="15" customHeight="1" x14ac:dyDescent="0.4">
      <c r="C73" s="35" t="s">
        <v>61</v>
      </c>
      <c r="D73" s="35"/>
      <c r="E73" s="35"/>
      <c r="F73" s="35"/>
      <c r="G73" s="35"/>
      <c r="H73" s="35"/>
      <c r="I73" s="35"/>
    </row>
    <row r="74" spans="2:9" ht="15" customHeight="1" x14ac:dyDescent="0.4">
      <c r="C74" s="35" t="s">
        <v>62</v>
      </c>
      <c r="D74" s="35"/>
      <c r="E74" s="35"/>
      <c r="F74" s="35"/>
      <c r="G74" s="35"/>
      <c r="H74" s="35"/>
      <c r="I74" s="35"/>
    </row>
    <row r="75" spans="2:9" ht="15" customHeight="1" x14ac:dyDescent="0.4">
      <c r="C75" s="35"/>
      <c r="D75" s="35"/>
      <c r="E75" s="35"/>
      <c r="F75" s="35"/>
      <c r="G75" s="35"/>
      <c r="H75" s="35"/>
      <c r="I75" s="35"/>
    </row>
    <row r="76" spans="2:9" ht="15" customHeight="1" x14ac:dyDescent="0.4"/>
    <row r="77" spans="2:9" ht="15" customHeight="1" x14ac:dyDescent="0.4">
      <c r="B77" s="29" t="s">
        <v>23</v>
      </c>
      <c r="C77" s="85" t="s">
        <v>24</v>
      </c>
      <c r="D77" s="85"/>
      <c r="E77" s="85"/>
      <c r="F77" s="85"/>
      <c r="G77" s="85"/>
    </row>
    <row r="78" spans="2:9" ht="12.75" thickBot="1" x14ac:dyDescent="0.45">
      <c r="C78" s="32"/>
      <c r="D78" s="32"/>
      <c r="E78" s="176" t="s">
        <v>25</v>
      </c>
      <c r="F78" s="176"/>
      <c r="G78" s="176"/>
      <c r="H78" s="176" t="s">
        <v>26</v>
      </c>
      <c r="I78" s="176"/>
    </row>
    <row r="79" spans="2:9" ht="15" customHeight="1" x14ac:dyDescent="0.4">
      <c r="C79" s="129" t="s">
        <v>27</v>
      </c>
      <c r="D79" s="130"/>
      <c r="E79" s="188"/>
      <c r="F79" s="189"/>
      <c r="G79" s="190"/>
      <c r="H79" s="188"/>
      <c r="I79" s="191"/>
    </row>
    <row r="80" spans="2:9" ht="15" customHeight="1" thickBot="1" x14ac:dyDescent="0.45">
      <c r="C80" s="192" t="s">
        <v>28</v>
      </c>
      <c r="D80" s="193"/>
      <c r="E80" s="194"/>
      <c r="F80" s="195"/>
      <c r="G80" s="196"/>
      <c r="H80" s="195"/>
      <c r="I80" s="197"/>
    </row>
    <row r="81" spans="2:9" ht="15" customHeight="1" thickBot="1" x14ac:dyDescent="0.45">
      <c r="C81" s="201" t="s">
        <v>29</v>
      </c>
      <c r="D81" s="202"/>
      <c r="E81" s="133">
        <v>23</v>
      </c>
      <c r="F81" s="134"/>
      <c r="G81" s="134"/>
      <c r="H81" s="134"/>
      <c r="I81" s="135"/>
    </row>
    <row r="82" spans="2:9" ht="15" customHeight="1" x14ac:dyDescent="0.4">
      <c r="C82" s="35" t="s">
        <v>78</v>
      </c>
      <c r="D82" s="35"/>
      <c r="E82" s="49"/>
      <c r="F82" s="49"/>
      <c r="G82" s="49"/>
      <c r="H82" s="49"/>
      <c r="I82" s="49"/>
    </row>
    <row r="83" spans="2:9" ht="15" customHeight="1" x14ac:dyDescent="0.4"/>
    <row r="84" spans="2:9" ht="15" customHeight="1" thickBot="1" x14ac:dyDescent="0.45">
      <c r="B84" s="29" t="s">
        <v>31</v>
      </c>
      <c r="C84" s="85" t="s">
        <v>32</v>
      </c>
      <c r="D84" s="85"/>
      <c r="E84" s="85"/>
      <c r="F84" s="85"/>
      <c r="G84" s="85"/>
    </row>
    <row r="85" spans="2:9" ht="15" customHeight="1" x14ac:dyDescent="0.4">
      <c r="C85" s="136" t="s">
        <v>33</v>
      </c>
      <c r="D85" s="50" t="s">
        <v>34</v>
      </c>
      <c r="E85" s="125">
        <f>(E6+E7)/E10</f>
        <v>0.23197642750616754</v>
      </c>
      <c r="F85" s="125"/>
      <c r="G85" s="125"/>
      <c r="H85" s="125"/>
      <c r="I85" s="126"/>
    </row>
    <row r="86" spans="2:9" ht="15" customHeight="1" thickBot="1" x14ac:dyDescent="0.45">
      <c r="C86" s="137"/>
      <c r="D86" s="51" t="s">
        <v>35</v>
      </c>
      <c r="E86" s="127">
        <f>(E8+E9)/E10</f>
        <v>0.76802357249383246</v>
      </c>
      <c r="F86" s="203"/>
      <c r="G86" s="203"/>
      <c r="H86" s="203"/>
      <c r="I86" s="204"/>
    </row>
    <row r="87" spans="2:9" ht="15" customHeight="1" x14ac:dyDescent="0.4"/>
    <row r="88" spans="2:9" ht="15" customHeight="1" thickBot="1" x14ac:dyDescent="0.45">
      <c r="B88" s="29" t="s">
        <v>36</v>
      </c>
      <c r="C88" s="85" t="s">
        <v>37</v>
      </c>
      <c r="D88" s="85"/>
      <c r="E88" s="85"/>
      <c r="F88" s="85"/>
      <c r="G88" s="85"/>
      <c r="H88" s="85"/>
      <c r="I88" s="85"/>
    </row>
    <row r="89" spans="2:9" ht="69.95" customHeight="1" thickBot="1" x14ac:dyDescent="0.45">
      <c r="C89" s="1" t="s">
        <v>38</v>
      </c>
      <c r="D89" s="198"/>
      <c r="E89" s="199"/>
      <c r="F89" s="199"/>
      <c r="G89" s="199"/>
      <c r="H89" s="199"/>
      <c r="I89" s="200"/>
    </row>
  </sheetData>
  <mergeCells count="44">
    <mergeCell ref="C6:C9"/>
    <mergeCell ref="F6:I6"/>
    <mergeCell ref="F7:I7"/>
    <mergeCell ref="F8:I8"/>
    <mergeCell ref="F9:I9"/>
    <mergeCell ref="A1:J1"/>
    <mergeCell ref="C2:G2"/>
    <mergeCell ref="C3:D3"/>
    <mergeCell ref="E3:I3"/>
    <mergeCell ref="C5:G5"/>
    <mergeCell ref="C70:D70"/>
    <mergeCell ref="C10:D10"/>
    <mergeCell ref="C11:E12"/>
    <mergeCell ref="F11:I11"/>
    <mergeCell ref="C13:C56"/>
    <mergeCell ref="D13:D22"/>
    <mergeCell ref="D24:D33"/>
    <mergeCell ref="D35:D44"/>
    <mergeCell ref="D46:D55"/>
    <mergeCell ref="C57:C67"/>
    <mergeCell ref="D57:D66"/>
    <mergeCell ref="C68:D68"/>
    <mergeCell ref="C69:D69"/>
    <mergeCell ref="F69:I69"/>
    <mergeCell ref="C71:D71"/>
    <mergeCell ref="C72:D72"/>
    <mergeCell ref="F72:I72"/>
    <mergeCell ref="C77:G77"/>
    <mergeCell ref="E78:G78"/>
    <mergeCell ref="H78:I78"/>
    <mergeCell ref="C79:D79"/>
    <mergeCell ref="E79:G79"/>
    <mergeCell ref="H79:I79"/>
    <mergeCell ref="C80:D80"/>
    <mergeCell ref="E80:G80"/>
    <mergeCell ref="H80:I80"/>
    <mergeCell ref="C88:I88"/>
    <mergeCell ref="D89:I89"/>
    <mergeCell ref="C81:D81"/>
    <mergeCell ref="E81:I81"/>
    <mergeCell ref="C84:G84"/>
    <mergeCell ref="C85:C86"/>
    <mergeCell ref="E85:I85"/>
    <mergeCell ref="E86:I86"/>
  </mergeCells>
  <phoneticPr fontId="1"/>
  <pageMargins left="0.51181102362204722" right="0.11811023622047245" top="0.55118110236220474" bottom="0.19685039370078741" header="0.31496062992125984" footer="0.11811023622047245"/>
  <pageSetup paperSize="9" scale="95" orientation="portrait" r:id="rId1"/>
  <headerFooter scaleWithDoc="0"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9"/>
  <sheetViews>
    <sheetView showGridLines="0" view="pageBreakPreview" zoomScaleNormal="100" zoomScaleSheetLayoutView="100" workbookViewId="0">
      <selection activeCell="F12" sqref="F12"/>
    </sheetView>
  </sheetViews>
  <sheetFormatPr defaultColWidth="9" defaultRowHeight="12" x14ac:dyDescent="0.4"/>
  <cols>
    <col min="1" max="1" width="0.75" style="29" customWidth="1"/>
    <col min="2" max="2" width="3.125" style="29" bestFit="1" customWidth="1"/>
    <col min="3" max="3" width="10.625" style="29" customWidth="1"/>
    <col min="4" max="4" width="24.625" style="29" customWidth="1"/>
    <col min="5" max="6" width="10.625" style="29" customWidth="1"/>
    <col min="7" max="8" width="6.625" style="29" customWidth="1"/>
    <col min="9" max="9" width="19.625" style="29" customWidth="1"/>
    <col min="10" max="10" width="0.875" style="29" customWidth="1"/>
    <col min="11" max="11" width="9" style="29" customWidth="1"/>
    <col min="12" max="16384" width="9" style="29"/>
  </cols>
  <sheetData>
    <row r="1" spans="1:10" ht="18.75" customHeight="1" x14ac:dyDescent="0.4">
      <c r="A1" s="113" t="s">
        <v>77</v>
      </c>
      <c r="B1" s="113"/>
      <c r="C1" s="113"/>
      <c r="D1" s="113"/>
      <c r="E1" s="113"/>
      <c r="F1" s="113"/>
      <c r="G1" s="113"/>
      <c r="H1" s="113"/>
      <c r="I1" s="113"/>
      <c r="J1" s="113"/>
    </row>
    <row r="2" spans="1:10" ht="15" customHeight="1" thickBot="1" x14ac:dyDescent="0.45">
      <c r="B2" s="29" t="s">
        <v>3</v>
      </c>
      <c r="C2" s="85" t="s">
        <v>4</v>
      </c>
      <c r="D2" s="85"/>
      <c r="E2" s="85"/>
      <c r="F2" s="85"/>
      <c r="G2" s="85"/>
      <c r="H2" s="32"/>
    </row>
    <row r="3" spans="1:10" ht="19.5" customHeight="1" thickBot="1" x14ac:dyDescent="0.45">
      <c r="C3" s="114" t="s">
        <v>40</v>
      </c>
      <c r="D3" s="115"/>
      <c r="E3" s="153" t="s">
        <v>69</v>
      </c>
      <c r="F3" s="154"/>
      <c r="G3" s="154"/>
      <c r="H3" s="154"/>
      <c r="I3" s="155"/>
    </row>
    <row r="4" spans="1:10" ht="15" customHeight="1" x14ac:dyDescent="0.4"/>
    <row r="5" spans="1:10" ht="15" customHeight="1" thickBot="1" x14ac:dyDescent="0.45">
      <c r="B5" s="29" t="s">
        <v>6</v>
      </c>
      <c r="C5" s="85" t="s">
        <v>7</v>
      </c>
      <c r="D5" s="85"/>
      <c r="E5" s="85"/>
      <c r="F5" s="85"/>
      <c r="G5" s="85"/>
    </row>
    <row r="6" spans="1:10" ht="15" customHeight="1" x14ac:dyDescent="0.4">
      <c r="C6" s="82" t="s">
        <v>42</v>
      </c>
      <c r="D6" s="36" t="s">
        <v>8</v>
      </c>
      <c r="E6" s="52">
        <v>491929933</v>
      </c>
      <c r="F6" s="163"/>
      <c r="G6" s="163"/>
      <c r="H6" s="163"/>
      <c r="I6" s="163"/>
    </row>
    <row r="7" spans="1:10" ht="15" customHeight="1" x14ac:dyDescent="0.4">
      <c r="C7" s="83"/>
      <c r="D7" s="37" t="s">
        <v>43</v>
      </c>
      <c r="E7" s="75">
        <v>0</v>
      </c>
      <c r="F7" s="163"/>
      <c r="G7" s="163"/>
      <c r="H7" s="163"/>
      <c r="I7" s="163"/>
    </row>
    <row r="8" spans="1:10" ht="15" customHeight="1" x14ac:dyDescent="0.4">
      <c r="C8" s="83"/>
      <c r="D8" s="37" t="s">
        <v>10</v>
      </c>
      <c r="E8" s="26">
        <v>448847947</v>
      </c>
      <c r="F8" s="163"/>
      <c r="G8" s="163"/>
      <c r="H8" s="163"/>
      <c r="I8" s="163"/>
    </row>
    <row r="9" spans="1:10" ht="15" customHeight="1" x14ac:dyDescent="0.4">
      <c r="C9" s="170"/>
      <c r="D9" s="53" t="s">
        <v>44</v>
      </c>
      <c r="E9" s="76">
        <v>0</v>
      </c>
      <c r="F9" s="163"/>
      <c r="G9" s="163"/>
      <c r="H9" s="163"/>
      <c r="I9" s="163"/>
    </row>
    <row r="10" spans="1:10" ht="15" customHeight="1" thickBot="1" x14ac:dyDescent="0.45">
      <c r="C10" s="94" t="s">
        <v>12</v>
      </c>
      <c r="D10" s="95"/>
      <c r="E10" s="54">
        <f>SUM(E6:E9)</f>
        <v>940777880</v>
      </c>
      <c r="F10" s="55"/>
      <c r="G10" s="55"/>
      <c r="H10" s="55"/>
      <c r="I10" s="55"/>
    </row>
    <row r="11" spans="1:10" ht="21" customHeight="1" x14ac:dyDescent="0.4">
      <c r="C11" s="164" t="s">
        <v>13</v>
      </c>
      <c r="D11" s="165"/>
      <c r="E11" s="165"/>
      <c r="F11" s="168" t="s">
        <v>79</v>
      </c>
      <c r="G11" s="168"/>
      <c r="H11" s="168"/>
      <c r="I11" s="169"/>
    </row>
    <row r="12" spans="1:10" ht="21.95" customHeight="1" x14ac:dyDescent="0.4">
      <c r="C12" s="166"/>
      <c r="D12" s="167"/>
      <c r="E12" s="167"/>
      <c r="F12" s="56" t="s">
        <v>46</v>
      </c>
      <c r="G12" s="56" t="s">
        <v>47</v>
      </c>
      <c r="H12" s="56" t="s">
        <v>48</v>
      </c>
      <c r="I12" s="57" t="s">
        <v>49</v>
      </c>
    </row>
    <row r="13" spans="1:10" ht="15" customHeight="1" thickBot="1" x14ac:dyDescent="0.45">
      <c r="C13" s="109" t="s">
        <v>50</v>
      </c>
      <c r="D13" s="157" t="s">
        <v>15</v>
      </c>
      <c r="E13" s="58"/>
      <c r="F13" s="3" t="s">
        <v>51</v>
      </c>
      <c r="G13" s="4" t="s">
        <v>52</v>
      </c>
      <c r="H13" s="3">
        <v>5000</v>
      </c>
      <c r="I13" s="5" t="s">
        <v>53</v>
      </c>
    </row>
    <row r="14" spans="1:10" ht="15" hidden="1" customHeight="1" x14ac:dyDescent="0.4">
      <c r="C14" s="109"/>
      <c r="D14" s="158"/>
      <c r="E14" s="58"/>
      <c r="F14" s="6"/>
      <c r="G14" s="7"/>
      <c r="H14" s="3"/>
      <c r="I14" s="5"/>
    </row>
    <row r="15" spans="1:10" ht="15" hidden="1" customHeight="1" x14ac:dyDescent="0.4">
      <c r="C15" s="109"/>
      <c r="D15" s="158"/>
      <c r="E15" s="58"/>
      <c r="F15" s="6"/>
      <c r="G15" s="7"/>
      <c r="H15" s="3"/>
      <c r="I15" s="5"/>
    </row>
    <row r="16" spans="1:10" ht="15" hidden="1" customHeight="1" x14ac:dyDescent="0.4">
      <c r="C16" s="109"/>
      <c r="D16" s="158"/>
      <c r="E16" s="58"/>
      <c r="F16" s="6"/>
      <c r="G16" s="7"/>
      <c r="H16" s="3"/>
      <c r="I16" s="5"/>
    </row>
    <row r="17" spans="3:9" ht="15" hidden="1" customHeight="1" x14ac:dyDescent="0.4">
      <c r="C17" s="109"/>
      <c r="D17" s="158"/>
      <c r="E17" s="58"/>
      <c r="F17" s="3"/>
      <c r="G17" s="8"/>
      <c r="H17" s="6"/>
      <c r="I17" s="5"/>
    </row>
    <row r="18" spans="3:9" ht="15" hidden="1" customHeight="1" x14ac:dyDescent="0.4">
      <c r="C18" s="109"/>
      <c r="D18" s="158"/>
      <c r="E18" s="58"/>
      <c r="F18" s="3"/>
      <c r="G18" s="8"/>
      <c r="H18" s="6"/>
      <c r="I18" s="5"/>
    </row>
    <row r="19" spans="3:9" ht="15" hidden="1" customHeight="1" x14ac:dyDescent="0.4">
      <c r="C19" s="109"/>
      <c r="D19" s="158"/>
      <c r="E19" s="58"/>
      <c r="F19" s="3"/>
      <c r="G19" s="8"/>
      <c r="H19" s="6"/>
      <c r="I19" s="5"/>
    </row>
    <row r="20" spans="3:9" ht="15" hidden="1" customHeight="1" x14ac:dyDescent="0.4">
      <c r="C20" s="109"/>
      <c r="D20" s="158"/>
      <c r="E20" s="58"/>
      <c r="F20" s="3"/>
      <c r="G20" s="9"/>
      <c r="H20" s="6"/>
      <c r="I20" s="5"/>
    </row>
    <row r="21" spans="3:9" ht="15" hidden="1" customHeight="1" x14ac:dyDescent="0.4">
      <c r="C21" s="109"/>
      <c r="D21" s="158"/>
      <c r="E21" s="58"/>
      <c r="F21" s="6"/>
      <c r="G21" s="7"/>
      <c r="H21" s="6"/>
      <c r="I21" s="5"/>
    </row>
    <row r="22" spans="3:9" ht="15" hidden="1" customHeight="1" thickBot="1" x14ac:dyDescent="0.45">
      <c r="C22" s="109"/>
      <c r="D22" s="159"/>
      <c r="E22" s="59"/>
      <c r="F22" s="10"/>
      <c r="G22" s="11"/>
      <c r="H22" s="10"/>
      <c r="I22" s="12"/>
    </row>
    <row r="23" spans="3:9" ht="15" customHeight="1" thickBot="1" x14ac:dyDescent="0.45">
      <c r="C23" s="156"/>
      <c r="D23" s="60" t="s">
        <v>54</v>
      </c>
      <c r="E23" s="24">
        <v>144345000</v>
      </c>
      <c r="F23" s="13"/>
      <c r="G23" s="14"/>
      <c r="H23" s="13"/>
      <c r="I23" s="15"/>
    </row>
    <row r="24" spans="3:9" ht="15" customHeight="1" thickBot="1" x14ac:dyDescent="0.45">
      <c r="C24" s="109"/>
      <c r="D24" s="160" t="s">
        <v>55</v>
      </c>
      <c r="E24" s="62"/>
      <c r="F24" s="21" t="s">
        <v>68</v>
      </c>
      <c r="G24" s="22"/>
      <c r="H24" s="22"/>
      <c r="I24" s="23"/>
    </row>
    <row r="25" spans="3:9" ht="15" hidden="1" customHeight="1" x14ac:dyDescent="0.4">
      <c r="C25" s="109"/>
      <c r="D25" s="158"/>
      <c r="E25" s="58"/>
      <c r="F25" s="6"/>
      <c r="G25" s="7"/>
      <c r="H25" s="3"/>
      <c r="I25" s="5"/>
    </row>
    <row r="26" spans="3:9" ht="15" hidden="1" customHeight="1" x14ac:dyDescent="0.4">
      <c r="C26" s="109"/>
      <c r="D26" s="158"/>
      <c r="E26" s="58"/>
      <c r="F26" s="6"/>
      <c r="G26" s="7"/>
      <c r="H26" s="3"/>
      <c r="I26" s="5"/>
    </row>
    <row r="27" spans="3:9" ht="15" hidden="1" customHeight="1" x14ac:dyDescent="0.4">
      <c r="C27" s="109"/>
      <c r="D27" s="158"/>
      <c r="E27" s="58"/>
      <c r="F27" s="6"/>
      <c r="G27" s="7"/>
      <c r="H27" s="3"/>
      <c r="I27" s="5"/>
    </row>
    <row r="28" spans="3:9" ht="15" hidden="1" customHeight="1" x14ac:dyDescent="0.4">
      <c r="C28" s="109"/>
      <c r="D28" s="158"/>
      <c r="E28" s="58"/>
      <c r="F28" s="3"/>
      <c r="G28" s="8"/>
      <c r="H28" s="6"/>
      <c r="I28" s="5"/>
    </row>
    <row r="29" spans="3:9" ht="15" hidden="1" customHeight="1" x14ac:dyDescent="0.4">
      <c r="C29" s="109"/>
      <c r="D29" s="158"/>
      <c r="E29" s="58"/>
      <c r="F29" s="3"/>
      <c r="G29" s="8"/>
      <c r="H29" s="6"/>
      <c r="I29" s="5"/>
    </row>
    <row r="30" spans="3:9" ht="15" hidden="1" customHeight="1" x14ac:dyDescent="0.4">
      <c r="C30" s="109"/>
      <c r="D30" s="158"/>
      <c r="E30" s="58"/>
      <c r="F30" s="3"/>
      <c r="G30" s="8"/>
      <c r="H30" s="6"/>
      <c r="I30" s="5"/>
    </row>
    <row r="31" spans="3:9" ht="15" hidden="1" customHeight="1" x14ac:dyDescent="0.4">
      <c r="C31" s="109"/>
      <c r="D31" s="158"/>
      <c r="E31" s="58"/>
      <c r="F31" s="3"/>
      <c r="G31" s="9"/>
      <c r="H31" s="6"/>
      <c r="I31" s="5"/>
    </row>
    <row r="32" spans="3:9" ht="15" hidden="1" customHeight="1" x14ac:dyDescent="0.4">
      <c r="C32" s="109"/>
      <c r="D32" s="158"/>
      <c r="E32" s="58"/>
      <c r="F32" s="6"/>
      <c r="G32" s="7"/>
      <c r="H32" s="6"/>
      <c r="I32" s="5"/>
    </row>
    <row r="33" spans="3:9" ht="15" hidden="1" customHeight="1" thickBot="1" x14ac:dyDescent="0.45">
      <c r="C33" s="109"/>
      <c r="D33" s="159"/>
      <c r="E33" s="59"/>
      <c r="F33" s="10"/>
      <c r="G33" s="11"/>
      <c r="H33" s="10"/>
      <c r="I33" s="12"/>
    </row>
    <row r="34" spans="3:9" ht="15" customHeight="1" thickBot="1" x14ac:dyDescent="0.45">
      <c r="C34" s="156"/>
      <c r="D34" s="60" t="s">
        <v>54</v>
      </c>
      <c r="E34" s="77">
        <v>0</v>
      </c>
      <c r="F34" s="13"/>
      <c r="G34" s="14"/>
      <c r="H34" s="13"/>
      <c r="I34" s="15"/>
    </row>
    <row r="35" spans="3:9" ht="15" customHeight="1" thickBot="1" x14ac:dyDescent="0.45">
      <c r="C35" s="109"/>
      <c r="D35" s="161" t="s">
        <v>16</v>
      </c>
      <c r="E35" s="62"/>
      <c r="F35" s="3" t="s">
        <v>51</v>
      </c>
      <c r="G35" s="4" t="s">
        <v>52</v>
      </c>
      <c r="H35" s="3">
        <v>5000</v>
      </c>
      <c r="I35" s="5" t="s">
        <v>53</v>
      </c>
    </row>
    <row r="36" spans="3:9" ht="15" hidden="1" customHeight="1" x14ac:dyDescent="0.4">
      <c r="C36" s="109"/>
      <c r="D36" s="158"/>
      <c r="E36" s="58"/>
      <c r="F36" s="6"/>
      <c r="G36" s="7"/>
      <c r="H36" s="3"/>
      <c r="I36" s="5"/>
    </row>
    <row r="37" spans="3:9" ht="15" hidden="1" customHeight="1" x14ac:dyDescent="0.4">
      <c r="C37" s="109"/>
      <c r="D37" s="158"/>
      <c r="E37" s="58"/>
      <c r="F37" s="6"/>
      <c r="G37" s="7"/>
      <c r="H37" s="3"/>
      <c r="I37" s="5"/>
    </row>
    <row r="38" spans="3:9" ht="15" hidden="1" customHeight="1" x14ac:dyDescent="0.4">
      <c r="C38" s="109"/>
      <c r="D38" s="158"/>
      <c r="E38" s="58"/>
      <c r="F38" s="6"/>
      <c r="G38" s="7"/>
      <c r="H38" s="3"/>
      <c r="I38" s="5"/>
    </row>
    <row r="39" spans="3:9" ht="15" hidden="1" customHeight="1" x14ac:dyDescent="0.4">
      <c r="C39" s="109"/>
      <c r="D39" s="158"/>
      <c r="E39" s="58"/>
      <c r="F39" s="6"/>
      <c r="G39" s="8"/>
      <c r="H39" s="6"/>
      <c r="I39" s="5"/>
    </row>
    <row r="40" spans="3:9" ht="15" hidden="1" customHeight="1" x14ac:dyDescent="0.4">
      <c r="C40" s="109"/>
      <c r="D40" s="158"/>
      <c r="E40" s="58"/>
      <c r="F40" s="6"/>
      <c r="G40" s="8"/>
      <c r="H40" s="6"/>
      <c r="I40" s="5"/>
    </row>
    <row r="41" spans="3:9" ht="15" hidden="1" customHeight="1" x14ac:dyDescent="0.4">
      <c r="C41" s="109"/>
      <c r="D41" s="158"/>
      <c r="E41" s="58"/>
      <c r="F41" s="6"/>
      <c r="G41" s="8"/>
      <c r="H41" s="6"/>
      <c r="I41" s="5"/>
    </row>
    <row r="42" spans="3:9" ht="15" hidden="1" customHeight="1" x14ac:dyDescent="0.4">
      <c r="C42" s="109"/>
      <c r="D42" s="158"/>
      <c r="E42" s="58"/>
      <c r="F42" s="6"/>
      <c r="G42" s="7"/>
      <c r="H42" s="6"/>
      <c r="I42" s="5"/>
    </row>
    <row r="43" spans="3:9" ht="15" hidden="1" customHeight="1" x14ac:dyDescent="0.4">
      <c r="C43" s="109"/>
      <c r="D43" s="158"/>
      <c r="E43" s="58"/>
      <c r="F43" s="6"/>
      <c r="G43" s="7"/>
      <c r="H43" s="6"/>
      <c r="I43" s="5"/>
    </row>
    <row r="44" spans="3:9" ht="15" hidden="1" customHeight="1" thickBot="1" x14ac:dyDescent="0.45">
      <c r="C44" s="109"/>
      <c r="D44" s="159"/>
      <c r="E44" s="59"/>
      <c r="F44" s="10"/>
      <c r="G44" s="11"/>
      <c r="H44" s="10"/>
      <c r="I44" s="12"/>
    </row>
    <row r="45" spans="3:9" ht="15" customHeight="1" thickBot="1" x14ac:dyDescent="0.45">
      <c r="C45" s="156"/>
      <c r="D45" s="60" t="s">
        <v>54</v>
      </c>
      <c r="E45" s="24">
        <v>173255000</v>
      </c>
      <c r="F45" s="13"/>
      <c r="G45" s="14"/>
      <c r="H45" s="13"/>
      <c r="I45" s="15"/>
    </row>
    <row r="46" spans="3:9" ht="15" customHeight="1" thickBot="1" x14ac:dyDescent="0.45">
      <c r="C46" s="109"/>
      <c r="D46" s="161" t="s">
        <v>57</v>
      </c>
      <c r="E46" s="62"/>
      <c r="F46" s="21" t="s">
        <v>68</v>
      </c>
      <c r="G46" s="22"/>
      <c r="H46" s="22"/>
      <c r="I46" s="23"/>
    </row>
    <row r="47" spans="3:9" ht="15" hidden="1" customHeight="1" x14ac:dyDescent="0.4">
      <c r="C47" s="109"/>
      <c r="D47" s="158"/>
      <c r="E47" s="58"/>
      <c r="F47" s="6"/>
      <c r="G47" s="7"/>
      <c r="H47" s="3"/>
      <c r="I47" s="5"/>
    </row>
    <row r="48" spans="3:9" ht="15" hidden="1" customHeight="1" x14ac:dyDescent="0.4">
      <c r="C48" s="109"/>
      <c r="D48" s="158"/>
      <c r="E48" s="58"/>
      <c r="F48" s="6"/>
      <c r="G48" s="7"/>
      <c r="H48" s="3"/>
      <c r="I48" s="5"/>
    </row>
    <row r="49" spans="3:9" ht="15" hidden="1" customHeight="1" x14ac:dyDescent="0.4">
      <c r="C49" s="109"/>
      <c r="D49" s="158"/>
      <c r="E49" s="58"/>
      <c r="F49" s="6"/>
      <c r="G49" s="7"/>
      <c r="H49" s="3"/>
      <c r="I49" s="5"/>
    </row>
    <row r="50" spans="3:9" ht="15" hidden="1" customHeight="1" x14ac:dyDescent="0.4">
      <c r="C50" s="109"/>
      <c r="D50" s="158"/>
      <c r="E50" s="58"/>
      <c r="F50" s="6"/>
      <c r="G50" s="8"/>
      <c r="H50" s="6"/>
      <c r="I50" s="5"/>
    </row>
    <row r="51" spans="3:9" ht="15" hidden="1" customHeight="1" x14ac:dyDescent="0.4">
      <c r="C51" s="109"/>
      <c r="D51" s="158"/>
      <c r="E51" s="58"/>
      <c r="F51" s="6"/>
      <c r="G51" s="8"/>
      <c r="H51" s="6"/>
      <c r="I51" s="5"/>
    </row>
    <row r="52" spans="3:9" ht="15" hidden="1" customHeight="1" x14ac:dyDescent="0.4">
      <c r="C52" s="109"/>
      <c r="D52" s="158"/>
      <c r="E52" s="58"/>
      <c r="F52" s="6"/>
      <c r="G52" s="8"/>
      <c r="H52" s="6"/>
      <c r="I52" s="5"/>
    </row>
    <row r="53" spans="3:9" ht="15" hidden="1" customHeight="1" x14ac:dyDescent="0.4">
      <c r="C53" s="109"/>
      <c r="D53" s="158"/>
      <c r="E53" s="58"/>
      <c r="F53" s="6"/>
      <c r="G53" s="7"/>
      <c r="H53" s="6"/>
      <c r="I53" s="5"/>
    </row>
    <row r="54" spans="3:9" ht="15" hidden="1" customHeight="1" x14ac:dyDescent="0.4">
      <c r="C54" s="109"/>
      <c r="D54" s="158"/>
      <c r="E54" s="58"/>
      <c r="F54" s="6"/>
      <c r="G54" s="7"/>
      <c r="H54" s="6"/>
      <c r="I54" s="5"/>
    </row>
    <row r="55" spans="3:9" ht="15" hidden="1" customHeight="1" thickBot="1" x14ac:dyDescent="0.45">
      <c r="C55" s="109"/>
      <c r="D55" s="159"/>
      <c r="E55" s="59"/>
      <c r="F55" s="10"/>
      <c r="G55" s="11"/>
      <c r="H55" s="10"/>
      <c r="I55" s="12"/>
    </row>
    <row r="56" spans="3:9" ht="15" customHeight="1" thickBot="1" x14ac:dyDescent="0.45">
      <c r="C56" s="156"/>
      <c r="D56" s="60" t="s">
        <v>54</v>
      </c>
      <c r="E56" s="77">
        <v>0</v>
      </c>
      <c r="F56" s="13"/>
      <c r="G56" s="14"/>
      <c r="H56" s="13"/>
      <c r="I56" s="15"/>
    </row>
    <row r="57" spans="3:9" ht="15" customHeight="1" thickBot="1" x14ac:dyDescent="0.45">
      <c r="C57" s="177" t="s">
        <v>58</v>
      </c>
      <c r="D57" s="161" t="s">
        <v>18</v>
      </c>
      <c r="E57" s="62"/>
      <c r="F57" s="19">
        <v>2000</v>
      </c>
      <c r="G57" s="20" t="s">
        <v>51</v>
      </c>
      <c r="H57" s="16" t="s">
        <v>51</v>
      </c>
      <c r="I57" s="25"/>
    </row>
    <row r="58" spans="3:9" ht="15" hidden="1" customHeight="1" x14ac:dyDescent="0.4">
      <c r="C58" s="177"/>
      <c r="D58" s="158"/>
      <c r="E58" s="58"/>
      <c r="F58" s="6"/>
      <c r="G58" s="7"/>
      <c r="H58" s="3"/>
      <c r="I58" s="5"/>
    </row>
    <row r="59" spans="3:9" ht="15" hidden="1" customHeight="1" x14ac:dyDescent="0.4">
      <c r="C59" s="177"/>
      <c r="D59" s="158"/>
      <c r="E59" s="58"/>
      <c r="F59" s="6"/>
      <c r="G59" s="7"/>
      <c r="H59" s="3"/>
      <c r="I59" s="5"/>
    </row>
    <row r="60" spans="3:9" ht="15" hidden="1" customHeight="1" x14ac:dyDescent="0.4">
      <c r="C60" s="177"/>
      <c r="D60" s="158"/>
      <c r="E60" s="58"/>
      <c r="F60" s="6"/>
      <c r="G60" s="8"/>
      <c r="H60" s="6"/>
      <c r="I60" s="5"/>
    </row>
    <row r="61" spans="3:9" ht="15" hidden="1" customHeight="1" x14ac:dyDescent="0.4">
      <c r="C61" s="177"/>
      <c r="D61" s="158"/>
      <c r="E61" s="58"/>
      <c r="F61" s="6"/>
      <c r="G61" s="7"/>
      <c r="H61" s="6"/>
      <c r="I61" s="5"/>
    </row>
    <row r="62" spans="3:9" ht="15" hidden="1" customHeight="1" x14ac:dyDescent="0.4">
      <c r="C62" s="177"/>
      <c r="D62" s="158"/>
      <c r="E62" s="58"/>
      <c r="F62" s="6"/>
      <c r="G62" s="7"/>
      <c r="H62" s="6"/>
      <c r="I62" s="5"/>
    </row>
    <row r="63" spans="3:9" ht="15" hidden="1" customHeight="1" x14ac:dyDescent="0.4">
      <c r="C63" s="177"/>
      <c r="D63" s="158"/>
      <c r="E63" s="58"/>
      <c r="F63" s="6"/>
      <c r="G63" s="7"/>
      <c r="H63" s="6"/>
      <c r="I63" s="5"/>
    </row>
    <row r="64" spans="3:9" ht="15" hidden="1" customHeight="1" x14ac:dyDescent="0.4">
      <c r="C64" s="177"/>
      <c r="D64" s="158"/>
      <c r="E64" s="58"/>
      <c r="F64" s="6"/>
      <c r="G64" s="7"/>
      <c r="H64" s="6"/>
      <c r="I64" s="5"/>
    </row>
    <row r="65" spans="2:9" ht="15" hidden="1" customHeight="1" x14ac:dyDescent="0.4">
      <c r="C65" s="177"/>
      <c r="D65" s="158"/>
      <c r="E65" s="58"/>
      <c r="F65" s="6"/>
      <c r="G65" s="7"/>
      <c r="H65" s="6"/>
      <c r="I65" s="5"/>
    </row>
    <row r="66" spans="2:9" ht="15" hidden="1" customHeight="1" thickBot="1" x14ac:dyDescent="0.45">
      <c r="C66" s="177"/>
      <c r="D66" s="159"/>
      <c r="E66" s="59"/>
      <c r="F66" s="10"/>
      <c r="G66" s="11"/>
      <c r="H66" s="10"/>
      <c r="I66" s="12"/>
    </row>
    <row r="67" spans="2:9" ht="15" customHeight="1" thickBot="1" x14ac:dyDescent="0.45">
      <c r="C67" s="178"/>
      <c r="D67" s="60" t="s">
        <v>54</v>
      </c>
      <c r="E67" s="24">
        <v>45222000</v>
      </c>
      <c r="F67" s="13"/>
      <c r="G67" s="14"/>
      <c r="H67" s="63"/>
      <c r="I67" s="15"/>
    </row>
    <row r="68" spans="2:9" ht="15" customHeight="1" thickBot="1" x14ac:dyDescent="0.45">
      <c r="C68" s="179" t="s">
        <v>12</v>
      </c>
      <c r="D68" s="180"/>
      <c r="E68" s="64">
        <f>E23+E34+E45+E56+E67</f>
        <v>362822000</v>
      </c>
      <c r="F68" s="65"/>
      <c r="G68" s="66"/>
      <c r="H68" s="67"/>
      <c r="I68" s="68"/>
    </row>
    <row r="69" spans="2:9" ht="15" customHeight="1" x14ac:dyDescent="0.4">
      <c r="C69" s="90" t="s">
        <v>19</v>
      </c>
      <c r="D69" s="91"/>
      <c r="E69" s="72">
        <v>66888</v>
      </c>
      <c r="F69" s="210"/>
      <c r="G69" s="210"/>
      <c r="H69" s="210"/>
      <c r="I69" s="210"/>
    </row>
    <row r="70" spans="2:9" ht="15" customHeight="1" thickBot="1" x14ac:dyDescent="0.45">
      <c r="C70" s="101" t="s">
        <v>59</v>
      </c>
      <c r="D70" s="102"/>
      <c r="E70" s="78">
        <v>0</v>
      </c>
      <c r="F70" s="70"/>
      <c r="G70" s="70"/>
      <c r="H70" s="70"/>
      <c r="I70" s="70"/>
    </row>
    <row r="71" spans="2:9" ht="15" customHeight="1" x14ac:dyDescent="0.4">
      <c r="C71" s="86" t="s">
        <v>21</v>
      </c>
      <c r="D71" s="87"/>
      <c r="E71" s="71">
        <f>(E6+E8)/E69</f>
        <v>14064.972491328788</v>
      </c>
      <c r="F71" s="70"/>
      <c r="G71" s="70"/>
      <c r="H71" s="70"/>
      <c r="I71" s="70"/>
    </row>
    <row r="72" spans="2:9" ht="15" customHeight="1" thickBot="1" x14ac:dyDescent="0.45">
      <c r="C72" s="101" t="s">
        <v>60</v>
      </c>
      <c r="D72" s="102"/>
      <c r="E72" s="69" t="s">
        <v>72</v>
      </c>
      <c r="F72" s="187"/>
      <c r="G72" s="187"/>
      <c r="H72" s="187"/>
      <c r="I72" s="187"/>
    </row>
    <row r="73" spans="2:9" ht="15" customHeight="1" x14ac:dyDescent="0.4">
      <c r="C73" s="35" t="s">
        <v>61</v>
      </c>
      <c r="D73" s="35"/>
      <c r="E73" s="35"/>
      <c r="F73" s="35"/>
      <c r="G73" s="35"/>
      <c r="H73" s="35"/>
      <c r="I73" s="35"/>
    </row>
    <row r="74" spans="2:9" ht="15" customHeight="1" x14ac:dyDescent="0.4">
      <c r="C74" s="35" t="s">
        <v>62</v>
      </c>
      <c r="D74" s="35"/>
      <c r="E74" s="35"/>
      <c r="F74" s="35"/>
      <c r="G74" s="35"/>
      <c r="H74" s="35"/>
      <c r="I74" s="35"/>
    </row>
    <row r="75" spans="2:9" ht="15" customHeight="1" x14ac:dyDescent="0.4">
      <c r="C75" s="35"/>
      <c r="D75" s="35"/>
      <c r="E75" s="35"/>
      <c r="F75" s="35"/>
      <c r="G75" s="35"/>
      <c r="H75" s="35"/>
      <c r="I75" s="35"/>
    </row>
    <row r="76" spans="2:9" ht="15" customHeight="1" x14ac:dyDescent="0.4"/>
    <row r="77" spans="2:9" ht="15" customHeight="1" x14ac:dyDescent="0.4">
      <c r="B77" s="29" t="s">
        <v>23</v>
      </c>
      <c r="C77" s="85" t="s">
        <v>24</v>
      </c>
      <c r="D77" s="85"/>
      <c r="E77" s="85"/>
      <c r="F77" s="85"/>
      <c r="G77" s="85"/>
    </row>
    <row r="78" spans="2:9" ht="12.75" thickBot="1" x14ac:dyDescent="0.45">
      <c r="C78" s="32"/>
      <c r="D78" s="32"/>
      <c r="E78" s="176" t="s">
        <v>25</v>
      </c>
      <c r="F78" s="176"/>
      <c r="G78" s="176"/>
      <c r="H78" s="176" t="s">
        <v>26</v>
      </c>
      <c r="I78" s="176"/>
    </row>
    <row r="79" spans="2:9" ht="15" customHeight="1" x14ac:dyDescent="0.4">
      <c r="C79" s="129" t="s">
        <v>27</v>
      </c>
      <c r="D79" s="130"/>
      <c r="E79" s="188"/>
      <c r="F79" s="189"/>
      <c r="G79" s="190"/>
      <c r="H79" s="188"/>
      <c r="I79" s="191"/>
    </row>
    <row r="80" spans="2:9" ht="15" customHeight="1" thickBot="1" x14ac:dyDescent="0.45">
      <c r="C80" s="192" t="s">
        <v>28</v>
      </c>
      <c r="D80" s="193"/>
      <c r="E80" s="194"/>
      <c r="F80" s="195"/>
      <c r="G80" s="196"/>
      <c r="H80" s="195"/>
      <c r="I80" s="197"/>
    </row>
    <row r="81" spans="2:9" ht="15" customHeight="1" thickBot="1" x14ac:dyDescent="0.45">
      <c r="C81" s="201" t="s">
        <v>29</v>
      </c>
      <c r="D81" s="202"/>
      <c r="E81" s="133">
        <v>30</v>
      </c>
      <c r="F81" s="134"/>
      <c r="G81" s="134"/>
      <c r="H81" s="134"/>
      <c r="I81" s="135"/>
    </row>
    <row r="82" spans="2:9" ht="15" customHeight="1" x14ac:dyDescent="0.4">
      <c r="C82" s="35" t="s">
        <v>78</v>
      </c>
      <c r="D82" s="35"/>
      <c r="E82" s="49"/>
      <c r="F82" s="49"/>
      <c r="G82" s="49"/>
      <c r="H82" s="49"/>
      <c r="I82" s="49"/>
    </row>
    <row r="83" spans="2:9" ht="15" customHeight="1" x14ac:dyDescent="0.4"/>
    <row r="84" spans="2:9" ht="15" customHeight="1" thickBot="1" x14ac:dyDescent="0.45">
      <c r="B84" s="29" t="s">
        <v>31</v>
      </c>
      <c r="C84" s="85" t="s">
        <v>32</v>
      </c>
      <c r="D84" s="85"/>
      <c r="E84" s="85"/>
      <c r="F84" s="85"/>
      <c r="G84" s="85"/>
    </row>
    <row r="85" spans="2:9" ht="15" customHeight="1" x14ac:dyDescent="0.4">
      <c r="C85" s="136" t="s">
        <v>33</v>
      </c>
      <c r="D85" s="50" t="s">
        <v>34</v>
      </c>
      <c r="E85" s="125">
        <f>(E6+E7)/E10</f>
        <v>0.52289700200008959</v>
      </c>
      <c r="F85" s="125"/>
      <c r="G85" s="125"/>
      <c r="H85" s="125"/>
      <c r="I85" s="126"/>
    </row>
    <row r="86" spans="2:9" ht="15" customHeight="1" thickBot="1" x14ac:dyDescent="0.45">
      <c r="C86" s="137"/>
      <c r="D86" s="51" t="s">
        <v>35</v>
      </c>
      <c r="E86" s="127">
        <f>(E8+E9)/E10</f>
        <v>0.47710299799991046</v>
      </c>
      <c r="F86" s="203"/>
      <c r="G86" s="203"/>
      <c r="H86" s="203"/>
      <c r="I86" s="204"/>
    </row>
    <row r="87" spans="2:9" ht="15" customHeight="1" x14ac:dyDescent="0.4"/>
    <row r="88" spans="2:9" ht="15" customHeight="1" thickBot="1" x14ac:dyDescent="0.45">
      <c r="B88" s="29" t="s">
        <v>36</v>
      </c>
      <c r="C88" s="85" t="s">
        <v>37</v>
      </c>
      <c r="D88" s="85"/>
      <c r="E88" s="85"/>
      <c r="F88" s="85"/>
      <c r="G88" s="85"/>
      <c r="H88" s="85"/>
      <c r="I88" s="85"/>
    </row>
    <row r="89" spans="2:9" ht="69.95" customHeight="1" thickBot="1" x14ac:dyDescent="0.45">
      <c r="C89" s="1" t="s">
        <v>38</v>
      </c>
      <c r="D89" s="198"/>
      <c r="E89" s="199"/>
      <c r="F89" s="199"/>
      <c r="G89" s="199"/>
      <c r="H89" s="199"/>
      <c r="I89" s="200"/>
    </row>
  </sheetData>
  <mergeCells count="44">
    <mergeCell ref="C6:C9"/>
    <mergeCell ref="F6:I6"/>
    <mergeCell ref="F7:I7"/>
    <mergeCell ref="F8:I8"/>
    <mergeCell ref="F9:I9"/>
    <mergeCell ref="A1:J1"/>
    <mergeCell ref="C2:G2"/>
    <mergeCell ref="C3:D3"/>
    <mergeCell ref="E3:I3"/>
    <mergeCell ref="C5:G5"/>
    <mergeCell ref="C70:D70"/>
    <mergeCell ref="C10:D10"/>
    <mergeCell ref="C11:E12"/>
    <mergeCell ref="F11:I11"/>
    <mergeCell ref="C13:C56"/>
    <mergeCell ref="D13:D22"/>
    <mergeCell ref="D24:D33"/>
    <mergeCell ref="D35:D44"/>
    <mergeCell ref="D46:D55"/>
    <mergeCell ref="C57:C67"/>
    <mergeCell ref="D57:D66"/>
    <mergeCell ref="C68:D68"/>
    <mergeCell ref="C69:D69"/>
    <mergeCell ref="F69:I69"/>
    <mergeCell ref="C71:D71"/>
    <mergeCell ref="C72:D72"/>
    <mergeCell ref="F72:I72"/>
    <mergeCell ref="C77:G77"/>
    <mergeCell ref="E78:G78"/>
    <mergeCell ref="H78:I78"/>
    <mergeCell ref="C79:D79"/>
    <mergeCell ref="E79:G79"/>
    <mergeCell ref="H79:I79"/>
    <mergeCell ref="C80:D80"/>
    <mergeCell ref="E80:G80"/>
    <mergeCell ref="H80:I80"/>
    <mergeCell ref="C88:I88"/>
    <mergeCell ref="D89:I89"/>
    <mergeCell ref="C81:D81"/>
    <mergeCell ref="E81:I81"/>
    <mergeCell ref="C84:G84"/>
    <mergeCell ref="C85:C86"/>
    <mergeCell ref="E85:I85"/>
    <mergeCell ref="E86:I86"/>
  </mergeCells>
  <phoneticPr fontId="1"/>
  <pageMargins left="0.51181102362204722" right="0.11811023622047245" top="0.55118110236220474" bottom="0.19685039370078741" header="0.31496062992125984" footer="0.11811023622047245"/>
  <pageSetup paperSize="9" scale="95" orientation="portrait" r:id="rId1"/>
  <headerFooter scaleWithDoc="0"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9"/>
  <sheetViews>
    <sheetView showGridLines="0" view="pageBreakPreview" topLeftCell="B13" zoomScaleNormal="100" zoomScaleSheetLayoutView="100" workbookViewId="0">
      <selection activeCell="F12" sqref="F12"/>
    </sheetView>
  </sheetViews>
  <sheetFormatPr defaultColWidth="9" defaultRowHeight="12" x14ac:dyDescent="0.4"/>
  <cols>
    <col min="1" max="1" width="0.75" style="29" customWidth="1"/>
    <col min="2" max="2" width="3.125" style="29" bestFit="1" customWidth="1"/>
    <col min="3" max="3" width="10.625" style="29" customWidth="1"/>
    <col min="4" max="4" width="24.625" style="29" customWidth="1"/>
    <col min="5" max="6" width="10.625" style="29" customWidth="1"/>
    <col min="7" max="8" width="6.625" style="29" customWidth="1"/>
    <col min="9" max="9" width="19.625" style="29" customWidth="1"/>
    <col min="10" max="10" width="0.875" style="29" customWidth="1"/>
    <col min="11" max="11" width="9" style="29" customWidth="1"/>
    <col min="12" max="16384" width="9" style="29"/>
  </cols>
  <sheetData>
    <row r="1" spans="1:10" ht="18.75" customHeight="1" x14ac:dyDescent="0.4">
      <c r="A1" s="113" t="s">
        <v>77</v>
      </c>
      <c r="B1" s="113"/>
      <c r="C1" s="113"/>
      <c r="D1" s="113"/>
      <c r="E1" s="113"/>
      <c r="F1" s="113"/>
      <c r="G1" s="113"/>
      <c r="H1" s="113"/>
      <c r="I1" s="113"/>
      <c r="J1" s="113"/>
    </row>
    <row r="2" spans="1:10" ht="15" customHeight="1" thickBot="1" x14ac:dyDescent="0.45">
      <c r="B2" s="29" t="s">
        <v>3</v>
      </c>
      <c r="C2" s="85" t="s">
        <v>4</v>
      </c>
      <c r="D2" s="85"/>
      <c r="E2" s="85"/>
      <c r="F2" s="85"/>
      <c r="G2" s="85"/>
      <c r="H2" s="32"/>
    </row>
    <row r="3" spans="1:10" ht="19.5" customHeight="1" thickBot="1" x14ac:dyDescent="0.45">
      <c r="C3" s="114" t="s">
        <v>40</v>
      </c>
      <c r="D3" s="115"/>
      <c r="E3" s="153" t="s">
        <v>69</v>
      </c>
      <c r="F3" s="154"/>
      <c r="G3" s="154"/>
      <c r="H3" s="154"/>
      <c r="I3" s="155"/>
    </row>
    <row r="4" spans="1:10" ht="15" customHeight="1" x14ac:dyDescent="0.4"/>
    <row r="5" spans="1:10" ht="15" customHeight="1" thickBot="1" x14ac:dyDescent="0.45">
      <c r="B5" s="29" t="s">
        <v>6</v>
      </c>
      <c r="C5" s="85" t="s">
        <v>7</v>
      </c>
      <c r="D5" s="85"/>
      <c r="E5" s="85"/>
      <c r="F5" s="85"/>
      <c r="G5" s="85"/>
    </row>
    <row r="6" spans="1:10" ht="15" customHeight="1" x14ac:dyDescent="0.4">
      <c r="C6" s="82" t="s">
        <v>42</v>
      </c>
      <c r="D6" s="36" t="s">
        <v>8</v>
      </c>
      <c r="E6" s="52">
        <v>211212224</v>
      </c>
      <c r="F6" s="163"/>
      <c r="G6" s="163"/>
      <c r="H6" s="163"/>
      <c r="I6" s="163"/>
    </row>
    <row r="7" spans="1:10" ht="15" customHeight="1" x14ac:dyDescent="0.4">
      <c r="C7" s="83"/>
      <c r="D7" s="37" t="s">
        <v>43</v>
      </c>
      <c r="E7" s="75">
        <v>0</v>
      </c>
      <c r="F7" s="163"/>
      <c r="G7" s="163"/>
      <c r="H7" s="163"/>
      <c r="I7" s="163"/>
    </row>
    <row r="8" spans="1:10" ht="15" customHeight="1" x14ac:dyDescent="0.4">
      <c r="C8" s="83"/>
      <c r="D8" s="37" t="s">
        <v>10</v>
      </c>
      <c r="E8" s="26">
        <v>510120206</v>
      </c>
      <c r="F8" s="163"/>
      <c r="G8" s="163"/>
      <c r="H8" s="163"/>
      <c r="I8" s="163"/>
    </row>
    <row r="9" spans="1:10" ht="15" customHeight="1" x14ac:dyDescent="0.4">
      <c r="C9" s="170"/>
      <c r="D9" s="53" t="s">
        <v>44</v>
      </c>
      <c r="E9" s="76">
        <v>0</v>
      </c>
      <c r="F9" s="163"/>
      <c r="G9" s="163"/>
      <c r="H9" s="163"/>
      <c r="I9" s="163"/>
    </row>
    <row r="10" spans="1:10" ht="15" customHeight="1" thickBot="1" x14ac:dyDescent="0.45">
      <c r="C10" s="94" t="s">
        <v>12</v>
      </c>
      <c r="D10" s="95"/>
      <c r="E10" s="54">
        <f>SUM(E6:E9)</f>
        <v>721332430</v>
      </c>
      <c r="F10" s="55"/>
      <c r="G10" s="55"/>
      <c r="H10" s="55"/>
      <c r="I10" s="55"/>
    </row>
    <row r="11" spans="1:10" ht="21" customHeight="1" x14ac:dyDescent="0.4">
      <c r="C11" s="164" t="s">
        <v>13</v>
      </c>
      <c r="D11" s="165"/>
      <c r="E11" s="165"/>
      <c r="F11" s="168" t="s">
        <v>79</v>
      </c>
      <c r="G11" s="168"/>
      <c r="H11" s="168"/>
      <c r="I11" s="169"/>
    </row>
    <row r="12" spans="1:10" ht="21.95" customHeight="1" x14ac:dyDescent="0.4">
      <c r="C12" s="166"/>
      <c r="D12" s="167"/>
      <c r="E12" s="167"/>
      <c r="F12" s="56" t="s">
        <v>46</v>
      </c>
      <c r="G12" s="56" t="s">
        <v>47</v>
      </c>
      <c r="H12" s="56" t="s">
        <v>48</v>
      </c>
      <c r="I12" s="57" t="s">
        <v>49</v>
      </c>
    </row>
    <row r="13" spans="1:10" ht="15" customHeight="1" thickBot="1" x14ac:dyDescent="0.45">
      <c r="C13" s="109" t="s">
        <v>50</v>
      </c>
      <c r="D13" s="157" t="s">
        <v>15</v>
      </c>
      <c r="E13" s="58"/>
      <c r="F13" s="3" t="s">
        <v>51</v>
      </c>
      <c r="G13" s="4" t="s">
        <v>52</v>
      </c>
      <c r="H13" s="3">
        <v>5000</v>
      </c>
      <c r="I13" s="5" t="s">
        <v>53</v>
      </c>
    </row>
    <row r="14" spans="1:10" ht="15" hidden="1" customHeight="1" x14ac:dyDescent="0.4">
      <c r="C14" s="109"/>
      <c r="D14" s="158"/>
      <c r="E14" s="58"/>
      <c r="F14" s="6"/>
      <c r="G14" s="7"/>
      <c r="H14" s="3"/>
      <c r="I14" s="5"/>
    </row>
    <row r="15" spans="1:10" ht="15" hidden="1" customHeight="1" x14ac:dyDescent="0.4">
      <c r="C15" s="109"/>
      <c r="D15" s="158"/>
      <c r="E15" s="58"/>
      <c r="F15" s="6"/>
      <c r="G15" s="7"/>
      <c r="H15" s="3"/>
      <c r="I15" s="5"/>
    </row>
    <row r="16" spans="1:10" ht="15" hidden="1" customHeight="1" x14ac:dyDescent="0.4">
      <c r="C16" s="109"/>
      <c r="D16" s="158"/>
      <c r="E16" s="58"/>
      <c r="F16" s="6"/>
      <c r="G16" s="7"/>
      <c r="H16" s="3"/>
      <c r="I16" s="5"/>
    </row>
    <row r="17" spans="3:9" ht="15" hidden="1" customHeight="1" x14ac:dyDescent="0.4">
      <c r="C17" s="109"/>
      <c r="D17" s="158"/>
      <c r="E17" s="58"/>
      <c r="F17" s="3"/>
      <c r="G17" s="8"/>
      <c r="H17" s="6"/>
      <c r="I17" s="5"/>
    </row>
    <row r="18" spans="3:9" ht="15" hidden="1" customHeight="1" x14ac:dyDescent="0.4">
      <c r="C18" s="109"/>
      <c r="D18" s="158"/>
      <c r="E18" s="58"/>
      <c r="F18" s="3"/>
      <c r="G18" s="8"/>
      <c r="H18" s="6"/>
      <c r="I18" s="5"/>
    </row>
    <row r="19" spans="3:9" ht="15" hidden="1" customHeight="1" x14ac:dyDescent="0.4">
      <c r="C19" s="109"/>
      <c r="D19" s="158"/>
      <c r="E19" s="58"/>
      <c r="F19" s="3"/>
      <c r="G19" s="8"/>
      <c r="H19" s="6"/>
      <c r="I19" s="5"/>
    </row>
    <row r="20" spans="3:9" ht="15" hidden="1" customHeight="1" x14ac:dyDescent="0.4">
      <c r="C20" s="109"/>
      <c r="D20" s="158"/>
      <c r="E20" s="58"/>
      <c r="F20" s="3"/>
      <c r="G20" s="9"/>
      <c r="H20" s="6"/>
      <c r="I20" s="5"/>
    </row>
    <row r="21" spans="3:9" ht="15" hidden="1" customHeight="1" x14ac:dyDescent="0.4">
      <c r="C21" s="109"/>
      <c r="D21" s="158"/>
      <c r="E21" s="58"/>
      <c r="F21" s="6"/>
      <c r="G21" s="7"/>
      <c r="H21" s="6"/>
      <c r="I21" s="5"/>
    </row>
    <row r="22" spans="3:9" ht="15" hidden="1" customHeight="1" thickBot="1" x14ac:dyDescent="0.45">
      <c r="C22" s="109"/>
      <c r="D22" s="159"/>
      <c r="E22" s="59"/>
      <c r="F22" s="10"/>
      <c r="G22" s="11"/>
      <c r="H22" s="10"/>
      <c r="I22" s="12"/>
    </row>
    <row r="23" spans="3:9" ht="15" customHeight="1" thickBot="1" x14ac:dyDescent="0.45">
      <c r="C23" s="156"/>
      <c r="D23" s="60" t="s">
        <v>54</v>
      </c>
      <c r="E23" s="24">
        <v>60357500</v>
      </c>
      <c r="F23" s="13"/>
      <c r="G23" s="14"/>
      <c r="H23" s="13"/>
      <c r="I23" s="15"/>
    </row>
    <row r="24" spans="3:9" ht="15" customHeight="1" thickBot="1" x14ac:dyDescent="0.45">
      <c r="C24" s="109"/>
      <c r="D24" s="160" t="s">
        <v>55</v>
      </c>
      <c r="E24" s="62"/>
      <c r="F24" s="21" t="s">
        <v>68</v>
      </c>
      <c r="G24" s="22"/>
      <c r="H24" s="22"/>
      <c r="I24" s="23"/>
    </row>
    <row r="25" spans="3:9" ht="15" hidden="1" customHeight="1" x14ac:dyDescent="0.4">
      <c r="C25" s="109"/>
      <c r="D25" s="158"/>
      <c r="E25" s="58"/>
      <c r="F25" s="6"/>
      <c r="G25" s="7"/>
      <c r="H25" s="3"/>
      <c r="I25" s="5"/>
    </row>
    <row r="26" spans="3:9" ht="15" hidden="1" customHeight="1" x14ac:dyDescent="0.4">
      <c r="C26" s="109"/>
      <c r="D26" s="158"/>
      <c r="E26" s="58"/>
      <c r="F26" s="6"/>
      <c r="G26" s="7"/>
      <c r="H26" s="3"/>
      <c r="I26" s="5"/>
    </row>
    <row r="27" spans="3:9" ht="15" hidden="1" customHeight="1" x14ac:dyDescent="0.4">
      <c r="C27" s="109"/>
      <c r="D27" s="158"/>
      <c r="E27" s="58"/>
      <c r="F27" s="6"/>
      <c r="G27" s="7"/>
      <c r="H27" s="3"/>
      <c r="I27" s="5"/>
    </row>
    <row r="28" spans="3:9" ht="15" hidden="1" customHeight="1" x14ac:dyDescent="0.4">
      <c r="C28" s="109"/>
      <c r="D28" s="158"/>
      <c r="E28" s="58"/>
      <c r="F28" s="3"/>
      <c r="G28" s="8"/>
      <c r="H28" s="6"/>
      <c r="I28" s="5"/>
    </row>
    <row r="29" spans="3:9" ht="15" hidden="1" customHeight="1" x14ac:dyDescent="0.4">
      <c r="C29" s="109"/>
      <c r="D29" s="158"/>
      <c r="E29" s="58"/>
      <c r="F29" s="3"/>
      <c r="G29" s="8"/>
      <c r="H29" s="6"/>
      <c r="I29" s="5"/>
    </row>
    <row r="30" spans="3:9" ht="15" hidden="1" customHeight="1" x14ac:dyDescent="0.4">
      <c r="C30" s="109"/>
      <c r="D30" s="158"/>
      <c r="E30" s="58"/>
      <c r="F30" s="3"/>
      <c r="G30" s="8"/>
      <c r="H30" s="6"/>
      <c r="I30" s="5"/>
    </row>
    <row r="31" spans="3:9" ht="15" hidden="1" customHeight="1" x14ac:dyDescent="0.4">
      <c r="C31" s="109"/>
      <c r="D31" s="158"/>
      <c r="E31" s="58"/>
      <c r="F31" s="3"/>
      <c r="G31" s="9"/>
      <c r="H31" s="6"/>
      <c r="I31" s="5"/>
    </row>
    <row r="32" spans="3:9" ht="15" hidden="1" customHeight="1" x14ac:dyDescent="0.4">
      <c r="C32" s="109"/>
      <c r="D32" s="158"/>
      <c r="E32" s="58"/>
      <c r="F32" s="6"/>
      <c r="G32" s="7"/>
      <c r="H32" s="6"/>
      <c r="I32" s="5"/>
    </row>
    <row r="33" spans="3:9" ht="15" hidden="1" customHeight="1" thickBot="1" x14ac:dyDescent="0.45">
      <c r="C33" s="109"/>
      <c r="D33" s="159"/>
      <c r="E33" s="59"/>
      <c r="F33" s="10"/>
      <c r="G33" s="11"/>
      <c r="H33" s="10"/>
      <c r="I33" s="12"/>
    </row>
    <row r="34" spans="3:9" ht="15" customHeight="1" thickBot="1" x14ac:dyDescent="0.45">
      <c r="C34" s="156"/>
      <c r="D34" s="60" t="s">
        <v>54</v>
      </c>
      <c r="E34" s="77">
        <v>0</v>
      </c>
      <c r="F34" s="13"/>
      <c r="G34" s="14"/>
      <c r="H34" s="13"/>
      <c r="I34" s="15"/>
    </row>
    <row r="35" spans="3:9" ht="15" customHeight="1" thickBot="1" x14ac:dyDescent="0.45">
      <c r="C35" s="109"/>
      <c r="D35" s="161" t="s">
        <v>16</v>
      </c>
      <c r="E35" s="62"/>
      <c r="F35" s="3" t="s">
        <v>51</v>
      </c>
      <c r="G35" s="4" t="s">
        <v>52</v>
      </c>
      <c r="H35" s="3">
        <v>5000</v>
      </c>
      <c r="I35" s="5" t="s">
        <v>53</v>
      </c>
    </row>
    <row r="36" spans="3:9" ht="15" hidden="1" customHeight="1" x14ac:dyDescent="0.4">
      <c r="C36" s="109"/>
      <c r="D36" s="158"/>
      <c r="E36" s="58"/>
      <c r="F36" s="6"/>
      <c r="G36" s="7"/>
      <c r="H36" s="3"/>
      <c r="I36" s="5"/>
    </row>
    <row r="37" spans="3:9" ht="15" hidden="1" customHeight="1" x14ac:dyDescent="0.4">
      <c r="C37" s="109"/>
      <c r="D37" s="158"/>
      <c r="E37" s="58"/>
      <c r="F37" s="6"/>
      <c r="G37" s="7"/>
      <c r="H37" s="3"/>
      <c r="I37" s="5"/>
    </row>
    <row r="38" spans="3:9" ht="15" hidden="1" customHeight="1" x14ac:dyDescent="0.4">
      <c r="C38" s="109"/>
      <c r="D38" s="158"/>
      <c r="E38" s="58"/>
      <c r="F38" s="6"/>
      <c r="G38" s="7"/>
      <c r="H38" s="3"/>
      <c r="I38" s="5"/>
    </row>
    <row r="39" spans="3:9" ht="15" hidden="1" customHeight="1" x14ac:dyDescent="0.4">
      <c r="C39" s="109"/>
      <c r="D39" s="158"/>
      <c r="E39" s="58"/>
      <c r="F39" s="6"/>
      <c r="G39" s="8"/>
      <c r="H39" s="6"/>
      <c r="I39" s="5"/>
    </row>
    <row r="40" spans="3:9" ht="15" hidden="1" customHeight="1" x14ac:dyDescent="0.4">
      <c r="C40" s="109"/>
      <c r="D40" s="158"/>
      <c r="E40" s="58"/>
      <c r="F40" s="6"/>
      <c r="G40" s="8"/>
      <c r="H40" s="6"/>
      <c r="I40" s="5"/>
    </row>
    <row r="41" spans="3:9" ht="15" hidden="1" customHeight="1" x14ac:dyDescent="0.4">
      <c r="C41" s="109"/>
      <c r="D41" s="158"/>
      <c r="E41" s="58"/>
      <c r="F41" s="6"/>
      <c r="G41" s="8"/>
      <c r="H41" s="6"/>
      <c r="I41" s="5"/>
    </row>
    <row r="42" spans="3:9" ht="15" hidden="1" customHeight="1" x14ac:dyDescent="0.4">
      <c r="C42" s="109"/>
      <c r="D42" s="158"/>
      <c r="E42" s="58"/>
      <c r="F42" s="6"/>
      <c r="G42" s="7"/>
      <c r="H42" s="6"/>
      <c r="I42" s="5"/>
    </row>
    <row r="43" spans="3:9" ht="15" hidden="1" customHeight="1" x14ac:dyDescent="0.4">
      <c r="C43" s="109"/>
      <c r="D43" s="158"/>
      <c r="E43" s="58"/>
      <c r="F43" s="6"/>
      <c r="G43" s="7"/>
      <c r="H43" s="6"/>
      <c r="I43" s="5"/>
    </row>
    <row r="44" spans="3:9" ht="15" hidden="1" customHeight="1" thickBot="1" x14ac:dyDescent="0.45">
      <c r="C44" s="109"/>
      <c r="D44" s="159"/>
      <c r="E44" s="59"/>
      <c r="F44" s="10"/>
      <c r="G44" s="11"/>
      <c r="H44" s="10"/>
      <c r="I44" s="12"/>
    </row>
    <row r="45" spans="3:9" ht="15" customHeight="1" thickBot="1" x14ac:dyDescent="0.45">
      <c r="C45" s="156"/>
      <c r="D45" s="60" t="s">
        <v>54</v>
      </c>
      <c r="E45" s="24">
        <v>160267500</v>
      </c>
      <c r="F45" s="13"/>
      <c r="G45" s="14"/>
      <c r="H45" s="13"/>
      <c r="I45" s="15"/>
    </row>
    <row r="46" spans="3:9" ht="15" customHeight="1" thickBot="1" x14ac:dyDescent="0.45">
      <c r="C46" s="109"/>
      <c r="D46" s="161" t="s">
        <v>57</v>
      </c>
      <c r="E46" s="62"/>
      <c r="F46" s="21" t="s">
        <v>68</v>
      </c>
      <c r="G46" s="22"/>
      <c r="H46" s="22"/>
      <c r="I46" s="23"/>
    </row>
    <row r="47" spans="3:9" ht="15" hidden="1" customHeight="1" x14ac:dyDescent="0.4">
      <c r="C47" s="109"/>
      <c r="D47" s="158"/>
      <c r="E47" s="58"/>
      <c r="F47" s="6"/>
      <c r="G47" s="7"/>
      <c r="H47" s="3"/>
      <c r="I47" s="5"/>
    </row>
    <row r="48" spans="3:9" ht="15" hidden="1" customHeight="1" x14ac:dyDescent="0.4">
      <c r="C48" s="109"/>
      <c r="D48" s="158"/>
      <c r="E48" s="58"/>
      <c r="F48" s="6"/>
      <c r="G48" s="7"/>
      <c r="H48" s="3"/>
      <c r="I48" s="5"/>
    </row>
    <row r="49" spans="3:9" ht="15" hidden="1" customHeight="1" x14ac:dyDescent="0.4">
      <c r="C49" s="109"/>
      <c r="D49" s="158"/>
      <c r="E49" s="58"/>
      <c r="F49" s="6"/>
      <c r="G49" s="7"/>
      <c r="H49" s="3"/>
      <c r="I49" s="5"/>
    </row>
    <row r="50" spans="3:9" ht="15" hidden="1" customHeight="1" x14ac:dyDescent="0.4">
      <c r="C50" s="109"/>
      <c r="D50" s="158"/>
      <c r="E50" s="58"/>
      <c r="F50" s="6"/>
      <c r="G50" s="8"/>
      <c r="H50" s="6"/>
      <c r="I50" s="5"/>
    </row>
    <row r="51" spans="3:9" ht="15" hidden="1" customHeight="1" x14ac:dyDescent="0.4">
      <c r="C51" s="109"/>
      <c r="D51" s="158"/>
      <c r="E51" s="58"/>
      <c r="F51" s="6"/>
      <c r="G51" s="8"/>
      <c r="H51" s="6"/>
      <c r="I51" s="5"/>
    </row>
    <row r="52" spans="3:9" ht="15" hidden="1" customHeight="1" x14ac:dyDescent="0.4">
      <c r="C52" s="109"/>
      <c r="D52" s="158"/>
      <c r="E52" s="58"/>
      <c r="F52" s="6"/>
      <c r="G52" s="8"/>
      <c r="H52" s="6"/>
      <c r="I52" s="5"/>
    </row>
    <row r="53" spans="3:9" ht="15" hidden="1" customHeight="1" x14ac:dyDescent="0.4">
      <c r="C53" s="109"/>
      <c r="D53" s="158"/>
      <c r="E53" s="58"/>
      <c r="F53" s="6"/>
      <c r="G53" s="7"/>
      <c r="H53" s="6"/>
      <c r="I53" s="5"/>
    </row>
    <row r="54" spans="3:9" ht="15" hidden="1" customHeight="1" x14ac:dyDescent="0.4">
      <c r="C54" s="109"/>
      <c r="D54" s="158"/>
      <c r="E54" s="58"/>
      <c r="F54" s="6"/>
      <c r="G54" s="7"/>
      <c r="H54" s="6"/>
      <c r="I54" s="5"/>
    </row>
    <row r="55" spans="3:9" ht="15" hidden="1" customHeight="1" thickBot="1" x14ac:dyDescent="0.45">
      <c r="C55" s="109"/>
      <c r="D55" s="159"/>
      <c r="E55" s="59"/>
      <c r="F55" s="10"/>
      <c r="G55" s="11"/>
      <c r="H55" s="10"/>
      <c r="I55" s="12"/>
    </row>
    <row r="56" spans="3:9" ht="15" customHeight="1" thickBot="1" x14ac:dyDescent="0.45">
      <c r="C56" s="156"/>
      <c r="D56" s="60" t="s">
        <v>54</v>
      </c>
      <c r="E56" s="77">
        <v>0</v>
      </c>
      <c r="F56" s="13"/>
      <c r="G56" s="14"/>
      <c r="H56" s="13"/>
      <c r="I56" s="15"/>
    </row>
    <row r="57" spans="3:9" ht="15" customHeight="1" thickBot="1" x14ac:dyDescent="0.45">
      <c r="C57" s="177" t="s">
        <v>58</v>
      </c>
      <c r="D57" s="161" t="s">
        <v>18</v>
      </c>
      <c r="E57" s="62"/>
      <c r="F57" s="19">
        <v>2000</v>
      </c>
      <c r="G57" s="20" t="s">
        <v>51</v>
      </c>
      <c r="H57" s="16" t="s">
        <v>51</v>
      </c>
      <c r="I57" s="18"/>
    </row>
    <row r="58" spans="3:9" ht="15" hidden="1" customHeight="1" x14ac:dyDescent="0.4">
      <c r="C58" s="177"/>
      <c r="D58" s="158"/>
      <c r="E58" s="58"/>
      <c r="F58" s="6"/>
      <c r="G58" s="7"/>
      <c r="H58" s="3"/>
      <c r="I58" s="5"/>
    </row>
    <row r="59" spans="3:9" ht="15" hidden="1" customHeight="1" x14ac:dyDescent="0.4">
      <c r="C59" s="177"/>
      <c r="D59" s="158"/>
      <c r="E59" s="58"/>
      <c r="F59" s="6"/>
      <c r="G59" s="7"/>
      <c r="H59" s="3"/>
      <c r="I59" s="5"/>
    </row>
    <row r="60" spans="3:9" ht="15" hidden="1" customHeight="1" x14ac:dyDescent="0.4">
      <c r="C60" s="177"/>
      <c r="D60" s="158"/>
      <c r="E60" s="58"/>
      <c r="F60" s="6"/>
      <c r="G60" s="8"/>
      <c r="H60" s="6"/>
      <c r="I60" s="5"/>
    </row>
    <row r="61" spans="3:9" ht="15" hidden="1" customHeight="1" x14ac:dyDescent="0.4">
      <c r="C61" s="177"/>
      <c r="D61" s="158"/>
      <c r="E61" s="58"/>
      <c r="F61" s="6"/>
      <c r="G61" s="7"/>
      <c r="H61" s="6"/>
      <c r="I61" s="5"/>
    </row>
    <row r="62" spans="3:9" ht="15" hidden="1" customHeight="1" x14ac:dyDescent="0.4">
      <c r="C62" s="177"/>
      <c r="D62" s="158"/>
      <c r="E62" s="58"/>
      <c r="F62" s="6"/>
      <c r="G62" s="7"/>
      <c r="H62" s="6"/>
      <c r="I62" s="5"/>
    </row>
    <row r="63" spans="3:9" ht="15" hidden="1" customHeight="1" x14ac:dyDescent="0.4">
      <c r="C63" s="177"/>
      <c r="D63" s="158"/>
      <c r="E63" s="58"/>
      <c r="F63" s="6"/>
      <c r="G63" s="7"/>
      <c r="H63" s="6"/>
      <c r="I63" s="5"/>
    </row>
    <row r="64" spans="3:9" ht="15" hidden="1" customHeight="1" x14ac:dyDescent="0.4">
      <c r="C64" s="177"/>
      <c r="D64" s="158"/>
      <c r="E64" s="58"/>
      <c r="F64" s="6"/>
      <c r="G64" s="7"/>
      <c r="H64" s="6"/>
      <c r="I64" s="5"/>
    </row>
    <row r="65" spans="2:9" ht="15" hidden="1" customHeight="1" x14ac:dyDescent="0.4">
      <c r="C65" s="177"/>
      <c r="D65" s="158"/>
      <c r="E65" s="58"/>
      <c r="F65" s="6"/>
      <c r="G65" s="7"/>
      <c r="H65" s="6"/>
      <c r="I65" s="5"/>
    </row>
    <row r="66" spans="2:9" ht="15" hidden="1" customHeight="1" thickBot="1" x14ac:dyDescent="0.45">
      <c r="C66" s="177"/>
      <c r="D66" s="159"/>
      <c r="E66" s="59"/>
      <c r="F66" s="10"/>
      <c r="G66" s="11"/>
      <c r="H66" s="10"/>
      <c r="I66" s="12"/>
    </row>
    <row r="67" spans="2:9" ht="15" customHeight="1" thickBot="1" x14ac:dyDescent="0.45">
      <c r="C67" s="178"/>
      <c r="D67" s="60" t="s">
        <v>54</v>
      </c>
      <c r="E67" s="24">
        <v>156099000</v>
      </c>
      <c r="F67" s="13"/>
      <c r="G67" s="14"/>
      <c r="H67" s="63"/>
      <c r="I67" s="15"/>
    </row>
    <row r="68" spans="2:9" ht="15" customHeight="1" thickBot="1" x14ac:dyDescent="0.45">
      <c r="C68" s="179" t="s">
        <v>12</v>
      </c>
      <c r="D68" s="180"/>
      <c r="E68" s="64">
        <f>E23+E34+E45+E56+E67</f>
        <v>376724000</v>
      </c>
      <c r="F68" s="65"/>
      <c r="G68" s="66"/>
      <c r="H68" s="67"/>
      <c r="I68" s="68"/>
    </row>
    <row r="69" spans="2:9" ht="15" customHeight="1" x14ac:dyDescent="0.4">
      <c r="C69" s="90" t="s">
        <v>19</v>
      </c>
      <c r="D69" s="91"/>
      <c r="E69" s="72">
        <v>45818</v>
      </c>
      <c r="F69" s="210"/>
      <c r="G69" s="210"/>
      <c r="H69" s="210"/>
      <c r="I69" s="210"/>
    </row>
    <row r="70" spans="2:9" ht="15" customHeight="1" thickBot="1" x14ac:dyDescent="0.45">
      <c r="C70" s="101" t="s">
        <v>59</v>
      </c>
      <c r="D70" s="102"/>
      <c r="E70" s="78">
        <v>0</v>
      </c>
      <c r="F70" s="70"/>
      <c r="G70" s="70"/>
      <c r="H70" s="70"/>
      <c r="I70" s="70"/>
    </row>
    <row r="71" spans="2:9" ht="15" customHeight="1" x14ac:dyDescent="0.4">
      <c r="C71" s="86" t="s">
        <v>21</v>
      </c>
      <c r="D71" s="87"/>
      <c r="E71" s="71">
        <f>(E6+E8)/E69</f>
        <v>15743.429001702387</v>
      </c>
      <c r="F71" s="70"/>
      <c r="G71" s="70"/>
      <c r="H71" s="70"/>
      <c r="I71" s="70"/>
    </row>
    <row r="72" spans="2:9" ht="15" customHeight="1" thickBot="1" x14ac:dyDescent="0.45">
      <c r="C72" s="101" t="s">
        <v>60</v>
      </c>
      <c r="D72" s="102"/>
      <c r="E72" s="69" t="s">
        <v>72</v>
      </c>
      <c r="F72" s="187"/>
      <c r="G72" s="187"/>
      <c r="H72" s="187"/>
      <c r="I72" s="187"/>
    </row>
    <row r="73" spans="2:9" ht="15" customHeight="1" x14ac:dyDescent="0.4">
      <c r="C73" s="35" t="s">
        <v>61</v>
      </c>
      <c r="D73" s="35"/>
      <c r="E73" s="35"/>
      <c r="F73" s="35"/>
      <c r="G73" s="35"/>
      <c r="H73" s="35"/>
      <c r="I73" s="35"/>
    </row>
    <row r="74" spans="2:9" ht="15" customHeight="1" x14ac:dyDescent="0.4">
      <c r="C74" s="35" t="s">
        <v>62</v>
      </c>
      <c r="D74" s="35"/>
      <c r="E74" s="35"/>
      <c r="F74" s="35"/>
      <c r="G74" s="35"/>
      <c r="H74" s="35"/>
      <c r="I74" s="35"/>
    </row>
    <row r="75" spans="2:9" ht="15" customHeight="1" x14ac:dyDescent="0.4">
      <c r="C75" s="35"/>
      <c r="D75" s="35"/>
      <c r="E75" s="35"/>
      <c r="F75" s="35"/>
      <c r="G75" s="35"/>
      <c r="H75" s="35"/>
      <c r="I75" s="35"/>
    </row>
    <row r="76" spans="2:9" ht="15" customHeight="1" x14ac:dyDescent="0.4"/>
    <row r="77" spans="2:9" ht="15" customHeight="1" x14ac:dyDescent="0.4">
      <c r="B77" s="29" t="s">
        <v>23</v>
      </c>
      <c r="C77" s="85" t="s">
        <v>24</v>
      </c>
      <c r="D77" s="85"/>
      <c r="E77" s="85"/>
      <c r="F77" s="85"/>
      <c r="G77" s="85"/>
    </row>
    <row r="78" spans="2:9" ht="12.75" thickBot="1" x14ac:dyDescent="0.45">
      <c r="C78" s="32"/>
      <c r="D78" s="32"/>
      <c r="E78" s="176" t="s">
        <v>25</v>
      </c>
      <c r="F78" s="176"/>
      <c r="G78" s="176"/>
      <c r="H78" s="176" t="s">
        <v>26</v>
      </c>
      <c r="I78" s="176"/>
    </row>
    <row r="79" spans="2:9" ht="15" customHeight="1" x14ac:dyDescent="0.4">
      <c r="C79" s="129" t="s">
        <v>27</v>
      </c>
      <c r="D79" s="130"/>
      <c r="E79" s="188"/>
      <c r="F79" s="189"/>
      <c r="G79" s="190"/>
      <c r="H79" s="188"/>
      <c r="I79" s="191"/>
    </row>
    <row r="80" spans="2:9" ht="15" customHeight="1" thickBot="1" x14ac:dyDescent="0.45">
      <c r="C80" s="192" t="s">
        <v>28</v>
      </c>
      <c r="D80" s="193"/>
      <c r="E80" s="194"/>
      <c r="F80" s="195"/>
      <c r="G80" s="196"/>
      <c r="H80" s="195"/>
      <c r="I80" s="197"/>
    </row>
    <row r="81" spans="2:9" ht="15" customHeight="1" thickBot="1" x14ac:dyDescent="0.45">
      <c r="C81" s="201" t="s">
        <v>29</v>
      </c>
      <c r="D81" s="202"/>
      <c r="E81" s="133">
        <v>31</v>
      </c>
      <c r="F81" s="134"/>
      <c r="G81" s="134"/>
      <c r="H81" s="134"/>
      <c r="I81" s="135"/>
    </row>
    <row r="82" spans="2:9" ht="15" customHeight="1" x14ac:dyDescent="0.4">
      <c r="C82" s="35" t="s">
        <v>78</v>
      </c>
      <c r="D82" s="35"/>
      <c r="E82" s="49"/>
      <c r="F82" s="49"/>
      <c r="G82" s="49"/>
      <c r="H82" s="49"/>
      <c r="I82" s="49"/>
    </row>
    <row r="83" spans="2:9" ht="15" customHeight="1" x14ac:dyDescent="0.4"/>
    <row r="84" spans="2:9" ht="15" customHeight="1" thickBot="1" x14ac:dyDescent="0.45">
      <c r="B84" s="29" t="s">
        <v>31</v>
      </c>
      <c r="C84" s="85" t="s">
        <v>32</v>
      </c>
      <c r="D84" s="85"/>
      <c r="E84" s="85"/>
      <c r="F84" s="85"/>
      <c r="G84" s="85"/>
    </row>
    <row r="85" spans="2:9" ht="15" customHeight="1" x14ac:dyDescent="0.4">
      <c r="C85" s="136" t="s">
        <v>33</v>
      </c>
      <c r="D85" s="50" t="s">
        <v>34</v>
      </c>
      <c r="E85" s="125">
        <f>(E6+E7)/E10</f>
        <v>0.29280844062424866</v>
      </c>
      <c r="F85" s="125"/>
      <c r="G85" s="125"/>
      <c r="H85" s="125"/>
      <c r="I85" s="126"/>
    </row>
    <row r="86" spans="2:9" ht="15" customHeight="1" thickBot="1" x14ac:dyDescent="0.45">
      <c r="C86" s="137"/>
      <c r="D86" s="51" t="s">
        <v>35</v>
      </c>
      <c r="E86" s="127">
        <f>(E8+E9)/E10</f>
        <v>0.70719155937575129</v>
      </c>
      <c r="F86" s="203"/>
      <c r="G86" s="203"/>
      <c r="H86" s="203"/>
      <c r="I86" s="204"/>
    </row>
    <row r="87" spans="2:9" ht="15" customHeight="1" x14ac:dyDescent="0.4"/>
    <row r="88" spans="2:9" ht="15" customHeight="1" thickBot="1" x14ac:dyDescent="0.45">
      <c r="B88" s="29" t="s">
        <v>36</v>
      </c>
      <c r="C88" s="85" t="s">
        <v>37</v>
      </c>
      <c r="D88" s="85"/>
      <c r="E88" s="85"/>
      <c r="F88" s="85"/>
      <c r="G88" s="85"/>
      <c r="H88" s="85"/>
      <c r="I88" s="85"/>
    </row>
    <row r="89" spans="2:9" ht="69.95" customHeight="1" thickBot="1" x14ac:dyDescent="0.45">
      <c r="C89" s="1" t="s">
        <v>38</v>
      </c>
      <c r="D89" s="198"/>
      <c r="E89" s="199"/>
      <c r="F89" s="199"/>
      <c r="G89" s="199"/>
      <c r="H89" s="199"/>
      <c r="I89" s="200"/>
    </row>
  </sheetData>
  <mergeCells count="44">
    <mergeCell ref="C6:C9"/>
    <mergeCell ref="F6:I6"/>
    <mergeCell ref="F7:I7"/>
    <mergeCell ref="F8:I8"/>
    <mergeCell ref="F9:I9"/>
    <mergeCell ref="A1:J1"/>
    <mergeCell ref="C2:G2"/>
    <mergeCell ref="C3:D3"/>
    <mergeCell ref="E3:I3"/>
    <mergeCell ref="C5:G5"/>
    <mergeCell ref="C70:D70"/>
    <mergeCell ref="C10:D10"/>
    <mergeCell ref="C11:E12"/>
    <mergeCell ref="F11:I11"/>
    <mergeCell ref="C13:C56"/>
    <mergeCell ref="D13:D22"/>
    <mergeCell ref="D24:D33"/>
    <mergeCell ref="D35:D44"/>
    <mergeCell ref="D46:D55"/>
    <mergeCell ref="C57:C67"/>
    <mergeCell ref="D57:D66"/>
    <mergeCell ref="C68:D68"/>
    <mergeCell ref="C69:D69"/>
    <mergeCell ref="F69:I69"/>
    <mergeCell ref="C71:D71"/>
    <mergeCell ref="C72:D72"/>
    <mergeCell ref="F72:I72"/>
    <mergeCell ref="C77:G77"/>
    <mergeCell ref="E78:G78"/>
    <mergeCell ref="H78:I78"/>
    <mergeCell ref="C79:D79"/>
    <mergeCell ref="E79:G79"/>
    <mergeCell ref="H79:I79"/>
    <mergeCell ref="C80:D80"/>
    <mergeCell ref="E80:G80"/>
    <mergeCell ref="H80:I80"/>
    <mergeCell ref="C88:I88"/>
    <mergeCell ref="D89:I89"/>
    <mergeCell ref="C81:D81"/>
    <mergeCell ref="E81:I81"/>
    <mergeCell ref="C84:G84"/>
    <mergeCell ref="C85:C86"/>
    <mergeCell ref="E85:I85"/>
    <mergeCell ref="E86:I86"/>
  </mergeCells>
  <phoneticPr fontId="1"/>
  <pageMargins left="0.51181102362204722" right="0.11811023622047245" top="0.55118110236220474" bottom="0.19685039370078741" header="0.31496062992125984" footer="0.11811023622047245"/>
  <pageSetup paperSize="9" scale="95" orientation="portrait" r:id="rId1"/>
  <headerFooter scaleWithDoc="0"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9"/>
  <sheetViews>
    <sheetView showGridLines="0" view="pageBreakPreview" topLeftCell="A10" zoomScaleNormal="100" zoomScaleSheetLayoutView="100" workbookViewId="0">
      <selection activeCell="F12" sqref="F12"/>
    </sheetView>
  </sheetViews>
  <sheetFormatPr defaultColWidth="9" defaultRowHeight="12" x14ac:dyDescent="0.4"/>
  <cols>
    <col min="1" max="1" width="0.75" style="29" customWidth="1"/>
    <col min="2" max="2" width="3.125" style="29" bestFit="1" customWidth="1"/>
    <col min="3" max="3" width="10.625" style="29" customWidth="1"/>
    <col min="4" max="4" width="24.625" style="29" customWidth="1"/>
    <col min="5" max="6" width="10.625" style="29" customWidth="1"/>
    <col min="7" max="8" width="6.625" style="29" customWidth="1"/>
    <col min="9" max="9" width="19.625" style="29" customWidth="1"/>
    <col min="10" max="10" width="0.875" style="29" customWidth="1"/>
    <col min="11" max="11" width="9" style="29" customWidth="1"/>
    <col min="12" max="16384" width="9" style="29"/>
  </cols>
  <sheetData>
    <row r="1" spans="1:10" ht="18.75" customHeight="1" x14ac:dyDescent="0.4">
      <c r="A1" s="113" t="s">
        <v>77</v>
      </c>
      <c r="B1" s="113"/>
      <c r="C1" s="113"/>
      <c r="D1" s="113"/>
      <c r="E1" s="113"/>
      <c r="F1" s="113"/>
      <c r="G1" s="113"/>
      <c r="H1" s="113"/>
      <c r="I1" s="113"/>
      <c r="J1" s="113"/>
    </row>
    <row r="2" spans="1:10" ht="15" customHeight="1" thickBot="1" x14ac:dyDescent="0.45">
      <c r="B2" s="29" t="s">
        <v>3</v>
      </c>
      <c r="C2" s="85" t="s">
        <v>4</v>
      </c>
      <c r="D2" s="85"/>
      <c r="E2" s="85"/>
      <c r="F2" s="85"/>
      <c r="G2" s="85"/>
      <c r="H2" s="32"/>
    </row>
    <row r="3" spans="1:10" ht="19.5" customHeight="1" thickBot="1" x14ac:dyDescent="0.45">
      <c r="C3" s="114" t="s">
        <v>40</v>
      </c>
      <c r="D3" s="115"/>
      <c r="E3" s="153" t="s">
        <v>69</v>
      </c>
      <c r="F3" s="154"/>
      <c r="G3" s="154"/>
      <c r="H3" s="154"/>
      <c r="I3" s="155"/>
    </row>
    <row r="4" spans="1:10" ht="15" customHeight="1" x14ac:dyDescent="0.4"/>
    <row r="5" spans="1:10" ht="15" customHeight="1" thickBot="1" x14ac:dyDescent="0.45">
      <c r="B5" s="29" t="s">
        <v>6</v>
      </c>
      <c r="C5" s="85" t="s">
        <v>7</v>
      </c>
      <c r="D5" s="85"/>
      <c r="E5" s="85"/>
      <c r="F5" s="85"/>
      <c r="G5" s="85"/>
    </row>
    <row r="6" spans="1:10" ht="15" customHeight="1" x14ac:dyDescent="0.4">
      <c r="C6" s="82" t="s">
        <v>42</v>
      </c>
      <c r="D6" s="36" t="s">
        <v>8</v>
      </c>
      <c r="E6" s="52">
        <v>330254113</v>
      </c>
      <c r="F6" s="163"/>
      <c r="G6" s="163"/>
      <c r="H6" s="163"/>
      <c r="I6" s="163"/>
    </row>
    <row r="7" spans="1:10" ht="15" customHeight="1" x14ac:dyDescent="0.4">
      <c r="C7" s="83"/>
      <c r="D7" s="37" t="s">
        <v>43</v>
      </c>
      <c r="E7" s="79">
        <v>0</v>
      </c>
      <c r="F7" s="163"/>
      <c r="G7" s="163"/>
      <c r="H7" s="163"/>
      <c r="I7" s="163"/>
    </row>
    <row r="8" spans="1:10" ht="15" customHeight="1" x14ac:dyDescent="0.4">
      <c r="C8" s="83"/>
      <c r="D8" s="37" t="s">
        <v>10</v>
      </c>
      <c r="E8" s="26">
        <v>556152908</v>
      </c>
      <c r="F8" s="163"/>
      <c r="G8" s="163"/>
      <c r="H8" s="163"/>
      <c r="I8" s="163"/>
    </row>
    <row r="9" spans="1:10" ht="15" customHeight="1" x14ac:dyDescent="0.4">
      <c r="C9" s="170"/>
      <c r="D9" s="53" t="s">
        <v>44</v>
      </c>
      <c r="E9" s="80">
        <v>0</v>
      </c>
      <c r="F9" s="163"/>
      <c r="G9" s="163"/>
      <c r="H9" s="163"/>
      <c r="I9" s="163"/>
    </row>
    <row r="10" spans="1:10" ht="15" customHeight="1" thickBot="1" x14ac:dyDescent="0.45">
      <c r="C10" s="94" t="s">
        <v>12</v>
      </c>
      <c r="D10" s="95"/>
      <c r="E10" s="54">
        <f>SUM(E6:E9)</f>
        <v>886407021</v>
      </c>
      <c r="F10" s="55"/>
      <c r="G10" s="55"/>
      <c r="H10" s="55"/>
      <c r="I10" s="55"/>
    </row>
    <row r="11" spans="1:10" ht="21" customHeight="1" x14ac:dyDescent="0.4">
      <c r="C11" s="164" t="s">
        <v>13</v>
      </c>
      <c r="D11" s="165"/>
      <c r="E11" s="165"/>
      <c r="F11" s="168" t="s">
        <v>79</v>
      </c>
      <c r="G11" s="168"/>
      <c r="H11" s="168"/>
      <c r="I11" s="169"/>
    </row>
    <row r="12" spans="1:10" ht="21.95" customHeight="1" x14ac:dyDescent="0.4">
      <c r="C12" s="166"/>
      <c r="D12" s="167"/>
      <c r="E12" s="167"/>
      <c r="F12" s="56" t="s">
        <v>46</v>
      </c>
      <c r="G12" s="56" t="s">
        <v>47</v>
      </c>
      <c r="H12" s="56" t="s">
        <v>48</v>
      </c>
      <c r="I12" s="57" t="s">
        <v>49</v>
      </c>
    </row>
    <row r="13" spans="1:10" ht="15" customHeight="1" thickBot="1" x14ac:dyDescent="0.45">
      <c r="C13" s="109" t="s">
        <v>50</v>
      </c>
      <c r="D13" s="157" t="s">
        <v>15</v>
      </c>
      <c r="E13" s="58"/>
      <c r="F13" s="3" t="s">
        <v>51</v>
      </c>
      <c r="G13" s="4" t="s">
        <v>52</v>
      </c>
      <c r="H13" s="3">
        <v>5000</v>
      </c>
      <c r="I13" s="5" t="s">
        <v>53</v>
      </c>
    </row>
    <row r="14" spans="1:10" ht="15" hidden="1" customHeight="1" x14ac:dyDescent="0.4">
      <c r="C14" s="109"/>
      <c r="D14" s="158"/>
      <c r="E14" s="58"/>
      <c r="F14" s="6"/>
      <c r="G14" s="7"/>
      <c r="H14" s="3"/>
      <c r="I14" s="5"/>
    </row>
    <row r="15" spans="1:10" ht="15" hidden="1" customHeight="1" x14ac:dyDescent="0.4">
      <c r="C15" s="109"/>
      <c r="D15" s="158"/>
      <c r="E15" s="58"/>
      <c r="F15" s="6"/>
      <c r="G15" s="7"/>
      <c r="H15" s="3"/>
      <c r="I15" s="5"/>
    </row>
    <row r="16" spans="1:10" ht="15" hidden="1" customHeight="1" x14ac:dyDescent="0.4">
      <c r="C16" s="109"/>
      <c r="D16" s="158"/>
      <c r="E16" s="58"/>
      <c r="F16" s="6"/>
      <c r="G16" s="7"/>
      <c r="H16" s="3"/>
      <c r="I16" s="5"/>
    </row>
    <row r="17" spans="3:9" ht="15" hidden="1" customHeight="1" x14ac:dyDescent="0.4">
      <c r="C17" s="109"/>
      <c r="D17" s="158"/>
      <c r="E17" s="58"/>
      <c r="F17" s="3"/>
      <c r="G17" s="8"/>
      <c r="H17" s="6"/>
      <c r="I17" s="5"/>
    </row>
    <row r="18" spans="3:9" ht="15" hidden="1" customHeight="1" x14ac:dyDescent="0.4">
      <c r="C18" s="109"/>
      <c r="D18" s="158"/>
      <c r="E18" s="58"/>
      <c r="F18" s="3"/>
      <c r="G18" s="8"/>
      <c r="H18" s="6"/>
      <c r="I18" s="5"/>
    </row>
    <row r="19" spans="3:9" ht="15" hidden="1" customHeight="1" x14ac:dyDescent="0.4">
      <c r="C19" s="109"/>
      <c r="D19" s="158"/>
      <c r="E19" s="58"/>
      <c r="F19" s="3"/>
      <c r="G19" s="8"/>
      <c r="H19" s="6"/>
      <c r="I19" s="5"/>
    </row>
    <row r="20" spans="3:9" ht="15" hidden="1" customHeight="1" x14ac:dyDescent="0.4">
      <c r="C20" s="109"/>
      <c r="D20" s="158"/>
      <c r="E20" s="58"/>
      <c r="F20" s="3"/>
      <c r="G20" s="9"/>
      <c r="H20" s="6"/>
      <c r="I20" s="5"/>
    </row>
    <row r="21" spans="3:9" ht="15" hidden="1" customHeight="1" x14ac:dyDescent="0.4">
      <c r="C21" s="109"/>
      <c r="D21" s="158"/>
      <c r="E21" s="58"/>
      <c r="F21" s="6"/>
      <c r="G21" s="7"/>
      <c r="H21" s="6"/>
      <c r="I21" s="5"/>
    </row>
    <row r="22" spans="3:9" ht="15" hidden="1" customHeight="1" thickBot="1" x14ac:dyDescent="0.45">
      <c r="C22" s="109"/>
      <c r="D22" s="159"/>
      <c r="E22" s="59"/>
      <c r="F22" s="10"/>
      <c r="G22" s="11"/>
      <c r="H22" s="10"/>
      <c r="I22" s="12"/>
    </row>
    <row r="23" spans="3:9" ht="15" customHeight="1" thickBot="1" x14ac:dyDescent="0.45">
      <c r="C23" s="156"/>
      <c r="D23" s="60" t="s">
        <v>54</v>
      </c>
      <c r="E23" s="24">
        <v>84445000</v>
      </c>
      <c r="F23" s="13"/>
      <c r="G23" s="14"/>
      <c r="H23" s="13"/>
      <c r="I23" s="15"/>
    </row>
    <row r="24" spans="3:9" ht="15" customHeight="1" thickBot="1" x14ac:dyDescent="0.45">
      <c r="C24" s="109"/>
      <c r="D24" s="160" t="s">
        <v>55</v>
      </c>
      <c r="E24" s="62"/>
      <c r="F24" s="21" t="s">
        <v>68</v>
      </c>
      <c r="G24" s="22"/>
      <c r="H24" s="22"/>
      <c r="I24" s="23"/>
    </row>
    <row r="25" spans="3:9" ht="15" hidden="1" customHeight="1" x14ac:dyDescent="0.4">
      <c r="C25" s="109"/>
      <c r="D25" s="158"/>
      <c r="E25" s="58"/>
      <c r="F25" s="6"/>
      <c r="G25" s="7"/>
      <c r="H25" s="3"/>
      <c r="I25" s="5"/>
    </row>
    <row r="26" spans="3:9" ht="15" hidden="1" customHeight="1" x14ac:dyDescent="0.4">
      <c r="C26" s="109"/>
      <c r="D26" s="158"/>
      <c r="E26" s="58"/>
      <c r="F26" s="6"/>
      <c r="G26" s="7"/>
      <c r="H26" s="3"/>
      <c r="I26" s="5"/>
    </row>
    <row r="27" spans="3:9" ht="15" hidden="1" customHeight="1" x14ac:dyDescent="0.4">
      <c r="C27" s="109"/>
      <c r="D27" s="158"/>
      <c r="E27" s="58"/>
      <c r="F27" s="6"/>
      <c r="G27" s="7"/>
      <c r="H27" s="3"/>
      <c r="I27" s="5"/>
    </row>
    <row r="28" spans="3:9" ht="15" hidden="1" customHeight="1" x14ac:dyDescent="0.4">
      <c r="C28" s="109"/>
      <c r="D28" s="158"/>
      <c r="E28" s="58"/>
      <c r="F28" s="3"/>
      <c r="G28" s="8"/>
      <c r="H28" s="6"/>
      <c r="I28" s="5"/>
    </row>
    <row r="29" spans="3:9" ht="15" hidden="1" customHeight="1" x14ac:dyDescent="0.4">
      <c r="C29" s="109"/>
      <c r="D29" s="158"/>
      <c r="E29" s="58"/>
      <c r="F29" s="3"/>
      <c r="G29" s="8"/>
      <c r="H29" s="6"/>
      <c r="I29" s="5"/>
    </row>
    <row r="30" spans="3:9" ht="15" hidden="1" customHeight="1" x14ac:dyDescent="0.4">
      <c r="C30" s="109"/>
      <c r="D30" s="158"/>
      <c r="E30" s="58"/>
      <c r="F30" s="3"/>
      <c r="G30" s="8"/>
      <c r="H30" s="6"/>
      <c r="I30" s="5"/>
    </row>
    <row r="31" spans="3:9" ht="15" hidden="1" customHeight="1" x14ac:dyDescent="0.4">
      <c r="C31" s="109"/>
      <c r="D31" s="158"/>
      <c r="E31" s="58"/>
      <c r="F31" s="3"/>
      <c r="G31" s="9"/>
      <c r="H31" s="6"/>
      <c r="I31" s="5"/>
    </row>
    <row r="32" spans="3:9" ht="15" hidden="1" customHeight="1" x14ac:dyDescent="0.4">
      <c r="C32" s="109"/>
      <c r="D32" s="158"/>
      <c r="E32" s="58"/>
      <c r="F32" s="6"/>
      <c r="G32" s="7"/>
      <c r="H32" s="6"/>
      <c r="I32" s="5"/>
    </row>
    <row r="33" spans="3:9" ht="15" hidden="1" customHeight="1" thickBot="1" x14ac:dyDescent="0.45">
      <c r="C33" s="109"/>
      <c r="D33" s="159"/>
      <c r="E33" s="59"/>
      <c r="F33" s="10"/>
      <c r="G33" s="11"/>
      <c r="H33" s="10"/>
      <c r="I33" s="12"/>
    </row>
    <row r="34" spans="3:9" ht="15" customHeight="1" thickBot="1" x14ac:dyDescent="0.45">
      <c r="C34" s="156"/>
      <c r="D34" s="60" t="s">
        <v>54</v>
      </c>
      <c r="E34" s="77">
        <v>0</v>
      </c>
      <c r="F34" s="13"/>
      <c r="G34" s="14"/>
      <c r="H34" s="13"/>
      <c r="I34" s="15"/>
    </row>
    <row r="35" spans="3:9" ht="15" customHeight="1" thickBot="1" x14ac:dyDescent="0.45">
      <c r="C35" s="109"/>
      <c r="D35" s="161" t="s">
        <v>16</v>
      </c>
      <c r="E35" s="62"/>
      <c r="F35" s="3" t="s">
        <v>51</v>
      </c>
      <c r="G35" s="4" t="s">
        <v>52</v>
      </c>
      <c r="H35" s="3">
        <v>5000</v>
      </c>
      <c r="I35" s="5" t="s">
        <v>53</v>
      </c>
    </row>
    <row r="36" spans="3:9" ht="15" hidden="1" customHeight="1" x14ac:dyDescent="0.4">
      <c r="C36" s="109"/>
      <c r="D36" s="158"/>
      <c r="E36" s="58"/>
      <c r="F36" s="6"/>
      <c r="G36" s="7"/>
      <c r="H36" s="3"/>
      <c r="I36" s="5"/>
    </row>
    <row r="37" spans="3:9" ht="15" hidden="1" customHeight="1" x14ac:dyDescent="0.4">
      <c r="C37" s="109"/>
      <c r="D37" s="158"/>
      <c r="E37" s="58"/>
      <c r="F37" s="6"/>
      <c r="G37" s="7"/>
      <c r="H37" s="3"/>
      <c r="I37" s="5"/>
    </row>
    <row r="38" spans="3:9" ht="15" hidden="1" customHeight="1" x14ac:dyDescent="0.4">
      <c r="C38" s="109"/>
      <c r="D38" s="158"/>
      <c r="E38" s="58"/>
      <c r="F38" s="6"/>
      <c r="G38" s="7"/>
      <c r="H38" s="3"/>
      <c r="I38" s="5"/>
    </row>
    <row r="39" spans="3:9" ht="15" hidden="1" customHeight="1" x14ac:dyDescent="0.4">
      <c r="C39" s="109"/>
      <c r="D39" s="158"/>
      <c r="E39" s="58"/>
      <c r="F39" s="6"/>
      <c r="G39" s="8"/>
      <c r="H39" s="6"/>
      <c r="I39" s="5"/>
    </row>
    <row r="40" spans="3:9" ht="15" hidden="1" customHeight="1" x14ac:dyDescent="0.4">
      <c r="C40" s="109"/>
      <c r="D40" s="158"/>
      <c r="E40" s="58"/>
      <c r="F40" s="6"/>
      <c r="G40" s="8"/>
      <c r="H40" s="6"/>
      <c r="I40" s="5"/>
    </row>
    <row r="41" spans="3:9" ht="15" hidden="1" customHeight="1" x14ac:dyDescent="0.4">
      <c r="C41" s="109"/>
      <c r="D41" s="158"/>
      <c r="E41" s="58"/>
      <c r="F41" s="6"/>
      <c r="G41" s="8"/>
      <c r="H41" s="6"/>
      <c r="I41" s="5"/>
    </row>
    <row r="42" spans="3:9" ht="15" hidden="1" customHeight="1" x14ac:dyDescent="0.4">
      <c r="C42" s="109"/>
      <c r="D42" s="158"/>
      <c r="E42" s="58"/>
      <c r="F42" s="6"/>
      <c r="G42" s="7"/>
      <c r="H42" s="6"/>
      <c r="I42" s="5"/>
    </row>
    <row r="43" spans="3:9" ht="15" hidden="1" customHeight="1" x14ac:dyDescent="0.4">
      <c r="C43" s="109"/>
      <c r="D43" s="158"/>
      <c r="E43" s="58"/>
      <c r="F43" s="6"/>
      <c r="G43" s="7"/>
      <c r="H43" s="6"/>
      <c r="I43" s="5"/>
    </row>
    <row r="44" spans="3:9" ht="15" hidden="1" customHeight="1" thickBot="1" x14ac:dyDescent="0.45">
      <c r="C44" s="109"/>
      <c r="D44" s="159"/>
      <c r="E44" s="59"/>
      <c r="F44" s="10"/>
      <c r="G44" s="11"/>
      <c r="H44" s="10"/>
      <c r="I44" s="12"/>
    </row>
    <row r="45" spans="3:9" ht="15" customHeight="1" thickBot="1" x14ac:dyDescent="0.45">
      <c r="C45" s="156"/>
      <c r="D45" s="60" t="s">
        <v>54</v>
      </c>
      <c r="E45" s="24">
        <v>181455000</v>
      </c>
      <c r="F45" s="13"/>
      <c r="G45" s="14"/>
      <c r="H45" s="13"/>
      <c r="I45" s="15"/>
    </row>
    <row r="46" spans="3:9" ht="15" customHeight="1" thickBot="1" x14ac:dyDescent="0.45">
      <c r="C46" s="109"/>
      <c r="D46" s="161" t="s">
        <v>57</v>
      </c>
      <c r="E46" s="62"/>
      <c r="F46" s="21" t="s">
        <v>68</v>
      </c>
      <c r="G46" s="22"/>
      <c r="H46" s="22"/>
      <c r="I46" s="23"/>
    </row>
    <row r="47" spans="3:9" ht="15" hidden="1" customHeight="1" x14ac:dyDescent="0.4">
      <c r="C47" s="109"/>
      <c r="D47" s="158"/>
      <c r="E47" s="58"/>
      <c r="F47" s="6"/>
      <c r="G47" s="7"/>
      <c r="H47" s="3"/>
      <c r="I47" s="5"/>
    </row>
    <row r="48" spans="3:9" ht="15" hidden="1" customHeight="1" x14ac:dyDescent="0.4">
      <c r="C48" s="109"/>
      <c r="D48" s="158"/>
      <c r="E48" s="58"/>
      <c r="F48" s="6"/>
      <c r="G48" s="7"/>
      <c r="H48" s="3"/>
      <c r="I48" s="5"/>
    </row>
    <row r="49" spans="3:9" ht="15" hidden="1" customHeight="1" x14ac:dyDescent="0.4">
      <c r="C49" s="109"/>
      <c r="D49" s="158"/>
      <c r="E49" s="58"/>
      <c r="F49" s="6"/>
      <c r="G49" s="7"/>
      <c r="H49" s="3"/>
      <c r="I49" s="5"/>
    </row>
    <row r="50" spans="3:9" ht="15" hidden="1" customHeight="1" x14ac:dyDescent="0.4">
      <c r="C50" s="109"/>
      <c r="D50" s="158"/>
      <c r="E50" s="58"/>
      <c r="F50" s="6"/>
      <c r="G50" s="8"/>
      <c r="H50" s="6"/>
      <c r="I50" s="5"/>
    </row>
    <row r="51" spans="3:9" ht="15" hidden="1" customHeight="1" x14ac:dyDescent="0.4">
      <c r="C51" s="109"/>
      <c r="D51" s="158"/>
      <c r="E51" s="58"/>
      <c r="F51" s="6"/>
      <c r="G51" s="8"/>
      <c r="H51" s="6"/>
      <c r="I51" s="5"/>
    </row>
    <row r="52" spans="3:9" ht="15" hidden="1" customHeight="1" x14ac:dyDescent="0.4">
      <c r="C52" s="109"/>
      <c r="D52" s="158"/>
      <c r="E52" s="58"/>
      <c r="F52" s="6"/>
      <c r="G52" s="8"/>
      <c r="H52" s="6"/>
      <c r="I52" s="5"/>
    </row>
    <row r="53" spans="3:9" ht="15" hidden="1" customHeight="1" x14ac:dyDescent="0.4">
      <c r="C53" s="109"/>
      <c r="D53" s="158"/>
      <c r="E53" s="58"/>
      <c r="F53" s="6"/>
      <c r="G53" s="7"/>
      <c r="H53" s="6"/>
      <c r="I53" s="5"/>
    </row>
    <row r="54" spans="3:9" ht="15" hidden="1" customHeight="1" x14ac:dyDescent="0.4">
      <c r="C54" s="109"/>
      <c r="D54" s="158"/>
      <c r="E54" s="58"/>
      <c r="F54" s="6"/>
      <c r="G54" s="7"/>
      <c r="H54" s="6"/>
      <c r="I54" s="5"/>
    </row>
    <row r="55" spans="3:9" ht="15" hidden="1" customHeight="1" thickBot="1" x14ac:dyDescent="0.45">
      <c r="C55" s="109"/>
      <c r="D55" s="159"/>
      <c r="E55" s="59"/>
      <c r="F55" s="10"/>
      <c r="G55" s="11"/>
      <c r="H55" s="10"/>
      <c r="I55" s="12"/>
    </row>
    <row r="56" spans="3:9" ht="15" customHeight="1" thickBot="1" x14ac:dyDescent="0.45">
      <c r="C56" s="156"/>
      <c r="D56" s="60" t="s">
        <v>54</v>
      </c>
      <c r="E56" s="77">
        <v>0</v>
      </c>
      <c r="F56" s="13"/>
      <c r="G56" s="14"/>
      <c r="H56" s="13"/>
      <c r="I56" s="15"/>
    </row>
    <row r="57" spans="3:9" ht="15" customHeight="1" thickBot="1" x14ac:dyDescent="0.45">
      <c r="C57" s="177" t="s">
        <v>58</v>
      </c>
      <c r="D57" s="161" t="s">
        <v>18</v>
      </c>
      <c r="E57" s="62"/>
      <c r="F57" s="19">
        <v>2000</v>
      </c>
      <c r="G57" s="20" t="s">
        <v>51</v>
      </c>
      <c r="H57" s="16" t="s">
        <v>51</v>
      </c>
      <c r="I57" s="18"/>
    </row>
    <row r="58" spans="3:9" ht="15" hidden="1" customHeight="1" x14ac:dyDescent="0.4">
      <c r="C58" s="177"/>
      <c r="D58" s="158"/>
      <c r="E58" s="58"/>
      <c r="F58" s="6"/>
      <c r="G58" s="7"/>
      <c r="H58" s="3"/>
      <c r="I58" s="5"/>
    </row>
    <row r="59" spans="3:9" ht="15" hidden="1" customHeight="1" x14ac:dyDescent="0.4">
      <c r="C59" s="177"/>
      <c r="D59" s="158"/>
      <c r="E59" s="58"/>
      <c r="F59" s="6"/>
      <c r="G59" s="7"/>
      <c r="H59" s="3"/>
      <c r="I59" s="5"/>
    </row>
    <row r="60" spans="3:9" ht="15" hidden="1" customHeight="1" x14ac:dyDescent="0.4">
      <c r="C60" s="177"/>
      <c r="D60" s="158"/>
      <c r="E60" s="58"/>
      <c r="F60" s="6"/>
      <c r="G60" s="8"/>
      <c r="H60" s="6"/>
      <c r="I60" s="5"/>
    </row>
    <row r="61" spans="3:9" ht="15" hidden="1" customHeight="1" x14ac:dyDescent="0.4">
      <c r="C61" s="177"/>
      <c r="D61" s="158"/>
      <c r="E61" s="58"/>
      <c r="F61" s="6"/>
      <c r="G61" s="7"/>
      <c r="H61" s="6"/>
      <c r="I61" s="5"/>
    </row>
    <row r="62" spans="3:9" ht="15" hidden="1" customHeight="1" x14ac:dyDescent="0.4">
      <c r="C62" s="177"/>
      <c r="D62" s="158"/>
      <c r="E62" s="58"/>
      <c r="F62" s="6"/>
      <c r="G62" s="7"/>
      <c r="H62" s="6"/>
      <c r="I62" s="5"/>
    </row>
    <row r="63" spans="3:9" ht="15" hidden="1" customHeight="1" x14ac:dyDescent="0.4">
      <c r="C63" s="177"/>
      <c r="D63" s="158"/>
      <c r="E63" s="58"/>
      <c r="F63" s="6"/>
      <c r="G63" s="7"/>
      <c r="H63" s="6"/>
      <c r="I63" s="5"/>
    </row>
    <row r="64" spans="3:9" ht="15" hidden="1" customHeight="1" x14ac:dyDescent="0.4">
      <c r="C64" s="177"/>
      <c r="D64" s="158"/>
      <c r="E64" s="58"/>
      <c r="F64" s="6"/>
      <c r="G64" s="7"/>
      <c r="H64" s="6"/>
      <c r="I64" s="5"/>
    </row>
    <row r="65" spans="2:9" ht="15" hidden="1" customHeight="1" x14ac:dyDescent="0.4">
      <c r="C65" s="177"/>
      <c r="D65" s="158"/>
      <c r="E65" s="58"/>
      <c r="F65" s="6"/>
      <c r="G65" s="7"/>
      <c r="H65" s="6"/>
      <c r="I65" s="5"/>
    </row>
    <row r="66" spans="2:9" ht="15" hidden="1" customHeight="1" thickBot="1" x14ac:dyDescent="0.45">
      <c r="C66" s="177"/>
      <c r="D66" s="159"/>
      <c r="E66" s="59"/>
      <c r="F66" s="10"/>
      <c r="G66" s="11"/>
      <c r="H66" s="10"/>
      <c r="I66" s="12"/>
    </row>
    <row r="67" spans="2:9" ht="15" customHeight="1" thickBot="1" x14ac:dyDescent="0.45">
      <c r="C67" s="178"/>
      <c r="D67" s="60" t="s">
        <v>54</v>
      </c>
      <c r="E67" s="24">
        <v>54337000</v>
      </c>
      <c r="F67" s="13"/>
      <c r="G67" s="14"/>
      <c r="H67" s="63"/>
      <c r="I67" s="15"/>
    </row>
    <row r="68" spans="2:9" ht="15" customHeight="1" thickBot="1" x14ac:dyDescent="0.45">
      <c r="C68" s="179" t="s">
        <v>12</v>
      </c>
      <c r="D68" s="180"/>
      <c r="E68" s="64">
        <f>E23+E34+E45+E56+E67</f>
        <v>320237000</v>
      </c>
      <c r="F68" s="65"/>
      <c r="G68" s="66"/>
      <c r="H68" s="67"/>
      <c r="I68" s="68"/>
    </row>
    <row r="69" spans="2:9" ht="15" customHeight="1" x14ac:dyDescent="0.4">
      <c r="C69" s="90" t="s">
        <v>19</v>
      </c>
      <c r="D69" s="91"/>
      <c r="E69" s="72">
        <v>54701</v>
      </c>
      <c r="F69" s="210"/>
      <c r="G69" s="210"/>
      <c r="H69" s="210"/>
      <c r="I69" s="210"/>
    </row>
    <row r="70" spans="2:9" ht="15" customHeight="1" thickBot="1" x14ac:dyDescent="0.45">
      <c r="C70" s="101" t="s">
        <v>59</v>
      </c>
      <c r="D70" s="102"/>
      <c r="E70" s="78">
        <v>0</v>
      </c>
      <c r="F70" s="70"/>
      <c r="G70" s="70"/>
      <c r="H70" s="70"/>
      <c r="I70" s="70"/>
    </row>
    <row r="71" spans="2:9" ht="15" customHeight="1" x14ac:dyDescent="0.4">
      <c r="C71" s="86" t="s">
        <v>21</v>
      </c>
      <c r="D71" s="87"/>
      <c r="E71" s="71">
        <f>(E6+E8)/E69</f>
        <v>16204.585309226522</v>
      </c>
      <c r="F71" s="70"/>
      <c r="G71" s="70"/>
      <c r="H71" s="70"/>
      <c r="I71" s="70"/>
    </row>
    <row r="72" spans="2:9" ht="15" customHeight="1" thickBot="1" x14ac:dyDescent="0.45">
      <c r="C72" s="101" t="s">
        <v>60</v>
      </c>
      <c r="D72" s="102"/>
      <c r="E72" s="69" t="s">
        <v>72</v>
      </c>
      <c r="F72" s="187"/>
      <c r="G72" s="187"/>
      <c r="H72" s="187"/>
      <c r="I72" s="187"/>
    </row>
    <row r="73" spans="2:9" ht="15" customHeight="1" x14ac:dyDescent="0.4">
      <c r="C73" s="35" t="s">
        <v>61</v>
      </c>
      <c r="D73" s="35"/>
      <c r="E73" s="35"/>
      <c r="F73" s="35"/>
      <c r="G73" s="35"/>
      <c r="H73" s="35"/>
      <c r="I73" s="35"/>
    </row>
    <row r="74" spans="2:9" ht="15" customHeight="1" x14ac:dyDescent="0.4">
      <c r="C74" s="35" t="s">
        <v>62</v>
      </c>
      <c r="D74" s="35"/>
      <c r="E74" s="35"/>
      <c r="F74" s="35"/>
      <c r="G74" s="35"/>
      <c r="H74" s="35"/>
      <c r="I74" s="35"/>
    </row>
    <row r="75" spans="2:9" ht="15" customHeight="1" x14ac:dyDescent="0.4">
      <c r="C75" s="35"/>
      <c r="D75" s="35"/>
      <c r="E75" s="35"/>
      <c r="F75" s="35"/>
      <c r="G75" s="35"/>
      <c r="H75" s="35"/>
      <c r="I75" s="35"/>
    </row>
    <row r="76" spans="2:9" ht="15" customHeight="1" x14ac:dyDescent="0.4"/>
    <row r="77" spans="2:9" ht="15" customHeight="1" x14ac:dyDescent="0.4">
      <c r="B77" s="29" t="s">
        <v>23</v>
      </c>
      <c r="C77" s="85" t="s">
        <v>24</v>
      </c>
      <c r="D77" s="85"/>
      <c r="E77" s="85"/>
      <c r="F77" s="85"/>
      <c r="G77" s="85"/>
    </row>
    <row r="78" spans="2:9" ht="12.75" thickBot="1" x14ac:dyDescent="0.45">
      <c r="C78" s="32"/>
      <c r="D78" s="32"/>
      <c r="E78" s="176" t="s">
        <v>25</v>
      </c>
      <c r="F78" s="176"/>
      <c r="G78" s="176"/>
      <c r="H78" s="176" t="s">
        <v>26</v>
      </c>
      <c r="I78" s="176"/>
    </row>
    <row r="79" spans="2:9" ht="15" customHeight="1" x14ac:dyDescent="0.4">
      <c r="C79" s="129" t="s">
        <v>27</v>
      </c>
      <c r="D79" s="130"/>
      <c r="E79" s="188"/>
      <c r="F79" s="189"/>
      <c r="G79" s="190"/>
      <c r="H79" s="188"/>
      <c r="I79" s="191"/>
    </row>
    <row r="80" spans="2:9" ht="15" customHeight="1" thickBot="1" x14ac:dyDescent="0.45">
      <c r="C80" s="192" t="s">
        <v>28</v>
      </c>
      <c r="D80" s="193"/>
      <c r="E80" s="194"/>
      <c r="F80" s="195"/>
      <c r="G80" s="196"/>
      <c r="H80" s="195"/>
      <c r="I80" s="197"/>
    </row>
    <row r="81" spans="2:9" ht="15" customHeight="1" thickBot="1" x14ac:dyDescent="0.45">
      <c r="C81" s="201" t="s">
        <v>29</v>
      </c>
      <c r="D81" s="202"/>
      <c r="E81" s="133">
        <v>31</v>
      </c>
      <c r="F81" s="134"/>
      <c r="G81" s="134"/>
      <c r="H81" s="134"/>
      <c r="I81" s="135"/>
    </row>
    <row r="82" spans="2:9" ht="15" customHeight="1" x14ac:dyDescent="0.4">
      <c r="C82" s="35" t="s">
        <v>78</v>
      </c>
      <c r="D82" s="35"/>
      <c r="E82" s="49"/>
      <c r="F82" s="49"/>
      <c r="G82" s="49"/>
      <c r="H82" s="49"/>
      <c r="I82" s="49"/>
    </row>
    <row r="83" spans="2:9" ht="15" customHeight="1" x14ac:dyDescent="0.4"/>
    <row r="84" spans="2:9" ht="15" customHeight="1" thickBot="1" x14ac:dyDescent="0.45">
      <c r="B84" s="29" t="s">
        <v>31</v>
      </c>
      <c r="C84" s="85" t="s">
        <v>32</v>
      </c>
      <c r="D84" s="85"/>
      <c r="E84" s="85"/>
      <c r="F84" s="85"/>
      <c r="G84" s="85"/>
    </row>
    <row r="85" spans="2:9" ht="15" customHeight="1" x14ac:dyDescent="0.4">
      <c r="C85" s="136" t="s">
        <v>33</v>
      </c>
      <c r="D85" s="50" t="s">
        <v>34</v>
      </c>
      <c r="E85" s="125">
        <f>(E6+E7)/E10</f>
        <v>0.37257614749872336</v>
      </c>
      <c r="F85" s="125"/>
      <c r="G85" s="125"/>
      <c r="H85" s="125"/>
      <c r="I85" s="126"/>
    </row>
    <row r="86" spans="2:9" ht="15" customHeight="1" thickBot="1" x14ac:dyDescent="0.45">
      <c r="C86" s="137"/>
      <c r="D86" s="51" t="s">
        <v>35</v>
      </c>
      <c r="E86" s="127">
        <f>(E8+E9)/E10</f>
        <v>0.62742385250127664</v>
      </c>
      <c r="F86" s="203"/>
      <c r="G86" s="203"/>
      <c r="H86" s="203"/>
      <c r="I86" s="204"/>
    </row>
    <row r="87" spans="2:9" ht="15" customHeight="1" x14ac:dyDescent="0.4"/>
    <row r="88" spans="2:9" ht="15" customHeight="1" thickBot="1" x14ac:dyDescent="0.45">
      <c r="B88" s="29" t="s">
        <v>36</v>
      </c>
      <c r="C88" s="85" t="s">
        <v>37</v>
      </c>
      <c r="D88" s="85"/>
      <c r="E88" s="85"/>
      <c r="F88" s="85"/>
      <c r="G88" s="85"/>
      <c r="H88" s="85"/>
      <c r="I88" s="85"/>
    </row>
    <row r="89" spans="2:9" ht="69.95" customHeight="1" thickBot="1" x14ac:dyDescent="0.45">
      <c r="C89" s="1" t="s">
        <v>38</v>
      </c>
      <c r="D89" s="198"/>
      <c r="E89" s="199"/>
      <c r="F89" s="199"/>
      <c r="G89" s="199"/>
      <c r="H89" s="199"/>
      <c r="I89" s="200"/>
    </row>
  </sheetData>
  <mergeCells count="44">
    <mergeCell ref="C6:C9"/>
    <mergeCell ref="F6:I6"/>
    <mergeCell ref="F7:I7"/>
    <mergeCell ref="F8:I8"/>
    <mergeCell ref="F9:I9"/>
    <mergeCell ref="A1:J1"/>
    <mergeCell ref="C2:G2"/>
    <mergeCell ref="C3:D3"/>
    <mergeCell ref="E3:I3"/>
    <mergeCell ref="C5:G5"/>
    <mergeCell ref="C70:D70"/>
    <mergeCell ref="C10:D10"/>
    <mergeCell ref="C11:E12"/>
    <mergeCell ref="F11:I11"/>
    <mergeCell ref="C13:C56"/>
    <mergeCell ref="D13:D22"/>
    <mergeCell ref="D24:D33"/>
    <mergeCell ref="D35:D44"/>
    <mergeCell ref="D46:D55"/>
    <mergeCell ref="C57:C67"/>
    <mergeCell ref="D57:D66"/>
    <mergeCell ref="C68:D68"/>
    <mergeCell ref="C69:D69"/>
    <mergeCell ref="F69:I69"/>
    <mergeCell ref="C71:D71"/>
    <mergeCell ref="C72:D72"/>
    <mergeCell ref="F72:I72"/>
    <mergeCell ref="C77:G77"/>
    <mergeCell ref="E78:G78"/>
    <mergeCell ref="H78:I78"/>
    <mergeCell ref="C79:D79"/>
    <mergeCell ref="E79:G79"/>
    <mergeCell ref="H79:I79"/>
    <mergeCell ref="C80:D80"/>
    <mergeCell ref="E80:G80"/>
    <mergeCell ref="H80:I80"/>
    <mergeCell ref="C88:I88"/>
    <mergeCell ref="D89:I89"/>
    <mergeCell ref="C81:D81"/>
    <mergeCell ref="E81:I81"/>
    <mergeCell ref="C84:G84"/>
    <mergeCell ref="C85:C86"/>
    <mergeCell ref="E85:I85"/>
    <mergeCell ref="E86:I86"/>
  </mergeCells>
  <phoneticPr fontId="1"/>
  <pageMargins left="0.51181102362204722" right="0.11811023622047245" top="0.55118110236220474" bottom="0.19685039370078741" header="0.31496062992125984" footer="0.11811023622047245"/>
  <pageSetup paperSize="9" scale="95" orientation="portrait" r:id="rId1"/>
  <headerFooter scaleWithDoc="0"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9"/>
  <sheetViews>
    <sheetView showGridLines="0" view="pageBreakPreview" topLeftCell="A10" zoomScaleNormal="100" zoomScaleSheetLayoutView="100" workbookViewId="0">
      <selection activeCell="F12" sqref="F12"/>
    </sheetView>
  </sheetViews>
  <sheetFormatPr defaultColWidth="9" defaultRowHeight="12" x14ac:dyDescent="0.4"/>
  <cols>
    <col min="1" max="1" width="0.75" style="29" customWidth="1"/>
    <col min="2" max="2" width="3.125" style="29" bestFit="1" customWidth="1"/>
    <col min="3" max="3" width="10.625" style="29" customWidth="1"/>
    <col min="4" max="4" width="24.625" style="29" customWidth="1"/>
    <col min="5" max="6" width="10.625" style="29" customWidth="1"/>
    <col min="7" max="8" width="6.625" style="29" customWidth="1"/>
    <col min="9" max="9" width="19.625" style="29" customWidth="1"/>
    <col min="10" max="10" width="0.875" style="29" customWidth="1"/>
    <col min="11" max="11" width="9" style="29" customWidth="1"/>
    <col min="12" max="16384" width="9" style="29"/>
  </cols>
  <sheetData>
    <row r="1" spans="1:10" ht="18.75" customHeight="1" x14ac:dyDescent="0.4">
      <c r="A1" s="113" t="s">
        <v>77</v>
      </c>
      <c r="B1" s="113"/>
      <c r="C1" s="113"/>
      <c r="D1" s="113"/>
      <c r="E1" s="113"/>
      <c r="F1" s="113"/>
      <c r="G1" s="113"/>
      <c r="H1" s="113"/>
      <c r="I1" s="113"/>
      <c r="J1" s="113"/>
    </row>
    <row r="2" spans="1:10" ht="15" customHeight="1" thickBot="1" x14ac:dyDescent="0.45">
      <c r="B2" s="29" t="s">
        <v>3</v>
      </c>
      <c r="C2" s="85" t="s">
        <v>4</v>
      </c>
      <c r="D2" s="85"/>
      <c r="E2" s="85"/>
      <c r="F2" s="85"/>
      <c r="G2" s="85"/>
      <c r="H2" s="32"/>
    </row>
    <row r="3" spans="1:10" ht="19.5" customHeight="1" thickBot="1" x14ac:dyDescent="0.45">
      <c r="C3" s="114" t="s">
        <v>40</v>
      </c>
      <c r="D3" s="115"/>
      <c r="E3" s="153" t="s">
        <v>69</v>
      </c>
      <c r="F3" s="154"/>
      <c r="G3" s="154"/>
      <c r="H3" s="154"/>
      <c r="I3" s="155"/>
    </row>
    <row r="4" spans="1:10" ht="15" customHeight="1" x14ac:dyDescent="0.4"/>
    <row r="5" spans="1:10" ht="15" customHeight="1" thickBot="1" x14ac:dyDescent="0.45">
      <c r="B5" s="29" t="s">
        <v>6</v>
      </c>
      <c r="C5" s="85" t="s">
        <v>7</v>
      </c>
      <c r="D5" s="85"/>
      <c r="E5" s="85"/>
      <c r="F5" s="85"/>
      <c r="G5" s="85"/>
    </row>
    <row r="6" spans="1:10" ht="15" customHeight="1" x14ac:dyDescent="0.4">
      <c r="C6" s="82" t="s">
        <v>42</v>
      </c>
      <c r="D6" s="36" t="s">
        <v>8</v>
      </c>
      <c r="E6" s="171">
        <v>486162753</v>
      </c>
      <c r="F6" s="163"/>
      <c r="G6" s="163"/>
      <c r="H6" s="163"/>
      <c r="I6" s="163"/>
    </row>
    <row r="7" spans="1:10" ht="15" customHeight="1" x14ac:dyDescent="0.4">
      <c r="C7" s="83"/>
      <c r="D7" s="37" t="s">
        <v>43</v>
      </c>
      <c r="E7" s="172"/>
      <c r="F7" s="163"/>
      <c r="G7" s="163"/>
      <c r="H7" s="163"/>
      <c r="I7" s="163"/>
    </row>
    <row r="8" spans="1:10" ht="15" customHeight="1" x14ac:dyDescent="0.4">
      <c r="C8" s="83"/>
      <c r="D8" s="37" t="s">
        <v>10</v>
      </c>
      <c r="E8" s="26">
        <v>629642607</v>
      </c>
      <c r="F8" s="163"/>
      <c r="G8" s="163"/>
      <c r="H8" s="163"/>
      <c r="I8" s="163"/>
    </row>
    <row r="9" spans="1:10" ht="15" customHeight="1" x14ac:dyDescent="0.4">
      <c r="C9" s="170"/>
      <c r="D9" s="53" t="s">
        <v>44</v>
      </c>
      <c r="E9" s="81">
        <v>0</v>
      </c>
      <c r="F9" s="163"/>
      <c r="G9" s="163"/>
      <c r="H9" s="163"/>
      <c r="I9" s="163"/>
    </row>
    <row r="10" spans="1:10" ht="15" customHeight="1" thickBot="1" x14ac:dyDescent="0.45">
      <c r="C10" s="94" t="s">
        <v>12</v>
      </c>
      <c r="D10" s="95"/>
      <c r="E10" s="54">
        <f>SUM(E6:E9)</f>
        <v>1115805360</v>
      </c>
      <c r="F10" s="55"/>
      <c r="G10" s="55"/>
      <c r="H10" s="55"/>
      <c r="I10" s="55"/>
    </row>
    <row r="11" spans="1:10" ht="21" customHeight="1" x14ac:dyDescent="0.4">
      <c r="C11" s="164" t="s">
        <v>13</v>
      </c>
      <c r="D11" s="165"/>
      <c r="E11" s="165"/>
      <c r="F11" s="168" t="s">
        <v>79</v>
      </c>
      <c r="G11" s="168"/>
      <c r="H11" s="168"/>
      <c r="I11" s="169"/>
    </row>
    <row r="12" spans="1:10" ht="21.95" customHeight="1" x14ac:dyDescent="0.4">
      <c r="C12" s="166"/>
      <c r="D12" s="167"/>
      <c r="E12" s="167"/>
      <c r="F12" s="56" t="s">
        <v>46</v>
      </c>
      <c r="G12" s="56" t="s">
        <v>47</v>
      </c>
      <c r="H12" s="56" t="s">
        <v>48</v>
      </c>
      <c r="I12" s="57" t="s">
        <v>49</v>
      </c>
    </row>
    <row r="13" spans="1:10" ht="15" customHeight="1" x14ac:dyDescent="0.4">
      <c r="C13" s="109" t="s">
        <v>50</v>
      </c>
      <c r="D13" s="157" t="s">
        <v>15</v>
      </c>
      <c r="E13" s="58"/>
      <c r="F13" s="3" t="s">
        <v>51</v>
      </c>
      <c r="G13" s="4" t="s">
        <v>52</v>
      </c>
      <c r="H13" s="3">
        <v>5000</v>
      </c>
      <c r="I13" s="5" t="s">
        <v>53</v>
      </c>
    </row>
    <row r="14" spans="1:10" ht="15" hidden="1" customHeight="1" x14ac:dyDescent="0.4">
      <c r="C14" s="109"/>
      <c r="D14" s="158"/>
      <c r="E14" s="58"/>
      <c r="F14" s="6"/>
      <c r="G14" s="7"/>
      <c r="H14" s="3"/>
      <c r="I14" s="5"/>
    </row>
    <row r="15" spans="1:10" ht="15" hidden="1" customHeight="1" x14ac:dyDescent="0.4">
      <c r="C15" s="109"/>
      <c r="D15" s="158"/>
      <c r="E15" s="58"/>
      <c r="F15" s="6"/>
      <c r="G15" s="7"/>
      <c r="H15" s="3"/>
      <c r="I15" s="5"/>
    </row>
    <row r="16" spans="1:10" ht="15" hidden="1" customHeight="1" x14ac:dyDescent="0.4">
      <c r="C16" s="109"/>
      <c r="D16" s="158"/>
      <c r="E16" s="58"/>
      <c r="F16" s="6"/>
      <c r="G16" s="7"/>
      <c r="H16" s="3"/>
      <c r="I16" s="5"/>
    </row>
    <row r="17" spans="3:9" ht="15" hidden="1" customHeight="1" x14ac:dyDescent="0.4">
      <c r="C17" s="109"/>
      <c r="D17" s="158"/>
      <c r="E17" s="58"/>
      <c r="F17" s="3"/>
      <c r="G17" s="8"/>
      <c r="H17" s="6"/>
      <c r="I17" s="5"/>
    </row>
    <row r="18" spans="3:9" ht="15" hidden="1" customHeight="1" x14ac:dyDescent="0.4">
      <c r="C18" s="109"/>
      <c r="D18" s="158"/>
      <c r="E18" s="58"/>
      <c r="F18" s="3"/>
      <c r="G18" s="8"/>
      <c r="H18" s="6"/>
      <c r="I18" s="5"/>
    </row>
    <row r="19" spans="3:9" ht="15" hidden="1" customHeight="1" x14ac:dyDescent="0.4">
      <c r="C19" s="109"/>
      <c r="D19" s="158"/>
      <c r="E19" s="58"/>
      <c r="F19" s="3"/>
      <c r="G19" s="8"/>
      <c r="H19" s="6"/>
      <c r="I19" s="5"/>
    </row>
    <row r="20" spans="3:9" ht="15" hidden="1" customHeight="1" x14ac:dyDescent="0.4">
      <c r="C20" s="109"/>
      <c r="D20" s="158"/>
      <c r="E20" s="58"/>
      <c r="F20" s="3"/>
      <c r="G20" s="9"/>
      <c r="H20" s="6"/>
      <c r="I20" s="5"/>
    </row>
    <row r="21" spans="3:9" ht="15" hidden="1" customHeight="1" x14ac:dyDescent="0.4">
      <c r="C21" s="109"/>
      <c r="D21" s="158"/>
      <c r="E21" s="58"/>
      <c r="F21" s="6"/>
      <c r="G21" s="7"/>
      <c r="H21" s="6"/>
      <c r="I21" s="5"/>
    </row>
    <row r="22" spans="3:9" ht="15" hidden="1" customHeight="1" thickBot="1" x14ac:dyDescent="0.45">
      <c r="C22" s="109"/>
      <c r="D22" s="159"/>
      <c r="E22" s="59"/>
      <c r="F22" s="10"/>
      <c r="G22" s="11"/>
      <c r="H22" s="10"/>
      <c r="I22" s="12"/>
    </row>
    <row r="23" spans="3:9" ht="15" hidden="1" customHeight="1" thickBot="1" x14ac:dyDescent="0.45">
      <c r="C23" s="156"/>
      <c r="D23" s="60" t="s">
        <v>54</v>
      </c>
      <c r="E23" s="24"/>
      <c r="F23" s="13"/>
      <c r="G23" s="14"/>
      <c r="H23" s="13"/>
      <c r="I23" s="15"/>
    </row>
    <row r="24" spans="3:9" ht="15" customHeight="1" thickBot="1" x14ac:dyDescent="0.45">
      <c r="C24" s="109"/>
      <c r="D24" s="160" t="s">
        <v>73</v>
      </c>
      <c r="E24" s="62"/>
      <c r="F24" s="3" t="s">
        <v>51</v>
      </c>
      <c r="G24" s="4" t="s">
        <v>52</v>
      </c>
      <c r="H24" s="3">
        <v>5000</v>
      </c>
      <c r="I24" s="5" t="s">
        <v>53</v>
      </c>
    </row>
    <row r="25" spans="3:9" ht="15" hidden="1" customHeight="1" x14ac:dyDescent="0.4">
      <c r="C25" s="109"/>
      <c r="D25" s="158"/>
      <c r="E25" s="58"/>
      <c r="F25" s="6"/>
      <c r="G25" s="7"/>
      <c r="H25" s="3"/>
      <c r="I25" s="5"/>
    </row>
    <row r="26" spans="3:9" ht="15" hidden="1" customHeight="1" x14ac:dyDescent="0.4">
      <c r="C26" s="109"/>
      <c r="D26" s="158"/>
      <c r="E26" s="58"/>
      <c r="F26" s="6"/>
      <c r="G26" s="7"/>
      <c r="H26" s="3"/>
      <c r="I26" s="5"/>
    </row>
    <row r="27" spans="3:9" ht="15" hidden="1" customHeight="1" x14ac:dyDescent="0.4">
      <c r="C27" s="109"/>
      <c r="D27" s="158"/>
      <c r="E27" s="58"/>
      <c r="F27" s="6"/>
      <c r="G27" s="7"/>
      <c r="H27" s="3"/>
      <c r="I27" s="5"/>
    </row>
    <row r="28" spans="3:9" ht="15" hidden="1" customHeight="1" x14ac:dyDescent="0.4">
      <c r="C28" s="109"/>
      <c r="D28" s="158"/>
      <c r="E28" s="58"/>
      <c r="F28" s="3"/>
      <c r="G28" s="8"/>
      <c r="H28" s="6"/>
      <c r="I28" s="5"/>
    </row>
    <row r="29" spans="3:9" ht="15" hidden="1" customHeight="1" x14ac:dyDescent="0.4">
      <c r="C29" s="109"/>
      <c r="D29" s="158"/>
      <c r="E29" s="58"/>
      <c r="F29" s="3"/>
      <c r="G29" s="8"/>
      <c r="H29" s="6"/>
      <c r="I29" s="5"/>
    </row>
    <row r="30" spans="3:9" ht="15" hidden="1" customHeight="1" x14ac:dyDescent="0.4">
      <c r="C30" s="109"/>
      <c r="D30" s="158"/>
      <c r="E30" s="58"/>
      <c r="F30" s="3"/>
      <c r="G30" s="8"/>
      <c r="H30" s="6"/>
      <c r="I30" s="5"/>
    </row>
    <row r="31" spans="3:9" ht="15" hidden="1" customHeight="1" x14ac:dyDescent="0.4">
      <c r="C31" s="109"/>
      <c r="D31" s="158"/>
      <c r="E31" s="58"/>
      <c r="F31" s="3"/>
      <c r="G31" s="9"/>
      <c r="H31" s="6"/>
      <c r="I31" s="5"/>
    </row>
    <row r="32" spans="3:9" ht="15" hidden="1" customHeight="1" x14ac:dyDescent="0.4">
      <c r="C32" s="109"/>
      <c r="D32" s="158"/>
      <c r="E32" s="58"/>
      <c r="F32" s="6"/>
      <c r="G32" s="7"/>
      <c r="H32" s="6"/>
      <c r="I32" s="5"/>
    </row>
    <row r="33" spans="3:9" ht="15" hidden="1" customHeight="1" thickBot="1" x14ac:dyDescent="0.45">
      <c r="C33" s="109"/>
      <c r="D33" s="159"/>
      <c r="E33" s="59"/>
      <c r="F33" s="10"/>
      <c r="G33" s="11"/>
      <c r="H33" s="10"/>
      <c r="I33" s="12"/>
    </row>
    <row r="34" spans="3:9" ht="15" customHeight="1" thickBot="1" x14ac:dyDescent="0.45">
      <c r="C34" s="156"/>
      <c r="D34" s="60" t="s">
        <v>54</v>
      </c>
      <c r="E34" s="24">
        <v>147385000</v>
      </c>
      <c r="F34" s="13"/>
      <c r="G34" s="14"/>
      <c r="H34" s="13"/>
      <c r="I34" s="15"/>
    </row>
    <row r="35" spans="3:9" ht="15" customHeight="1" thickBot="1" x14ac:dyDescent="0.45">
      <c r="C35" s="109"/>
      <c r="D35" s="161" t="s">
        <v>16</v>
      </c>
      <c r="E35" s="62"/>
      <c r="F35" s="3" t="s">
        <v>51</v>
      </c>
      <c r="G35" s="4" t="s">
        <v>52</v>
      </c>
      <c r="H35" s="3">
        <v>5000</v>
      </c>
      <c r="I35" s="5" t="s">
        <v>53</v>
      </c>
    </row>
    <row r="36" spans="3:9" ht="15" hidden="1" customHeight="1" x14ac:dyDescent="0.4">
      <c r="C36" s="109"/>
      <c r="D36" s="158"/>
      <c r="E36" s="58"/>
      <c r="F36" s="6"/>
      <c r="G36" s="7"/>
      <c r="H36" s="3"/>
      <c r="I36" s="5"/>
    </row>
    <row r="37" spans="3:9" ht="15" hidden="1" customHeight="1" x14ac:dyDescent="0.4">
      <c r="C37" s="109"/>
      <c r="D37" s="158"/>
      <c r="E37" s="58"/>
      <c r="F37" s="6"/>
      <c r="G37" s="7"/>
      <c r="H37" s="3"/>
      <c r="I37" s="5"/>
    </row>
    <row r="38" spans="3:9" ht="15" hidden="1" customHeight="1" x14ac:dyDescent="0.4">
      <c r="C38" s="109"/>
      <c r="D38" s="158"/>
      <c r="E38" s="58"/>
      <c r="F38" s="6"/>
      <c r="G38" s="7"/>
      <c r="H38" s="3"/>
      <c r="I38" s="5"/>
    </row>
    <row r="39" spans="3:9" ht="15" hidden="1" customHeight="1" x14ac:dyDescent="0.4">
      <c r="C39" s="109"/>
      <c r="D39" s="158"/>
      <c r="E39" s="58"/>
      <c r="F39" s="6"/>
      <c r="G39" s="8"/>
      <c r="H39" s="6"/>
      <c r="I39" s="5"/>
    </row>
    <row r="40" spans="3:9" ht="15" hidden="1" customHeight="1" x14ac:dyDescent="0.4">
      <c r="C40" s="109"/>
      <c r="D40" s="158"/>
      <c r="E40" s="58"/>
      <c r="F40" s="6"/>
      <c r="G40" s="8"/>
      <c r="H40" s="6"/>
      <c r="I40" s="5"/>
    </row>
    <row r="41" spans="3:9" ht="15" hidden="1" customHeight="1" x14ac:dyDescent="0.4">
      <c r="C41" s="109"/>
      <c r="D41" s="158"/>
      <c r="E41" s="58"/>
      <c r="F41" s="6"/>
      <c r="G41" s="8"/>
      <c r="H41" s="6"/>
      <c r="I41" s="5"/>
    </row>
    <row r="42" spans="3:9" ht="15" hidden="1" customHeight="1" x14ac:dyDescent="0.4">
      <c r="C42" s="109"/>
      <c r="D42" s="158"/>
      <c r="E42" s="58"/>
      <c r="F42" s="6"/>
      <c r="G42" s="7"/>
      <c r="H42" s="6"/>
      <c r="I42" s="5"/>
    </row>
    <row r="43" spans="3:9" ht="15" hidden="1" customHeight="1" x14ac:dyDescent="0.4">
      <c r="C43" s="109"/>
      <c r="D43" s="158"/>
      <c r="E43" s="58"/>
      <c r="F43" s="6"/>
      <c r="G43" s="7"/>
      <c r="H43" s="6"/>
      <c r="I43" s="5"/>
    </row>
    <row r="44" spans="3:9" ht="15" hidden="1" customHeight="1" thickBot="1" x14ac:dyDescent="0.45">
      <c r="C44" s="109"/>
      <c r="D44" s="159"/>
      <c r="E44" s="59"/>
      <c r="F44" s="10"/>
      <c r="G44" s="11"/>
      <c r="H44" s="10"/>
      <c r="I44" s="12"/>
    </row>
    <row r="45" spans="3:9" ht="15" customHeight="1" thickBot="1" x14ac:dyDescent="0.45">
      <c r="C45" s="156"/>
      <c r="D45" s="60" t="s">
        <v>54</v>
      </c>
      <c r="E45" s="24">
        <v>195285000</v>
      </c>
      <c r="F45" s="13"/>
      <c r="G45" s="14"/>
      <c r="H45" s="13"/>
      <c r="I45" s="15"/>
    </row>
    <row r="46" spans="3:9" ht="15" customHeight="1" thickBot="1" x14ac:dyDescent="0.45">
      <c r="C46" s="109"/>
      <c r="D46" s="161" t="s">
        <v>57</v>
      </c>
      <c r="E46" s="62"/>
      <c r="F46" s="21" t="s">
        <v>68</v>
      </c>
      <c r="G46" s="22"/>
      <c r="H46" s="22"/>
      <c r="I46" s="23"/>
    </row>
    <row r="47" spans="3:9" ht="15" hidden="1" customHeight="1" x14ac:dyDescent="0.4">
      <c r="C47" s="109"/>
      <c r="D47" s="158"/>
      <c r="E47" s="58"/>
      <c r="F47" s="6"/>
      <c r="G47" s="7"/>
      <c r="H47" s="3"/>
      <c r="I47" s="5"/>
    </row>
    <row r="48" spans="3:9" ht="15" hidden="1" customHeight="1" x14ac:dyDescent="0.4">
      <c r="C48" s="109"/>
      <c r="D48" s="158"/>
      <c r="E48" s="58"/>
      <c r="F48" s="6"/>
      <c r="G48" s="7"/>
      <c r="H48" s="3"/>
      <c r="I48" s="5"/>
    </row>
    <row r="49" spans="3:9" ht="15" hidden="1" customHeight="1" x14ac:dyDescent="0.4">
      <c r="C49" s="109"/>
      <c r="D49" s="158"/>
      <c r="E49" s="58"/>
      <c r="F49" s="6"/>
      <c r="G49" s="7"/>
      <c r="H49" s="3"/>
      <c r="I49" s="5"/>
    </row>
    <row r="50" spans="3:9" ht="15" hidden="1" customHeight="1" x14ac:dyDescent="0.4">
      <c r="C50" s="109"/>
      <c r="D50" s="158"/>
      <c r="E50" s="58"/>
      <c r="F50" s="6"/>
      <c r="G50" s="8"/>
      <c r="H50" s="6"/>
      <c r="I50" s="5"/>
    </row>
    <row r="51" spans="3:9" ht="15" hidden="1" customHeight="1" x14ac:dyDescent="0.4">
      <c r="C51" s="109"/>
      <c r="D51" s="158"/>
      <c r="E51" s="58"/>
      <c r="F51" s="6"/>
      <c r="G51" s="8"/>
      <c r="H51" s="6"/>
      <c r="I51" s="5"/>
    </row>
    <row r="52" spans="3:9" ht="15" hidden="1" customHeight="1" x14ac:dyDescent="0.4">
      <c r="C52" s="109"/>
      <c r="D52" s="158"/>
      <c r="E52" s="58"/>
      <c r="F52" s="6"/>
      <c r="G52" s="8"/>
      <c r="H52" s="6"/>
      <c r="I52" s="5"/>
    </row>
    <row r="53" spans="3:9" ht="15" hidden="1" customHeight="1" x14ac:dyDescent="0.4">
      <c r="C53" s="109"/>
      <c r="D53" s="158"/>
      <c r="E53" s="58"/>
      <c r="F53" s="6"/>
      <c r="G53" s="7"/>
      <c r="H53" s="6"/>
      <c r="I53" s="5"/>
    </row>
    <row r="54" spans="3:9" ht="15" hidden="1" customHeight="1" x14ac:dyDescent="0.4">
      <c r="C54" s="109"/>
      <c r="D54" s="158"/>
      <c r="E54" s="58"/>
      <c r="F54" s="6"/>
      <c r="G54" s="7"/>
      <c r="H54" s="6"/>
      <c r="I54" s="5"/>
    </row>
    <row r="55" spans="3:9" ht="15" hidden="1" customHeight="1" thickBot="1" x14ac:dyDescent="0.45">
      <c r="C55" s="109"/>
      <c r="D55" s="159"/>
      <c r="E55" s="59"/>
      <c r="F55" s="10"/>
      <c r="G55" s="11"/>
      <c r="H55" s="10"/>
      <c r="I55" s="12"/>
    </row>
    <row r="56" spans="3:9" ht="15" customHeight="1" thickBot="1" x14ac:dyDescent="0.45">
      <c r="C56" s="156"/>
      <c r="D56" s="60" t="s">
        <v>54</v>
      </c>
      <c r="E56" s="77">
        <v>0</v>
      </c>
      <c r="F56" s="13"/>
      <c r="G56" s="14"/>
      <c r="H56" s="13"/>
      <c r="I56" s="15"/>
    </row>
    <row r="57" spans="3:9" ht="15" customHeight="1" thickBot="1" x14ac:dyDescent="0.45">
      <c r="C57" s="177" t="s">
        <v>58</v>
      </c>
      <c r="D57" s="161" t="s">
        <v>18</v>
      </c>
      <c r="E57" s="62"/>
      <c r="F57" s="19">
        <v>2000</v>
      </c>
      <c r="G57" s="20" t="s">
        <v>51</v>
      </c>
      <c r="H57" s="16" t="s">
        <v>51</v>
      </c>
      <c r="I57" s="18"/>
    </row>
    <row r="58" spans="3:9" ht="15" hidden="1" customHeight="1" x14ac:dyDescent="0.4">
      <c r="C58" s="177"/>
      <c r="D58" s="158"/>
      <c r="E58" s="58"/>
      <c r="F58" s="6"/>
      <c r="G58" s="7"/>
      <c r="H58" s="3"/>
      <c r="I58" s="5"/>
    </row>
    <row r="59" spans="3:9" ht="15" hidden="1" customHeight="1" x14ac:dyDescent="0.4">
      <c r="C59" s="177"/>
      <c r="D59" s="158"/>
      <c r="E59" s="58"/>
      <c r="F59" s="6"/>
      <c r="G59" s="7"/>
      <c r="H59" s="3"/>
      <c r="I59" s="5"/>
    </row>
    <row r="60" spans="3:9" ht="15" hidden="1" customHeight="1" x14ac:dyDescent="0.4">
      <c r="C60" s="177"/>
      <c r="D60" s="158"/>
      <c r="E60" s="58"/>
      <c r="F60" s="6"/>
      <c r="G60" s="8"/>
      <c r="H60" s="6"/>
      <c r="I60" s="5"/>
    </row>
    <row r="61" spans="3:9" ht="15" hidden="1" customHeight="1" x14ac:dyDescent="0.4">
      <c r="C61" s="177"/>
      <c r="D61" s="158"/>
      <c r="E61" s="58"/>
      <c r="F61" s="6"/>
      <c r="G61" s="7"/>
      <c r="H61" s="6"/>
      <c r="I61" s="5"/>
    </row>
    <row r="62" spans="3:9" ht="15" hidden="1" customHeight="1" x14ac:dyDescent="0.4">
      <c r="C62" s="177"/>
      <c r="D62" s="158"/>
      <c r="E62" s="58"/>
      <c r="F62" s="6"/>
      <c r="G62" s="7"/>
      <c r="H62" s="6"/>
      <c r="I62" s="5"/>
    </row>
    <row r="63" spans="3:9" ht="15" hidden="1" customHeight="1" x14ac:dyDescent="0.4">
      <c r="C63" s="177"/>
      <c r="D63" s="158"/>
      <c r="E63" s="58"/>
      <c r="F63" s="6"/>
      <c r="G63" s="7"/>
      <c r="H63" s="6"/>
      <c r="I63" s="5"/>
    </row>
    <row r="64" spans="3:9" ht="15" hidden="1" customHeight="1" x14ac:dyDescent="0.4">
      <c r="C64" s="177"/>
      <c r="D64" s="158"/>
      <c r="E64" s="58"/>
      <c r="F64" s="6"/>
      <c r="G64" s="7"/>
      <c r="H64" s="6"/>
      <c r="I64" s="5"/>
    </row>
    <row r="65" spans="2:9" ht="15" hidden="1" customHeight="1" x14ac:dyDescent="0.4">
      <c r="C65" s="177"/>
      <c r="D65" s="158"/>
      <c r="E65" s="58"/>
      <c r="F65" s="6"/>
      <c r="G65" s="7"/>
      <c r="H65" s="6"/>
      <c r="I65" s="5"/>
    </row>
    <row r="66" spans="2:9" ht="15" hidden="1" customHeight="1" thickBot="1" x14ac:dyDescent="0.45">
      <c r="C66" s="177"/>
      <c r="D66" s="159"/>
      <c r="E66" s="59"/>
      <c r="F66" s="10"/>
      <c r="G66" s="11"/>
      <c r="H66" s="10"/>
      <c r="I66" s="12"/>
    </row>
    <row r="67" spans="2:9" ht="15" customHeight="1" thickBot="1" x14ac:dyDescent="0.45">
      <c r="C67" s="178"/>
      <c r="D67" s="60" t="s">
        <v>54</v>
      </c>
      <c r="E67" s="24">
        <v>119456000</v>
      </c>
      <c r="F67" s="13"/>
      <c r="G67" s="14"/>
      <c r="H67" s="63"/>
      <c r="I67" s="15"/>
    </row>
    <row r="68" spans="2:9" ht="15" customHeight="1" thickBot="1" x14ac:dyDescent="0.45">
      <c r="C68" s="179" t="s">
        <v>12</v>
      </c>
      <c r="D68" s="180"/>
      <c r="E68" s="64">
        <f>E23+E34+E45+E56+E67</f>
        <v>462126000</v>
      </c>
      <c r="F68" s="65"/>
      <c r="G68" s="66"/>
      <c r="H68" s="67"/>
      <c r="I68" s="68"/>
    </row>
    <row r="69" spans="2:9" ht="15" customHeight="1" x14ac:dyDescent="0.4">
      <c r="C69" s="90" t="s">
        <v>19</v>
      </c>
      <c r="D69" s="91"/>
      <c r="E69" s="205">
        <v>71668</v>
      </c>
      <c r="F69" s="210"/>
      <c r="G69" s="210"/>
      <c r="H69" s="210"/>
      <c r="I69" s="210"/>
    </row>
    <row r="70" spans="2:9" ht="15" customHeight="1" thickBot="1" x14ac:dyDescent="0.45">
      <c r="C70" s="101" t="s">
        <v>59</v>
      </c>
      <c r="D70" s="102"/>
      <c r="E70" s="206"/>
      <c r="F70" s="70"/>
      <c r="G70" s="70"/>
      <c r="H70" s="70"/>
      <c r="I70" s="70"/>
    </row>
    <row r="71" spans="2:9" ht="15" customHeight="1" x14ac:dyDescent="0.4">
      <c r="C71" s="86" t="s">
        <v>21</v>
      </c>
      <c r="D71" s="87"/>
      <c r="E71" s="185">
        <f>(E6+E8)/E69</f>
        <v>15569.087458837976</v>
      </c>
      <c r="F71" s="70"/>
      <c r="G71" s="70"/>
      <c r="H71" s="70"/>
      <c r="I71" s="70"/>
    </row>
    <row r="72" spans="2:9" ht="15" customHeight="1" thickBot="1" x14ac:dyDescent="0.45">
      <c r="C72" s="101" t="s">
        <v>60</v>
      </c>
      <c r="D72" s="102"/>
      <c r="E72" s="186"/>
      <c r="F72" s="187"/>
      <c r="G72" s="187"/>
      <c r="H72" s="187"/>
      <c r="I72" s="187"/>
    </row>
    <row r="73" spans="2:9" ht="15" customHeight="1" x14ac:dyDescent="0.4">
      <c r="C73" s="35" t="s">
        <v>61</v>
      </c>
      <c r="D73" s="35"/>
      <c r="E73" s="35"/>
      <c r="F73" s="35"/>
      <c r="G73" s="35"/>
      <c r="H73" s="35"/>
      <c r="I73" s="35"/>
    </row>
    <row r="74" spans="2:9" ht="15" customHeight="1" x14ac:dyDescent="0.4">
      <c r="C74" s="35" t="s">
        <v>62</v>
      </c>
      <c r="D74" s="35"/>
      <c r="E74" s="35"/>
      <c r="F74" s="35"/>
      <c r="G74" s="35"/>
      <c r="H74" s="35"/>
      <c r="I74" s="35"/>
    </row>
    <row r="75" spans="2:9" ht="15" customHeight="1" x14ac:dyDescent="0.4">
      <c r="C75" s="35"/>
      <c r="D75" s="35"/>
      <c r="E75" s="35"/>
      <c r="F75" s="35"/>
      <c r="G75" s="35"/>
      <c r="H75" s="35"/>
      <c r="I75" s="35"/>
    </row>
    <row r="76" spans="2:9" ht="15" customHeight="1" x14ac:dyDescent="0.4"/>
    <row r="77" spans="2:9" ht="15" customHeight="1" x14ac:dyDescent="0.4">
      <c r="B77" s="29" t="s">
        <v>23</v>
      </c>
      <c r="C77" s="85" t="s">
        <v>24</v>
      </c>
      <c r="D77" s="85"/>
      <c r="E77" s="85"/>
      <c r="F77" s="85"/>
      <c r="G77" s="85"/>
    </row>
    <row r="78" spans="2:9" ht="12.75" thickBot="1" x14ac:dyDescent="0.45">
      <c r="C78" s="32"/>
      <c r="D78" s="32"/>
      <c r="E78" s="176" t="s">
        <v>25</v>
      </c>
      <c r="F78" s="176"/>
      <c r="G78" s="176"/>
      <c r="H78" s="176" t="s">
        <v>26</v>
      </c>
      <c r="I78" s="176"/>
    </row>
    <row r="79" spans="2:9" ht="15" customHeight="1" x14ac:dyDescent="0.4">
      <c r="C79" s="129" t="s">
        <v>27</v>
      </c>
      <c r="D79" s="130"/>
      <c r="E79" s="188"/>
      <c r="F79" s="189"/>
      <c r="G79" s="190"/>
      <c r="H79" s="188"/>
      <c r="I79" s="191"/>
    </row>
    <row r="80" spans="2:9" ht="15" customHeight="1" thickBot="1" x14ac:dyDescent="0.45">
      <c r="C80" s="192" t="s">
        <v>28</v>
      </c>
      <c r="D80" s="193"/>
      <c r="E80" s="194"/>
      <c r="F80" s="195"/>
      <c r="G80" s="196"/>
      <c r="H80" s="195"/>
      <c r="I80" s="197"/>
    </row>
    <row r="81" spans="2:9" ht="15" customHeight="1" thickBot="1" x14ac:dyDescent="0.45">
      <c r="C81" s="201" t="s">
        <v>29</v>
      </c>
      <c r="D81" s="202"/>
      <c r="E81" s="133">
        <v>30</v>
      </c>
      <c r="F81" s="134"/>
      <c r="G81" s="134"/>
      <c r="H81" s="134"/>
      <c r="I81" s="135"/>
    </row>
    <row r="82" spans="2:9" ht="15" customHeight="1" x14ac:dyDescent="0.4">
      <c r="C82" s="35" t="s">
        <v>78</v>
      </c>
      <c r="D82" s="35"/>
      <c r="E82" s="49"/>
      <c r="F82" s="49"/>
      <c r="G82" s="49"/>
      <c r="H82" s="49"/>
      <c r="I82" s="49"/>
    </row>
    <row r="83" spans="2:9" ht="15" customHeight="1" x14ac:dyDescent="0.4"/>
    <row r="84" spans="2:9" ht="15" customHeight="1" thickBot="1" x14ac:dyDescent="0.45">
      <c r="B84" s="29" t="s">
        <v>31</v>
      </c>
      <c r="C84" s="85" t="s">
        <v>32</v>
      </c>
      <c r="D84" s="85"/>
      <c r="E84" s="85"/>
      <c r="F84" s="85"/>
      <c r="G84" s="85"/>
    </row>
    <row r="85" spans="2:9" ht="15" customHeight="1" x14ac:dyDescent="0.4">
      <c r="C85" s="136" t="s">
        <v>33</v>
      </c>
      <c r="D85" s="50" t="s">
        <v>34</v>
      </c>
      <c r="E85" s="125">
        <f>(E6+E7)/E10</f>
        <v>0.43570569781095153</v>
      </c>
      <c r="F85" s="125"/>
      <c r="G85" s="125"/>
      <c r="H85" s="125"/>
      <c r="I85" s="126"/>
    </row>
    <row r="86" spans="2:9" ht="15" customHeight="1" thickBot="1" x14ac:dyDescent="0.45">
      <c r="C86" s="137"/>
      <c r="D86" s="51" t="s">
        <v>35</v>
      </c>
      <c r="E86" s="127">
        <f>(E8+E9)/E10</f>
        <v>0.56429430218904841</v>
      </c>
      <c r="F86" s="203"/>
      <c r="G86" s="203"/>
      <c r="H86" s="203"/>
      <c r="I86" s="204"/>
    </row>
    <row r="87" spans="2:9" ht="15" customHeight="1" x14ac:dyDescent="0.4"/>
    <row r="88" spans="2:9" ht="15" customHeight="1" thickBot="1" x14ac:dyDescent="0.45">
      <c r="B88" s="29" t="s">
        <v>36</v>
      </c>
      <c r="C88" s="85" t="s">
        <v>37</v>
      </c>
      <c r="D88" s="85"/>
      <c r="E88" s="85"/>
      <c r="F88" s="85"/>
      <c r="G88" s="85"/>
      <c r="H88" s="85"/>
      <c r="I88" s="85"/>
    </row>
    <row r="89" spans="2:9" ht="69.95" customHeight="1" thickBot="1" x14ac:dyDescent="0.45">
      <c r="C89" s="1" t="s">
        <v>38</v>
      </c>
      <c r="D89" s="198"/>
      <c r="E89" s="199"/>
      <c r="F89" s="199"/>
      <c r="G89" s="199"/>
      <c r="H89" s="199"/>
      <c r="I89" s="200"/>
    </row>
  </sheetData>
  <mergeCells count="47">
    <mergeCell ref="C6:C9"/>
    <mergeCell ref="F6:I6"/>
    <mergeCell ref="F7:I7"/>
    <mergeCell ref="F8:I8"/>
    <mergeCell ref="F9:I9"/>
    <mergeCell ref="E6:E7"/>
    <mergeCell ref="A1:J1"/>
    <mergeCell ref="C2:G2"/>
    <mergeCell ref="C3:D3"/>
    <mergeCell ref="E3:I3"/>
    <mergeCell ref="C5:G5"/>
    <mergeCell ref="C70:D70"/>
    <mergeCell ref="C10:D10"/>
    <mergeCell ref="C11:E12"/>
    <mergeCell ref="F11:I11"/>
    <mergeCell ref="C13:C56"/>
    <mergeCell ref="D13:D22"/>
    <mergeCell ref="D24:D33"/>
    <mergeCell ref="D35:D44"/>
    <mergeCell ref="D46:D55"/>
    <mergeCell ref="C57:C67"/>
    <mergeCell ref="D57:D66"/>
    <mergeCell ref="C68:D68"/>
    <mergeCell ref="C69:D69"/>
    <mergeCell ref="F69:I69"/>
    <mergeCell ref="E69:E70"/>
    <mergeCell ref="C71:D71"/>
    <mergeCell ref="C72:D72"/>
    <mergeCell ref="F72:I72"/>
    <mergeCell ref="C77:G77"/>
    <mergeCell ref="E78:G78"/>
    <mergeCell ref="H78:I78"/>
    <mergeCell ref="E71:E72"/>
    <mergeCell ref="C79:D79"/>
    <mergeCell ref="E79:G79"/>
    <mergeCell ref="H79:I79"/>
    <mergeCell ref="C80:D80"/>
    <mergeCell ref="E80:G80"/>
    <mergeCell ref="H80:I80"/>
    <mergeCell ref="C88:I88"/>
    <mergeCell ref="D89:I89"/>
    <mergeCell ref="C81:D81"/>
    <mergeCell ref="E81:I81"/>
    <mergeCell ref="C84:G84"/>
    <mergeCell ref="C85:C86"/>
    <mergeCell ref="E85:I85"/>
    <mergeCell ref="E86:I86"/>
  </mergeCells>
  <phoneticPr fontId="1"/>
  <pageMargins left="0.51181102362204722" right="0.11811023622047245" top="0.55118110236220474" bottom="0.19685039370078741" header="0.31496062992125984" footer="0.11811023622047245"/>
  <pageSetup paperSize="9" scale="95" orientation="portrait" r:id="rId1"/>
  <headerFooter scaleWithDoc="0"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9"/>
  <sheetViews>
    <sheetView showGridLines="0" view="pageBreakPreview" zoomScaleNormal="100" zoomScaleSheetLayoutView="100" workbookViewId="0">
      <selection activeCell="F12" sqref="F12"/>
    </sheetView>
  </sheetViews>
  <sheetFormatPr defaultColWidth="9" defaultRowHeight="12" x14ac:dyDescent="0.4"/>
  <cols>
    <col min="1" max="1" width="0.75" style="29" customWidth="1"/>
    <col min="2" max="2" width="3.125" style="29" bestFit="1" customWidth="1"/>
    <col min="3" max="3" width="10.625" style="29" customWidth="1"/>
    <col min="4" max="4" width="24.625" style="29" customWidth="1"/>
    <col min="5" max="6" width="10.625" style="29" customWidth="1"/>
    <col min="7" max="8" width="6.625" style="29" customWidth="1"/>
    <col min="9" max="9" width="19.625" style="29" customWidth="1"/>
    <col min="10" max="10" width="0.875" style="29" customWidth="1"/>
    <col min="11" max="11" width="9" style="29" customWidth="1"/>
    <col min="12" max="16384" width="9" style="29"/>
  </cols>
  <sheetData>
    <row r="1" spans="1:10" ht="18.75" customHeight="1" x14ac:dyDescent="0.4">
      <c r="A1" s="113" t="s">
        <v>77</v>
      </c>
      <c r="B1" s="113"/>
      <c r="C1" s="113"/>
      <c r="D1" s="113"/>
      <c r="E1" s="113"/>
      <c r="F1" s="113"/>
      <c r="G1" s="113"/>
      <c r="H1" s="113"/>
      <c r="I1" s="113"/>
      <c r="J1" s="113"/>
    </row>
    <row r="2" spans="1:10" ht="15" customHeight="1" thickBot="1" x14ac:dyDescent="0.45">
      <c r="B2" s="29" t="s">
        <v>3</v>
      </c>
      <c r="C2" s="85" t="s">
        <v>4</v>
      </c>
      <c r="D2" s="85"/>
      <c r="E2" s="85"/>
      <c r="F2" s="85"/>
      <c r="G2" s="85"/>
      <c r="H2" s="32"/>
    </row>
    <row r="3" spans="1:10" ht="19.5" customHeight="1" thickBot="1" x14ac:dyDescent="0.45">
      <c r="C3" s="114" t="s">
        <v>40</v>
      </c>
      <c r="D3" s="115"/>
      <c r="E3" s="153" t="s">
        <v>69</v>
      </c>
      <c r="F3" s="154"/>
      <c r="G3" s="154"/>
      <c r="H3" s="154"/>
      <c r="I3" s="155"/>
    </row>
    <row r="4" spans="1:10" ht="15" customHeight="1" x14ac:dyDescent="0.4"/>
    <row r="5" spans="1:10" ht="15" customHeight="1" thickBot="1" x14ac:dyDescent="0.45">
      <c r="B5" s="29" t="s">
        <v>6</v>
      </c>
      <c r="C5" s="85" t="s">
        <v>7</v>
      </c>
      <c r="D5" s="85"/>
      <c r="E5" s="85"/>
      <c r="F5" s="85"/>
      <c r="G5" s="85"/>
    </row>
    <row r="6" spans="1:10" ht="15" customHeight="1" x14ac:dyDescent="0.4">
      <c r="C6" s="82" t="s">
        <v>42</v>
      </c>
      <c r="D6" s="36" t="s">
        <v>8</v>
      </c>
      <c r="E6" s="171">
        <v>117587612</v>
      </c>
      <c r="F6" s="163"/>
      <c r="G6" s="163"/>
      <c r="H6" s="163"/>
      <c r="I6" s="163"/>
    </row>
    <row r="7" spans="1:10" ht="15" customHeight="1" x14ac:dyDescent="0.4">
      <c r="C7" s="83"/>
      <c r="D7" s="37" t="s">
        <v>43</v>
      </c>
      <c r="E7" s="172"/>
      <c r="F7" s="163"/>
      <c r="G7" s="163"/>
      <c r="H7" s="163"/>
      <c r="I7" s="163"/>
    </row>
    <row r="8" spans="1:10" ht="15" customHeight="1" x14ac:dyDescent="0.4">
      <c r="C8" s="83"/>
      <c r="D8" s="37" t="s">
        <v>10</v>
      </c>
      <c r="E8" s="26">
        <v>209241125</v>
      </c>
      <c r="F8" s="163"/>
      <c r="G8" s="163"/>
      <c r="H8" s="163"/>
      <c r="I8" s="163"/>
    </row>
    <row r="9" spans="1:10" ht="15" customHeight="1" x14ac:dyDescent="0.4">
      <c r="C9" s="170"/>
      <c r="D9" s="53" t="s">
        <v>44</v>
      </c>
      <c r="E9" s="76">
        <v>0</v>
      </c>
      <c r="F9" s="163"/>
      <c r="G9" s="163"/>
      <c r="H9" s="163"/>
      <c r="I9" s="163"/>
    </row>
    <row r="10" spans="1:10" ht="15" customHeight="1" thickBot="1" x14ac:dyDescent="0.45">
      <c r="C10" s="94" t="s">
        <v>12</v>
      </c>
      <c r="D10" s="95"/>
      <c r="E10" s="54">
        <f>SUM(E6:E9)</f>
        <v>326828737</v>
      </c>
      <c r="F10" s="55"/>
      <c r="G10" s="55"/>
      <c r="H10" s="55"/>
      <c r="I10" s="55"/>
    </row>
    <row r="11" spans="1:10" ht="21" customHeight="1" x14ac:dyDescent="0.4">
      <c r="C11" s="164" t="s">
        <v>13</v>
      </c>
      <c r="D11" s="165"/>
      <c r="E11" s="165"/>
      <c r="F11" s="168" t="s">
        <v>79</v>
      </c>
      <c r="G11" s="168"/>
      <c r="H11" s="168"/>
      <c r="I11" s="169"/>
    </row>
    <row r="12" spans="1:10" ht="21.95" customHeight="1" x14ac:dyDescent="0.4">
      <c r="C12" s="166"/>
      <c r="D12" s="167"/>
      <c r="E12" s="167"/>
      <c r="F12" s="56" t="s">
        <v>46</v>
      </c>
      <c r="G12" s="56" t="s">
        <v>47</v>
      </c>
      <c r="H12" s="56" t="s">
        <v>48</v>
      </c>
      <c r="I12" s="57" t="s">
        <v>49</v>
      </c>
    </row>
    <row r="13" spans="1:10" ht="15" customHeight="1" x14ac:dyDescent="0.4">
      <c r="C13" s="109" t="s">
        <v>50</v>
      </c>
      <c r="D13" s="157" t="s">
        <v>15</v>
      </c>
      <c r="E13" s="58"/>
      <c r="F13" s="3" t="s">
        <v>51</v>
      </c>
      <c r="G13" s="4" t="s">
        <v>52</v>
      </c>
      <c r="H13" s="3">
        <v>5000</v>
      </c>
      <c r="I13" s="5" t="s">
        <v>53</v>
      </c>
    </row>
    <row r="14" spans="1:10" ht="15" hidden="1" customHeight="1" x14ac:dyDescent="0.4">
      <c r="C14" s="109"/>
      <c r="D14" s="158"/>
      <c r="E14" s="58"/>
      <c r="F14" s="6"/>
      <c r="G14" s="7"/>
      <c r="H14" s="3"/>
      <c r="I14" s="5"/>
    </row>
    <row r="15" spans="1:10" ht="15" hidden="1" customHeight="1" x14ac:dyDescent="0.4">
      <c r="C15" s="109"/>
      <c r="D15" s="158"/>
      <c r="E15" s="58"/>
      <c r="F15" s="6"/>
      <c r="G15" s="7"/>
      <c r="H15" s="3"/>
      <c r="I15" s="5"/>
    </row>
    <row r="16" spans="1:10" ht="15" hidden="1" customHeight="1" x14ac:dyDescent="0.4">
      <c r="C16" s="109"/>
      <c r="D16" s="158"/>
      <c r="E16" s="58"/>
      <c r="F16" s="6"/>
      <c r="G16" s="7"/>
      <c r="H16" s="3"/>
      <c r="I16" s="5"/>
    </row>
    <row r="17" spans="3:9" ht="15" hidden="1" customHeight="1" x14ac:dyDescent="0.4">
      <c r="C17" s="109"/>
      <c r="D17" s="158"/>
      <c r="E17" s="58"/>
      <c r="F17" s="3"/>
      <c r="G17" s="8"/>
      <c r="H17" s="6"/>
      <c r="I17" s="5"/>
    </row>
    <row r="18" spans="3:9" ht="15" hidden="1" customHeight="1" x14ac:dyDescent="0.4">
      <c r="C18" s="109"/>
      <c r="D18" s="158"/>
      <c r="E18" s="58"/>
      <c r="F18" s="3"/>
      <c r="G18" s="8"/>
      <c r="H18" s="6"/>
      <c r="I18" s="5"/>
    </row>
    <row r="19" spans="3:9" ht="15" hidden="1" customHeight="1" x14ac:dyDescent="0.4">
      <c r="C19" s="109"/>
      <c r="D19" s="158"/>
      <c r="E19" s="58"/>
      <c r="F19" s="3"/>
      <c r="G19" s="8"/>
      <c r="H19" s="6"/>
      <c r="I19" s="5"/>
    </row>
    <row r="20" spans="3:9" ht="15" hidden="1" customHeight="1" x14ac:dyDescent="0.4">
      <c r="C20" s="109"/>
      <c r="D20" s="158"/>
      <c r="E20" s="58"/>
      <c r="F20" s="3"/>
      <c r="G20" s="9"/>
      <c r="H20" s="6"/>
      <c r="I20" s="5"/>
    </row>
    <row r="21" spans="3:9" ht="15" hidden="1" customHeight="1" x14ac:dyDescent="0.4">
      <c r="C21" s="109"/>
      <c r="D21" s="158"/>
      <c r="E21" s="58"/>
      <c r="F21" s="6"/>
      <c r="G21" s="7"/>
      <c r="H21" s="6"/>
      <c r="I21" s="5"/>
    </row>
    <row r="22" spans="3:9" ht="15" hidden="1" customHeight="1" thickBot="1" x14ac:dyDescent="0.45">
      <c r="C22" s="109"/>
      <c r="D22" s="159"/>
      <c r="E22" s="59"/>
      <c r="F22" s="10"/>
      <c r="G22" s="11"/>
      <c r="H22" s="10"/>
      <c r="I22" s="12"/>
    </row>
    <row r="23" spans="3:9" ht="15" hidden="1" customHeight="1" thickBot="1" x14ac:dyDescent="0.45">
      <c r="C23" s="156"/>
      <c r="D23" s="60" t="s">
        <v>54</v>
      </c>
      <c r="E23" s="24"/>
      <c r="F23" s="13"/>
      <c r="G23" s="14"/>
      <c r="H23" s="13"/>
      <c r="I23" s="15"/>
    </row>
    <row r="24" spans="3:9" ht="15" customHeight="1" thickBot="1" x14ac:dyDescent="0.45">
      <c r="C24" s="109"/>
      <c r="D24" s="160" t="s">
        <v>73</v>
      </c>
      <c r="E24" s="62"/>
      <c r="F24" s="3" t="s">
        <v>51</v>
      </c>
      <c r="G24" s="4" t="s">
        <v>52</v>
      </c>
      <c r="H24" s="3">
        <v>5000</v>
      </c>
      <c r="I24" s="5" t="s">
        <v>53</v>
      </c>
    </row>
    <row r="25" spans="3:9" ht="15" hidden="1" customHeight="1" x14ac:dyDescent="0.4">
      <c r="C25" s="109"/>
      <c r="D25" s="158"/>
      <c r="E25" s="58"/>
      <c r="F25" s="6"/>
      <c r="G25" s="7"/>
      <c r="H25" s="3"/>
      <c r="I25" s="5"/>
    </row>
    <row r="26" spans="3:9" ht="15" hidden="1" customHeight="1" x14ac:dyDescent="0.4">
      <c r="C26" s="109"/>
      <c r="D26" s="158"/>
      <c r="E26" s="58"/>
      <c r="F26" s="6"/>
      <c r="G26" s="7"/>
      <c r="H26" s="3"/>
      <c r="I26" s="5"/>
    </row>
    <row r="27" spans="3:9" ht="15" hidden="1" customHeight="1" x14ac:dyDescent="0.4">
      <c r="C27" s="109"/>
      <c r="D27" s="158"/>
      <c r="E27" s="58"/>
      <c r="F27" s="6"/>
      <c r="G27" s="7"/>
      <c r="H27" s="3"/>
      <c r="I27" s="5"/>
    </row>
    <row r="28" spans="3:9" ht="15" hidden="1" customHeight="1" x14ac:dyDescent="0.4">
      <c r="C28" s="109"/>
      <c r="D28" s="158"/>
      <c r="E28" s="58"/>
      <c r="F28" s="3"/>
      <c r="G28" s="8"/>
      <c r="H28" s="6"/>
      <c r="I28" s="5"/>
    </row>
    <row r="29" spans="3:9" ht="15" hidden="1" customHeight="1" x14ac:dyDescent="0.4">
      <c r="C29" s="109"/>
      <c r="D29" s="158"/>
      <c r="E29" s="58"/>
      <c r="F29" s="3"/>
      <c r="G29" s="8"/>
      <c r="H29" s="6"/>
      <c r="I29" s="5"/>
    </row>
    <row r="30" spans="3:9" ht="15" hidden="1" customHeight="1" x14ac:dyDescent="0.4">
      <c r="C30" s="109"/>
      <c r="D30" s="158"/>
      <c r="E30" s="58"/>
      <c r="F30" s="3"/>
      <c r="G30" s="8"/>
      <c r="H30" s="6"/>
      <c r="I30" s="5"/>
    </row>
    <row r="31" spans="3:9" ht="15" hidden="1" customHeight="1" x14ac:dyDescent="0.4">
      <c r="C31" s="109"/>
      <c r="D31" s="158"/>
      <c r="E31" s="58"/>
      <c r="F31" s="3"/>
      <c r="G31" s="9"/>
      <c r="H31" s="6"/>
      <c r="I31" s="5"/>
    </row>
    <row r="32" spans="3:9" ht="15" hidden="1" customHeight="1" x14ac:dyDescent="0.4">
      <c r="C32" s="109"/>
      <c r="D32" s="158"/>
      <c r="E32" s="58"/>
      <c r="F32" s="6"/>
      <c r="G32" s="7"/>
      <c r="H32" s="6"/>
      <c r="I32" s="5"/>
    </row>
    <row r="33" spans="3:9" ht="15" hidden="1" customHeight="1" thickBot="1" x14ac:dyDescent="0.45">
      <c r="C33" s="109"/>
      <c r="D33" s="159"/>
      <c r="E33" s="59"/>
      <c r="F33" s="10"/>
      <c r="G33" s="11"/>
      <c r="H33" s="10"/>
      <c r="I33" s="12"/>
    </row>
    <row r="34" spans="3:9" ht="15" customHeight="1" thickBot="1" x14ac:dyDescent="0.45">
      <c r="C34" s="156"/>
      <c r="D34" s="60" t="s">
        <v>54</v>
      </c>
      <c r="E34" s="24">
        <v>36305000</v>
      </c>
      <c r="F34" s="13"/>
      <c r="G34" s="14"/>
      <c r="H34" s="13"/>
      <c r="I34" s="15"/>
    </row>
    <row r="35" spans="3:9" ht="15" customHeight="1" thickBot="1" x14ac:dyDescent="0.45">
      <c r="C35" s="109"/>
      <c r="D35" s="161" t="s">
        <v>16</v>
      </c>
      <c r="E35" s="62"/>
      <c r="F35" s="3" t="s">
        <v>51</v>
      </c>
      <c r="G35" s="4" t="s">
        <v>52</v>
      </c>
      <c r="H35" s="3">
        <v>5000</v>
      </c>
      <c r="I35" s="5" t="s">
        <v>53</v>
      </c>
    </row>
    <row r="36" spans="3:9" ht="15" hidden="1" customHeight="1" x14ac:dyDescent="0.4">
      <c r="C36" s="109"/>
      <c r="D36" s="158"/>
      <c r="E36" s="58"/>
      <c r="F36" s="6"/>
      <c r="G36" s="7"/>
      <c r="H36" s="3"/>
      <c r="I36" s="5"/>
    </row>
    <row r="37" spans="3:9" ht="15" hidden="1" customHeight="1" x14ac:dyDescent="0.4">
      <c r="C37" s="109"/>
      <c r="D37" s="158"/>
      <c r="E37" s="58"/>
      <c r="F37" s="6"/>
      <c r="G37" s="7"/>
      <c r="H37" s="3"/>
      <c r="I37" s="5"/>
    </row>
    <row r="38" spans="3:9" ht="15" hidden="1" customHeight="1" x14ac:dyDescent="0.4">
      <c r="C38" s="109"/>
      <c r="D38" s="158"/>
      <c r="E38" s="58"/>
      <c r="F38" s="6"/>
      <c r="G38" s="7"/>
      <c r="H38" s="3"/>
      <c r="I38" s="5"/>
    </row>
    <row r="39" spans="3:9" ht="15" hidden="1" customHeight="1" x14ac:dyDescent="0.4">
      <c r="C39" s="109"/>
      <c r="D39" s="158"/>
      <c r="E39" s="58"/>
      <c r="F39" s="6"/>
      <c r="G39" s="8"/>
      <c r="H39" s="6"/>
      <c r="I39" s="5"/>
    </row>
    <row r="40" spans="3:9" ht="15" hidden="1" customHeight="1" x14ac:dyDescent="0.4">
      <c r="C40" s="109"/>
      <c r="D40" s="158"/>
      <c r="E40" s="58"/>
      <c r="F40" s="6"/>
      <c r="G40" s="8"/>
      <c r="H40" s="6"/>
      <c r="I40" s="5"/>
    </row>
    <row r="41" spans="3:9" ht="15" hidden="1" customHeight="1" x14ac:dyDescent="0.4">
      <c r="C41" s="109"/>
      <c r="D41" s="158"/>
      <c r="E41" s="58"/>
      <c r="F41" s="6"/>
      <c r="G41" s="8"/>
      <c r="H41" s="6"/>
      <c r="I41" s="5"/>
    </row>
    <row r="42" spans="3:9" ht="15" hidden="1" customHeight="1" x14ac:dyDescent="0.4">
      <c r="C42" s="109"/>
      <c r="D42" s="158"/>
      <c r="E42" s="58"/>
      <c r="F42" s="6"/>
      <c r="G42" s="7"/>
      <c r="H42" s="6"/>
      <c r="I42" s="5"/>
    </row>
    <row r="43" spans="3:9" ht="15" hidden="1" customHeight="1" x14ac:dyDescent="0.4">
      <c r="C43" s="109"/>
      <c r="D43" s="158"/>
      <c r="E43" s="58"/>
      <c r="F43" s="6"/>
      <c r="G43" s="7"/>
      <c r="H43" s="6"/>
      <c r="I43" s="5"/>
    </row>
    <row r="44" spans="3:9" ht="15" hidden="1" customHeight="1" thickBot="1" x14ac:dyDescent="0.45">
      <c r="C44" s="109"/>
      <c r="D44" s="159"/>
      <c r="E44" s="59"/>
      <c r="F44" s="10"/>
      <c r="G44" s="11"/>
      <c r="H44" s="10"/>
      <c r="I44" s="12"/>
    </row>
    <row r="45" spans="3:9" ht="15" customHeight="1" thickBot="1" x14ac:dyDescent="0.45">
      <c r="C45" s="156"/>
      <c r="D45" s="60" t="s">
        <v>54</v>
      </c>
      <c r="E45" s="24">
        <v>66670000</v>
      </c>
      <c r="F45" s="13"/>
      <c r="G45" s="14"/>
      <c r="H45" s="13"/>
      <c r="I45" s="15"/>
    </row>
    <row r="46" spans="3:9" ht="15" customHeight="1" thickBot="1" x14ac:dyDescent="0.45">
      <c r="C46" s="109"/>
      <c r="D46" s="161" t="s">
        <v>57</v>
      </c>
      <c r="E46" s="62"/>
      <c r="F46" s="21" t="s">
        <v>68</v>
      </c>
      <c r="G46" s="22"/>
      <c r="H46" s="22"/>
      <c r="I46" s="23"/>
    </row>
    <row r="47" spans="3:9" ht="15" hidden="1" customHeight="1" x14ac:dyDescent="0.4">
      <c r="C47" s="109"/>
      <c r="D47" s="158"/>
      <c r="E47" s="58"/>
      <c r="F47" s="6"/>
      <c r="G47" s="7"/>
      <c r="H47" s="3"/>
      <c r="I47" s="5"/>
    </row>
    <row r="48" spans="3:9" ht="15" hidden="1" customHeight="1" x14ac:dyDescent="0.4">
      <c r="C48" s="109"/>
      <c r="D48" s="158"/>
      <c r="E48" s="58"/>
      <c r="F48" s="6"/>
      <c r="G48" s="7"/>
      <c r="H48" s="3"/>
      <c r="I48" s="5"/>
    </row>
    <row r="49" spans="3:9" ht="15" hidden="1" customHeight="1" x14ac:dyDescent="0.4">
      <c r="C49" s="109"/>
      <c r="D49" s="158"/>
      <c r="E49" s="58"/>
      <c r="F49" s="6"/>
      <c r="G49" s="7"/>
      <c r="H49" s="3"/>
      <c r="I49" s="5"/>
    </row>
    <row r="50" spans="3:9" ht="15" hidden="1" customHeight="1" x14ac:dyDescent="0.4">
      <c r="C50" s="109"/>
      <c r="D50" s="158"/>
      <c r="E50" s="58"/>
      <c r="F50" s="6"/>
      <c r="G50" s="8"/>
      <c r="H50" s="6"/>
      <c r="I50" s="5"/>
    </row>
    <row r="51" spans="3:9" ht="15" hidden="1" customHeight="1" x14ac:dyDescent="0.4">
      <c r="C51" s="109"/>
      <c r="D51" s="158"/>
      <c r="E51" s="58"/>
      <c r="F51" s="6"/>
      <c r="G51" s="8"/>
      <c r="H51" s="6"/>
      <c r="I51" s="5"/>
    </row>
    <row r="52" spans="3:9" ht="15" hidden="1" customHeight="1" x14ac:dyDescent="0.4">
      <c r="C52" s="109"/>
      <c r="D52" s="158"/>
      <c r="E52" s="58"/>
      <c r="F52" s="6"/>
      <c r="G52" s="8"/>
      <c r="H52" s="6"/>
      <c r="I52" s="5"/>
    </row>
    <row r="53" spans="3:9" ht="15" hidden="1" customHeight="1" x14ac:dyDescent="0.4">
      <c r="C53" s="109"/>
      <c r="D53" s="158"/>
      <c r="E53" s="58"/>
      <c r="F53" s="6"/>
      <c r="G53" s="7"/>
      <c r="H53" s="6"/>
      <c r="I53" s="5"/>
    </row>
    <row r="54" spans="3:9" ht="15" hidden="1" customHeight="1" x14ac:dyDescent="0.4">
      <c r="C54" s="109"/>
      <c r="D54" s="158"/>
      <c r="E54" s="58"/>
      <c r="F54" s="6"/>
      <c r="G54" s="7"/>
      <c r="H54" s="6"/>
      <c r="I54" s="5"/>
    </row>
    <row r="55" spans="3:9" ht="15" hidden="1" customHeight="1" thickBot="1" x14ac:dyDescent="0.45">
      <c r="C55" s="109"/>
      <c r="D55" s="159"/>
      <c r="E55" s="59"/>
      <c r="F55" s="10"/>
      <c r="G55" s="11"/>
      <c r="H55" s="10"/>
      <c r="I55" s="12"/>
    </row>
    <row r="56" spans="3:9" ht="15" customHeight="1" thickBot="1" x14ac:dyDescent="0.45">
      <c r="C56" s="156"/>
      <c r="D56" s="60" t="s">
        <v>54</v>
      </c>
      <c r="E56" s="77">
        <v>0</v>
      </c>
      <c r="F56" s="13"/>
      <c r="G56" s="14"/>
      <c r="H56" s="13"/>
      <c r="I56" s="15"/>
    </row>
    <row r="57" spans="3:9" ht="15" customHeight="1" thickBot="1" x14ac:dyDescent="0.45">
      <c r="C57" s="177" t="s">
        <v>58</v>
      </c>
      <c r="D57" s="161" t="s">
        <v>18</v>
      </c>
      <c r="E57" s="62"/>
      <c r="F57" s="19">
        <v>2000</v>
      </c>
      <c r="G57" s="20" t="s">
        <v>51</v>
      </c>
      <c r="H57" s="16" t="s">
        <v>51</v>
      </c>
      <c r="I57" s="18"/>
    </row>
    <row r="58" spans="3:9" ht="15" hidden="1" customHeight="1" x14ac:dyDescent="0.4">
      <c r="C58" s="177"/>
      <c r="D58" s="158"/>
      <c r="E58" s="58"/>
      <c r="F58" s="6"/>
      <c r="G58" s="7"/>
      <c r="H58" s="3"/>
      <c r="I58" s="5"/>
    </row>
    <row r="59" spans="3:9" ht="15" hidden="1" customHeight="1" x14ac:dyDescent="0.4">
      <c r="C59" s="177"/>
      <c r="D59" s="158"/>
      <c r="E59" s="58"/>
      <c r="F59" s="6"/>
      <c r="G59" s="7"/>
      <c r="H59" s="3"/>
      <c r="I59" s="5"/>
    </row>
    <row r="60" spans="3:9" ht="15" hidden="1" customHeight="1" x14ac:dyDescent="0.4">
      <c r="C60" s="177"/>
      <c r="D60" s="158"/>
      <c r="E60" s="58"/>
      <c r="F60" s="6"/>
      <c r="G60" s="8"/>
      <c r="H60" s="6"/>
      <c r="I60" s="5"/>
    </row>
    <row r="61" spans="3:9" ht="15" hidden="1" customHeight="1" x14ac:dyDescent="0.4">
      <c r="C61" s="177"/>
      <c r="D61" s="158"/>
      <c r="E61" s="58"/>
      <c r="F61" s="6"/>
      <c r="G61" s="7"/>
      <c r="H61" s="6"/>
      <c r="I61" s="5"/>
    </row>
    <row r="62" spans="3:9" ht="15" hidden="1" customHeight="1" x14ac:dyDescent="0.4">
      <c r="C62" s="177"/>
      <c r="D62" s="158"/>
      <c r="E62" s="58"/>
      <c r="F62" s="6"/>
      <c r="G62" s="7"/>
      <c r="H62" s="6"/>
      <c r="I62" s="5"/>
    </row>
    <row r="63" spans="3:9" ht="15" hidden="1" customHeight="1" x14ac:dyDescent="0.4">
      <c r="C63" s="177"/>
      <c r="D63" s="158"/>
      <c r="E63" s="58"/>
      <c r="F63" s="6"/>
      <c r="G63" s="7"/>
      <c r="H63" s="6"/>
      <c r="I63" s="5"/>
    </row>
    <row r="64" spans="3:9" ht="15" hidden="1" customHeight="1" x14ac:dyDescent="0.4">
      <c r="C64" s="177"/>
      <c r="D64" s="158"/>
      <c r="E64" s="58"/>
      <c r="F64" s="6"/>
      <c r="G64" s="7"/>
      <c r="H64" s="6"/>
      <c r="I64" s="5"/>
    </row>
    <row r="65" spans="2:9" ht="15" hidden="1" customHeight="1" x14ac:dyDescent="0.4">
      <c r="C65" s="177"/>
      <c r="D65" s="158"/>
      <c r="E65" s="58"/>
      <c r="F65" s="6"/>
      <c r="G65" s="7"/>
      <c r="H65" s="6"/>
      <c r="I65" s="5"/>
    </row>
    <row r="66" spans="2:9" ht="15" hidden="1" customHeight="1" thickBot="1" x14ac:dyDescent="0.45">
      <c r="C66" s="177"/>
      <c r="D66" s="159"/>
      <c r="E66" s="59"/>
      <c r="F66" s="10"/>
      <c r="G66" s="11"/>
      <c r="H66" s="10"/>
      <c r="I66" s="12"/>
    </row>
    <row r="67" spans="2:9" ht="15" customHeight="1" thickBot="1" x14ac:dyDescent="0.45">
      <c r="C67" s="178"/>
      <c r="D67" s="60" t="s">
        <v>54</v>
      </c>
      <c r="E67" s="24">
        <v>204431000</v>
      </c>
      <c r="F67" s="13"/>
      <c r="G67" s="14"/>
      <c r="H67" s="63"/>
      <c r="I67" s="15"/>
    </row>
    <row r="68" spans="2:9" ht="15" customHeight="1" thickBot="1" x14ac:dyDescent="0.45">
      <c r="C68" s="179" t="s">
        <v>12</v>
      </c>
      <c r="D68" s="180"/>
      <c r="E68" s="64">
        <f>E23+E34+E45+E56+E67</f>
        <v>307406000</v>
      </c>
      <c r="F68" s="65"/>
      <c r="G68" s="66"/>
      <c r="H68" s="67"/>
      <c r="I68" s="68"/>
    </row>
    <row r="69" spans="2:9" ht="15" customHeight="1" x14ac:dyDescent="0.4">
      <c r="C69" s="90" t="s">
        <v>19</v>
      </c>
      <c r="D69" s="91"/>
      <c r="E69" s="205">
        <v>22089</v>
      </c>
      <c r="F69" s="210"/>
      <c r="G69" s="210"/>
      <c r="H69" s="210"/>
      <c r="I69" s="210"/>
    </row>
    <row r="70" spans="2:9" ht="15" customHeight="1" thickBot="1" x14ac:dyDescent="0.45">
      <c r="C70" s="101" t="s">
        <v>59</v>
      </c>
      <c r="D70" s="102"/>
      <c r="E70" s="206"/>
      <c r="F70" s="70"/>
      <c r="G70" s="70"/>
      <c r="H70" s="70"/>
      <c r="I70" s="70"/>
    </row>
    <row r="71" spans="2:9" ht="15" customHeight="1" x14ac:dyDescent="0.4">
      <c r="C71" s="86" t="s">
        <v>21</v>
      </c>
      <c r="D71" s="87"/>
      <c r="E71" s="185">
        <f>(E6+E8)/E69</f>
        <v>14795.995155959979</v>
      </c>
      <c r="F71" s="70"/>
      <c r="G71" s="70"/>
      <c r="H71" s="70"/>
      <c r="I71" s="70"/>
    </row>
    <row r="72" spans="2:9" ht="15" customHeight="1" thickBot="1" x14ac:dyDescent="0.45">
      <c r="C72" s="101" t="s">
        <v>60</v>
      </c>
      <c r="D72" s="102"/>
      <c r="E72" s="186"/>
      <c r="F72" s="187"/>
      <c r="G72" s="187"/>
      <c r="H72" s="187"/>
      <c r="I72" s="187"/>
    </row>
    <row r="73" spans="2:9" ht="15" customHeight="1" x14ac:dyDescent="0.4">
      <c r="C73" s="35" t="s">
        <v>61</v>
      </c>
      <c r="D73" s="35"/>
      <c r="E73" s="35"/>
      <c r="F73" s="35"/>
      <c r="G73" s="35"/>
      <c r="H73" s="35"/>
      <c r="I73" s="35"/>
    </row>
    <row r="74" spans="2:9" ht="15" customHeight="1" x14ac:dyDescent="0.4">
      <c r="C74" s="35" t="s">
        <v>62</v>
      </c>
      <c r="D74" s="35"/>
      <c r="E74" s="35"/>
      <c r="F74" s="35"/>
      <c r="G74" s="35"/>
      <c r="H74" s="35"/>
      <c r="I74" s="35"/>
    </row>
    <row r="75" spans="2:9" ht="15" customHeight="1" x14ac:dyDescent="0.4">
      <c r="C75" s="35"/>
      <c r="D75" s="35"/>
      <c r="E75" s="35"/>
      <c r="F75" s="35"/>
      <c r="G75" s="35"/>
      <c r="H75" s="35"/>
      <c r="I75" s="35"/>
    </row>
    <row r="76" spans="2:9" ht="15" customHeight="1" x14ac:dyDescent="0.4"/>
    <row r="77" spans="2:9" ht="15" customHeight="1" x14ac:dyDescent="0.4">
      <c r="B77" s="29" t="s">
        <v>23</v>
      </c>
      <c r="C77" s="85" t="s">
        <v>24</v>
      </c>
      <c r="D77" s="85"/>
      <c r="E77" s="85"/>
      <c r="F77" s="85"/>
      <c r="G77" s="85"/>
    </row>
    <row r="78" spans="2:9" ht="12.75" thickBot="1" x14ac:dyDescent="0.45">
      <c r="C78" s="32"/>
      <c r="D78" s="32"/>
      <c r="E78" s="176" t="s">
        <v>25</v>
      </c>
      <c r="F78" s="176"/>
      <c r="G78" s="176"/>
      <c r="H78" s="176" t="s">
        <v>26</v>
      </c>
      <c r="I78" s="176"/>
    </row>
    <row r="79" spans="2:9" ht="15" customHeight="1" x14ac:dyDescent="0.4">
      <c r="C79" s="129" t="s">
        <v>27</v>
      </c>
      <c r="D79" s="130"/>
      <c r="E79" s="188"/>
      <c r="F79" s="189"/>
      <c r="G79" s="190"/>
      <c r="H79" s="188"/>
      <c r="I79" s="191"/>
    </row>
    <row r="80" spans="2:9" ht="15" customHeight="1" thickBot="1" x14ac:dyDescent="0.45">
      <c r="C80" s="192" t="s">
        <v>28</v>
      </c>
      <c r="D80" s="193"/>
      <c r="E80" s="194"/>
      <c r="F80" s="195"/>
      <c r="G80" s="196"/>
      <c r="H80" s="195"/>
      <c r="I80" s="197"/>
    </row>
    <row r="81" spans="2:9" ht="15" customHeight="1" thickBot="1" x14ac:dyDescent="0.45">
      <c r="C81" s="201" t="s">
        <v>29</v>
      </c>
      <c r="D81" s="202"/>
      <c r="E81" s="133">
        <v>10</v>
      </c>
      <c r="F81" s="134"/>
      <c r="G81" s="134"/>
      <c r="H81" s="134"/>
      <c r="I81" s="135"/>
    </row>
    <row r="82" spans="2:9" ht="15" customHeight="1" x14ac:dyDescent="0.4">
      <c r="C82" s="35" t="s">
        <v>78</v>
      </c>
      <c r="D82" s="35"/>
      <c r="E82" s="49"/>
      <c r="F82" s="49"/>
      <c r="G82" s="49"/>
      <c r="H82" s="49"/>
      <c r="I82" s="49"/>
    </row>
    <row r="83" spans="2:9" ht="15" customHeight="1" x14ac:dyDescent="0.4"/>
    <row r="84" spans="2:9" ht="15" customHeight="1" thickBot="1" x14ac:dyDescent="0.45">
      <c r="B84" s="29" t="s">
        <v>31</v>
      </c>
      <c r="C84" s="85" t="s">
        <v>32</v>
      </c>
      <c r="D84" s="85"/>
      <c r="E84" s="85"/>
      <c r="F84" s="85"/>
      <c r="G84" s="85"/>
    </row>
    <row r="85" spans="2:9" ht="15" customHeight="1" x14ac:dyDescent="0.4">
      <c r="C85" s="136" t="s">
        <v>33</v>
      </c>
      <c r="D85" s="50" t="s">
        <v>34</v>
      </c>
      <c r="E85" s="125">
        <f>(E6+E7)/E10</f>
        <v>0.359783576803407</v>
      </c>
      <c r="F85" s="125"/>
      <c r="G85" s="125"/>
      <c r="H85" s="125"/>
      <c r="I85" s="126"/>
    </row>
    <row r="86" spans="2:9" ht="15" customHeight="1" thickBot="1" x14ac:dyDescent="0.45">
      <c r="C86" s="137"/>
      <c r="D86" s="51" t="s">
        <v>35</v>
      </c>
      <c r="E86" s="127">
        <f>(E8+E9)/E10</f>
        <v>0.640216423196593</v>
      </c>
      <c r="F86" s="203"/>
      <c r="G86" s="203"/>
      <c r="H86" s="203"/>
      <c r="I86" s="204"/>
    </row>
    <row r="87" spans="2:9" ht="15" customHeight="1" x14ac:dyDescent="0.4"/>
    <row r="88" spans="2:9" ht="15" customHeight="1" thickBot="1" x14ac:dyDescent="0.45">
      <c r="B88" s="29" t="s">
        <v>36</v>
      </c>
      <c r="C88" s="85" t="s">
        <v>37</v>
      </c>
      <c r="D88" s="85"/>
      <c r="E88" s="85"/>
      <c r="F88" s="85"/>
      <c r="G88" s="85"/>
      <c r="H88" s="85"/>
      <c r="I88" s="85"/>
    </row>
    <row r="89" spans="2:9" ht="69.95" customHeight="1" thickBot="1" x14ac:dyDescent="0.45">
      <c r="C89" s="1" t="s">
        <v>38</v>
      </c>
      <c r="D89" s="198"/>
      <c r="E89" s="199"/>
      <c r="F89" s="199"/>
      <c r="G89" s="199"/>
      <c r="H89" s="199"/>
      <c r="I89" s="200"/>
    </row>
  </sheetData>
  <mergeCells count="47">
    <mergeCell ref="C6:C9"/>
    <mergeCell ref="F6:I6"/>
    <mergeCell ref="F7:I7"/>
    <mergeCell ref="F8:I8"/>
    <mergeCell ref="F9:I9"/>
    <mergeCell ref="E6:E7"/>
    <mergeCell ref="A1:J1"/>
    <mergeCell ref="C2:G2"/>
    <mergeCell ref="C3:D3"/>
    <mergeCell ref="E3:I3"/>
    <mergeCell ref="C5:G5"/>
    <mergeCell ref="C70:D70"/>
    <mergeCell ref="C10:D10"/>
    <mergeCell ref="C11:E12"/>
    <mergeCell ref="F11:I11"/>
    <mergeCell ref="C13:C56"/>
    <mergeCell ref="D13:D22"/>
    <mergeCell ref="D24:D33"/>
    <mergeCell ref="D35:D44"/>
    <mergeCell ref="D46:D55"/>
    <mergeCell ref="C57:C67"/>
    <mergeCell ref="D57:D66"/>
    <mergeCell ref="C68:D68"/>
    <mergeCell ref="C69:D69"/>
    <mergeCell ref="F69:I69"/>
    <mergeCell ref="E69:E70"/>
    <mergeCell ref="C71:D71"/>
    <mergeCell ref="C72:D72"/>
    <mergeCell ref="F72:I72"/>
    <mergeCell ref="C77:G77"/>
    <mergeCell ref="E78:G78"/>
    <mergeCell ref="H78:I78"/>
    <mergeCell ref="E71:E72"/>
    <mergeCell ref="C79:D79"/>
    <mergeCell ref="E79:G79"/>
    <mergeCell ref="H79:I79"/>
    <mergeCell ref="C80:D80"/>
    <mergeCell ref="E80:G80"/>
    <mergeCell ref="H80:I80"/>
    <mergeCell ref="C88:I88"/>
    <mergeCell ref="D89:I89"/>
    <mergeCell ref="C81:D81"/>
    <mergeCell ref="E81:I81"/>
    <mergeCell ref="C84:G84"/>
    <mergeCell ref="C85:C86"/>
    <mergeCell ref="E85:I85"/>
    <mergeCell ref="E86:I86"/>
  </mergeCells>
  <phoneticPr fontId="1"/>
  <pageMargins left="0.51181102362204722" right="0.11811023622047245" top="0.55118110236220474" bottom="0.19685039370078741" header="0.31496062992125984" footer="0.11811023622047245"/>
  <pageSetup paperSize="9" scale="95" orientation="portrait" r:id="rId1"/>
  <headerFooter scaleWithDoc="0"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89"/>
  <sheetViews>
    <sheetView showGridLines="0" view="pageBreakPreview" zoomScaleNormal="100" zoomScaleSheetLayoutView="100" workbookViewId="0">
      <selection activeCell="M12" sqref="M12"/>
    </sheetView>
  </sheetViews>
  <sheetFormatPr defaultColWidth="9" defaultRowHeight="12" x14ac:dyDescent="0.4"/>
  <cols>
    <col min="1" max="1" width="0.75" style="29" customWidth="1"/>
    <col min="2" max="2" width="3.125" style="29" bestFit="1" customWidth="1"/>
    <col min="3" max="3" width="10.625" style="29" customWidth="1"/>
    <col min="4" max="4" width="24.625" style="29" customWidth="1"/>
    <col min="5" max="6" width="10.625" style="29" customWidth="1"/>
    <col min="7" max="8" width="6.625" style="29" customWidth="1"/>
    <col min="9" max="9" width="19.625" style="29" customWidth="1"/>
    <col min="10" max="10" width="0.875" style="29" customWidth="1"/>
    <col min="11" max="11" width="11.5" style="29" bestFit="1" customWidth="1"/>
    <col min="12" max="16384" width="9" style="29"/>
  </cols>
  <sheetData>
    <row r="1" spans="1:10" ht="18.75" customHeight="1" x14ac:dyDescent="0.4">
      <c r="A1" s="113" t="s">
        <v>39</v>
      </c>
      <c r="B1" s="113"/>
      <c r="C1" s="113"/>
      <c r="D1" s="113"/>
      <c r="E1" s="113"/>
      <c r="F1" s="113"/>
      <c r="G1" s="113"/>
      <c r="H1" s="113"/>
      <c r="I1" s="113"/>
      <c r="J1" s="113"/>
    </row>
    <row r="2" spans="1:10" ht="15" customHeight="1" thickBot="1" x14ac:dyDescent="0.45">
      <c r="B2" s="29" t="s">
        <v>3</v>
      </c>
      <c r="C2" s="85" t="s">
        <v>4</v>
      </c>
      <c r="D2" s="85"/>
      <c r="E2" s="85"/>
      <c r="F2" s="85"/>
      <c r="G2" s="85"/>
      <c r="H2" s="34"/>
    </row>
    <row r="3" spans="1:10" ht="19.5" customHeight="1" thickBot="1" x14ac:dyDescent="0.45">
      <c r="C3" s="114" t="s">
        <v>40</v>
      </c>
      <c r="D3" s="115"/>
      <c r="E3" s="153" t="s">
        <v>41</v>
      </c>
      <c r="F3" s="154"/>
      <c r="G3" s="154"/>
      <c r="H3" s="154"/>
      <c r="I3" s="155"/>
    </row>
    <row r="4" spans="1:10" ht="15" customHeight="1" x14ac:dyDescent="0.4"/>
    <row r="5" spans="1:10" ht="15" customHeight="1" thickBot="1" x14ac:dyDescent="0.45">
      <c r="B5" s="29" t="s">
        <v>6</v>
      </c>
      <c r="C5" s="85" t="s">
        <v>7</v>
      </c>
      <c r="D5" s="85"/>
      <c r="E5" s="85"/>
      <c r="F5" s="85"/>
      <c r="G5" s="85"/>
    </row>
    <row r="6" spans="1:10" ht="15" customHeight="1" x14ac:dyDescent="0.4">
      <c r="C6" s="82" t="s">
        <v>42</v>
      </c>
      <c r="D6" s="45" t="s">
        <v>8</v>
      </c>
      <c r="E6" s="171">
        <f>+'R3.6'!E6+'R3.7'!E6+'R3.8'!E6+'R3.9'!E6+'R3.10'!E6+'R3.11'!E6+'R3.12'!E6</f>
        <v>1820113861</v>
      </c>
      <c r="F6" s="173"/>
      <c r="G6" s="173"/>
      <c r="H6" s="173"/>
      <c r="I6" s="173"/>
    </row>
    <row r="7" spans="1:10" ht="15" customHeight="1" x14ac:dyDescent="0.4">
      <c r="C7" s="83"/>
      <c r="D7" s="37" t="s">
        <v>43</v>
      </c>
      <c r="E7" s="172"/>
      <c r="F7" s="163"/>
      <c r="G7" s="163"/>
      <c r="H7" s="163"/>
      <c r="I7" s="163"/>
    </row>
    <row r="8" spans="1:10" ht="15" customHeight="1" x14ac:dyDescent="0.4">
      <c r="C8" s="83"/>
      <c r="D8" s="37" t="s">
        <v>10</v>
      </c>
      <c r="E8" s="174">
        <f>+'R3.6'!E8+'R3.7'!E8+'R3.8'!E8+'R3.9'!E8+'R3.10'!E8+'R3.11'!E8+'R3.12'!E8</f>
        <v>4391952658</v>
      </c>
      <c r="F8" s="162"/>
      <c r="G8" s="162"/>
      <c r="H8" s="162"/>
      <c r="I8" s="162"/>
    </row>
    <row r="9" spans="1:10" ht="15" customHeight="1" x14ac:dyDescent="0.4">
      <c r="C9" s="170"/>
      <c r="D9" s="53" t="s">
        <v>44</v>
      </c>
      <c r="E9" s="175"/>
      <c r="F9" s="163"/>
      <c r="G9" s="163"/>
      <c r="H9" s="163"/>
      <c r="I9" s="163"/>
    </row>
    <row r="10" spans="1:10" ht="15" customHeight="1" thickBot="1" x14ac:dyDescent="0.45">
      <c r="C10" s="94" t="s">
        <v>12</v>
      </c>
      <c r="D10" s="95"/>
      <c r="E10" s="54">
        <f>SUM(E6:E9)</f>
        <v>6212066519</v>
      </c>
      <c r="F10" s="55"/>
      <c r="G10" s="55"/>
      <c r="H10" s="55"/>
      <c r="I10" s="55"/>
    </row>
    <row r="11" spans="1:10" ht="21" customHeight="1" x14ac:dyDescent="0.4">
      <c r="C11" s="164" t="s">
        <v>13</v>
      </c>
      <c r="D11" s="165"/>
      <c r="E11" s="165"/>
      <c r="F11" s="168" t="s">
        <v>45</v>
      </c>
      <c r="G11" s="168"/>
      <c r="H11" s="168"/>
      <c r="I11" s="169"/>
    </row>
    <row r="12" spans="1:10" ht="21.95" customHeight="1" x14ac:dyDescent="0.4">
      <c r="C12" s="166"/>
      <c r="D12" s="167"/>
      <c r="E12" s="167"/>
      <c r="F12" s="56" t="s">
        <v>46</v>
      </c>
      <c r="G12" s="56" t="s">
        <v>47</v>
      </c>
      <c r="H12" s="56" t="s">
        <v>48</v>
      </c>
      <c r="I12" s="57" t="s">
        <v>49</v>
      </c>
    </row>
    <row r="13" spans="1:10" ht="15" customHeight="1" x14ac:dyDescent="0.4">
      <c r="C13" s="109" t="s">
        <v>50</v>
      </c>
      <c r="D13" s="157" t="s">
        <v>15</v>
      </c>
      <c r="E13" s="58"/>
      <c r="F13" s="3" t="s">
        <v>51</v>
      </c>
      <c r="G13" s="4" t="s">
        <v>52</v>
      </c>
      <c r="H13" s="3">
        <v>10000</v>
      </c>
      <c r="I13" s="5" t="s">
        <v>53</v>
      </c>
    </row>
    <row r="14" spans="1:10" ht="15" hidden="1" customHeight="1" x14ac:dyDescent="0.4">
      <c r="C14" s="109"/>
      <c r="D14" s="158"/>
      <c r="E14" s="58"/>
      <c r="F14" s="41"/>
      <c r="G14" s="7"/>
      <c r="H14" s="3"/>
      <c r="I14" s="5"/>
    </row>
    <row r="15" spans="1:10" ht="15" hidden="1" customHeight="1" x14ac:dyDescent="0.4">
      <c r="C15" s="109"/>
      <c r="D15" s="158"/>
      <c r="E15" s="58"/>
      <c r="F15" s="41"/>
      <c r="G15" s="7"/>
      <c r="H15" s="3"/>
      <c r="I15" s="5"/>
    </row>
    <row r="16" spans="1:10" ht="15" hidden="1" customHeight="1" x14ac:dyDescent="0.4">
      <c r="C16" s="109"/>
      <c r="D16" s="158"/>
      <c r="E16" s="58"/>
      <c r="F16" s="41"/>
      <c r="G16" s="7"/>
      <c r="H16" s="3"/>
      <c r="I16" s="5"/>
    </row>
    <row r="17" spans="3:11" ht="15" hidden="1" customHeight="1" x14ac:dyDescent="0.4">
      <c r="C17" s="109"/>
      <c r="D17" s="158"/>
      <c r="E17" s="58"/>
      <c r="F17" s="3"/>
      <c r="G17" s="8"/>
      <c r="H17" s="41"/>
      <c r="I17" s="5"/>
    </row>
    <row r="18" spans="3:11" ht="15" hidden="1" customHeight="1" x14ac:dyDescent="0.4">
      <c r="C18" s="109"/>
      <c r="D18" s="158"/>
      <c r="E18" s="58"/>
      <c r="F18" s="3"/>
      <c r="G18" s="8"/>
      <c r="H18" s="41"/>
      <c r="I18" s="5"/>
    </row>
    <row r="19" spans="3:11" ht="15" hidden="1" customHeight="1" x14ac:dyDescent="0.4">
      <c r="C19" s="109"/>
      <c r="D19" s="158"/>
      <c r="E19" s="58"/>
      <c r="F19" s="3"/>
      <c r="G19" s="8"/>
      <c r="H19" s="41"/>
      <c r="I19" s="5"/>
    </row>
    <row r="20" spans="3:11" ht="15" hidden="1" customHeight="1" x14ac:dyDescent="0.4">
      <c r="C20" s="109"/>
      <c r="D20" s="158"/>
      <c r="E20" s="58"/>
      <c r="F20" s="3"/>
      <c r="G20" s="9"/>
      <c r="H20" s="41"/>
      <c r="I20" s="5"/>
    </row>
    <row r="21" spans="3:11" ht="15" hidden="1" customHeight="1" x14ac:dyDescent="0.4">
      <c r="C21" s="109"/>
      <c r="D21" s="158"/>
      <c r="E21" s="58"/>
      <c r="F21" s="41"/>
      <c r="G21" s="7"/>
      <c r="H21" s="41"/>
      <c r="I21" s="5"/>
    </row>
    <row r="22" spans="3:11" ht="15" hidden="1" customHeight="1" thickBot="1" x14ac:dyDescent="0.45">
      <c r="C22" s="109"/>
      <c r="D22" s="159"/>
      <c r="E22" s="59"/>
      <c r="F22" s="44"/>
      <c r="G22" s="11"/>
      <c r="H22" s="44"/>
      <c r="I22" s="12"/>
    </row>
    <row r="23" spans="3:11" ht="15" hidden="1" customHeight="1" thickBot="1" x14ac:dyDescent="0.45">
      <c r="C23" s="156"/>
      <c r="D23" s="60" t="s">
        <v>54</v>
      </c>
      <c r="E23" s="61"/>
      <c r="F23" s="13"/>
      <c r="G23" s="14"/>
      <c r="H23" s="13"/>
      <c r="I23" s="15"/>
      <c r="K23" s="74"/>
    </row>
    <row r="24" spans="3:11" ht="15" customHeight="1" thickBot="1" x14ac:dyDescent="0.45">
      <c r="C24" s="109"/>
      <c r="D24" s="160" t="s">
        <v>55</v>
      </c>
      <c r="E24" s="62"/>
      <c r="F24" s="3" t="s">
        <v>56</v>
      </c>
      <c r="G24" s="4" t="s">
        <v>52</v>
      </c>
      <c r="H24" s="3">
        <v>10000</v>
      </c>
      <c r="I24" s="5" t="s">
        <v>53</v>
      </c>
      <c r="K24" s="74"/>
    </row>
    <row r="25" spans="3:11" ht="15" hidden="1" customHeight="1" x14ac:dyDescent="0.4">
      <c r="C25" s="109"/>
      <c r="D25" s="158"/>
      <c r="E25" s="58"/>
      <c r="F25" s="41"/>
      <c r="G25" s="7"/>
      <c r="H25" s="3"/>
      <c r="I25" s="5"/>
      <c r="K25" s="74"/>
    </row>
    <row r="26" spans="3:11" ht="15" hidden="1" customHeight="1" x14ac:dyDescent="0.4">
      <c r="C26" s="109"/>
      <c r="D26" s="158"/>
      <c r="E26" s="58"/>
      <c r="F26" s="41"/>
      <c r="G26" s="7"/>
      <c r="H26" s="3"/>
      <c r="I26" s="5"/>
      <c r="K26" s="74"/>
    </row>
    <row r="27" spans="3:11" ht="15" hidden="1" customHeight="1" x14ac:dyDescent="0.4">
      <c r="C27" s="109"/>
      <c r="D27" s="158"/>
      <c r="E27" s="58"/>
      <c r="F27" s="41"/>
      <c r="G27" s="7"/>
      <c r="H27" s="3"/>
      <c r="I27" s="5"/>
      <c r="K27" s="74"/>
    </row>
    <row r="28" spans="3:11" ht="15" hidden="1" customHeight="1" x14ac:dyDescent="0.4">
      <c r="C28" s="109"/>
      <c r="D28" s="158"/>
      <c r="E28" s="58"/>
      <c r="F28" s="3"/>
      <c r="G28" s="8"/>
      <c r="H28" s="41"/>
      <c r="I28" s="5"/>
      <c r="K28" s="74"/>
    </row>
    <row r="29" spans="3:11" ht="15" hidden="1" customHeight="1" x14ac:dyDescent="0.4">
      <c r="C29" s="109"/>
      <c r="D29" s="158"/>
      <c r="E29" s="58"/>
      <c r="F29" s="3"/>
      <c r="G29" s="8"/>
      <c r="H29" s="41"/>
      <c r="I29" s="5"/>
      <c r="K29" s="74"/>
    </row>
    <row r="30" spans="3:11" ht="15" hidden="1" customHeight="1" x14ac:dyDescent="0.4">
      <c r="C30" s="109"/>
      <c r="D30" s="158"/>
      <c r="E30" s="58"/>
      <c r="F30" s="3"/>
      <c r="G30" s="8"/>
      <c r="H30" s="41"/>
      <c r="I30" s="5"/>
      <c r="K30" s="74"/>
    </row>
    <row r="31" spans="3:11" ht="15" hidden="1" customHeight="1" x14ac:dyDescent="0.4">
      <c r="C31" s="109"/>
      <c r="D31" s="158"/>
      <c r="E31" s="58"/>
      <c r="F31" s="3"/>
      <c r="G31" s="9"/>
      <c r="H31" s="41"/>
      <c r="I31" s="5"/>
      <c r="K31" s="74"/>
    </row>
    <row r="32" spans="3:11" ht="15" hidden="1" customHeight="1" x14ac:dyDescent="0.4">
      <c r="C32" s="109"/>
      <c r="D32" s="158"/>
      <c r="E32" s="58"/>
      <c r="F32" s="41"/>
      <c r="G32" s="7"/>
      <c r="H32" s="41"/>
      <c r="I32" s="5"/>
      <c r="K32" s="74"/>
    </row>
    <row r="33" spans="3:11" ht="15" hidden="1" customHeight="1" thickBot="1" x14ac:dyDescent="0.45">
      <c r="C33" s="109"/>
      <c r="D33" s="159"/>
      <c r="E33" s="59"/>
      <c r="F33" s="44"/>
      <c r="G33" s="11"/>
      <c r="H33" s="44"/>
      <c r="I33" s="12"/>
      <c r="K33" s="74"/>
    </row>
    <row r="34" spans="3:11" ht="15" customHeight="1" thickBot="1" x14ac:dyDescent="0.45">
      <c r="C34" s="156"/>
      <c r="D34" s="60" t="s">
        <v>54</v>
      </c>
      <c r="E34" s="24">
        <f>+'R3.6'!E34+'R3.7'!E34+'R3.8'!E34+'R3.9'!E34+'R3.10'!E34+'R3.11'!E34+'R3.12'!E34</f>
        <v>814720000</v>
      </c>
      <c r="F34" s="13"/>
      <c r="G34" s="14"/>
      <c r="H34" s="13"/>
      <c r="I34" s="15"/>
      <c r="K34" s="74"/>
    </row>
    <row r="35" spans="3:11" ht="15" customHeight="1" x14ac:dyDescent="0.4">
      <c r="C35" s="109"/>
      <c r="D35" s="161" t="s">
        <v>16</v>
      </c>
      <c r="E35" s="62"/>
      <c r="F35" s="16" t="s">
        <v>56</v>
      </c>
      <c r="G35" s="17" t="s">
        <v>52</v>
      </c>
      <c r="H35" s="16">
        <v>10000</v>
      </c>
      <c r="I35" s="18" t="s">
        <v>53</v>
      </c>
      <c r="K35" s="74"/>
    </row>
    <row r="36" spans="3:11" ht="15" hidden="1" customHeight="1" x14ac:dyDescent="0.4">
      <c r="C36" s="109"/>
      <c r="D36" s="158"/>
      <c r="E36" s="58"/>
      <c r="F36" s="41"/>
      <c r="G36" s="7"/>
      <c r="H36" s="3"/>
      <c r="I36" s="5"/>
      <c r="K36" s="74"/>
    </row>
    <row r="37" spans="3:11" ht="15" hidden="1" customHeight="1" x14ac:dyDescent="0.4">
      <c r="C37" s="109"/>
      <c r="D37" s="158"/>
      <c r="E37" s="58"/>
      <c r="F37" s="41"/>
      <c r="G37" s="7"/>
      <c r="H37" s="3"/>
      <c r="I37" s="5"/>
      <c r="K37" s="74"/>
    </row>
    <row r="38" spans="3:11" ht="15" hidden="1" customHeight="1" x14ac:dyDescent="0.4">
      <c r="C38" s="109"/>
      <c r="D38" s="158"/>
      <c r="E38" s="58"/>
      <c r="F38" s="41"/>
      <c r="G38" s="7"/>
      <c r="H38" s="3"/>
      <c r="I38" s="5"/>
      <c r="K38" s="74"/>
    </row>
    <row r="39" spans="3:11" ht="15" hidden="1" customHeight="1" x14ac:dyDescent="0.4">
      <c r="C39" s="109"/>
      <c r="D39" s="158"/>
      <c r="E39" s="58"/>
      <c r="F39" s="41"/>
      <c r="G39" s="8"/>
      <c r="H39" s="41"/>
      <c r="I39" s="5"/>
      <c r="K39" s="74"/>
    </row>
    <row r="40" spans="3:11" ht="15" hidden="1" customHeight="1" x14ac:dyDescent="0.4">
      <c r="C40" s="109"/>
      <c r="D40" s="158"/>
      <c r="E40" s="58"/>
      <c r="F40" s="41"/>
      <c r="G40" s="8"/>
      <c r="H40" s="41"/>
      <c r="I40" s="5"/>
      <c r="K40" s="74"/>
    </row>
    <row r="41" spans="3:11" ht="15" hidden="1" customHeight="1" x14ac:dyDescent="0.4">
      <c r="C41" s="109"/>
      <c r="D41" s="158"/>
      <c r="E41" s="58"/>
      <c r="F41" s="41"/>
      <c r="G41" s="8"/>
      <c r="H41" s="41"/>
      <c r="I41" s="5"/>
      <c r="K41" s="74"/>
    </row>
    <row r="42" spans="3:11" ht="15" hidden="1" customHeight="1" x14ac:dyDescent="0.4">
      <c r="C42" s="109"/>
      <c r="D42" s="158"/>
      <c r="E42" s="58"/>
      <c r="F42" s="41"/>
      <c r="G42" s="7"/>
      <c r="H42" s="41"/>
      <c r="I42" s="5"/>
      <c r="K42" s="74"/>
    </row>
    <row r="43" spans="3:11" ht="15" hidden="1" customHeight="1" x14ac:dyDescent="0.4">
      <c r="C43" s="109"/>
      <c r="D43" s="158"/>
      <c r="E43" s="58"/>
      <c r="F43" s="41"/>
      <c r="G43" s="7"/>
      <c r="H43" s="41"/>
      <c r="I43" s="5"/>
      <c r="K43" s="74"/>
    </row>
    <row r="44" spans="3:11" ht="15" hidden="1" customHeight="1" thickBot="1" x14ac:dyDescent="0.45">
      <c r="C44" s="109"/>
      <c r="D44" s="159"/>
      <c r="E44" s="59"/>
      <c r="F44" s="44"/>
      <c r="G44" s="11"/>
      <c r="H44" s="44"/>
      <c r="I44" s="12"/>
      <c r="K44" s="74"/>
    </row>
    <row r="45" spans="3:11" ht="15" hidden="1" customHeight="1" thickBot="1" x14ac:dyDescent="0.45">
      <c r="C45" s="156"/>
      <c r="D45" s="60" t="s">
        <v>54</v>
      </c>
      <c r="E45" s="61"/>
      <c r="F45" s="13"/>
      <c r="G45" s="14"/>
      <c r="H45" s="13"/>
      <c r="I45" s="15"/>
      <c r="K45" s="74"/>
    </row>
    <row r="46" spans="3:11" ht="15" customHeight="1" thickBot="1" x14ac:dyDescent="0.45">
      <c r="C46" s="109"/>
      <c r="D46" s="161" t="s">
        <v>57</v>
      </c>
      <c r="E46" s="62"/>
      <c r="F46" s="16" t="s">
        <v>56</v>
      </c>
      <c r="G46" s="17" t="s">
        <v>52</v>
      </c>
      <c r="H46" s="16">
        <v>10000</v>
      </c>
      <c r="I46" s="18" t="s">
        <v>53</v>
      </c>
      <c r="K46" s="74"/>
    </row>
    <row r="47" spans="3:11" ht="15" hidden="1" customHeight="1" x14ac:dyDescent="0.4">
      <c r="C47" s="109"/>
      <c r="D47" s="158"/>
      <c r="E47" s="58"/>
      <c r="F47" s="41"/>
      <c r="G47" s="7"/>
      <c r="H47" s="3"/>
      <c r="I47" s="5"/>
    </row>
    <row r="48" spans="3:11" ht="15" hidden="1" customHeight="1" x14ac:dyDescent="0.4">
      <c r="C48" s="109"/>
      <c r="D48" s="158"/>
      <c r="E48" s="58"/>
      <c r="F48" s="41"/>
      <c r="G48" s="7"/>
      <c r="H48" s="3"/>
      <c r="I48" s="5"/>
    </row>
    <row r="49" spans="3:11" ht="15" hidden="1" customHeight="1" x14ac:dyDescent="0.4">
      <c r="C49" s="109"/>
      <c r="D49" s="158"/>
      <c r="E49" s="58"/>
      <c r="F49" s="41"/>
      <c r="G49" s="7"/>
      <c r="H49" s="3"/>
      <c r="I49" s="5"/>
    </row>
    <row r="50" spans="3:11" ht="15" hidden="1" customHeight="1" x14ac:dyDescent="0.4">
      <c r="C50" s="109"/>
      <c r="D50" s="158"/>
      <c r="E50" s="58"/>
      <c r="F50" s="41"/>
      <c r="G50" s="8"/>
      <c r="H50" s="41"/>
      <c r="I50" s="5"/>
    </row>
    <row r="51" spans="3:11" ht="15" hidden="1" customHeight="1" x14ac:dyDescent="0.4">
      <c r="C51" s="109"/>
      <c r="D51" s="158"/>
      <c r="E51" s="58"/>
      <c r="F51" s="41"/>
      <c r="G51" s="8"/>
      <c r="H51" s="41"/>
      <c r="I51" s="5"/>
    </row>
    <row r="52" spans="3:11" ht="15" hidden="1" customHeight="1" x14ac:dyDescent="0.4">
      <c r="C52" s="109"/>
      <c r="D52" s="158"/>
      <c r="E52" s="58"/>
      <c r="F52" s="41"/>
      <c r="G52" s="8"/>
      <c r="H52" s="41"/>
      <c r="I52" s="5"/>
    </row>
    <row r="53" spans="3:11" ht="15" hidden="1" customHeight="1" x14ac:dyDescent="0.4">
      <c r="C53" s="109"/>
      <c r="D53" s="158"/>
      <c r="E53" s="58"/>
      <c r="F53" s="41"/>
      <c r="G53" s="7"/>
      <c r="H53" s="41"/>
      <c r="I53" s="5"/>
    </row>
    <row r="54" spans="3:11" ht="15" hidden="1" customHeight="1" x14ac:dyDescent="0.4">
      <c r="C54" s="109"/>
      <c r="D54" s="158"/>
      <c r="E54" s="58"/>
      <c r="F54" s="41"/>
      <c r="G54" s="7"/>
      <c r="H54" s="41"/>
      <c r="I54" s="5"/>
    </row>
    <row r="55" spans="3:11" ht="15" hidden="1" customHeight="1" thickBot="1" x14ac:dyDescent="0.45">
      <c r="C55" s="109"/>
      <c r="D55" s="159"/>
      <c r="E55" s="59"/>
      <c r="F55" s="44"/>
      <c r="G55" s="11"/>
      <c r="H55" s="44"/>
      <c r="I55" s="12"/>
    </row>
    <row r="56" spans="3:11" ht="15" customHeight="1" thickBot="1" x14ac:dyDescent="0.45">
      <c r="C56" s="156"/>
      <c r="D56" s="60" t="s">
        <v>54</v>
      </c>
      <c r="E56" s="24">
        <f>+'R3.6'!E56+'R3.7'!E56+'R3.8'!E56+'R3.9'!E56+'R3.10'!E56+'R3.11'!E56+'R3.12'!E56</f>
        <v>1791347500</v>
      </c>
      <c r="F56" s="13"/>
      <c r="G56" s="14"/>
      <c r="H56" s="13"/>
      <c r="I56" s="15"/>
    </row>
    <row r="57" spans="3:11" ht="15" customHeight="1" thickBot="1" x14ac:dyDescent="0.45">
      <c r="C57" s="177" t="s">
        <v>58</v>
      </c>
      <c r="D57" s="161" t="s">
        <v>18</v>
      </c>
      <c r="E57" s="62"/>
      <c r="F57" s="46">
        <v>2000</v>
      </c>
      <c r="G57" s="20" t="s">
        <v>51</v>
      </c>
      <c r="H57" s="16" t="s">
        <v>51</v>
      </c>
      <c r="I57" s="18"/>
      <c r="K57" s="74"/>
    </row>
    <row r="58" spans="3:11" ht="15" hidden="1" customHeight="1" x14ac:dyDescent="0.4">
      <c r="C58" s="177"/>
      <c r="D58" s="158"/>
      <c r="E58" s="58"/>
      <c r="F58" s="41"/>
      <c r="G58" s="7"/>
      <c r="H58" s="3"/>
      <c r="I58" s="5"/>
    </row>
    <row r="59" spans="3:11" ht="15" hidden="1" customHeight="1" x14ac:dyDescent="0.4">
      <c r="C59" s="177"/>
      <c r="D59" s="158"/>
      <c r="E59" s="58"/>
      <c r="F59" s="41"/>
      <c r="G59" s="7"/>
      <c r="H59" s="3"/>
      <c r="I59" s="5"/>
    </row>
    <row r="60" spans="3:11" ht="15" hidden="1" customHeight="1" x14ac:dyDescent="0.4">
      <c r="C60" s="177"/>
      <c r="D60" s="158"/>
      <c r="E60" s="58"/>
      <c r="F60" s="41"/>
      <c r="G60" s="8"/>
      <c r="H60" s="41"/>
      <c r="I60" s="5"/>
    </row>
    <row r="61" spans="3:11" ht="15" hidden="1" customHeight="1" x14ac:dyDescent="0.4">
      <c r="C61" s="177"/>
      <c r="D61" s="158"/>
      <c r="E61" s="58"/>
      <c r="F61" s="41"/>
      <c r="G61" s="7"/>
      <c r="H61" s="41"/>
      <c r="I61" s="5"/>
    </row>
    <row r="62" spans="3:11" ht="15" hidden="1" customHeight="1" x14ac:dyDescent="0.4">
      <c r="C62" s="177"/>
      <c r="D62" s="158"/>
      <c r="E62" s="58"/>
      <c r="F62" s="41"/>
      <c r="G62" s="7"/>
      <c r="H62" s="41"/>
      <c r="I62" s="5"/>
    </row>
    <row r="63" spans="3:11" ht="15" hidden="1" customHeight="1" x14ac:dyDescent="0.4">
      <c r="C63" s="177"/>
      <c r="D63" s="158"/>
      <c r="E63" s="58"/>
      <c r="F63" s="41"/>
      <c r="G63" s="7"/>
      <c r="H63" s="41"/>
      <c r="I63" s="5"/>
    </row>
    <row r="64" spans="3:11" ht="15" hidden="1" customHeight="1" x14ac:dyDescent="0.4">
      <c r="C64" s="177"/>
      <c r="D64" s="158"/>
      <c r="E64" s="58"/>
      <c r="F64" s="41"/>
      <c r="G64" s="7"/>
      <c r="H64" s="41"/>
      <c r="I64" s="5"/>
    </row>
    <row r="65" spans="2:9" ht="15" hidden="1" customHeight="1" x14ac:dyDescent="0.4">
      <c r="C65" s="177"/>
      <c r="D65" s="158"/>
      <c r="E65" s="58"/>
      <c r="F65" s="41"/>
      <c r="G65" s="7"/>
      <c r="H65" s="41"/>
      <c r="I65" s="5"/>
    </row>
    <row r="66" spans="2:9" ht="15" hidden="1" customHeight="1" thickBot="1" x14ac:dyDescent="0.45">
      <c r="C66" s="177"/>
      <c r="D66" s="159"/>
      <c r="E66" s="59"/>
      <c r="F66" s="44"/>
      <c r="G66" s="11"/>
      <c r="H66" s="44"/>
      <c r="I66" s="12"/>
    </row>
    <row r="67" spans="2:9" ht="15" customHeight="1" thickBot="1" x14ac:dyDescent="0.45">
      <c r="C67" s="178"/>
      <c r="D67" s="60" t="s">
        <v>54</v>
      </c>
      <c r="E67" s="24">
        <f>+'R3.6'!E67+'R3.7'!E67+'R3.8'!E67+'R3.9'!E67+'R3.10'!E67+'R3.11'!E67+'R3.12'!E67</f>
        <v>1086365000</v>
      </c>
      <c r="F67" s="13"/>
      <c r="G67" s="14"/>
      <c r="H67" s="63"/>
      <c r="I67" s="15"/>
    </row>
    <row r="68" spans="2:9" ht="15" customHeight="1" thickBot="1" x14ac:dyDescent="0.45">
      <c r="C68" s="179" t="s">
        <v>12</v>
      </c>
      <c r="D68" s="180"/>
      <c r="E68" s="64">
        <f>SUM(E34,E56,E67)</f>
        <v>3692432500</v>
      </c>
      <c r="F68" s="65"/>
      <c r="G68" s="66"/>
      <c r="H68" s="67"/>
      <c r="I68" s="68"/>
    </row>
    <row r="69" spans="2:9" ht="15" customHeight="1" x14ac:dyDescent="0.4">
      <c r="C69" s="90" t="s">
        <v>19</v>
      </c>
      <c r="D69" s="91"/>
      <c r="E69" s="181">
        <f>+'R3.6'!E69+'R3.7'!E69+'R3.8'!E69+'R3.9'!E69+'R3.10'!E69+'R3.11'!E69+'R3.12'!E69</f>
        <v>540371</v>
      </c>
      <c r="F69" s="183"/>
      <c r="G69" s="184"/>
      <c r="H69" s="184"/>
      <c r="I69" s="184"/>
    </row>
    <row r="70" spans="2:9" ht="15" customHeight="1" thickBot="1" x14ac:dyDescent="0.45">
      <c r="C70" s="101" t="s">
        <v>59</v>
      </c>
      <c r="D70" s="102"/>
      <c r="E70" s="182"/>
      <c r="F70" s="73"/>
      <c r="G70" s="73"/>
      <c r="H70" s="73"/>
      <c r="I70" s="73"/>
    </row>
    <row r="71" spans="2:9" ht="15" customHeight="1" x14ac:dyDescent="0.4">
      <c r="C71" s="86" t="s">
        <v>21</v>
      </c>
      <c r="D71" s="87"/>
      <c r="E71" s="185">
        <f>(E6+E8)/E69</f>
        <v>11495.928758205011</v>
      </c>
      <c r="F71" s="73"/>
      <c r="G71" s="73"/>
      <c r="H71" s="73"/>
      <c r="I71" s="73"/>
    </row>
    <row r="72" spans="2:9" ht="15" customHeight="1" thickBot="1" x14ac:dyDescent="0.45">
      <c r="C72" s="101" t="s">
        <v>60</v>
      </c>
      <c r="D72" s="102"/>
      <c r="E72" s="186"/>
      <c r="F72" s="187"/>
      <c r="G72" s="187"/>
      <c r="H72" s="187"/>
      <c r="I72" s="187"/>
    </row>
    <row r="73" spans="2:9" ht="15" customHeight="1" x14ac:dyDescent="0.4">
      <c r="C73" s="35" t="s">
        <v>61</v>
      </c>
      <c r="D73" s="35"/>
      <c r="E73" s="35"/>
      <c r="F73" s="35"/>
      <c r="G73" s="35"/>
      <c r="H73" s="35"/>
      <c r="I73" s="35"/>
    </row>
    <row r="74" spans="2:9" ht="15" customHeight="1" x14ac:dyDescent="0.4">
      <c r="C74" s="35" t="s">
        <v>62</v>
      </c>
      <c r="D74" s="35"/>
      <c r="E74" s="35"/>
      <c r="F74" s="35"/>
      <c r="G74" s="35"/>
      <c r="H74" s="35"/>
      <c r="I74" s="35"/>
    </row>
    <row r="75" spans="2:9" ht="15" customHeight="1" x14ac:dyDescent="0.4">
      <c r="C75" s="35" t="s">
        <v>63</v>
      </c>
      <c r="D75" s="35"/>
      <c r="E75" s="35"/>
      <c r="F75" s="35"/>
      <c r="G75" s="35"/>
      <c r="H75" s="35"/>
      <c r="I75" s="35"/>
    </row>
    <row r="76" spans="2:9" ht="15" customHeight="1" x14ac:dyDescent="0.4"/>
    <row r="77" spans="2:9" ht="15" customHeight="1" x14ac:dyDescent="0.4">
      <c r="B77" s="29" t="s">
        <v>23</v>
      </c>
      <c r="C77" s="85" t="s">
        <v>24</v>
      </c>
      <c r="D77" s="85"/>
      <c r="E77" s="85"/>
      <c r="F77" s="85"/>
      <c r="G77" s="85"/>
    </row>
    <row r="78" spans="2:9" ht="12.75" thickBot="1" x14ac:dyDescent="0.45">
      <c r="C78" s="34"/>
      <c r="D78" s="34"/>
      <c r="E78" s="176" t="s">
        <v>25</v>
      </c>
      <c r="F78" s="176"/>
      <c r="G78" s="176"/>
      <c r="H78" s="176" t="s">
        <v>26</v>
      </c>
      <c r="I78" s="176"/>
    </row>
    <row r="79" spans="2:9" ht="15" customHeight="1" x14ac:dyDescent="0.4">
      <c r="C79" s="129" t="s">
        <v>27</v>
      </c>
      <c r="D79" s="130"/>
      <c r="E79" s="188"/>
      <c r="F79" s="189"/>
      <c r="G79" s="190"/>
      <c r="H79" s="188"/>
      <c r="I79" s="191"/>
    </row>
    <row r="80" spans="2:9" ht="15" customHeight="1" thickBot="1" x14ac:dyDescent="0.45">
      <c r="C80" s="192" t="s">
        <v>28</v>
      </c>
      <c r="D80" s="193"/>
      <c r="E80" s="194"/>
      <c r="F80" s="195"/>
      <c r="G80" s="196"/>
      <c r="H80" s="195"/>
      <c r="I80" s="197"/>
    </row>
    <row r="81" spans="2:9" ht="15" customHeight="1" thickBot="1" x14ac:dyDescent="0.45">
      <c r="C81" s="201" t="s">
        <v>64</v>
      </c>
      <c r="D81" s="202"/>
      <c r="E81" s="133">
        <f>+'R3.6'!E81+'R3.7'!E81+'R3.8'!E81+'R3.9'!E81+'R3.10'!E81+'R3.11'!E81+'R3.12'!E81</f>
        <v>193</v>
      </c>
      <c r="F81" s="134"/>
      <c r="G81" s="134"/>
      <c r="H81" s="134"/>
      <c r="I81" s="135"/>
    </row>
    <row r="82" spans="2:9" ht="15" customHeight="1" x14ac:dyDescent="0.4">
      <c r="C82" s="35" t="s">
        <v>65</v>
      </c>
      <c r="D82" s="35"/>
      <c r="E82" s="49"/>
      <c r="F82" s="49"/>
      <c r="G82" s="49"/>
      <c r="H82" s="49"/>
      <c r="I82" s="49"/>
    </row>
    <row r="83" spans="2:9" ht="15" customHeight="1" x14ac:dyDescent="0.4"/>
    <row r="84" spans="2:9" ht="15" customHeight="1" thickBot="1" x14ac:dyDescent="0.45">
      <c r="B84" s="29" t="s">
        <v>31</v>
      </c>
      <c r="C84" s="85" t="s">
        <v>32</v>
      </c>
      <c r="D84" s="85"/>
      <c r="E84" s="85"/>
      <c r="F84" s="85"/>
      <c r="G84" s="85"/>
    </row>
    <row r="85" spans="2:9" ht="15" customHeight="1" x14ac:dyDescent="0.4">
      <c r="C85" s="136" t="s">
        <v>33</v>
      </c>
      <c r="D85" s="50" t="s">
        <v>34</v>
      </c>
      <c r="E85" s="125">
        <f>(E6+E7)/E10</f>
        <v>0.29299651821709671</v>
      </c>
      <c r="F85" s="125"/>
      <c r="G85" s="125"/>
      <c r="H85" s="125"/>
      <c r="I85" s="126"/>
    </row>
    <row r="86" spans="2:9" ht="15" customHeight="1" thickBot="1" x14ac:dyDescent="0.45">
      <c r="C86" s="137"/>
      <c r="D86" s="51" t="s">
        <v>35</v>
      </c>
      <c r="E86" s="127">
        <f>(E8+E9)/E10</f>
        <v>0.70700348178290329</v>
      </c>
      <c r="F86" s="203"/>
      <c r="G86" s="203"/>
      <c r="H86" s="203"/>
      <c r="I86" s="204"/>
    </row>
    <row r="87" spans="2:9" ht="15" customHeight="1" x14ac:dyDescent="0.4"/>
    <row r="88" spans="2:9" ht="15" customHeight="1" thickBot="1" x14ac:dyDescent="0.45">
      <c r="B88" s="29" t="s">
        <v>36</v>
      </c>
      <c r="C88" s="85" t="s">
        <v>37</v>
      </c>
      <c r="D88" s="85"/>
      <c r="E88" s="85"/>
      <c r="F88" s="85"/>
      <c r="G88" s="85"/>
      <c r="H88" s="85"/>
      <c r="I88" s="85"/>
    </row>
    <row r="89" spans="2:9" ht="69.95" customHeight="1" thickBot="1" x14ac:dyDescent="0.45">
      <c r="C89" s="1" t="s">
        <v>38</v>
      </c>
      <c r="D89" s="198"/>
      <c r="E89" s="199"/>
      <c r="F89" s="199"/>
      <c r="G89" s="199"/>
      <c r="H89" s="199"/>
      <c r="I89" s="200"/>
    </row>
  </sheetData>
  <mergeCells count="48">
    <mergeCell ref="C88:I88"/>
    <mergeCell ref="D89:I89"/>
    <mergeCell ref="C81:D81"/>
    <mergeCell ref="E81:I81"/>
    <mergeCell ref="C84:G84"/>
    <mergeCell ref="C85:C86"/>
    <mergeCell ref="E85:I85"/>
    <mergeCell ref="E86:I86"/>
    <mergeCell ref="C79:D79"/>
    <mergeCell ref="E79:G79"/>
    <mergeCell ref="H79:I79"/>
    <mergeCell ref="C80:D80"/>
    <mergeCell ref="E80:G80"/>
    <mergeCell ref="H80:I80"/>
    <mergeCell ref="E78:G78"/>
    <mergeCell ref="H78:I78"/>
    <mergeCell ref="C57:C67"/>
    <mergeCell ref="D57:D66"/>
    <mergeCell ref="C68:D68"/>
    <mergeCell ref="C69:D69"/>
    <mergeCell ref="E69:E70"/>
    <mergeCell ref="F69:I69"/>
    <mergeCell ref="C70:D70"/>
    <mergeCell ref="C71:D71"/>
    <mergeCell ref="E71:E72"/>
    <mergeCell ref="C72:D72"/>
    <mergeCell ref="F72:I72"/>
    <mergeCell ref="C77:G77"/>
    <mergeCell ref="F8:I8"/>
    <mergeCell ref="F9:I9"/>
    <mergeCell ref="C10:D10"/>
    <mergeCell ref="C11:E12"/>
    <mergeCell ref="F11:I11"/>
    <mergeCell ref="C6:C9"/>
    <mergeCell ref="E6:E7"/>
    <mergeCell ref="F6:I6"/>
    <mergeCell ref="F7:I7"/>
    <mergeCell ref="E8:E9"/>
    <mergeCell ref="C13:C56"/>
    <mergeCell ref="D13:D22"/>
    <mergeCell ref="D24:D33"/>
    <mergeCell ref="D35:D44"/>
    <mergeCell ref="D46:D55"/>
    <mergeCell ref="A1:J1"/>
    <mergeCell ref="C2:G2"/>
    <mergeCell ref="C3:D3"/>
    <mergeCell ref="E3:I3"/>
    <mergeCell ref="C5:G5"/>
  </mergeCells>
  <phoneticPr fontId="1"/>
  <pageMargins left="0.51181102362204722" right="0.11811023622047245" top="0.55118110236220474" bottom="0.19685039370078741" header="0.31496062992125984" footer="0.11811023622047245"/>
  <pageSetup paperSize="9" scale="95" orientation="portrait" r:id="rId1"/>
  <headerFooter scaleWithDoc="0"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9"/>
  <sheetViews>
    <sheetView showGridLines="0" view="pageBreakPreview" topLeftCell="A4" zoomScaleNormal="100" zoomScaleSheetLayoutView="100" workbookViewId="0">
      <selection activeCell="C83" sqref="C83"/>
    </sheetView>
  </sheetViews>
  <sheetFormatPr defaultColWidth="9" defaultRowHeight="12" x14ac:dyDescent="0.4"/>
  <cols>
    <col min="1" max="1" width="0.75" style="29" customWidth="1"/>
    <col min="2" max="2" width="3.125" style="29" bestFit="1" customWidth="1"/>
    <col min="3" max="3" width="10.625" style="29" customWidth="1"/>
    <col min="4" max="4" width="24.625" style="29" customWidth="1"/>
    <col min="5" max="6" width="10.625" style="29" customWidth="1"/>
    <col min="7" max="8" width="6.625" style="29" customWidth="1"/>
    <col min="9" max="9" width="19.625" style="29" customWidth="1"/>
    <col min="10" max="10" width="0.875" style="29" customWidth="1"/>
    <col min="11" max="11" width="11.5" style="29" bestFit="1" customWidth="1"/>
    <col min="12" max="16384" width="9" style="29"/>
  </cols>
  <sheetData>
    <row r="1" spans="1:10" ht="18.75" customHeight="1" x14ac:dyDescent="0.4">
      <c r="A1" s="113" t="s">
        <v>77</v>
      </c>
      <c r="B1" s="113"/>
      <c r="C1" s="113"/>
      <c r="D1" s="113"/>
      <c r="E1" s="113"/>
      <c r="F1" s="113"/>
      <c r="G1" s="113"/>
      <c r="H1" s="113"/>
      <c r="I1" s="113"/>
      <c r="J1" s="113"/>
    </row>
    <row r="2" spans="1:10" ht="15" customHeight="1" thickBot="1" x14ac:dyDescent="0.45">
      <c r="B2" s="29" t="s">
        <v>3</v>
      </c>
      <c r="C2" s="85" t="s">
        <v>4</v>
      </c>
      <c r="D2" s="85"/>
      <c r="E2" s="85"/>
      <c r="F2" s="85"/>
      <c r="G2" s="85"/>
      <c r="H2" s="32"/>
    </row>
    <row r="3" spans="1:10" ht="19.5" customHeight="1" thickBot="1" x14ac:dyDescent="0.45">
      <c r="C3" s="114" t="s">
        <v>40</v>
      </c>
      <c r="D3" s="115"/>
      <c r="E3" s="153" t="s">
        <v>41</v>
      </c>
      <c r="F3" s="154"/>
      <c r="G3" s="154"/>
      <c r="H3" s="154"/>
      <c r="I3" s="155"/>
    </row>
    <row r="4" spans="1:10" ht="15" customHeight="1" x14ac:dyDescent="0.4"/>
    <row r="5" spans="1:10" ht="15" customHeight="1" thickBot="1" x14ac:dyDescent="0.45">
      <c r="B5" s="29" t="s">
        <v>6</v>
      </c>
      <c r="C5" s="85" t="s">
        <v>7</v>
      </c>
      <c r="D5" s="85"/>
      <c r="E5" s="85"/>
      <c r="F5" s="85"/>
      <c r="G5" s="85"/>
    </row>
    <row r="6" spans="1:10" ht="15" customHeight="1" x14ac:dyDescent="0.4">
      <c r="C6" s="82" t="s">
        <v>42</v>
      </c>
      <c r="D6" s="36" t="s">
        <v>8</v>
      </c>
      <c r="E6" s="171">
        <v>67682546</v>
      </c>
      <c r="F6" s="173"/>
      <c r="G6" s="173"/>
      <c r="H6" s="173"/>
      <c r="I6" s="173"/>
    </row>
    <row r="7" spans="1:10" ht="15" customHeight="1" x14ac:dyDescent="0.4">
      <c r="C7" s="83"/>
      <c r="D7" s="37" t="s">
        <v>43</v>
      </c>
      <c r="E7" s="172"/>
      <c r="F7" s="163"/>
      <c r="G7" s="163"/>
      <c r="H7" s="163"/>
      <c r="I7" s="163"/>
    </row>
    <row r="8" spans="1:10" ht="15" customHeight="1" x14ac:dyDescent="0.4">
      <c r="C8" s="83"/>
      <c r="D8" s="37" t="s">
        <v>10</v>
      </c>
      <c r="E8" s="174">
        <v>57625930</v>
      </c>
      <c r="F8" s="162"/>
      <c r="G8" s="162"/>
      <c r="H8" s="162"/>
      <c r="I8" s="162"/>
    </row>
    <row r="9" spans="1:10" ht="15" customHeight="1" x14ac:dyDescent="0.4">
      <c r="C9" s="170"/>
      <c r="D9" s="53" t="s">
        <v>44</v>
      </c>
      <c r="E9" s="175"/>
      <c r="F9" s="163"/>
      <c r="G9" s="163"/>
      <c r="H9" s="163"/>
      <c r="I9" s="163"/>
    </row>
    <row r="10" spans="1:10" ht="15" customHeight="1" thickBot="1" x14ac:dyDescent="0.45">
      <c r="C10" s="94" t="s">
        <v>12</v>
      </c>
      <c r="D10" s="95"/>
      <c r="E10" s="54">
        <f>SUM(E6:E9)</f>
        <v>125308476</v>
      </c>
      <c r="F10" s="55"/>
      <c r="G10" s="55"/>
      <c r="H10" s="55"/>
      <c r="I10" s="55"/>
    </row>
    <row r="11" spans="1:10" ht="21" customHeight="1" x14ac:dyDescent="0.4">
      <c r="C11" s="164" t="s">
        <v>13</v>
      </c>
      <c r="D11" s="165"/>
      <c r="E11" s="165"/>
      <c r="F11" s="168" t="s">
        <v>79</v>
      </c>
      <c r="G11" s="168"/>
      <c r="H11" s="168"/>
      <c r="I11" s="169"/>
    </row>
    <row r="12" spans="1:10" ht="21.95" customHeight="1" x14ac:dyDescent="0.4">
      <c r="C12" s="166"/>
      <c r="D12" s="167"/>
      <c r="E12" s="167"/>
      <c r="F12" s="56" t="s">
        <v>46</v>
      </c>
      <c r="G12" s="56" t="s">
        <v>47</v>
      </c>
      <c r="H12" s="56" t="s">
        <v>48</v>
      </c>
      <c r="I12" s="57" t="s">
        <v>49</v>
      </c>
    </row>
    <row r="13" spans="1:10" ht="15" customHeight="1" x14ac:dyDescent="0.4">
      <c r="C13" s="109" t="s">
        <v>50</v>
      </c>
      <c r="D13" s="157" t="s">
        <v>15</v>
      </c>
      <c r="E13" s="58"/>
      <c r="F13" s="3" t="s">
        <v>51</v>
      </c>
      <c r="G13" s="4" t="s">
        <v>52</v>
      </c>
      <c r="H13" s="3">
        <v>10000</v>
      </c>
      <c r="I13" s="5" t="s">
        <v>53</v>
      </c>
    </row>
    <row r="14" spans="1:10" ht="15" hidden="1" customHeight="1" x14ac:dyDescent="0.4">
      <c r="C14" s="109"/>
      <c r="D14" s="158"/>
      <c r="E14" s="58"/>
      <c r="F14" s="6"/>
      <c r="G14" s="7"/>
      <c r="H14" s="3"/>
      <c r="I14" s="5"/>
    </row>
    <row r="15" spans="1:10" ht="15" hidden="1" customHeight="1" x14ac:dyDescent="0.4">
      <c r="C15" s="109"/>
      <c r="D15" s="158"/>
      <c r="E15" s="58"/>
      <c r="F15" s="6"/>
      <c r="G15" s="7"/>
      <c r="H15" s="3"/>
      <c r="I15" s="5"/>
    </row>
    <row r="16" spans="1:10" ht="15" hidden="1" customHeight="1" x14ac:dyDescent="0.4">
      <c r="C16" s="109"/>
      <c r="D16" s="158"/>
      <c r="E16" s="58"/>
      <c r="F16" s="6"/>
      <c r="G16" s="7"/>
      <c r="H16" s="3"/>
      <c r="I16" s="5"/>
    </row>
    <row r="17" spans="3:11" ht="15" hidden="1" customHeight="1" x14ac:dyDescent="0.4">
      <c r="C17" s="109"/>
      <c r="D17" s="158"/>
      <c r="E17" s="58"/>
      <c r="F17" s="3"/>
      <c r="G17" s="8"/>
      <c r="H17" s="6"/>
      <c r="I17" s="5"/>
    </row>
    <row r="18" spans="3:11" ht="15" hidden="1" customHeight="1" x14ac:dyDescent="0.4">
      <c r="C18" s="109"/>
      <c r="D18" s="158"/>
      <c r="E18" s="58"/>
      <c r="F18" s="3"/>
      <c r="G18" s="8"/>
      <c r="H18" s="6"/>
      <c r="I18" s="5"/>
    </row>
    <row r="19" spans="3:11" ht="15" hidden="1" customHeight="1" x14ac:dyDescent="0.4">
      <c r="C19" s="109"/>
      <c r="D19" s="158"/>
      <c r="E19" s="58"/>
      <c r="F19" s="3"/>
      <c r="G19" s="8"/>
      <c r="H19" s="6"/>
      <c r="I19" s="5"/>
    </row>
    <row r="20" spans="3:11" ht="15" hidden="1" customHeight="1" x14ac:dyDescent="0.4">
      <c r="C20" s="109"/>
      <c r="D20" s="158"/>
      <c r="E20" s="58"/>
      <c r="F20" s="3"/>
      <c r="G20" s="9"/>
      <c r="H20" s="6"/>
      <c r="I20" s="5"/>
    </row>
    <row r="21" spans="3:11" ht="15" hidden="1" customHeight="1" x14ac:dyDescent="0.4">
      <c r="C21" s="109"/>
      <c r="D21" s="158"/>
      <c r="E21" s="58"/>
      <c r="F21" s="6"/>
      <c r="G21" s="7"/>
      <c r="H21" s="6"/>
      <c r="I21" s="5"/>
    </row>
    <row r="22" spans="3:11" ht="15" hidden="1" customHeight="1" thickBot="1" x14ac:dyDescent="0.45">
      <c r="C22" s="109"/>
      <c r="D22" s="159"/>
      <c r="E22" s="59"/>
      <c r="F22" s="10"/>
      <c r="G22" s="11"/>
      <c r="H22" s="10"/>
      <c r="I22" s="12"/>
    </row>
    <row r="23" spans="3:11" ht="15" hidden="1" customHeight="1" thickBot="1" x14ac:dyDescent="0.45">
      <c r="C23" s="156"/>
      <c r="D23" s="60" t="s">
        <v>54</v>
      </c>
      <c r="E23" s="61"/>
      <c r="F23" s="13"/>
      <c r="G23" s="14"/>
      <c r="H23" s="13"/>
      <c r="I23" s="15"/>
      <c r="K23" s="74"/>
    </row>
    <row r="24" spans="3:11" ht="15" customHeight="1" thickBot="1" x14ac:dyDescent="0.45">
      <c r="C24" s="109"/>
      <c r="D24" s="160" t="s">
        <v>55</v>
      </c>
      <c r="E24" s="62"/>
      <c r="F24" s="3" t="s">
        <v>56</v>
      </c>
      <c r="G24" s="4" t="s">
        <v>52</v>
      </c>
      <c r="H24" s="3">
        <v>10000</v>
      </c>
      <c r="I24" s="5" t="s">
        <v>53</v>
      </c>
      <c r="K24" s="74"/>
    </row>
    <row r="25" spans="3:11" ht="15" hidden="1" customHeight="1" x14ac:dyDescent="0.4">
      <c r="C25" s="109"/>
      <c r="D25" s="158"/>
      <c r="E25" s="58"/>
      <c r="F25" s="6"/>
      <c r="G25" s="7"/>
      <c r="H25" s="3"/>
      <c r="I25" s="5"/>
      <c r="K25" s="74"/>
    </row>
    <row r="26" spans="3:11" ht="15" hidden="1" customHeight="1" x14ac:dyDescent="0.4">
      <c r="C26" s="109"/>
      <c r="D26" s="158"/>
      <c r="E26" s="58"/>
      <c r="F26" s="6"/>
      <c r="G26" s="7"/>
      <c r="H26" s="3"/>
      <c r="I26" s="5"/>
      <c r="K26" s="74"/>
    </row>
    <row r="27" spans="3:11" ht="15" hidden="1" customHeight="1" x14ac:dyDescent="0.4">
      <c r="C27" s="109"/>
      <c r="D27" s="158"/>
      <c r="E27" s="58"/>
      <c r="F27" s="6"/>
      <c r="G27" s="7"/>
      <c r="H27" s="3"/>
      <c r="I27" s="5"/>
      <c r="K27" s="74"/>
    </row>
    <row r="28" spans="3:11" ht="15" hidden="1" customHeight="1" x14ac:dyDescent="0.4">
      <c r="C28" s="109"/>
      <c r="D28" s="158"/>
      <c r="E28" s="58"/>
      <c r="F28" s="3"/>
      <c r="G28" s="8"/>
      <c r="H28" s="6"/>
      <c r="I28" s="5"/>
      <c r="K28" s="74"/>
    </row>
    <row r="29" spans="3:11" ht="15" hidden="1" customHeight="1" x14ac:dyDescent="0.4">
      <c r="C29" s="109"/>
      <c r="D29" s="158"/>
      <c r="E29" s="58"/>
      <c r="F29" s="3"/>
      <c r="G29" s="8"/>
      <c r="H29" s="6"/>
      <c r="I29" s="5"/>
      <c r="K29" s="74"/>
    </row>
    <row r="30" spans="3:11" ht="15" hidden="1" customHeight="1" x14ac:dyDescent="0.4">
      <c r="C30" s="109"/>
      <c r="D30" s="158"/>
      <c r="E30" s="58"/>
      <c r="F30" s="3"/>
      <c r="G30" s="8"/>
      <c r="H30" s="6"/>
      <c r="I30" s="5"/>
      <c r="K30" s="74"/>
    </row>
    <row r="31" spans="3:11" ht="15" hidden="1" customHeight="1" x14ac:dyDescent="0.4">
      <c r="C31" s="109"/>
      <c r="D31" s="158"/>
      <c r="E31" s="58"/>
      <c r="F31" s="3"/>
      <c r="G31" s="9"/>
      <c r="H31" s="6"/>
      <c r="I31" s="5"/>
      <c r="K31" s="74"/>
    </row>
    <row r="32" spans="3:11" ht="15" hidden="1" customHeight="1" x14ac:dyDescent="0.4">
      <c r="C32" s="109"/>
      <c r="D32" s="158"/>
      <c r="E32" s="58"/>
      <c r="F32" s="6"/>
      <c r="G32" s="7"/>
      <c r="H32" s="6"/>
      <c r="I32" s="5"/>
      <c r="K32" s="74"/>
    </row>
    <row r="33" spans="3:11" ht="15" hidden="1" customHeight="1" thickBot="1" x14ac:dyDescent="0.45">
      <c r="C33" s="109"/>
      <c r="D33" s="159"/>
      <c r="E33" s="59"/>
      <c r="F33" s="10"/>
      <c r="G33" s="11"/>
      <c r="H33" s="10"/>
      <c r="I33" s="12"/>
      <c r="K33" s="74"/>
    </row>
    <row r="34" spans="3:11" ht="15" customHeight="1" thickBot="1" x14ac:dyDescent="0.45">
      <c r="C34" s="156"/>
      <c r="D34" s="60" t="s">
        <v>54</v>
      </c>
      <c r="E34" s="24">
        <v>28227500</v>
      </c>
      <c r="F34" s="13"/>
      <c r="G34" s="14"/>
      <c r="H34" s="13"/>
      <c r="I34" s="15"/>
      <c r="K34" s="74"/>
    </row>
    <row r="35" spans="3:11" ht="15" customHeight="1" x14ac:dyDescent="0.4">
      <c r="C35" s="109"/>
      <c r="D35" s="161" t="s">
        <v>16</v>
      </c>
      <c r="E35" s="62"/>
      <c r="F35" s="16" t="s">
        <v>56</v>
      </c>
      <c r="G35" s="17" t="s">
        <v>52</v>
      </c>
      <c r="H35" s="16">
        <v>10000</v>
      </c>
      <c r="I35" s="18" t="s">
        <v>53</v>
      </c>
      <c r="K35" s="74"/>
    </row>
    <row r="36" spans="3:11" ht="15" hidden="1" customHeight="1" x14ac:dyDescent="0.4">
      <c r="C36" s="109"/>
      <c r="D36" s="158"/>
      <c r="E36" s="58"/>
      <c r="F36" s="6"/>
      <c r="G36" s="7"/>
      <c r="H36" s="3"/>
      <c r="I36" s="5"/>
      <c r="K36" s="74"/>
    </row>
    <row r="37" spans="3:11" ht="15" hidden="1" customHeight="1" x14ac:dyDescent="0.4">
      <c r="C37" s="109"/>
      <c r="D37" s="158"/>
      <c r="E37" s="58"/>
      <c r="F37" s="6"/>
      <c r="G37" s="7"/>
      <c r="H37" s="3"/>
      <c r="I37" s="5"/>
      <c r="K37" s="74"/>
    </row>
    <row r="38" spans="3:11" ht="15" hidden="1" customHeight="1" x14ac:dyDescent="0.4">
      <c r="C38" s="109"/>
      <c r="D38" s="158"/>
      <c r="E38" s="58"/>
      <c r="F38" s="6"/>
      <c r="G38" s="7"/>
      <c r="H38" s="3"/>
      <c r="I38" s="5"/>
      <c r="K38" s="74"/>
    </row>
    <row r="39" spans="3:11" ht="15" hidden="1" customHeight="1" x14ac:dyDescent="0.4">
      <c r="C39" s="109"/>
      <c r="D39" s="158"/>
      <c r="E39" s="58"/>
      <c r="F39" s="6"/>
      <c r="G39" s="8"/>
      <c r="H39" s="6"/>
      <c r="I39" s="5"/>
      <c r="K39" s="74"/>
    </row>
    <row r="40" spans="3:11" ht="15" hidden="1" customHeight="1" x14ac:dyDescent="0.4">
      <c r="C40" s="109"/>
      <c r="D40" s="158"/>
      <c r="E40" s="58"/>
      <c r="F40" s="6"/>
      <c r="G40" s="8"/>
      <c r="H40" s="6"/>
      <c r="I40" s="5"/>
      <c r="K40" s="74"/>
    </row>
    <row r="41" spans="3:11" ht="15" hidden="1" customHeight="1" x14ac:dyDescent="0.4">
      <c r="C41" s="109"/>
      <c r="D41" s="158"/>
      <c r="E41" s="58"/>
      <c r="F41" s="6"/>
      <c r="G41" s="8"/>
      <c r="H41" s="6"/>
      <c r="I41" s="5"/>
      <c r="K41" s="74"/>
    </row>
    <row r="42" spans="3:11" ht="15" hidden="1" customHeight="1" x14ac:dyDescent="0.4">
      <c r="C42" s="109"/>
      <c r="D42" s="158"/>
      <c r="E42" s="58"/>
      <c r="F42" s="6"/>
      <c r="G42" s="7"/>
      <c r="H42" s="6"/>
      <c r="I42" s="5"/>
      <c r="K42" s="74"/>
    </row>
    <row r="43" spans="3:11" ht="15" hidden="1" customHeight="1" x14ac:dyDescent="0.4">
      <c r="C43" s="109"/>
      <c r="D43" s="158"/>
      <c r="E43" s="58"/>
      <c r="F43" s="6"/>
      <c r="G43" s="7"/>
      <c r="H43" s="6"/>
      <c r="I43" s="5"/>
      <c r="K43" s="74"/>
    </row>
    <row r="44" spans="3:11" ht="15" hidden="1" customHeight="1" thickBot="1" x14ac:dyDescent="0.45">
      <c r="C44" s="109"/>
      <c r="D44" s="159"/>
      <c r="E44" s="59"/>
      <c r="F44" s="10"/>
      <c r="G44" s="11"/>
      <c r="H44" s="10"/>
      <c r="I44" s="12"/>
      <c r="K44" s="74"/>
    </row>
    <row r="45" spans="3:11" ht="15" hidden="1" customHeight="1" thickBot="1" x14ac:dyDescent="0.45">
      <c r="C45" s="156"/>
      <c r="D45" s="60" t="s">
        <v>54</v>
      </c>
      <c r="E45" s="61"/>
      <c r="F45" s="13"/>
      <c r="G45" s="14"/>
      <c r="H45" s="13"/>
      <c r="I45" s="15"/>
      <c r="K45" s="74"/>
    </row>
    <row r="46" spans="3:11" ht="15" customHeight="1" thickBot="1" x14ac:dyDescent="0.45">
      <c r="C46" s="109"/>
      <c r="D46" s="161" t="s">
        <v>57</v>
      </c>
      <c r="E46" s="62"/>
      <c r="F46" s="16" t="s">
        <v>56</v>
      </c>
      <c r="G46" s="17" t="s">
        <v>52</v>
      </c>
      <c r="H46" s="16">
        <v>10000</v>
      </c>
      <c r="I46" s="18" t="s">
        <v>53</v>
      </c>
      <c r="K46" s="74"/>
    </row>
    <row r="47" spans="3:11" ht="15" hidden="1" customHeight="1" x14ac:dyDescent="0.4">
      <c r="C47" s="109"/>
      <c r="D47" s="158"/>
      <c r="E47" s="58"/>
      <c r="F47" s="6"/>
      <c r="G47" s="7"/>
      <c r="H47" s="3"/>
      <c r="I47" s="5"/>
    </row>
    <row r="48" spans="3:11" ht="15" hidden="1" customHeight="1" x14ac:dyDescent="0.4">
      <c r="C48" s="109"/>
      <c r="D48" s="158"/>
      <c r="E48" s="58"/>
      <c r="F48" s="6"/>
      <c r="G48" s="7"/>
      <c r="H48" s="3"/>
      <c r="I48" s="5"/>
    </row>
    <row r="49" spans="3:11" ht="15" hidden="1" customHeight="1" x14ac:dyDescent="0.4">
      <c r="C49" s="109"/>
      <c r="D49" s="158"/>
      <c r="E49" s="58"/>
      <c r="F49" s="6"/>
      <c r="G49" s="7"/>
      <c r="H49" s="3"/>
      <c r="I49" s="5"/>
    </row>
    <row r="50" spans="3:11" ht="15" hidden="1" customHeight="1" x14ac:dyDescent="0.4">
      <c r="C50" s="109"/>
      <c r="D50" s="158"/>
      <c r="E50" s="58"/>
      <c r="F50" s="6"/>
      <c r="G50" s="8"/>
      <c r="H50" s="6"/>
      <c r="I50" s="5"/>
    </row>
    <row r="51" spans="3:11" ht="15" hidden="1" customHeight="1" x14ac:dyDescent="0.4">
      <c r="C51" s="109"/>
      <c r="D51" s="158"/>
      <c r="E51" s="58"/>
      <c r="F51" s="6"/>
      <c r="G51" s="8"/>
      <c r="H51" s="6"/>
      <c r="I51" s="5"/>
    </row>
    <row r="52" spans="3:11" ht="15" hidden="1" customHeight="1" x14ac:dyDescent="0.4">
      <c r="C52" s="109"/>
      <c r="D52" s="158"/>
      <c r="E52" s="58"/>
      <c r="F52" s="6"/>
      <c r="G52" s="8"/>
      <c r="H52" s="6"/>
      <c r="I52" s="5"/>
    </row>
    <row r="53" spans="3:11" ht="15" hidden="1" customHeight="1" x14ac:dyDescent="0.4">
      <c r="C53" s="109"/>
      <c r="D53" s="158"/>
      <c r="E53" s="58"/>
      <c r="F53" s="6"/>
      <c r="G53" s="7"/>
      <c r="H53" s="6"/>
      <c r="I53" s="5"/>
    </row>
    <row r="54" spans="3:11" ht="15" hidden="1" customHeight="1" x14ac:dyDescent="0.4">
      <c r="C54" s="109"/>
      <c r="D54" s="158"/>
      <c r="E54" s="58"/>
      <c r="F54" s="6"/>
      <c r="G54" s="7"/>
      <c r="H54" s="6"/>
      <c r="I54" s="5"/>
    </row>
    <row r="55" spans="3:11" ht="15" hidden="1" customHeight="1" thickBot="1" x14ac:dyDescent="0.45">
      <c r="C55" s="109"/>
      <c r="D55" s="159"/>
      <c r="E55" s="59"/>
      <c r="F55" s="10"/>
      <c r="G55" s="11"/>
      <c r="H55" s="10"/>
      <c r="I55" s="12"/>
    </row>
    <row r="56" spans="3:11" ht="15" customHeight="1" thickBot="1" x14ac:dyDescent="0.45">
      <c r="C56" s="156"/>
      <c r="D56" s="60" t="s">
        <v>54</v>
      </c>
      <c r="E56" s="24">
        <v>25267500</v>
      </c>
      <c r="F56" s="13"/>
      <c r="G56" s="14"/>
      <c r="H56" s="13"/>
      <c r="I56" s="15"/>
    </row>
    <row r="57" spans="3:11" ht="15" customHeight="1" thickBot="1" x14ac:dyDescent="0.45">
      <c r="C57" s="177" t="s">
        <v>58</v>
      </c>
      <c r="D57" s="161" t="s">
        <v>18</v>
      </c>
      <c r="E57" s="62"/>
      <c r="F57" s="19">
        <v>2000</v>
      </c>
      <c r="G57" s="20" t="s">
        <v>51</v>
      </c>
      <c r="H57" s="16" t="s">
        <v>51</v>
      </c>
      <c r="I57" s="18"/>
      <c r="K57" s="74"/>
    </row>
    <row r="58" spans="3:11" ht="15" hidden="1" customHeight="1" x14ac:dyDescent="0.4">
      <c r="C58" s="177"/>
      <c r="D58" s="158"/>
      <c r="E58" s="58"/>
      <c r="F58" s="6"/>
      <c r="G58" s="7"/>
      <c r="H58" s="3"/>
      <c r="I58" s="5"/>
    </row>
    <row r="59" spans="3:11" ht="15" hidden="1" customHeight="1" x14ac:dyDescent="0.4">
      <c r="C59" s="177"/>
      <c r="D59" s="158"/>
      <c r="E59" s="58"/>
      <c r="F59" s="6"/>
      <c r="G59" s="7"/>
      <c r="H59" s="3"/>
      <c r="I59" s="5"/>
    </row>
    <row r="60" spans="3:11" ht="15" hidden="1" customHeight="1" x14ac:dyDescent="0.4">
      <c r="C60" s="177"/>
      <c r="D60" s="158"/>
      <c r="E60" s="58"/>
      <c r="F60" s="6"/>
      <c r="G60" s="8"/>
      <c r="H60" s="6"/>
      <c r="I60" s="5"/>
    </row>
    <row r="61" spans="3:11" ht="15" hidden="1" customHeight="1" x14ac:dyDescent="0.4">
      <c r="C61" s="177"/>
      <c r="D61" s="158"/>
      <c r="E61" s="58"/>
      <c r="F61" s="6"/>
      <c r="G61" s="7"/>
      <c r="H61" s="6"/>
      <c r="I61" s="5"/>
    </row>
    <row r="62" spans="3:11" ht="15" hidden="1" customHeight="1" x14ac:dyDescent="0.4">
      <c r="C62" s="177"/>
      <c r="D62" s="158"/>
      <c r="E62" s="58"/>
      <c r="F62" s="6"/>
      <c r="G62" s="7"/>
      <c r="H62" s="6"/>
      <c r="I62" s="5"/>
    </row>
    <row r="63" spans="3:11" ht="15" hidden="1" customHeight="1" x14ac:dyDescent="0.4">
      <c r="C63" s="177"/>
      <c r="D63" s="158"/>
      <c r="E63" s="58"/>
      <c r="F63" s="6"/>
      <c r="G63" s="7"/>
      <c r="H63" s="6"/>
      <c r="I63" s="5"/>
    </row>
    <row r="64" spans="3:11" ht="15" hidden="1" customHeight="1" x14ac:dyDescent="0.4">
      <c r="C64" s="177"/>
      <c r="D64" s="158"/>
      <c r="E64" s="58"/>
      <c r="F64" s="6"/>
      <c r="G64" s="7"/>
      <c r="H64" s="6"/>
      <c r="I64" s="5"/>
    </row>
    <row r="65" spans="2:9" ht="15" hidden="1" customHeight="1" x14ac:dyDescent="0.4">
      <c r="C65" s="177"/>
      <c r="D65" s="158"/>
      <c r="E65" s="58"/>
      <c r="F65" s="6"/>
      <c r="G65" s="7"/>
      <c r="H65" s="6"/>
      <c r="I65" s="5"/>
    </row>
    <row r="66" spans="2:9" ht="15" hidden="1" customHeight="1" thickBot="1" x14ac:dyDescent="0.45">
      <c r="C66" s="177"/>
      <c r="D66" s="159"/>
      <c r="E66" s="59"/>
      <c r="F66" s="10"/>
      <c r="G66" s="11"/>
      <c r="H66" s="10"/>
      <c r="I66" s="12"/>
    </row>
    <row r="67" spans="2:9" ht="15" customHeight="1" thickBot="1" x14ac:dyDescent="0.45">
      <c r="C67" s="178"/>
      <c r="D67" s="60" t="s">
        <v>54</v>
      </c>
      <c r="E67" s="24">
        <v>3492000</v>
      </c>
      <c r="F67" s="13"/>
      <c r="G67" s="14"/>
      <c r="H67" s="63"/>
      <c r="I67" s="15"/>
    </row>
    <row r="68" spans="2:9" ht="15" customHeight="1" thickBot="1" x14ac:dyDescent="0.45">
      <c r="C68" s="179" t="s">
        <v>12</v>
      </c>
      <c r="D68" s="180"/>
      <c r="E68" s="64">
        <f>SUM(E34,E56,E67)</f>
        <v>56987000</v>
      </c>
      <c r="F68" s="65"/>
      <c r="G68" s="66"/>
      <c r="H68" s="67"/>
      <c r="I68" s="68"/>
    </row>
    <row r="69" spans="2:9" ht="15" customHeight="1" x14ac:dyDescent="0.4">
      <c r="C69" s="90" t="s">
        <v>19</v>
      </c>
      <c r="D69" s="91"/>
      <c r="E69" s="181">
        <v>9224</v>
      </c>
      <c r="F69" s="183"/>
      <c r="G69" s="184"/>
      <c r="H69" s="184"/>
      <c r="I69" s="184"/>
    </row>
    <row r="70" spans="2:9" ht="15" customHeight="1" thickBot="1" x14ac:dyDescent="0.45">
      <c r="C70" s="101" t="s">
        <v>59</v>
      </c>
      <c r="D70" s="102"/>
      <c r="E70" s="182"/>
      <c r="F70" s="70"/>
      <c r="G70" s="70"/>
      <c r="H70" s="70"/>
      <c r="I70" s="70"/>
    </row>
    <row r="71" spans="2:9" ht="15" customHeight="1" x14ac:dyDescent="0.4">
      <c r="C71" s="86" t="s">
        <v>21</v>
      </c>
      <c r="D71" s="87"/>
      <c r="E71" s="185">
        <f>(E6+E8)/E69</f>
        <v>13585.047267996531</v>
      </c>
      <c r="F71" s="70"/>
      <c r="G71" s="70"/>
      <c r="H71" s="70"/>
      <c r="I71" s="70"/>
    </row>
    <row r="72" spans="2:9" ht="15" customHeight="1" thickBot="1" x14ac:dyDescent="0.45">
      <c r="C72" s="101" t="s">
        <v>60</v>
      </c>
      <c r="D72" s="102"/>
      <c r="E72" s="186"/>
      <c r="F72" s="187"/>
      <c r="G72" s="187"/>
      <c r="H72" s="187"/>
      <c r="I72" s="187"/>
    </row>
    <row r="73" spans="2:9" ht="15" customHeight="1" x14ac:dyDescent="0.4">
      <c r="C73" s="35" t="s">
        <v>61</v>
      </c>
      <c r="D73" s="35"/>
      <c r="E73" s="35"/>
      <c r="F73" s="35"/>
      <c r="G73" s="35"/>
      <c r="H73" s="35"/>
      <c r="I73" s="35"/>
    </row>
    <row r="74" spans="2:9" ht="15" customHeight="1" x14ac:dyDescent="0.4">
      <c r="C74" s="35" t="s">
        <v>62</v>
      </c>
      <c r="D74" s="35"/>
      <c r="E74" s="35"/>
      <c r="F74" s="35"/>
      <c r="G74" s="35"/>
      <c r="H74" s="35"/>
      <c r="I74" s="35"/>
    </row>
    <row r="75" spans="2:9" ht="15" customHeight="1" x14ac:dyDescent="0.4">
      <c r="C75" s="35"/>
      <c r="D75" s="35"/>
      <c r="E75" s="35"/>
      <c r="F75" s="35"/>
      <c r="G75" s="35"/>
      <c r="H75" s="35"/>
      <c r="I75" s="35"/>
    </row>
    <row r="76" spans="2:9" ht="15" customHeight="1" x14ac:dyDescent="0.4"/>
    <row r="77" spans="2:9" ht="15" customHeight="1" x14ac:dyDescent="0.4">
      <c r="B77" s="29" t="s">
        <v>23</v>
      </c>
      <c r="C77" s="85" t="s">
        <v>24</v>
      </c>
      <c r="D77" s="85"/>
      <c r="E77" s="85"/>
      <c r="F77" s="85"/>
      <c r="G77" s="85"/>
    </row>
    <row r="78" spans="2:9" ht="12.75" thickBot="1" x14ac:dyDescent="0.45">
      <c r="C78" s="32"/>
      <c r="D78" s="32"/>
      <c r="E78" s="176" t="s">
        <v>25</v>
      </c>
      <c r="F78" s="176"/>
      <c r="G78" s="176"/>
      <c r="H78" s="176" t="s">
        <v>26</v>
      </c>
      <c r="I78" s="176"/>
    </row>
    <row r="79" spans="2:9" ht="15" customHeight="1" x14ac:dyDescent="0.4">
      <c r="C79" s="129" t="s">
        <v>27</v>
      </c>
      <c r="D79" s="130"/>
      <c r="E79" s="188"/>
      <c r="F79" s="189"/>
      <c r="G79" s="190"/>
      <c r="H79" s="188"/>
      <c r="I79" s="191"/>
    </row>
    <row r="80" spans="2:9" ht="15" customHeight="1" thickBot="1" x14ac:dyDescent="0.45">
      <c r="C80" s="192" t="s">
        <v>28</v>
      </c>
      <c r="D80" s="193"/>
      <c r="E80" s="194"/>
      <c r="F80" s="195"/>
      <c r="G80" s="196"/>
      <c r="H80" s="195"/>
      <c r="I80" s="197"/>
    </row>
    <row r="81" spans="2:11" ht="15" customHeight="1" thickBot="1" x14ac:dyDescent="0.45">
      <c r="C81" s="201" t="s">
        <v>29</v>
      </c>
      <c r="D81" s="202"/>
      <c r="E81" s="133">
        <v>9</v>
      </c>
      <c r="F81" s="134"/>
      <c r="G81" s="134"/>
      <c r="H81" s="134"/>
      <c r="I81" s="135"/>
    </row>
    <row r="82" spans="2:11" ht="15" customHeight="1" x14ac:dyDescent="0.4">
      <c r="C82" s="35" t="s">
        <v>78</v>
      </c>
      <c r="D82" s="35"/>
      <c r="E82" s="49"/>
      <c r="F82" s="49"/>
      <c r="G82" s="49"/>
      <c r="H82" s="49"/>
      <c r="I82" s="49"/>
    </row>
    <row r="83" spans="2:11" ht="15" customHeight="1" x14ac:dyDescent="0.4"/>
    <row r="84" spans="2:11" ht="15" customHeight="1" thickBot="1" x14ac:dyDescent="0.45">
      <c r="B84" s="29" t="s">
        <v>31</v>
      </c>
      <c r="C84" s="85" t="s">
        <v>32</v>
      </c>
      <c r="D84" s="85"/>
      <c r="E84" s="85"/>
      <c r="F84" s="85"/>
      <c r="G84" s="85"/>
    </row>
    <row r="85" spans="2:11" ht="15" customHeight="1" x14ac:dyDescent="0.4">
      <c r="C85" s="136" t="s">
        <v>33</v>
      </c>
      <c r="D85" s="50" t="s">
        <v>34</v>
      </c>
      <c r="E85" s="125">
        <v>0.54012743718948431</v>
      </c>
      <c r="F85" s="125"/>
      <c r="G85" s="125"/>
      <c r="H85" s="125"/>
      <c r="I85" s="126"/>
      <c r="K85" s="74"/>
    </row>
    <row r="86" spans="2:11" ht="15" customHeight="1" thickBot="1" x14ac:dyDescent="0.45">
      <c r="C86" s="137"/>
      <c r="D86" s="51" t="s">
        <v>35</v>
      </c>
      <c r="E86" s="127">
        <v>0.45987256281051569</v>
      </c>
      <c r="F86" s="203"/>
      <c r="G86" s="203"/>
      <c r="H86" s="203"/>
      <c r="I86" s="204"/>
    </row>
    <row r="87" spans="2:11" ht="15" customHeight="1" x14ac:dyDescent="0.4"/>
    <row r="88" spans="2:11" ht="15" customHeight="1" thickBot="1" x14ac:dyDescent="0.45">
      <c r="B88" s="29" t="s">
        <v>36</v>
      </c>
      <c r="C88" s="85" t="s">
        <v>37</v>
      </c>
      <c r="D88" s="85"/>
      <c r="E88" s="85"/>
      <c r="F88" s="85"/>
      <c r="G88" s="85"/>
      <c r="H88" s="85"/>
      <c r="I88" s="85"/>
    </row>
    <row r="89" spans="2:11" ht="69.95" customHeight="1" thickBot="1" x14ac:dyDescent="0.45">
      <c r="C89" s="1" t="s">
        <v>38</v>
      </c>
      <c r="D89" s="198"/>
      <c r="E89" s="199"/>
      <c r="F89" s="199"/>
      <c r="G89" s="199"/>
      <c r="H89" s="199"/>
      <c r="I89" s="200"/>
    </row>
  </sheetData>
  <mergeCells count="48">
    <mergeCell ref="H78:I78"/>
    <mergeCell ref="E78:G78"/>
    <mergeCell ref="C77:G77"/>
    <mergeCell ref="C68:D68"/>
    <mergeCell ref="C69:D69"/>
    <mergeCell ref="F69:I69"/>
    <mergeCell ref="C72:D72"/>
    <mergeCell ref="F72:I72"/>
    <mergeCell ref="C70:D70"/>
    <mergeCell ref="C71:D71"/>
    <mergeCell ref="E69:E70"/>
    <mergeCell ref="E71:E72"/>
    <mergeCell ref="D89:I89"/>
    <mergeCell ref="C79:D79"/>
    <mergeCell ref="C81:D81"/>
    <mergeCell ref="C84:G84"/>
    <mergeCell ref="C85:C86"/>
    <mergeCell ref="E85:I85"/>
    <mergeCell ref="C88:I88"/>
    <mergeCell ref="C80:D80"/>
    <mergeCell ref="E86:I86"/>
    <mergeCell ref="E81:I81"/>
    <mergeCell ref="E79:G79"/>
    <mergeCell ref="H79:I79"/>
    <mergeCell ref="H80:I80"/>
    <mergeCell ref="E80:G80"/>
    <mergeCell ref="C11:E12"/>
    <mergeCell ref="F11:I11"/>
    <mergeCell ref="D13:D22"/>
    <mergeCell ref="D35:D44"/>
    <mergeCell ref="C57:C67"/>
    <mergeCell ref="D57:D66"/>
    <mergeCell ref="D24:D33"/>
    <mergeCell ref="D46:D55"/>
    <mergeCell ref="C13:C56"/>
    <mergeCell ref="C10:D10"/>
    <mergeCell ref="C6:C9"/>
    <mergeCell ref="F6:I6"/>
    <mergeCell ref="F9:I9"/>
    <mergeCell ref="A1:J1"/>
    <mergeCell ref="C2:G2"/>
    <mergeCell ref="C3:D3"/>
    <mergeCell ref="E3:I3"/>
    <mergeCell ref="C5:G5"/>
    <mergeCell ref="F7:I7"/>
    <mergeCell ref="F8:I8"/>
    <mergeCell ref="E6:E7"/>
    <mergeCell ref="E8:E9"/>
  </mergeCells>
  <phoneticPr fontId="1"/>
  <pageMargins left="0.51181102362204722" right="0.11811023622047245" top="0.55118110236220474" bottom="0.19685039370078741" header="0.31496062992125984" footer="0.11811023622047245"/>
  <pageSetup paperSize="9" scale="95" orientation="portrait" r:id="rId1"/>
  <headerFooter scaleWithDoc="0"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9"/>
  <sheetViews>
    <sheetView showGridLines="0" view="pageBreakPreview" zoomScaleNormal="100" zoomScaleSheetLayoutView="100" workbookViewId="0">
      <selection activeCell="F12" sqref="F12"/>
    </sheetView>
  </sheetViews>
  <sheetFormatPr defaultColWidth="9" defaultRowHeight="12" x14ac:dyDescent="0.4"/>
  <cols>
    <col min="1" max="1" width="0.75" style="29" customWidth="1"/>
    <col min="2" max="2" width="3.125" style="29" bestFit="1" customWidth="1"/>
    <col min="3" max="3" width="10.625" style="29" customWidth="1"/>
    <col min="4" max="4" width="24.625" style="29" customWidth="1"/>
    <col min="5" max="6" width="10.625" style="29" customWidth="1"/>
    <col min="7" max="8" width="6.625" style="29" customWidth="1"/>
    <col min="9" max="9" width="19.625" style="29" customWidth="1"/>
    <col min="10" max="10" width="0.875" style="29" customWidth="1"/>
    <col min="11" max="11" width="10.125" style="29" bestFit="1" customWidth="1"/>
    <col min="12" max="16384" width="9" style="29"/>
  </cols>
  <sheetData>
    <row r="1" spans="1:10" ht="18.75" customHeight="1" x14ac:dyDescent="0.4">
      <c r="A1" s="113" t="s">
        <v>77</v>
      </c>
      <c r="B1" s="113"/>
      <c r="C1" s="113"/>
      <c r="D1" s="113"/>
      <c r="E1" s="113"/>
      <c r="F1" s="113"/>
      <c r="G1" s="113"/>
      <c r="H1" s="113"/>
      <c r="I1" s="113"/>
      <c r="J1" s="113"/>
    </row>
    <row r="2" spans="1:10" ht="15" customHeight="1" thickBot="1" x14ac:dyDescent="0.45">
      <c r="B2" s="29" t="s">
        <v>3</v>
      </c>
      <c r="C2" s="85" t="s">
        <v>4</v>
      </c>
      <c r="D2" s="85"/>
      <c r="E2" s="85"/>
      <c r="F2" s="85"/>
      <c r="G2" s="85"/>
      <c r="H2" s="32"/>
    </row>
    <row r="3" spans="1:10" ht="19.5" customHeight="1" thickBot="1" x14ac:dyDescent="0.45">
      <c r="C3" s="114" t="s">
        <v>40</v>
      </c>
      <c r="D3" s="115"/>
      <c r="E3" s="153" t="s">
        <v>66</v>
      </c>
      <c r="F3" s="154"/>
      <c r="G3" s="154"/>
      <c r="H3" s="154"/>
      <c r="I3" s="155"/>
    </row>
    <row r="4" spans="1:10" ht="15" customHeight="1" x14ac:dyDescent="0.4"/>
    <row r="5" spans="1:10" ht="15" customHeight="1" thickBot="1" x14ac:dyDescent="0.45">
      <c r="B5" s="29" t="s">
        <v>6</v>
      </c>
      <c r="C5" s="85" t="s">
        <v>7</v>
      </c>
      <c r="D5" s="85"/>
      <c r="E5" s="85"/>
      <c r="F5" s="85"/>
      <c r="G5" s="85"/>
    </row>
    <row r="6" spans="1:10" ht="15" customHeight="1" x14ac:dyDescent="0.4">
      <c r="C6" s="82" t="s">
        <v>42</v>
      </c>
      <c r="D6" s="36" t="s">
        <v>8</v>
      </c>
      <c r="E6" s="171">
        <v>221525944</v>
      </c>
      <c r="F6" s="207"/>
      <c r="G6" s="207"/>
      <c r="H6" s="207"/>
      <c r="I6" s="207"/>
    </row>
    <row r="7" spans="1:10" ht="15" customHeight="1" x14ac:dyDescent="0.4">
      <c r="C7" s="83"/>
      <c r="D7" s="37" t="s">
        <v>43</v>
      </c>
      <c r="E7" s="172"/>
      <c r="F7" s="163"/>
      <c r="G7" s="163"/>
      <c r="H7" s="163"/>
      <c r="I7" s="163"/>
    </row>
    <row r="8" spans="1:10" ht="15" customHeight="1" x14ac:dyDescent="0.4">
      <c r="C8" s="83"/>
      <c r="D8" s="37" t="s">
        <v>10</v>
      </c>
      <c r="E8" s="174">
        <v>561736991</v>
      </c>
      <c r="F8" s="162"/>
      <c r="G8" s="162"/>
      <c r="H8" s="162"/>
      <c r="I8" s="162"/>
    </row>
    <row r="9" spans="1:10" ht="15" customHeight="1" x14ac:dyDescent="0.4">
      <c r="C9" s="170"/>
      <c r="D9" s="53" t="s">
        <v>44</v>
      </c>
      <c r="E9" s="175"/>
      <c r="F9" s="163"/>
      <c r="G9" s="163"/>
      <c r="H9" s="163"/>
      <c r="I9" s="163"/>
    </row>
    <row r="10" spans="1:10" ht="15" customHeight="1" thickBot="1" x14ac:dyDescent="0.45">
      <c r="C10" s="94" t="s">
        <v>12</v>
      </c>
      <c r="D10" s="95"/>
      <c r="E10" s="54">
        <f>SUM(E6:E9)</f>
        <v>783262935</v>
      </c>
      <c r="F10" s="55"/>
      <c r="G10" s="55"/>
      <c r="H10" s="55"/>
      <c r="I10" s="55"/>
    </row>
    <row r="11" spans="1:10" ht="21" customHeight="1" x14ac:dyDescent="0.4">
      <c r="C11" s="164" t="s">
        <v>13</v>
      </c>
      <c r="D11" s="165"/>
      <c r="E11" s="165"/>
      <c r="F11" s="168" t="s">
        <v>79</v>
      </c>
      <c r="G11" s="168"/>
      <c r="H11" s="168"/>
      <c r="I11" s="169"/>
    </row>
    <row r="12" spans="1:10" ht="21.95" customHeight="1" x14ac:dyDescent="0.4">
      <c r="C12" s="166"/>
      <c r="D12" s="167"/>
      <c r="E12" s="167"/>
      <c r="F12" s="56" t="s">
        <v>46</v>
      </c>
      <c r="G12" s="56" t="s">
        <v>47</v>
      </c>
      <c r="H12" s="56" t="s">
        <v>48</v>
      </c>
      <c r="I12" s="57" t="s">
        <v>49</v>
      </c>
    </row>
    <row r="13" spans="1:10" ht="15" customHeight="1" x14ac:dyDescent="0.4">
      <c r="C13" s="109" t="s">
        <v>50</v>
      </c>
      <c r="D13" s="157" t="s">
        <v>15</v>
      </c>
      <c r="E13" s="58"/>
      <c r="F13" s="3" t="s">
        <v>51</v>
      </c>
      <c r="G13" s="4" t="s">
        <v>52</v>
      </c>
      <c r="H13" s="3">
        <v>10000</v>
      </c>
      <c r="I13" s="5" t="s">
        <v>53</v>
      </c>
    </row>
    <row r="14" spans="1:10" ht="15" hidden="1" customHeight="1" x14ac:dyDescent="0.4">
      <c r="C14" s="109"/>
      <c r="D14" s="158"/>
      <c r="E14" s="58"/>
      <c r="F14" s="6"/>
      <c r="G14" s="7"/>
      <c r="H14" s="3"/>
      <c r="I14" s="5"/>
    </row>
    <row r="15" spans="1:10" ht="15" hidden="1" customHeight="1" x14ac:dyDescent="0.4">
      <c r="C15" s="109"/>
      <c r="D15" s="158"/>
      <c r="E15" s="58"/>
      <c r="F15" s="6"/>
      <c r="G15" s="7"/>
      <c r="H15" s="3"/>
      <c r="I15" s="5"/>
    </row>
    <row r="16" spans="1:10" ht="15" hidden="1" customHeight="1" x14ac:dyDescent="0.4">
      <c r="C16" s="109"/>
      <c r="D16" s="158"/>
      <c r="E16" s="58"/>
      <c r="F16" s="6"/>
      <c r="G16" s="7"/>
      <c r="H16" s="3"/>
      <c r="I16" s="5"/>
    </row>
    <row r="17" spans="3:9" ht="15" hidden="1" customHeight="1" x14ac:dyDescent="0.4">
      <c r="C17" s="109"/>
      <c r="D17" s="158"/>
      <c r="E17" s="58"/>
      <c r="F17" s="3"/>
      <c r="G17" s="8"/>
      <c r="H17" s="6"/>
      <c r="I17" s="5"/>
    </row>
    <row r="18" spans="3:9" ht="15" hidden="1" customHeight="1" x14ac:dyDescent="0.4">
      <c r="C18" s="109"/>
      <c r="D18" s="158"/>
      <c r="E18" s="58"/>
      <c r="F18" s="3"/>
      <c r="G18" s="8"/>
      <c r="H18" s="6"/>
      <c r="I18" s="5"/>
    </row>
    <row r="19" spans="3:9" ht="15" hidden="1" customHeight="1" x14ac:dyDescent="0.4">
      <c r="C19" s="109"/>
      <c r="D19" s="158"/>
      <c r="E19" s="58"/>
      <c r="F19" s="3"/>
      <c r="G19" s="8"/>
      <c r="H19" s="6"/>
      <c r="I19" s="5"/>
    </row>
    <row r="20" spans="3:9" ht="15" hidden="1" customHeight="1" x14ac:dyDescent="0.4">
      <c r="C20" s="109"/>
      <c r="D20" s="158"/>
      <c r="E20" s="58"/>
      <c r="F20" s="3"/>
      <c r="G20" s="9"/>
      <c r="H20" s="6"/>
      <c r="I20" s="5"/>
    </row>
    <row r="21" spans="3:9" ht="15" hidden="1" customHeight="1" x14ac:dyDescent="0.4">
      <c r="C21" s="109"/>
      <c r="D21" s="158"/>
      <c r="E21" s="58"/>
      <c r="F21" s="6"/>
      <c r="G21" s="7"/>
      <c r="H21" s="6"/>
      <c r="I21" s="5"/>
    </row>
    <row r="22" spans="3:9" ht="15" hidden="1" customHeight="1" thickBot="1" x14ac:dyDescent="0.45">
      <c r="C22" s="109"/>
      <c r="D22" s="159"/>
      <c r="E22" s="59"/>
      <c r="F22" s="10"/>
      <c r="G22" s="11"/>
      <c r="H22" s="10"/>
      <c r="I22" s="12"/>
    </row>
    <row r="23" spans="3:9" ht="15" hidden="1" customHeight="1" thickBot="1" x14ac:dyDescent="0.45">
      <c r="C23" s="156"/>
      <c r="D23" s="60" t="s">
        <v>54</v>
      </c>
      <c r="E23" s="61"/>
      <c r="F23" s="13"/>
      <c r="G23" s="14"/>
      <c r="H23" s="13"/>
      <c r="I23" s="15"/>
    </row>
    <row r="24" spans="3:9" ht="15" customHeight="1" thickBot="1" x14ac:dyDescent="0.45">
      <c r="C24" s="109"/>
      <c r="D24" s="160" t="s">
        <v>55</v>
      </c>
      <c r="E24" s="62"/>
      <c r="F24" s="3" t="s">
        <v>51</v>
      </c>
      <c r="G24" s="4" t="s">
        <v>52</v>
      </c>
      <c r="H24" s="3">
        <v>10000</v>
      </c>
      <c r="I24" s="5" t="s">
        <v>53</v>
      </c>
    </row>
    <row r="25" spans="3:9" ht="15" hidden="1" customHeight="1" x14ac:dyDescent="0.4">
      <c r="C25" s="109"/>
      <c r="D25" s="158"/>
      <c r="E25" s="58"/>
      <c r="F25" s="6"/>
      <c r="G25" s="7"/>
      <c r="H25" s="3"/>
      <c r="I25" s="5"/>
    </row>
    <row r="26" spans="3:9" ht="15" hidden="1" customHeight="1" x14ac:dyDescent="0.4">
      <c r="C26" s="109"/>
      <c r="D26" s="158"/>
      <c r="E26" s="58"/>
      <c r="F26" s="6"/>
      <c r="G26" s="7"/>
      <c r="H26" s="3"/>
      <c r="I26" s="5"/>
    </row>
    <row r="27" spans="3:9" ht="15" hidden="1" customHeight="1" x14ac:dyDescent="0.4">
      <c r="C27" s="109"/>
      <c r="D27" s="158"/>
      <c r="E27" s="58"/>
      <c r="F27" s="6"/>
      <c r="G27" s="7"/>
      <c r="H27" s="3"/>
      <c r="I27" s="5"/>
    </row>
    <row r="28" spans="3:9" ht="15" hidden="1" customHeight="1" x14ac:dyDescent="0.4">
      <c r="C28" s="109"/>
      <c r="D28" s="158"/>
      <c r="E28" s="58"/>
      <c r="F28" s="3"/>
      <c r="G28" s="8"/>
      <c r="H28" s="6"/>
      <c r="I28" s="5"/>
    </row>
    <row r="29" spans="3:9" ht="15" hidden="1" customHeight="1" x14ac:dyDescent="0.4">
      <c r="C29" s="109"/>
      <c r="D29" s="158"/>
      <c r="E29" s="58"/>
      <c r="F29" s="3"/>
      <c r="G29" s="8"/>
      <c r="H29" s="6"/>
      <c r="I29" s="5"/>
    </row>
    <row r="30" spans="3:9" ht="15" hidden="1" customHeight="1" x14ac:dyDescent="0.4">
      <c r="C30" s="109"/>
      <c r="D30" s="158"/>
      <c r="E30" s="58"/>
      <c r="F30" s="3"/>
      <c r="G30" s="8"/>
      <c r="H30" s="6"/>
      <c r="I30" s="5"/>
    </row>
    <row r="31" spans="3:9" ht="15" hidden="1" customHeight="1" x14ac:dyDescent="0.4">
      <c r="C31" s="109"/>
      <c r="D31" s="158"/>
      <c r="E31" s="58"/>
      <c r="F31" s="3"/>
      <c r="G31" s="9"/>
      <c r="H31" s="6"/>
      <c r="I31" s="5"/>
    </row>
    <row r="32" spans="3:9" ht="15" hidden="1" customHeight="1" x14ac:dyDescent="0.4">
      <c r="C32" s="109"/>
      <c r="D32" s="158"/>
      <c r="E32" s="58"/>
      <c r="F32" s="6"/>
      <c r="G32" s="7"/>
      <c r="H32" s="6"/>
      <c r="I32" s="5"/>
    </row>
    <row r="33" spans="3:9" ht="15" hidden="1" customHeight="1" thickBot="1" x14ac:dyDescent="0.45">
      <c r="C33" s="109"/>
      <c r="D33" s="159"/>
      <c r="E33" s="59"/>
      <c r="F33" s="10"/>
      <c r="G33" s="11"/>
      <c r="H33" s="10"/>
      <c r="I33" s="12"/>
    </row>
    <row r="34" spans="3:9" ht="15" customHeight="1" thickBot="1" x14ac:dyDescent="0.45">
      <c r="C34" s="156"/>
      <c r="D34" s="60" t="s">
        <v>54</v>
      </c>
      <c r="E34" s="24">
        <v>100500000</v>
      </c>
      <c r="F34" s="13"/>
      <c r="G34" s="14"/>
      <c r="H34" s="13"/>
      <c r="I34" s="15"/>
    </row>
    <row r="35" spans="3:9" ht="15" customHeight="1" x14ac:dyDescent="0.4">
      <c r="C35" s="109"/>
      <c r="D35" s="161" t="s">
        <v>16</v>
      </c>
      <c r="E35" s="62"/>
      <c r="F35" s="3" t="s">
        <v>51</v>
      </c>
      <c r="G35" s="4" t="s">
        <v>52</v>
      </c>
      <c r="H35" s="3">
        <v>10000</v>
      </c>
      <c r="I35" s="5" t="s">
        <v>53</v>
      </c>
    </row>
    <row r="36" spans="3:9" ht="15" hidden="1" customHeight="1" x14ac:dyDescent="0.4">
      <c r="C36" s="109"/>
      <c r="D36" s="158"/>
      <c r="E36" s="58"/>
      <c r="F36" s="6"/>
      <c r="G36" s="7"/>
      <c r="H36" s="3"/>
      <c r="I36" s="5"/>
    </row>
    <row r="37" spans="3:9" ht="15" hidden="1" customHeight="1" x14ac:dyDescent="0.4">
      <c r="C37" s="109"/>
      <c r="D37" s="158"/>
      <c r="E37" s="58"/>
      <c r="F37" s="6"/>
      <c r="G37" s="7"/>
      <c r="H37" s="3"/>
      <c r="I37" s="5"/>
    </row>
    <row r="38" spans="3:9" ht="15" hidden="1" customHeight="1" x14ac:dyDescent="0.4">
      <c r="C38" s="109"/>
      <c r="D38" s="158"/>
      <c r="E38" s="58"/>
      <c r="F38" s="6"/>
      <c r="G38" s="7"/>
      <c r="H38" s="3"/>
      <c r="I38" s="5"/>
    </row>
    <row r="39" spans="3:9" ht="15" hidden="1" customHeight="1" x14ac:dyDescent="0.4">
      <c r="C39" s="109"/>
      <c r="D39" s="158"/>
      <c r="E39" s="58"/>
      <c r="F39" s="6"/>
      <c r="G39" s="8"/>
      <c r="H39" s="6"/>
      <c r="I39" s="5"/>
    </row>
    <row r="40" spans="3:9" ht="15" hidden="1" customHeight="1" x14ac:dyDescent="0.4">
      <c r="C40" s="109"/>
      <c r="D40" s="158"/>
      <c r="E40" s="58"/>
      <c r="F40" s="6"/>
      <c r="G40" s="8"/>
      <c r="H40" s="6"/>
      <c r="I40" s="5"/>
    </row>
    <row r="41" spans="3:9" ht="15" hidden="1" customHeight="1" x14ac:dyDescent="0.4">
      <c r="C41" s="109"/>
      <c r="D41" s="158"/>
      <c r="E41" s="58"/>
      <c r="F41" s="6"/>
      <c r="G41" s="8"/>
      <c r="H41" s="6"/>
      <c r="I41" s="5"/>
    </row>
    <row r="42" spans="3:9" ht="15" hidden="1" customHeight="1" x14ac:dyDescent="0.4">
      <c r="C42" s="109"/>
      <c r="D42" s="158"/>
      <c r="E42" s="58"/>
      <c r="F42" s="6"/>
      <c r="G42" s="7"/>
      <c r="H42" s="6"/>
      <c r="I42" s="5"/>
    </row>
    <row r="43" spans="3:9" ht="15" hidden="1" customHeight="1" x14ac:dyDescent="0.4">
      <c r="C43" s="109"/>
      <c r="D43" s="158"/>
      <c r="E43" s="58"/>
      <c r="F43" s="6"/>
      <c r="G43" s="7"/>
      <c r="H43" s="6"/>
      <c r="I43" s="5"/>
    </row>
    <row r="44" spans="3:9" ht="15" hidden="1" customHeight="1" thickBot="1" x14ac:dyDescent="0.45">
      <c r="C44" s="109"/>
      <c r="D44" s="159"/>
      <c r="E44" s="59"/>
      <c r="F44" s="10"/>
      <c r="G44" s="11"/>
      <c r="H44" s="10"/>
      <c r="I44" s="12"/>
    </row>
    <row r="45" spans="3:9" ht="15" hidden="1" customHeight="1" thickBot="1" x14ac:dyDescent="0.45">
      <c r="C45" s="156"/>
      <c r="D45" s="60" t="s">
        <v>54</v>
      </c>
      <c r="E45" s="61"/>
      <c r="F45" s="13"/>
      <c r="G45" s="14"/>
      <c r="H45" s="13"/>
      <c r="I45" s="15"/>
    </row>
    <row r="46" spans="3:9" ht="15" customHeight="1" thickBot="1" x14ac:dyDescent="0.45">
      <c r="C46" s="109"/>
      <c r="D46" s="161" t="s">
        <v>57</v>
      </c>
      <c r="E46" s="62"/>
      <c r="F46" s="3" t="s">
        <v>51</v>
      </c>
      <c r="G46" s="4" t="s">
        <v>52</v>
      </c>
      <c r="H46" s="3">
        <v>10000</v>
      </c>
      <c r="I46" s="5" t="s">
        <v>53</v>
      </c>
    </row>
    <row r="47" spans="3:9" ht="15" hidden="1" customHeight="1" x14ac:dyDescent="0.4">
      <c r="C47" s="109"/>
      <c r="D47" s="158"/>
      <c r="E47" s="58"/>
      <c r="F47" s="6"/>
      <c r="G47" s="7"/>
      <c r="H47" s="3"/>
      <c r="I47" s="5"/>
    </row>
    <row r="48" spans="3:9" ht="15" hidden="1" customHeight="1" x14ac:dyDescent="0.4">
      <c r="C48" s="109"/>
      <c r="D48" s="158"/>
      <c r="E48" s="58"/>
      <c r="F48" s="6"/>
      <c r="G48" s="7"/>
      <c r="H48" s="3"/>
      <c r="I48" s="5"/>
    </row>
    <row r="49" spans="3:9" ht="15" hidden="1" customHeight="1" x14ac:dyDescent="0.4">
      <c r="C49" s="109"/>
      <c r="D49" s="158"/>
      <c r="E49" s="58"/>
      <c r="F49" s="6"/>
      <c r="G49" s="7"/>
      <c r="H49" s="3"/>
      <c r="I49" s="5"/>
    </row>
    <row r="50" spans="3:9" ht="15" hidden="1" customHeight="1" x14ac:dyDescent="0.4">
      <c r="C50" s="109"/>
      <c r="D50" s="158"/>
      <c r="E50" s="58"/>
      <c r="F50" s="6"/>
      <c r="G50" s="8"/>
      <c r="H50" s="6"/>
      <c r="I50" s="5"/>
    </row>
    <row r="51" spans="3:9" ht="15" hidden="1" customHeight="1" x14ac:dyDescent="0.4">
      <c r="C51" s="109"/>
      <c r="D51" s="158"/>
      <c r="E51" s="58"/>
      <c r="F51" s="6"/>
      <c r="G51" s="8"/>
      <c r="H51" s="6"/>
      <c r="I51" s="5"/>
    </row>
    <row r="52" spans="3:9" ht="15" hidden="1" customHeight="1" x14ac:dyDescent="0.4">
      <c r="C52" s="109"/>
      <c r="D52" s="158"/>
      <c r="E52" s="58"/>
      <c r="F52" s="6"/>
      <c r="G52" s="8"/>
      <c r="H52" s="6"/>
      <c r="I52" s="5"/>
    </row>
    <row r="53" spans="3:9" ht="15" hidden="1" customHeight="1" x14ac:dyDescent="0.4">
      <c r="C53" s="109"/>
      <c r="D53" s="158"/>
      <c r="E53" s="58"/>
      <c r="F53" s="6"/>
      <c r="G53" s="7"/>
      <c r="H53" s="6"/>
      <c r="I53" s="5"/>
    </row>
    <row r="54" spans="3:9" ht="15" hidden="1" customHeight="1" x14ac:dyDescent="0.4">
      <c r="C54" s="109"/>
      <c r="D54" s="158"/>
      <c r="E54" s="58"/>
      <c r="F54" s="6"/>
      <c r="G54" s="7"/>
      <c r="H54" s="6"/>
      <c r="I54" s="5"/>
    </row>
    <row r="55" spans="3:9" ht="15" hidden="1" customHeight="1" thickBot="1" x14ac:dyDescent="0.45">
      <c r="C55" s="109"/>
      <c r="D55" s="159"/>
      <c r="E55" s="59"/>
      <c r="F55" s="10"/>
      <c r="G55" s="11"/>
      <c r="H55" s="10"/>
      <c r="I55" s="12"/>
    </row>
    <row r="56" spans="3:9" ht="15" customHeight="1" thickBot="1" x14ac:dyDescent="0.45">
      <c r="C56" s="156"/>
      <c r="D56" s="60" t="s">
        <v>54</v>
      </c>
      <c r="E56" s="24">
        <v>243607500</v>
      </c>
      <c r="F56" s="13"/>
      <c r="G56" s="14"/>
      <c r="H56" s="13"/>
      <c r="I56" s="15"/>
    </row>
    <row r="57" spans="3:9" ht="15" customHeight="1" thickBot="1" x14ac:dyDescent="0.45">
      <c r="C57" s="177" t="s">
        <v>58</v>
      </c>
      <c r="D57" s="161" t="s">
        <v>18</v>
      </c>
      <c r="E57" s="62"/>
      <c r="F57" s="19">
        <v>2000</v>
      </c>
      <c r="G57" s="20" t="s">
        <v>51</v>
      </c>
      <c r="H57" s="16" t="s">
        <v>51</v>
      </c>
      <c r="I57" s="18"/>
    </row>
    <row r="58" spans="3:9" ht="15" hidden="1" customHeight="1" x14ac:dyDescent="0.4">
      <c r="C58" s="177"/>
      <c r="D58" s="158"/>
      <c r="E58" s="58"/>
      <c r="F58" s="6"/>
      <c r="G58" s="7"/>
      <c r="H58" s="3"/>
      <c r="I58" s="5"/>
    </row>
    <row r="59" spans="3:9" ht="15" hidden="1" customHeight="1" x14ac:dyDescent="0.4">
      <c r="C59" s="177"/>
      <c r="D59" s="158"/>
      <c r="E59" s="58"/>
      <c r="F59" s="6"/>
      <c r="G59" s="7"/>
      <c r="H59" s="3"/>
      <c r="I59" s="5"/>
    </row>
    <row r="60" spans="3:9" ht="15" hidden="1" customHeight="1" x14ac:dyDescent="0.4">
      <c r="C60" s="177"/>
      <c r="D60" s="158"/>
      <c r="E60" s="58"/>
      <c r="F60" s="6"/>
      <c r="G60" s="8"/>
      <c r="H60" s="6"/>
      <c r="I60" s="5"/>
    </row>
    <row r="61" spans="3:9" ht="15" hidden="1" customHeight="1" x14ac:dyDescent="0.4">
      <c r="C61" s="177"/>
      <c r="D61" s="158"/>
      <c r="E61" s="58"/>
      <c r="F61" s="6"/>
      <c r="G61" s="7"/>
      <c r="H61" s="6"/>
      <c r="I61" s="5"/>
    </row>
    <row r="62" spans="3:9" ht="15" hidden="1" customHeight="1" x14ac:dyDescent="0.4">
      <c r="C62" s="177"/>
      <c r="D62" s="158"/>
      <c r="E62" s="58"/>
      <c r="F62" s="6"/>
      <c r="G62" s="7"/>
      <c r="H62" s="6"/>
      <c r="I62" s="5"/>
    </row>
    <row r="63" spans="3:9" ht="15" hidden="1" customHeight="1" x14ac:dyDescent="0.4">
      <c r="C63" s="177"/>
      <c r="D63" s="158"/>
      <c r="E63" s="58"/>
      <c r="F63" s="6"/>
      <c r="G63" s="7"/>
      <c r="H63" s="6"/>
      <c r="I63" s="5"/>
    </row>
    <row r="64" spans="3:9" ht="15" hidden="1" customHeight="1" x14ac:dyDescent="0.4">
      <c r="C64" s="177"/>
      <c r="D64" s="158"/>
      <c r="E64" s="58"/>
      <c r="F64" s="6"/>
      <c r="G64" s="7"/>
      <c r="H64" s="6"/>
      <c r="I64" s="5"/>
    </row>
    <row r="65" spans="2:9" ht="15" hidden="1" customHeight="1" x14ac:dyDescent="0.4">
      <c r="C65" s="177"/>
      <c r="D65" s="158"/>
      <c r="E65" s="58"/>
      <c r="F65" s="6"/>
      <c r="G65" s="7"/>
      <c r="H65" s="6"/>
      <c r="I65" s="5"/>
    </row>
    <row r="66" spans="2:9" ht="15" hidden="1" customHeight="1" thickBot="1" x14ac:dyDescent="0.45">
      <c r="C66" s="177"/>
      <c r="D66" s="159"/>
      <c r="E66" s="59"/>
      <c r="F66" s="10"/>
      <c r="G66" s="11"/>
      <c r="H66" s="10"/>
      <c r="I66" s="12"/>
    </row>
    <row r="67" spans="2:9" ht="15" customHeight="1" thickBot="1" x14ac:dyDescent="0.45">
      <c r="C67" s="178"/>
      <c r="D67" s="60" t="s">
        <v>54</v>
      </c>
      <c r="E67" s="61">
        <v>75882000</v>
      </c>
      <c r="F67" s="13"/>
      <c r="G67" s="14"/>
      <c r="H67" s="63"/>
      <c r="I67" s="15"/>
    </row>
    <row r="68" spans="2:9" ht="15" customHeight="1" thickBot="1" x14ac:dyDescent="0.45">
      <c r="C68" s="179" t="s">
        <v>12</v>
      </c>
      <c r="D68" s="180"/>
      <c r="E68" s="64">
        <f>E23+E34+E45+E56+E67</f>
        <v>419989500</v>
      </c>
      <c r="F68" s="65"/>
      <c r="G68" s="66"/>
      <c r="H68" s="67"/>
      <c r="I68" s="68"/>
    </row>
    <row r="69" spans="2:9" ht="15" customHeight="1" x14ac:dyDescent="0.4">
      <c r="C69" s="90" t="s">
        <v>19</v>
      </c>
      <c r="D69" s="91"/>
      <c r="E69" s="205">
        <v>65421</v>
      </c>
      <c r="F69" s="183"/>
      <c r="G69" s="184"/>
      <c r="H69" s="184"/>
      <c r="I69" s="184"/>
    </row>
    <row r="70" spans="2:9" ht="15" customHeight="1" thickBot="1" x14ac:dyDescent="0.45">
      <c r="C70" s="101" t="s">
        <v>59</v>
      </c>
      <c r="D70" s="102"/>
      <c r="E70" s="206"/>
      <c r="F70" s="70"/>
      <c r="G70" s="70"/>
      <c r="H70" s="70"/>
      <c r="I70" s="70"/>
    </row>
    <row r="71" spans="2:9" ht="15" customHeight="1" x14ac:dyDescent="0.4">
      <c r="C71" s="86" t="s">
        <v>21</v>
      </c>
      <c r="D71" s="87"/>
      <c r="E71" s="185">
        <f>(E6+E8)/E69</f>
        <v>11972.653047186683</v>
      </c>
      <c r="F71" s="70"/>
      <c r="G71" s="70"/>
      <c r="H71" s="70"/>
      <c r="I71" s="70"/>
    </row>
    <row r="72" spans="2:9" ht="15" customHeight="1" thickBot="1" x14ac:dyDescent="0.45">
      <c r="C72" s="101" t="s">
        <v>60</v>
      </c>
      <c r="D72" s="102"/>
      <c r="E72" s="186"/>
      <c r="F72" s="187"/>
      <c r="G72" s="187"/>
      <c r="H72" s="187"/>
      <c r="I72" s="187"/>
    </row>
    <row r="73" spans="2:9" ht="15" customHeight="1" x14ac:dyDescent="0.4">
      <c r="C73" s="35" t="s">
        <v>61</v>
      </c>
      <c r="D73" s="35"/>
      <c r="E73" s="35"/>
      <c r="F73" s="35"/>
      <c r="G73" s="35"/>
      <c r="H73" s="35"/>
      <c r="I73" s="35"/>
    </row>
    <row r="74" spans="2:9" ht="15" customHeight="1" x14ac:dyDescent="0.4">
      <c r="C74" s="35" t="s">
        <v>62</v>
      </c>
      <c r="D74" s="35"/>
      <c r="E74" s="35"/>
      <c r="F74" s="35"/>
      <c r="G74" s="35"/>
      <c r="H74" s="35"/>
      <c r="I74" s="35"/>
    </row>
    <row r="75" spans="2:9" ht="15" customHeight="1" x14ac:dyDescent="0.4">
      <c r="C75" s="35"/>
      <c r="D75" s="35"/>
      <c r="E75" s="35"/>
      <c r="F75" s="35"/>
      <c r="G75" s="35"/>
      <c r="H75" s="35"/>
      <c r="I75" s="35"/>
    </row>
    <row r="76" spans="2:9" ht="15" customHeight="1" x14ac:dyDescent="0.4"/>
    <row r="77" spans="2:9" ht="15" customHeight="1" x14ac:dyDescent="0.4">
      <c r="B77" s="29" t="s">
        <v>23</v>
      </c>
      <c r="C77" s="85" t="s">
        <v>24</v>
      </c>
      <c r="D77" s="85"/>
      <c r="E77" s="85"/>
      <c r="F77" s="85"/>
      <c r="G77" s="85"/>
    </row>
    <row r="78" spans="2:9" ht="12.75" thickBot="1" x14ac:dyDescent="0.45">
      <c r="C78" s="32"/>
      <c r="D78" s="32"/>
      <c r="E78" s="176" t="s">
        <v>25</v>
      </c>
      <c r="F78" s="176"/>
      <c r="G78" s="176"/>
      <c r="H78" s="176" t="s">
        <v>26</v>
      </c>
      <c r="I78" s="176"/>
    </row>
    <row r="79" spans="2:9" ht="15" customHeight="1" x14ac:dyDescent="0.4">
      <c r="C79" s="129" t="s">
        <v>27</v>
      </c>
      <c r="D79" s="130"/>
      <c r="E79" s="188"/>
      <c r="F79" s="189"/>
      <c r="G79" s="190"/>
      <c r="H79" s="188"/>
      <c r="I79" s="191"/>
    </row>
    <row r="80" spans="2:9" ht="15" customHeight="1" thickBot="1" x14ac:dyDescent="0.45">
      <c r="C80" s="192" t="s">
        <v>28</v>
      </c>
      <c r="D80" s="193"/>
      <c r="E80" s="194"/>
      <c r="F80" s="195"/>
      <c r="G80" s="196"/>
      <c r="H80" s="195"/>
      <c r="I80" s="197"/>
    </row>
    <row r="81" spans="2:11" ht="15" customHeight="1" thickBot="1" x14ac:dyDescent="0.45">
      <c r="C81" s="201" t="s">
        <v>29</v>
      </c>
      <c r="D81" s="202"/>
      <c r="E81" s="133">
        <v>31</v>
      </c>
      <c r="F81" s="134"/>
      <c r="G81" s="134"/>
      <c r="H81" s="134"/>
      <c r="I81" s="135"/>
    </row>
    <row r="82" spans="2:11" ht="15" customHeight="1" x14ac:dyDescent="0.4">
      <c r="C82" s="35" t="s">
        <v>78</v>
      </c>
      <c r="D82" s="35"/>
      <c r="E82" s="49"/>
      <c r="F82" s="49"/>
      <c r="G82" s="49"/>
      <c r="H82" s="49"/>
      <c r="I82" s="49"/>
    </row>
    <row r="83" spans="2:11" ht="15" customHeight="1" x14ac:dyDescent="0.4"/>
    <row r="84" spans="2:11" ht="15" customHeight="1" thickBot="1" x14ac:dyDescent="0.45">
      <c r="B84" s="29" t="s">
        <v>31</v>
      </c>
      <c r="C84" s="85" t="s">
        <v>32</v>
      </c>
      <c r="D84" s="85"/>
      <c r="E84" s="85"/>
      <c r="F84" s="85"/>
      <c r="G84" s="85"/>
    </row>
    <row r="85" spans="2:11" ht="15" customHeight="1" x14ac:dyDescent="0.4">
      <c r="C85" s="136" t="s">
        <v>33</v>
      </c>
      <c r="D85" s="50" t="s">
        <v>34</v>
      </c>
      <c r="E85" s="125">
        <v>0.28282449494434458</v>
      </c>
      <c r="F85" s="125"/>
      <c r="G85" s="125"/>
      <c r="H85" s="125"/>
      <c r="I85" s="126"/>
      <c r="K85" s="74"/>
    </row>
    <row r="86" spans="2:11" ht="15" customHeight="1" thickBot="1" x14ac:dyDescent="0.45">
      <c r="C86" s="137"/>
      <c r="D86" s="51" t="s">
        <v>35</v>
      </c>
      <c r="E86" s="127">
        <v>0.71717550505565542</v>
      </c>
      <c r="F86" s="203"/>
      <c r="G86" s="203"/>
      <c r="H86" s="203"/>
      <c r="I86" s="204"/>
    </row>
    <row r="87" spans="2:11" ht="15" customHeight="1" x14ac:dyDescent="0.4"/>
    <row r="88" spans="2:11" ht="15" customHeight="1" thickBot="1" x14ac:dyDescent="0.45">
      <c r="B88" s="29" t="s">
        <v>36</v>
      </c>
      <c r="C88" s="85" t="s">
        <v>37</v>
      </c>
      <c r="D88" s="85"/>
      <c r="E88" s="85"/>
      <c r="F88" s="85"/>
      <c r="G88" s="85"/>
      <c r="H88" s="85"/>
      <c r="I88" s="85"/>
    </row>
    <row r="89" spans="2:11" ht="69.95" customHeight="1" thickBot="1" x14ac:dyDescent="0.45">
      <c r="C89" s="1" t="s">
        <v>38</v>
      </c>
      <c r="D89" s="198"/>
      <c r="E89" s="199"/>
      <c r="F89" s="199"/>
      <c r="G89" s="199"/>
      <c r="H89" s="199"/>
      <c r="I89" s="200"/>
    </row>
  </sheetData>
  <mergeCells count="48">
    <mergeCell ref="C6:C9"/>
    <mergeCell ref="F6:I6"/>
    <mergeCell ref="F7:I7"/>
    <mergeCell ref="F8:I8"/>
    <mergeCell ref="F9:I9"/>
    <mergeCell ref="E6:E7"/>
    <mergeCell ref="E8:E9"/>
    <mergeCell ref="A1:J1"/>
    <mergeCell ref="C2:G2"/>
    <mergeCell ref="C3:D3"/>
    <mergeCell ref="E3:I3"/>
    <mergeCell ref="C5:G5"/>
    <mergeCell ref="C70:D70"/>
    <mergeCell ref="C10:D10"/>
    <mergeCell ref="C11:E12"/>
    <mergeCell ref="F11:I11"/>
    <mergeCell ref="C13:C56"/>
    <mergeCell ref="D13:D22"/>
    <mergeCell ref="D24:D33"/>
    <mergeCell ref="D35:D44"/>
    <mergeCell ref="D46:D55"/>
    <mergeCell ref="C57:C67"/>
    <mergeCell ref="D57:D66"/>
    <mergeCell ref="C68:D68"/>
    <mergeCell ref="C69:D69"/>
    <mergeCell ref="F69:I69"/>
    <mergeCell ref="E69:E70"/>
    <mergeCell ref="C71:D71"/>
    <mergeCell ref="C72:D72"/>
    <mergeCell ref="F72:I72"/>
    <mergeCell ref="C77:G77"/>
    <mergeCell ref="E78:G78"/>
    <mergeCell ref="H78:I78"/>
    <mergeCell ref="E71:E72"/>
    <mergeCell ref="C79:D79"/>
    <mergeCell ref="E79:G79"/>
    <mergeCell ref="H79:I79"/>
    <mergeCell ref="C80:D80"/>
    <mergeCell ref="E80:G80"/>
    <mergeCell ref="H80:I80"/>
    <mergeCell ref="C88:I88"/>
    <mergeCell ref="D89:I89"/>
    <mergeCell ref="C81:D81"/>
    <mergeCell ref="E81:I81"/>
    <mergeCell ref="C84:G84"/>
    <mergeCell ref="C85:C86"/>
    <mergeCell ref="E85:I85"/>
    <mergeCell ref="E86:I86"/>
  </mergeCells>
  <phoneticPr fontId="1"/>
  <pageMargins left="0.51181102362204722" right="0.11811023622047245" top="0.55118110236220474" bottom="0.19685039370078741" header="0.31496062992125984" footer="0.11811023622047245"/>
  <pageSetup paperSize="9" scale="95" orientation="portrait" r:id="rId1"/>
  <headerFooter scaleWithDoc="0"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9"/>
  <sheetViews>
    <sheetView showGridLines="0" view="pageBreakPreview" topLeftCell="A4" zoomScaleNormal="100" zoomScaleSheetLayoutView="100" workbookViewId="0">
      <selection activeCell="F12" sqref="F12"/>
    </sheetView>
  </sheetViews>
  <sheetFormatPr defaultColWidth="9" defaultRowHeight="12" x14ac:dyDescent="0.4"/>
  <cols>
    <col min="1" max="1" width="0.75" style="29" customWidth="1"/>
    <col min="2" max="2" width="3.125" style="29" bestFit="1" customWidth="1"/>
    <col min="3" max="3" width="10.625" style="29" customWidth="1"/>
    <col min="4" max="4" width="24.625" style="29" customWidth="1"/>
    <col min="5" max="6" width="10.625" style="29" customWidth="1"/>
    <col min="7" max="8" width="6.625" style="29" customWidth="1"/>
    <col min="9" max="9" width="19.625" style="29" customWidth="1"/>
    <col min="10" max="10" width="0.875" style="29" customWidth="1"/>
    <col min="11" max="11" width="9" style="29" customWidth="1"/>
    <col min="12" max="16384" width="9" style="29"/>
  </cols>
  <sheetData>
    <row r="1" spans="1:10" ht="18.75" customHeight="1" x14ac:dyDescent="0.4">
      <c r="A1" s="113" t="s">
        <v>77</v>
      </c>
      <c r="B1" s="113"/>
      <c r="C1" s="113"/>
      <c r="D1" s="113"/>
      <c r="E1" s="113"/>
      <c r="F1" s="113"/>
      <c r="G1" s="113"/>
      <c r="H1" s="113"/>
      <c r="I1" s="113"/>
      <c r="J1" s="113"/>
    </row>
    <row r="2" spans="1:10" ht="15" customHeight="1" thickBot="1" x14ac:dyDescent="0.45">
      <c r="B2" s="29" t="s">
        <v>3</v>
      </c>
      <c r="C2" s="85" t="s">
        <v>4</v>
      </c>
      <c r="D2" s="85"/>
      <c r="E2" s="85"/>
      <c r="F2" s="85"/>
      <c r="G2" s="85"/>
      <c r="H2" s="32"/>
    </row>
    <row r="3" spans="1:10" ht="19.5" customHeight="1" thickBot="1" x14ac:dyDescent="0.45">
      <c r="C3" s="114" t="s">
        <v>40</v>
      </c>
      <c r="D3" s="115"/>
      <c r="E3" s="153" t="s">
        <v>66</v>
      </c>
      <c r="F3" s="154"/>
      <c r="G3" s="154"/>
      <c r="H3" s="154"/>
      <c r="I3" s="155"/>
    </row>
    <row r="4" spans="1:10" ht="15" customHeight="1" x14ac:dyDescent="0.4"/>
    <row r="5" spans="1:10" ht="15" customHeight="1" thickBot="1" x14ac:dyDescent="0.45">
      <c r="B5" s="29" t="s">
        <v>6</v>
      </c>
      <c r="C5" s="85" t="s">
        <v>7</v>
      </c>
      <c r="D5" s="85"/>
      <c r="E5" s="85"/>
      <c r="F5" s="85"/>
      <c r="G5" s="85"/>
    </row>
    <row r="6" spans="1:10" ht="15" customHeight="1" x14ac:dyDescent="0.4">
      <c r="C6" s="82" t="s">
        <v>42</v>
      </c>
      <c r="D6" s="36" t="s">
        <v>8</v>
      </c>
      <c r="E6" s="171">
        <v>80428439</v>
      </c>
      <c r="F6" s="162"/>
      <c r="G6" s="162"/>
      <c r="H6" s="162"/>
      <c r="I6" s="162"/>
    </row>
    <row r="7" spans="1:10" ht="15" customHeight="1" x14ac:dyDescent="0.4">
      <c r="C7" s="83"/>
      <c r="D7" s="37" t="s">
        <v>43</v>
      </c>
      <c r="E7" s="172"/>
      <c r="F7" s="163"/>
      <c r="G7" s="163"/>
      <c r="H7" s="163"/>
      <c r="I7" s="163"/>
    </row>
    <row r="8" spans="1:10" ht="15" customHeight="1" x14ac:dyDescent="0.4">
      <c r="C8" s="83"/>
      <c r="D8" s="37" t="s">
        <v>10</v>
      </c>
      <c r="E8" s="174">
        <v>378073384</v>
      </c>
      <c r="F8" s="162"/>
      <c r="G8" s="162"/>
      <c r="H8" s="162"/>
      <c r="I8" s="162"/>
    </row>
    <row r="9" spans="1:10" ht="15" customHeight="1" x14ac:dyDescent="0.4">
      <c r="C9" s="170"/>
      <c r="D9" s="53" t="s">
        <v>44</v>
      </c>
      <c r="E9" s="175"/>
      <c r="F9" s="163"/>
      <c r="G9" s="163"/>
      <c r="H9" s="163"/>
      <c r="I9" s="163"/>
    </row>
    <row r="10" spans="1:10" ht="15" customHeight="1" thickBot="1" x14ac:dyDescent="0.45">
      <c r="C10" s="94" t="s">
        <v>12</v>
      </c>
      <c r="D10" s="95"/>
      <c r="E10" s="54">
        <f>SUM(E6:E9)</f>
        <v>458501823</v>
      </c>
      <c r="F10" s="55"/>
      <c r="G10" s="55"/>
      <c r="H10" s="55"/>
      <c r="I10" s="55"/>
    </row>
    <row r="11" spans="1:10" ht="21" customHeight="1" x14ac:dyDescent="0.4">
      <c r="C11" s="164" t="s">
        <v>13</v>
      </c>
      <c r="D11" s="165"/>
      <c r="E11" s="165"/>
      <c r="F11" s="168" t="s">
        <v>79</v>
      </c>
      <c r="G11" s="168"/>
      <c r="H11" s="168"/>
      <c r="I11" s="169"/>
    </row>
    <row r="12" spans="1:10" ht="21.95" customHeight="1" x14ac:dyDescent="0.4">
      <c r="C12" s="166"/>
      <c r="D12" s="167"/>
      <c r="E12" s="167"/>
      <c r="F12" s="56" t="s">
        <v>46</v>
      </c>
      <c r="G12" s="56" t="s">
        <v>47</v>
      </c>
      <c r="H12" s="56" t="s">
        <v>48</v>
      </c>
      <c r="I12" s="57" t="s">
        <v>49</v>
      </c>
    </row>
    <row r="13" spans="1:10" ht="15" customHeight="1" x14ac:dyDescent="0.4">
      <c r="C13" s="109" t="s">
        <v>50</v>
      </c>
      <c r="D13" s="157" t="s">
        <v>15</v>
      </c>
      <c r="E13" s="58"/>
      <c r="F13" s="3" t="s">
        <v>51</v>
      </c>
      <c r="G13" s="4" t="s">
        <v>52</v>
      </c>
      <c r="H13" s="3">
        <v>10000</v>
      </c>
      <c r="I13" s="5" t="s">
        <v>53</v>
      </c>
    </row>
    <row r="14" spans="1:10" ht="15" hidden="1" customHeight="1" x14ac:dyDescent="0.4">
      <c r="C14" s="109"/>
      <c r="D14" s="158"/>
      <c r="E14" s="58"/>
      <c r="F14" s="6"/>
      <c r="G14" s="7"/>
      <c r="H14" s="3"/>
      <c r="I14" s="5"/>
    </row>
    <row r="15" spans="1:10" ht="15" hidden="1" customHeight="1" x14ac:dyDescent="0.4">
      <c r="C15" s="109"/>
      <c r="D15" s="158"/>
      <c r="E15" s="58"/>
      <c r="F15" s="6"/>
      <c r="G15" s="7"/>
      <c r="H15" s="3"/>
      <c r="I15" s="5"/>
    </row>
    <row r="16" spans="1:10" ht="15" hidden="1" customHeight="1" x14ac:dyDescent="0.4">
      <c r="C16" s="109"/>
      <c r="D16" s="158"/>
      <c r="E16" s="58"/>
      <c r="F16" s="6"/>
      <c r="G16" s="7"/>
      <c r="H16" s="3"/>
      <c r="I16" s="5"/>
    </row>
    <row r="17" spans="3:9" ht="15" hidden="1" customHeight="1" x14ac:dyDescent="0.4">
      <c r="C17" s="109"/>
      <c r="D17" s="158"/>
      <c r="E17" s="58"/>
      <c r="F17" s="3"/>
      <c r="G17" s="8"/>
      <c r="H17" s="6"/>
      <c r="I17" s="5"/>
    </row>
    <row r="18" spans="3:9" ht="15" hidden="1" customHeight="1" x14ac:dyDescent="0.4">
      <c r="C18" s="109"/>
      <c r="D18" s="158"/>
      <c r="E18" s="58"/>
      <c r="F18" s="3"/>
      <c r="G18" s="8"/>
      <c r="H18" s="6"/>
      <c r="I18" s="5"/>
    </row>
    <row r="19" spans="3:9" ht="15" hidden="1" customHeight="1" x14ac:dyDescent="0.4">
      <c r="C19" s="109"/>
      <c r="D19" s="158"/>
      <c r="E19" s="58"/>
      <c r="F19" s="3"/>
      <c r="G19" s="8"/>
      <c r="H19" s="6"/>
      <c r="I19" s="5"/>
    </row>
    <row r="20" spans="3:9" ht="15" hidden="1" customHeight="1" x14ac:dyDescent="0.4">
      <c r="C20" s="109"/>
      <c r="D20" s="158"/>
      <c r="E20" s="58"/>
      <c r="F20" s="3"/>
      <c r="G20" s="9"/>
      <c r="H20" s="6"/>
      <c r="I20" s="5"/>
    </row>
    <row r="21" spans="3:9" ht="15" hidden="1" customHeight="1" x14ac:dyDescent="0.4">
      <c r="C21" s="109"/>
      <c r="D21" s="158"/>
      <c r="E21" s="58"/>
      <c r="F21" s="6"/>
      <c r="G21" s="7"/>
      <c r="H21" s="6"/>
      <c r="I21" s="5"/>
    </row>
    <row r="22" spans="3:9" ht="15" hidden="1" customHeight="1" thickBot="1" x14ac:dyDescent="0.45">
      <c r="C22" s="109"/>
      <c r="D22" s="159"/>
      <c r="E22" s="59"/>
      <c r="F22" s="10"/>
      <c r="G22" s="11"/>
      <c r="H22" s="10"/>
      <c r="I22" s="12"/>
    </row>
    <row r="23" spans="3:9" ht="15" hidden="1" customHeight="1" thickBot="1" x14ac:dyDescent="0.45">
      <c r="C23" s="156"/>
      <c r="D23" s="60" t="s">
        <v>54</v>
      </c>
      <c r="E23" s="61"/>
      <c r="F23" s="13"/>
      <c r="G23" s="14"/>
      <c r="H23" s="13"/>
      <c r="I23" s="15"/>
    </row>
    <row r="24" spans="3:9" ht="15" customHeight="1" thickBot="1" x14ac:dyDescent="0.45">
      <c r="C24" s="109"/>
      <c r="D24" s="160" t="s">
        <v>55</v>
      </c>
      <c r="E24" s="62"/>
      <c r="F24" s="3" t="s">
        <v>51</v>
      </c>
      <c r="G24" s="4" t="s">
        <v>52</v>
      </c>
      <c r="H24" s="3">
        <v>10000</v>
      </c>
      <c r="I24" s="5" t="s">
        <v>53</v>
      </c>
    </row>
    <row r="25" spans="3:9" ht="15" hidden="1" customHeight="1" x14ac:dyDescent="0.4">
      <c r="C25" s="109"/>
      <c r="D25" s="158"/>
      <c r="E25" s="58"/>
      <c r="F25" s="6"/>
      <c r="G25" s="7"/>
      <c r="H25" s="3"/>
      <c r="I25" s="5"/>
    </row>
    <row r="26" spans="3:9" ht="15" hidden="1" customHeight="1" x14ac:dyDescent="0.4">
      <c r="C26" s="109"/>
      <c r="D26" s="158"/>
      <c r="E26" s="58"/>
      <c r="F26" s="6"/>
      <c r="G26" s="7"/>
      <c r="H26" s="3"/>
      <c r="I26" s="5"/>
    </row>
    <row r="27" spans="3:9" ht="15" hidden="1" customHeight="1" x14ac:dyDescent="0.4">
      <c r="C27" s="109"/>
      <c r="D27" s="158"/>
      <c r="E27" s="58"/>
      <c r="F27" s="6"/>
      <c r="G27" s="7"/>
      <c r="H27" s="3"/>
      <c r="I27" s="5"/>
    </row>
    <row r="28" spans="3:9" ht="15" hidden="1" customHeight="1" x14ac:dyDescent="0.4">
      <c r="C28" s="109"/>
      <c r="D28" s="158"/>
      <c r="E28" s="58"/>
      <c r="F28" s="3"/>
      <c r="G28" s="8"/>
      <c r="H28" s="6"/>
      <c r="I28" s="5"/>
    </row>
    <row r="29" spans="3:9" ht="15" hidden="1" customHeight="1" x14ac:dyDescent="0.4">
      <c r="C29" s="109"/>
      <c r="D29" s="158"/>
      <c r="E29" s="58"/>
      <c r="F29" s="3"/>
      <c r="G29" s="8"/>
      <c r="H29" s="6"/>
      <c r="I29" s="5"/>
    </row>
    <row r="30" spans="3:9" ht="15" hidden="1" customHeight="1" x14ac:dyDescent="0.4">
      <c r="C30" s="109"/>
      <c r="D30" s="158"/>
      <c r="E30" s="58"/>
      <c r="F30" s="3"/>
      <c r="G30" s="8"/>
      <c r="H30" s="6"/>
      <c r="I30" s="5"/>
    </row>
    <row r="31" spans="3:9" ht="15" hidden="1" customHeight="1" x14ac:dyDescent="0.4">
      <c r="C31" s="109"/>
      <c r="D31" s="158"/>
      <c r="E31" s="58"/>
      <c r="F31" s="3"/>
      <c r="G31" s="9"/>
      <c r="H31" s="6"/>
      <c r="I31" s="5"/>
    </row>
    <row r="32" spans="3:9" ht="15" hidden="1" customHeight="1" x14ac:dyDescent="0.4">
      <c r="C32" s="109"/>
      <c r="D32" s="158"/>
      <c r="E32" s="58"/>
      <c r="F32" s="6"/>
      <c r="G32" s="7"/>
      <c r="H32" s="6"/>
      <c r="I32" s="5"/>
    </row>
    <row r="33" spans="3:9" ht="15" hidden="1" customHeight="1" thickBot="1" x14ac:dyDescent="0.45">
      <c r="C33" s="109"/>
      <c r="D33" s="159"/>
      <c r="E33" s="59"/>
      <c r="F33" s="10"/>
      <c r="G33" s="11"/>
      <c r="H33" s="10"/>
      <c r="I33" s="12"/>
    </row>
    <row r="34" spans="3:9" ht="15" customHeight="1" thickBot="1" x14ac:dyDescent="0.45">
      <c r="C34" s="156"/>
      <c r="D34" s="60" t="s">
        <v>54</v>
      </c>
      <c r="E34" s="24">
        <v>36865000</v>
      </c>
      <c r="F34" s="13"/>
      <c r="G34" s="14"/>
      <c r="H34" s="13"/>
      <c r="I34" s="15"/>
    </row>
    <row r="35" spans="3:9" ht="15" customHeight="1" x14ac:dyDescent="0.4">
      <c r="C35" s="109"/>
      <c r="D35" s="161" t="s">
        <v>16</v>
      </c>
      <c r="E35" s="62"/>
      <c r="F35" s="3" t="s">
        <v>51</v>
      </c>
      <c r="G35" s="4" t="s">
        <v>52</v>
      </c>
      <c r="H35" s="3">
        <v>10000</v>
      </c>
      <c r="I35" s="5" t="s">
        <v>53</v>
      </c>
    </row>
    <row r="36" spans="3:9" ht="15" hidden="1" customHeight="1" x14ac:dyDescent="0.4">
      <c r="C36" s="109"/>
      <c r="D36" s="158"/>
      <c r="E36" s="58"/>
      <c r="F36" s="6"/>
      <c r="G36" s="7"/>
      <c r="H36" s="3"/>
      <c r="I36" s="5"/>
    </row>
    <row r="37" spans="3:9" ht="15" hidden="1" customHeight="1" x14ac:dyDescent="0.4">
      <c r="C37" s="109"/>
      <c r="D37" s="158"/>
      <c r="E37" s="58"/>
      <c r="F37" s="6"/>
      <c r="G37" s="7"/>
      <c r="H37" s="3"/>
      <c r="I37" s="5"/>
    </row>
    <row r="38" spans="3:9" ht="15" hidden="1" customHeight="1" x14ac:dyDescent="0.4">
      <c r="C38" s="109"/>
      <c r="D38" s="158"/>
      <c r="E38" s="58"/>
      <c r="F38" s="6"/>
      <c r="G38" s="7"/>
      <c r="H38" s="3"/>
      <c r="I38" s="5"/>
    </row>
    <row r="39" spans="3:9" ht="15" hidden="1" customHeight="1" x14ac:dyDescent="0.4">
      <c r="C39" s="109"/>
      <c r="D39" s="158"/>
      <c r="E39" s="58"/>
      <c r="F39" s="6"/>
      <c r="G39" s="8"/>
      <c r="H39" s="6"/>
      <c r="I39" s="5"/>
    </row>
    <row r="40" spans="3:9" ht="15" hidden="1" customHeight="1" x14ac:dyDescent="0.4">
      <c r="C40" s="109"/>
      <c r="D40" s="158"/>
      <c r="E40" s="58"/>
      <c r="F40" s="6"/>
      <c r="G40" s="8"/>
      <c r="H40" s="6"/>
      <c r="I40" s="5"/>
    </row>
    <row r="41" spans="3:9" ht="15" hidden="1" customHeight="1" x14ac:dyDescent="0.4">
      <c r="C41" s="109"/>
      <c r="D41" s="158"/>
      <c r="E41" s="58"/>
      <c r="F41" s="6"/>
      <c r="G41" s="8"/>
      <c r="H41" s="6"/>
      <c r="I41" s="5"/>
    </row>
    <row r="42" spans="3:9" ht="15" hidden="1" customHeight="1" x14ac:dyDescent="0.4">
      <c r="C42" s="109"/>
      <c r="D42" s="158"/>
      <c r="E42" s="58"/>
      <c r="F42" s="6"/>
      <c r="G42" s="7"/>
      <c r="H42" s="6"/>
      <c r="I42" s="5"/>
    </row>
    <row r="43" spans="3:9" ht="15" hidden="1" customHeight="1" x14ac:dyDescent="0.4">
      <c r="C43" s="109"/>
      <c r="D43" s="158"/>
      <c r="E43" s="58"/>
      <c r="F43" s="6"/>
      <c r="G43" s="7"/>
      <c r="H43" s="6"/>
      <c r="I43" s="5"/>
    </row>
    <row r="44" spans="3:9" ht="15" hidden="1" customHeight="1" thickBot="1" x14ac:dyDescent="0.45">
      <c r="C44" s="109"/>
      <c r="D44" s="159"/>
      <c r="E44" s="59"/>
      <c r="F44" s="10"/>
      <c r="G44" s="11"/>
      <c r="H44" s="10"/>
      <c r="I44" s="12"/>
    </row>
    <row r="45" spans="3:9" ht="15" hidden="1" customHeight="1" thickBot="1" x14ac:dyDescent="0.45">
      <c r="C45" s="156"/>
      <c r="D45" s="60" t="s">
        <v>54</v>
      </c>
      <c r="E45" s="61"/>
      <c r="F45" s="13"/>
      <c r="G45" s="14"/>
      <c r="H45" s="13"/>
      <c r="I45" s="15"/>
    </row>
    <row r="46" spans="3:9" ht="15" customHeight="1" thickBot="1" x14ac:dyDescent="0.45">
      <c r="C46" s="109"/>
      <c r="D46" s="161" t="s">
        <v>57</v>
      </c>
      <c r="E46" s="62"/>
      <c r="F46" s="3" t="s">
        <v>51</v>
      </c>
      <c r="G46" s="4" t="s">
        <v>52</v>
      </c>
      <c r="H46" s="3">
        <v>10000</v>
      </c>
      <c r="I46" s="5" t="s">
        <v>53</v>
      </c>
    </row>
    <row r="47" spans="3:9" ht="15" hidden="1" customHeight="1" x14ac:dyDescent="0.4">
      <c r="C47" s="109"/>
      <c r="D47" s="158"/>
      <c r="E47" s="58"/>
      <c r="F47" s="6"/>
      <c r="G47" s="7"/>
      <c r="H47" s="3"/>
      <c r="I47" s="5"/>
    </row>
    <row r="48" spans="3:9" ht="15" hidden="1" customHeight="1" x14ac:dyDescent="0.4">
      <c r="C48" s="109"/>
      <c r="D48" s="158"/>
      <c r="E48" s="58"/>
      <c r="F48" s="6"/>
      <c r="G48" s="7"/>
      <c r="H48" s="3"/>
      <c r="I48" s="5"/>
    </row>
    <row r="49" spans="3:9" ht="15" hidden="1" customHeight="1" x14ac:dyDescent="0.4">
      <c r="C49" s="109"/>
      <c r="D49" s="158"/>
      <c r="E49" s="58"/>
      <c r="F49" s="6"/>
      <c r="G49" s="7"/>
      <c r="H49" s="3"/>
      <c r="I49" s="5"/>
    </row>
    <row r="50" spans="3:9" ht="15" hidden="1" customHeight="1" x14ac:dyDescent="0.4">
      <c r="C50" s="109"/>
      <c r="D50" s="158"/>
      <c r="E50" s="58"/>
      <c r="F50" s="6"/>
      <c r="G50" s="8"/>
      <c r="H50" s="6"/>
      <c r="I50" s="5"/>
    </row>
    <row r="51" spans="3:9" ht="15" hidden="1" customHeight="1" x14ac:dyDescent="0.4">
      <c r="C51" s="109"/>
      <c r="D51" s="158"/>
      <c r="E51" s="58"/>
      <c r="F51" s="6"/>
      <c r="G51" s="8"/>
      <c r="H51" s="6"/>
      <c r="I51" s="5"/>
    </row>
    <row r="52" spans="3:9" ht="15" hidden="1" customHeight="1" x14ac:dyDescent="0.4">
      <c r="C52" s="109"/>
      <c r="D52" s="158"/>
      <c r="E52" s="58"/>
      <c r="F52" s="6"/>
      <c r="G52" s="8"/>
      <c r="H52" s="6"/>
      <c r="I52" s="5"/>
    </row>
    <row r="53" spans="3:9" ht="15" hidden="1" customHeight="1" x14ac:dyDescent="0.4">
      <c r="C53" s="109"/>
      <c r="D53" s="158"/>
      <c r="E53" s="58"/>
      <c r="F53" s="6"/>
      <c r="G53" s="7"/>
      <c r="H53" s="6"/>
      <c r="I53" s="5"/>
    </row>
    <row r="54" spans="3:9" ht="15" hidden="1" customHeight="1" x14ac:dyDescent="0.4">
      <c r="C54" s="109"/>
      <c r="D54" s="158"/>
      <c r="E54" s="58"/>
      <c r="F54" s="6"/>
      <c r="G54" s="7"/>
      <c r="H54" s="6"/>
      <c r="I54" s="5"/>
    </row>
    <row r="55" spans="3:9" ht="15" hidden="1" customHeight="1" thickBot="1" x14ac:dyDescent="0.45">
      <c r="C55" s="109"/>
      <c r="D55" s="159"/>
      <c r="E55" s="59"/>
      <c r="F55" s="10"/>
      <c r="G55" s="11"/>
      <c r="H55" s="10"/>
      <c r="I55" s="12"/>
    </row>
    <row r="56" spans="3:9" ht="15" customHeight="1" thickBot="1" x14ac:dyDescent="0.45">
      <c r="C56" s="156"/>
      <c r="D56" s="60" t="s">
        <v>54</v>
      </c>
      <c r="E56" s="24">
        <v>160287500</v>
      </c>
      <c r="F56" s="13"/>
      <c r="G56" s="14"/>
      <c r="H56" s="13"/>
      <c r="I56" s="15"/>
    </row>
    <row r="57" spans="3:9" ht="15" customHeight="1" thickBot="1" x14ac:dyDescent="0.45">
      <c r="C57" s="177" t="s">
        <v>58</v>
      </c>
      <c r="D57" s="161" t="s">
        <v>18</v>
      </c>
      <c r="E57" s="62"/>
      <c r="F57" s="19">
        <v>2000</v>
      </c>
      <c r="G57" s="20" t="s">
        <v>51</v>
      </c>
      <c r="H57" s="16" t="s">
        <v>51</v>
      </c>
      <c r="I57" s="18"/>
    </row>
    <row r="58" spans="3:9" ht="15" hidden="1" customHeight="1" x14ac:dyDescent="0.4">
      <c r="C58" s="177"/>
      <c r="D58" s="158"/>
      <c r="E58" s="58"/>
      <c r="F58" s="6"/>
      <c r="G58" s="7"/>
      <c r="H58" s="3"/>
      <c r="I58" s="5"/>
    </row>
    <row r="59" spans="3:9" ht="15" hidden="1" customHeight="1" x14ac:dyDescent="0.4">
      <c r="C59" s="177"/>
      <c r="D59" s="158"/>
      <c r="E59" s="58"/>
      <c r="F59" s="6"/>
      <c r="G59" s="7"/>
      <c r="H59" s="3"/>
      <c r="I59" s="5"/>
    </row>
    <row r="60" spans="3:9" ht="15" hidden="1" customHeight="1" x14ac:dyDescent="0.4">
      <c r="C60" s="177"/>
      <c r="D60" s="158"/>
      <c r="E60" s="58"/>
      <c r="F60" s="6"/>
      <c r="G60" s="8"/>
      <c r="H60" s="6"/>
      <c r="I60" s="5"/>
    </row>
    <row r="61" spans="3:9" ht="15" hidden="1" customHeight="1" x14ac:dyDescent="0.4">
      <c r="C61" s="177"/>
      <c r="D61" s="158"/>
      <c r="E61" s="58"/>
      <c r="F61" s="6"/>
      <c r="G61" s="7"/>
      <c r="H61" s="6"/>
      <c r="I61" s="5"/>
    </row>
    <row r="62" spans="3:9" ht="15" hidden="1" customHeight="1" x14ac:dyDescent="0.4">
      <c r="C62" s="177"/>
      <c r="D62" s="158"/>
      <c r="E62" s="58"/>
      <c r="F62" s="6"/>
      <c r="G62" s="7"/>
      <c r="H62" s="6"/>
      <c r="I62" s="5"/>
    </row>
    <row r="63" spans="3:9" ht="15" hidden="1" customHeight="1" x14ac:dyDescent="0.4">
      <c r="C63" s="177"/>
      <c r="D63" s="158"/>
      <c r="E63" s="58"/>
      <c r="F63" s="6"/>
      <c r="G63" s="7"/>
      <c r="H63" s="6"/>
      <c r="I63" s="5"/>
    </row>
    <row r="64" spans="3:9" ht="15" hidden="1" customHeight="1" x14ac:dyDescent="0.4">
      <c r="C64" s="177"/>
      <c r="D64" s="158"/>
      <c r="E64" s="58"/>
      <c r="F64" s="6"/>
      <c r="G64" s="7"/>
      <c r="H64" s="6"/>
      <c r="I64" s="5"/>
    </row>
    <row r="65" spans="2:9" ht="15" hidden="1" customHeight="1" x14ac:dyDescent="0.4">
      <c r="C65" s="177"/>
      <c r="D65" s="158"/>
      <c r="E65" s="58"/>
      <c r="F65" s="6"/>
      <c r="G65" s="7"/>
      <c r="H65" s="6"/>
      <c r="I65" s="5"/>
    </row>
    <row r="66" spans="2:9" ht="15" hidden="1" customHeight="1" thickBot="1" x14ac:dyDescent="0.45">
      <c r="C66" s="177"/>
      <c r="D66" s="159"/>
      <c r="E66" s="59"/>
      <c r="F66" s="10"/>
      <c r="G66" s="11"/>
      <c r="H66" s="10"/>
      <c r="I66" s="12"/>
    </row>
    <row r="67" spans="2:9" ht="15" customHeight="1" thickBot="1" x14ac:dyDescent="0.45">
      <c r="C67" s="178"/>
      <c r="D67" s="60" t="s">
        <v>54</v>
      </c>
      <c r="E67" s="61">
        <v>88528000</v>
      </c>
      <c r="F67" s="13"/>
      <c r="G67" s="14"/>
      <c r="H67" s="63"/>
      <c r="I67" s="15"/>
    </row>
    <row r="68" spans="2:9" ht="15" customHeight="1" thickBot="1" x14ac:dyDescent="0.45">
      <c r="C68" s="179" t="s">
        <v>12</v>
      </c>
      <c r="D68" s="180"/>
      <c r="E68" s="64">
        <f>E23+E34+E45+E56+E67</f>
        <v>285680500</v>
      </c>
      <c r="F68" s="65"/>
      <c r="G68" s="66"/>
      <c r="H68" s="67"/>
      <c r="I68" s="68"/>
    </row>
    <row r="69" spans="2:9" ht="15" customHeight="1" x14ac:dyDescent="0.4">
      <c r="C69" s="90" t="s">
        <v>19</v>
      </c>
      <c r="D69" s="91"/>
      <c r="E69" s="205">
        <v>35562</v>
      </c>
      <c r="F69" s="208"/>
      <c r="G69" s="184"/>
      <c r="H69" s="184"/>
      <c r="I69" s="184"/>
    </row>
    <row r="70" spans="2:9" ht="15" customHeight="1" thickBot="1" x14ac:dyDescent="0.45">
      <c r="C70" s="101" t="s">
        <v>59</v>
      </c>
      <c r="D70" s="102"/>
      <c r="E70" s="206"/>
      <c r="F70" s="70"/>
      <c r="G70" s="70"/>
      <c r="H70" s="70"/>
      <c r="I70" s="70"/>
    </row>
    <row r="71" spans="2:9" ht="15" customHeight="1" x14ac:dyDescent="0.4">
      <c r="C71" s="86" t="s">
        <v>21</v>
      </c>
      <c r="D71" s="87"/>
      <c r="E71" s="185">
        <f>(E6+E8)/E69</f>
        <v>12893.026910747427</v>
      </c>
      <c r="F71" s="70"/>
      <c r="G71" s="70"/>
      <c r="H71" s="70"/>
      <c r="I71" s="70"/>
    </row>
    <row r="72" spans="2:9" ht="15" customHeight="1" thickBot="1" x14ac:dyDescent="0.45">
      <c r="C72" s="101" t="s">
        <v>60</v>
      </c>
      <c r="D72" s="102"/>
      <c r="E72" s="186"/>
      <c r="F72" s="187"/>
      <c r="G72" s="187"/>
      <c r="H72" s="187"/>
      <c r="I72" s="187"/>
    </row>
    <row r="73" spans="2:9" ht="15" customHeight="1" x14ac:dyDescent="0.4">
      <c r="C73" s="35" t="s">
        <v>61</v>
      </c>
      <c r="D73" s="35"/>
      <c r="E73" s="35"/>
      <c r="F73" s="35"/>
      <c r="G73" s="35"/>
      <c r="H73" s="35"/>
      <c r="I73" s="35"/>
    </row>
    <row r="74" spans="2:9" ht="15" customHeight="1" x14ac:dyDescent="0.4">
      <c r="C74" s="35" t="s">
        <v>62</v>
      </c>
      <c r="D74" s="35"/>
      <c r="E74" s="35"/>
      <c r="F74" s="35"/>
      <c r="G74" s="35"/>
      <c r="H74" s="35"/>
      <c r="I74" s="35"/>
    </row>
    <row r="75" spans="2:9" ht="15" customHeight="1" x14ac:dyDescent="0.4">
      <c r="C75" s="35"/>
      <c r="D75" s="35"/>
      <c r="E75" s="35"/>
      <c r="F75" s="35"/>
      <c r="G75" s="35"/>
      <c r="H75" s="35"/>
      <c r="I75" s="35"/>
    </row>
    <row r="76" spans="2:9" ht="15" customHeight="1" x14ac:dyDescent="0.4"/>
    <row r="77" spans="2:9" ht="15" customHeight="1" x14ac:dyDescent="0.4">
      <c r="B77" s="29" t="s">
        <v>23</v>
      </c>
      <c r="C77" s="85" t="s">
        <v>24</v>
      </c>
      <c r="D77" s="85"/>
      <c r="E77" s="85"/>
      <c r="F77" s="85"/>
      <c r="G77" s="85"/>
    </row>
    <row r="78" spans="2:9" ht="12.75" thickBot="1" x14ac:dyDescent="0.45">
      <c r="C78" s="32"/>
      <c r="D78" s="32"/>
      <c r="E78" s="176" t="s">
        <v>25</v>
      </c>
      <c r="F78" s="176"/>
      <c r="G78" s="176"/>
      <c r="H78" s="176" t="s">
        <v>26</v>
      </c>
      <c r="I78" s="176"/>
    </row>
    <row r="79" spans="2:9" ht="15" customHeight="1" x14ac:dyDescent="0.4">
      <c r="C79" s="129" t="s">
        <v>27</v>
      </c>
      <c r="D79" s="130"/>
      <c r="E79" s="188"/>
      <c r="F79" s="189"/>
      <c r="G79" s="190"/>
      <c r="H79" s="188"/>
      <c r="I79" s="191"/>
    </row>
    <row r="80" spans="2:9" ht="15" customHeight="1" thickBot="1" x14ac:dyDescent="0.45">
      <c r="C80" s="192" t="s">
        <v>28</v>
      </c>
      <c r="D80" s="193"/>
      <c r="E80" s="194"/>
      <c r="F80" s="195"/>
      <c r="G80" s="196"/>
      <c r="H80" s="195"/>
      <c r="I80" s="197"/>
    </row>
    <row r="81" spans="2:9" ht="15" customHeight="1" thickBot="1" x14ac:dyDescent="0.45">
      <c r="C81" s="201" t="s">
        <v>29</v>
      </c>
      <c r="D81" s="202"/>
      <c r="E81" s="133">
        <v>31</v>
      </c>
      <c r="F81" s="134"/>
      <c r="G81" s="134"/>
      <c r="H81" s="134"/>
      <c r="I81" s="135"/>
    </row>
    <row r="82" spans="2:9" ht="15" customHeight="1" x14ac:dyDescent="0.4">
      <c r="C82" s="35" t="s">
        <v>78</v>
      </c>
      <c r="D82" s="35"/>
      <c r="E82" s="49"/>
      <c r="F82" s="49"/>
      <c r="G82" s="49"/>
      <c r="H82" s="49"/>
      <c r="I82" s="49"/>
    </row>
    <row r="83" spans="2:9" ht="15" customHeight="1" x14ac:dyDescent="0.4"/>
    <row r="84" spans="2:9" ht="15" customHeight="1" thickBot="1" x14ac:dyDescent="0.45">
      <c r="B84" s="29" t="s">
        <v>31</v>
      </c>
      <c r="C84" s="85" t="s">
        <v>32</v>
      </c>
      <c r="D84" s="85"/>
      <c r="E84" s="85"/>
      <c r="F84" s="85"/>
      <c r="G84" s="85"/>
    </row>
    <row r="85" spans="2:9" ht="15" customHeight="1" x14ac:dyDescent="0.4">
      <c r="C85" s="136" t="s">
        <v>33</v>
      </c>
      <c r="D85" s="50" t="s">
        <v>34</v>
      </c>
      <c r="E85" s="125">
        <f>(E6+E7)/E10</f>
        <v>0.17541574529355797</v>
      </c>
      <c r="F85" s="125"/>
      <c r="G85" s="125"/>
      <c r="H85" s="125"/>
      <c r="I85" s="126"/>
    </row>
    <row r="86" spans="2:9" ht="15" customHeight="1" thickBot="1" x14ac:dyDescent="0.45">
      <c r="C86" s="137"/>
      <c r="D86" s="51" t="s">
        <v>35</v>
      </c>
      <c r="E86" s="127">
        <f>(E8+E9)/E10</f>
        <v>0.82458425470644203</v>
      </c>
      <c r="F86" s="203"/>
      <c r="G86" s="203"/>
      <c r="H86" s="203"/>
      <c r="I86" s="204"/>
    </row>
    <row r="87" spans="2:9" ht="15" customHeight="1" x14ac:dyDescent="0.4"/>
    <row r="88" spans="2:9" ht="15" customHeight="1" thickBot="1" x14ac:dyDescent="0.45">
      <c r="B88" s="29" t="s">
        <v>36</v>
      </c>
      <c r="C88" s="85" t="s">
        <v>37</v>
      </c>
      <c r="D88" s="85"/>
      <c r="E88" s="85"/>
      <c r="F88" s="85"/>
      <c r="G88" s="85"/>
      <c r="H88" s="85"/>
      <c r="I88" s="85"/>
    </row>
    <row r="89" spans="2:9" ht="69.95" customHeight="1" thickBot="1" x14ac:dyDescent="0.45">
      <c r="C89" s="1" t="s">
        <v>38</v>
      </c>
      <c r="D89" s="198"/>
      <c r="E89" s="199"/>
      <c r="F89" s="199"/>
      <c r="G89" s="199"/>
      <c r="H89" s="199"/>
      <c r="I89" s="200"/>
    </row>
  </sheetData>
  <mergeCells count="48">
    <mergeCell ref="C6:C9"/>
    <mergeCell ref="F6:I6"/>
    <mergeCell ref="F7:I7"/>
    <mergeCell ref="F8:I8"/>
    <mergeCell ref="F9:I9"/>
    <mergeCell ref="E6:E7"/>
    <mergeCell ref="E8:E9"/>
    <mergeCell ref="A1:J1"/>
    <mergeCell ref="C2:G2"/>
    <mergeCell ref="C3:D3"/>
    <mergeCell ref="E3:I3"/>
    <mergeCell ref="C5:G5"/>
    <mergeCell ref="C70:D70"/>
    <mergeCell ref="C10:D10"/>
    <mergeCell ref="C11:E12"/>
    <mergeCell ref="F11:I11"/>
    <mergeCell ref="C13:C56"/>
    <mergeCell ref="D13:D22"/>
    <mergeCell ref="D24:D33"/>
    <mergeCell ref="D35:D44"/>
    <mergeCell ref="D46:D55"/>
    <mergeCell ref="C57:C67"/>
    <mergeCell ref="D57:D66"/>
    <mergeCell ref="C68:D68"/>
    <mergeCell ref="C69:D69"/>
    <mergeCell ref="F69:I69"/>
    <mergeCell ref="E69:E70"/>
    <mergeCell ref="C71:D71"/>
    <mergeCell ref="C72:D72"/>
    <mergeCell ref="F72:I72"/>
    <mergeCell ref="C77:G77"/>
    <mergeCell ref="E78:G78"/>
    <mergeCell ref="H78:I78"/>
    <mergeCell ref="E71:E72"/>
    <mergeCell ref="C79:D79"/>
    <mergeCell ref="E79:G79"/>
    <mergeCell ref="H79:I79"/>
    <mergeCell ref="C80:D80"/>
    <mergeCell ref="E80:G80"/>
    <mergeCell ref="H80:I80"/>
    <mergeCell ref="C88:I88"/>
    <mergeCell ref="D89:I89"/>
    <mergeCell ref="C81:D81"/>
    <mergeCell ref="E81:I81"/>
    <mergeCell ref="C84:G84"/>
    <mergeCell ref="C85:C86"/>
    <mergeCell ref="E85:I85"/>
    <mergeCell ref="E86:I86"/>
  </mergeCells>
  <phoneticPr fontId="1"/>
  <pageMargins left="0.51181102362204722" right="0.11811023622047245" top="0.55118110236220474" bottom="0.19685039370078741" header="0.31496062992125984" footer="0.11811023622047245"/>
  <pageSetup paperSize="9" scale="95" orientation="portrait" r:id="rId1"/>
  <headerFooter scaleWithDoc="0"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9"/>
  <sheetViews>
    <sheetView showGridLines="0" view="pageBreakPreview" zoomScaleNormal="100" zoomScaleSheetLayoutView="100" workbookViewId="0">
      <selection activeCell="F12" sqref="F12"/>
    </sheetView>
  </sheetViews>
  <sheetFormatPr defaultColWidth="9" defaultRowHeight="12" x14ac:dyDescent="0.4"/>
  <cols>
    <col min="1" max="1" width="0.75" style="29" customWidth="1"/>
    <col min="2" max="2" width="3.125" style="29" bestFit="1" customWidth="1"/>
    <col min="3" max="3" width="10.625" style="29" customWidth="1"/>
    <col min="4" max="4" width="24.625" style="29" customWidth="1"/>
    <col min="5" max="6" width="10.625" style="29" customWidth="1"/>
    <col min="7" max="8" width="6.625" style="29" customWidth="1"/>
    <col min="9" max="9" width="19.625" style="29" customWidth="1"/>
    <col min="10" max="10" width="0.875" style="29" customWidth="1"/>
    <col min="11" max="11" width="9" style="29" customWidth="1"/>
    <col min="12" max="16384" width="9" style="29"/>
  </cols>
  <sheetData>
    <row r="1" spans="1:10" ht="18.75" customHeight="1" x14ac:dyDescent="0.4">
      <c r="A1" s="113" t="s">
        <v>77</v>
      </c>
      <c r="B1" s="113"/>
      <c r="C1" s="113"/>
      <c r="D1" s="113"/>
      <c r="E1" s="113"/>
      <c r="F1" s="113"/>
      <c r="G1" s="113"/>
      <c r="H1" s="113"/>
      <c r="I1" s="113"/>
      <c r="J1" s="113"/>
    </row>
    <row r="2" spans="1:10" ht="15" customHeight="1" thickBot="1" x14ac:dyDescent="0.45">
      <c r="B2" s="29" t="s">
        <v>3</v>
      </c>
      <c r="C2" s="85" t="s">
        <v>4</v>
      </c>
      <c r="D2" s="85"/>
      <c r="E2" s="85"/>
      <c r="F2" s="85"/>
      <c r="G2" s="85"/>
      <c r="H2" s="32"/>
    </row>
    <row r="3" spans="1:10" ht="19.5" customHeight="1" thickBot="1" x14ac:dyDescent="0.45">
      <c r="C3" s="114" t="s">
        <v>40</v>
      </c>
      <c r="D3" s="115"/>
      <c r="E3" s="153" t="s">
        <v>66</v>
      </c>
      <c r="F3" s="154"/>
      <c r="G3" s="154"/>
      <c r="H3" s="154"/>
      <c r="I3" s="155"/>
    </row>
    <row r="4" spans="1:10" ht="15" customHeight="1" x14ac:dyDescent="0.4"/>
    <row r="5" spans="1:10" ht="15" customHeight="1" thickBot="1" x14ac:dyDescent="0.45">
      <c r="B5" s="29" t="s">
        <v>6</v>
      </c>
      <c r="C5" s="85" t="s">
        <v>7</v>
      </c>
      <c r="D5" s="85"/>
      <c r="E5" s="85"/>
      <c r="F5" s="85"/>
      <c r="G5" s="85"/>
    </row>
    <row r="6" spans="1:10" ht="15" customHeight="1" x14ac:dyDescent="0.4">
      <c r="C6" s="82" t="s">
        <v>42</v>
      </c>
      <c r="D6" s="36" t="s">
        <v>8</v>
      </c>
      <c r="E6" s="171">
        <v>84758386</v>
      </c>
      <c r="F6" s="207"/>
      <c r="G6" s="207"/>
      <c r="H6" s="207"/>
      <c r="I6" s="207"/>
    </row>
    <row r="7" spans="1:10" ht="15" customHeight="1" x14ac:dyDescent="0.4">
      <c r="C7" s="83"/>
      <c r="D7" s="37" t="s">
        <v>43</v>
      </c>
      <c r="E7" s="172"/>
      <c r="F7" s="163"/>
      <c r="G7" s="163"/>
      <c r="H7" s="163"/>
      <c r="I7" s="163"/>
    </row>
    <row r="8" spans="1:10" ht="15" customHeight="1" x14ac:dyDescent="0.4">
      <c r="C8" s="83"/>
      <c r="D8" s="37" t="s">
        <v>10</v>
      </c>
      <c r="E8" s="174">
        <v>200863832</v>
      </c>
      <c r="F8" s="162"/>
      <c r="G8" s="162"/>
      <c r="H8" s="162"/>
      <c r="I8" s="162"/>
    </row>
    <row r="9" spans="1:10" ht="15" customHeight="1" x14ac:dyDescent="0.4">
      <c r="C9" s="170"/>
      <c r="D9" s="53" t="s">
        <v>44</v>
      </c>
      <c r="E9" s="175"/>
      <c r="F9" s="163"/>
      <c r="G9" s="163"/>
      <c r="H9" s="163"/>
      <c r="I9" s="163"/>
    </row>
    <row r="10" spans="1:10" ht="15" customHeight="1" thickBot="1" x14ac:dyDescent="0.45">
      <c r="C10" s="94" t="s">
        <v>12</v>
      </c>
      <c r="D10" s="95"/>
      <c r="E10" s="54">
        <f>SUM(E6:E9)</f>
        <v>285622218</v>
      </c>
      <c r="F10" s="55"/>
      <c r="G10" s="55"/>
      <c r="H10" s="55"/>
      <c r="I10" s="55"/>
    </row>
    <row r="11" spans="1:10" ht="21" customHeight="1" x14ac:dyDescent="0.4">
      <c r="C11" s="164" t="s">
        <v>13</v>
      </c>
      <c r="D11" s="165"/>
      <c r="E11" s="165"/>
      <c r="F11" s="168" t="s">
        <v>79</v>
      </c>
      <c r="G11" s="168"/>
      <c r="H11" s="168"/>
      <c r="I11" s="169"/>
    </row>
    <row r="12" spans="1:10" ht="21.95" customHeight="1" x14ac:dyDescent="0.4">
      <c r="C12" s="166"/>
      <c r="D12" s="167"/>
      <c r="E12" s="167"/>
      <c r="F12" s="56" t="s">
        <v>46</v>
      </c>
      <c r="G12" s="56" t="s">
        <v>47</v>
      </c>
      <c r="H12" s="56" t="s">
        <v>48</v>
      </c>
      <c r="I12" s="57" t="s">
        <v>49</v>
      </c>
    </row>
    <row r="13" spans="1:10" ht="15" customHeight="1" x14ac:dyDescent="0.4">
      <c r="C13" s="109" t="s">
        <v>50</v>
      </c>
      <c r="D13" s="157" t="s">
        <v>15</v>
      </c>
      <c r="E13" s="58"/>
      <c r="F13" s="3" t="s">
        <v>51</v>
      </c>
      <c r="G13" s="4" t="s">
        <v>52</v>
      </c>
      <c r="H13" s="3">
        <v>10000</v>
      </c>
      <c r="I13" s="5" t="s">
        <v>53</v>
      </c>
    </row>
    <row r="14" spans="1:10" ht="15" hidden="1" customHeight="1" x14ac:dyDescent="0.4">
      <c r="C14" s="109"/>
      <c r="D14" s="158"/>
      <c r="E14" s="58"/>
      <c r="F14" s="6"/>
      <c r="G14" s="7"/>
      <c r="H14" s="3"/>
      <c r="I14" s="5"/>
    </row>
    <row r="15" spans="1:10" ht="15" hidden="1" customHeight="1" x14ac:dyDescent="0.4">
      <c r="C15" s="109"/>
      <c r="D15" s="158"/>
      <c r="E15" s="58"/>
      <c r="F15" s="6"/>
      <c r="G15" s="7"/>
      <c r="H15" s="3"/>
      <c r="I15" s="5"/>
    </row>
    <row r="16" spans="1:10" ht="15" hidden="1" customHeight="1" x14ac:dyDescent="0.4">
      <c r="C16" s="109"/>
      <c r="D16" s="158"/>
      <c r="E16" s="58"/>
      <c r="F16" s="6"/>
      <c r="G16" s="7"/>
      <c r="H16" s="3"/>
      <c r="I16" s="5"/>
    </row>
    <row r="17" spans="3:9" ht="15" hidden="1" customHeight="1" x14ac:dyDescent="0.4">
      <c r="C17" s="109"/>
      <c r="D17" s="158"/>
      <c r="E17" s="58"/>
      <c r="F17" s="3"/>
      <c r="G17" s="8"/>
      <c r="H17" s="6"/>
      <c r="I17" s="5"/>
    </row>
    <row r="18" spans="3:9" ht="15" hidden="1" customHeight="1" x14ac:dyDescent="0.4">
      <c r="C18" s="109"/>
      <c r="D18" s="158"/>
      <c r="E18" s="58"/>
      <c r="F18" s="3"/>
      <c r="G18" s="8"/>
      <c r="H18" s="6"/>
      <c r="I18" s="5"/>
    </row>
    <row r="19" spans="3:9" ht="15" hidden="1" customHeight="1" x14ac:dyDescent="0.4">
      <c r="C19" s="109"/>
      <c r="D19" s="158"/>
      <c r="E19" s="58"/>
      <c r="F19" s="3"/>
      <c r="G19" s="8"/>
      <c r="H19" s="6"/>
      <c r="I19" s="5"/>
    </row>
    <row r="20" spans="3:9" ht="15" hidden="1" customHeight="1" x14ac:dyDescent="0.4">
      <c r="C20" s="109"/>
      <c r="D20" s="158"/>
      <c r="E20" s="58"/>
      <c r="F20" s="3"/>
      <c r="G20" s="9"/>
      <c r="H20" s="6"/>
      <c r="I20" s="5"/>
    </row>
    <row r="21" spans="3:9" ht="15" hidden="1" customHeight="1" x14ac:dyDescent="0.4">
      <c r="C21" s="109"/>
      <c r="D21" s="158"/>
      <c r="E21" s="58"/>
      <c r="F21" s="6"/>
      <c r="G21" s="7"/>
      <c r="H21" s="6"/>
      <c r="I21" s="5"/>
    </row>
    <row r="22" spans="3:9" ht="15" hidden="1" customHeight="1" thickBot="1" x14ac:dyDescent="0.45">
      <c r="C22" s="109"/>
      <c r="D22" s="159"/>
      <c r="E22" s="59"/>
      <c r="F22" s="10"/>
      <c r="G22" s="11"/>
      <c r="H22" s="10"/>
      <c r="I22" s="12"/>
    </row>
    <row r="23" spans="3:9" ht="15" hidden="1" customHeight="1" thickBot="1" x14ac:dyDescent="0.45">
      <c r="C23" s="156"/>
      <c r="D23" s="60" t="s">
        <v>54</v>
      </c>
      <c r="E23" s="61"/>
      <c r="F23" s="13"/>
      <c r="G23" s="14"/>
      <c r="H23" s="13"/>
      <c r="I23" s="15"/>
    </row>
    <row r="24" spans="3:9" ht="15" customHeight="1" thickBot="1" x14ac:dyDescent="0.45">
      <c r="C24" s="109"/>
      <c r="D24" s="160" t="s">
        <v>55</v>
      </c>
      <c r="E24" s="62"/>
      <c r="F24" s="3" t="s">
        <v>51</v>
      </c>
      <c r="G24" s="4" t="s">
        <v>52</v>
      </c>
      <c r="H24" s="3">
        <v>10000</v>
      </c>
      <c r="I24" s="5" t="s">
        <v>53</v>
      </c>
    </row>
    <row r="25" spans="3:9" ht="15" hidden="1" customHeight="1" x14ac:dyDescent="0.4">
      <c r="C25" s="109"/>
      <c r="D25" s="158"/>
      <c r="E25" s="58"/>
      <c r="F25" s="6"/>
      <c r="G25" s="7"/>
      <c r="H25" s="3"/>
      <c r="I25" s="5"/>
    </row>
    <row r="26" spans="3:9" ht="15" hidden="1" customHeight="1" x14ac:dyDescent="0.4">
      <c r="C26" s="109"/>
      <c r="D26" s="158"/>
      <c r="E26" s="58"/>
      <c r="F26" s="6"/>
      <c r="G26" s="7"/>
      <c r="H26" s="3"/>
      <c r="I26" s="5"/>
    </row>
    <row r="27" spans="3:9" ht="15" hidden="1" customHeight="1" x14ac:dyDescent="0.4">
      <c r="C27" s="109"/>
      <c r="D27" s="158"/>
      <c r="E27" s="58"/>
      <c r="F27" s="6"/>
      <c r="G27" s="7"/>
      <c r="H27" s="3"/>
      <c r="I27" s="5"/>
    </row>
    <row r="28" spans="3:9" ht="15" hidden="1" customHeight="1" x14ac:dyDescent="0.4">
      <c r="C28" s="109"/>
      <c r="D28" s="158"/>
      <c r="E28" s="58"/>
      <c r="F28" s="3"/>
      <c r="G28" s="8"/>
      <c r="H28" s="6"/>
      <c r="I28" s="5"/>
    </row>
    <row r="29" spans="3:9" ht="15" hidden="1" customHeight="1" x14ac:dyDescent="0.4">
      <c r="C29" s="109"/>
      <c r="D29" s="158"/>
      <c r="E29" s="58"/>
      <c r="F29" s="3"/>
      <c r="G29" s="8"/>
      <c r="H29" s="6"/>
      <c r="I29" s="5"/>
    </row>
    <row r="30" spans="3:9" ht="15" hidden="1" customHeight="1" x14ac:dyDescent="0.4">
      <c r="C30" s="109"/>
      <c r="D30" s="158"/>
      <c r="E30" s="58"/>
      <c r="F30" s="3"/>
      <c r="G30" s="8"/>
      <c r="H30" s="6"/>
      <c r="I30" s="5"/>
    </row>
    <row r="31" spans="3:9" ht="15" hidden="1" customHeight="1" x14ac:dyDescent="0.4">
      <c r="C31" s="109"/>
      <c r="D31" s="158"/>
      <c r="E31" s="58"/>
      <c r="F31" s="3"/>
      <c r="G31" s="9"/>
      <c r="H31" s="6"/>
      <c r="I31" s="5"/>
    </row>
    <row r="32" spans="3:9" ht="15" hidden="1" customHeight="1" x14ac:dyDescent="0.4">
      <c r="C32" s="109"/>
      <c r="D32" s="158"/>
      <c r="E32" s="58"/>
      <c r="F32" s="6"/>
      <c r="G32" s="7"/>
      <c r="H32" s="6"/>
      <c r="I32" s="5"/>
    </row>
    <row r="33" spans="3:9" ht="15" hidden="1" customHeight="1" thickBot="1" x14ac:dyDescent="0.45">
      <c r="C33" s="109"/>
      <c r="D33" s="159"/>
      <c r="E33" s="59"/>
      <c r="F33" s="10"/>
      <c r="G33" s="11"/>
      <c r="H33" s="10"/>
      <c r="I33" s="12"/>
    </row>
    <row r="34" spans="3:9" ht="15" customHeight="1" thickBot="1" x14ac:dyDescent="0.45">
      <c r="C34" s="156"/>
      <c r="D34" s="60" t="s">
        <v>54</v>
      </c>
      <c r="E34" s="24">
        <v>46575000</v>
      </c>
      <c r="F34" s="13"/>
      <c r="G34" s="14"/>
      <c r="H34" s="13"/>
      <c r="I34" s="15"/>
    </row>
    <row r="35" spans="3:9" ht="15" customHeight="1" x14ac:dyDescent="0.4">
      <c r="C35" s="109"/>
      <c r="D35" s="161" t="s">
        <v>16</v>
      </c>
      <c r="E35" s="62"/>
      <c r="F35" s="3" t="s">
        <v>51</v>
      </c>
      <c r="G35" s="4" t="s">
        <v>52</v>
      </c>
      <c r="H35" s="3">
        <v>10000</v>
      </c>
      <c r="I35" s="5" t="s">
        <v>53</v>
      </c>
    </row>
    <row r="36" spans="3:9" ht="15" hidden="1" customHeight="1" x14ac:dyDescent="0.4">
      <c r="C36" s="109"/>
      <c r="D36" s="158"/>
      <c r="E36" s="58"/>
      <c r="F36" s="6"/>
      <c r="G36" s="7"/>
      <c r="H36" s="3"/>
      <c r="I36" s="5"/>
    </row>
    <row r="37" spans="3:9" ht="15" hidden="1" customHeight="1" x14ac:dyDescent="0.4">
      <c r="C37" s="109"/>
      <c r="D37" s="158"/>
      <c r="E37" s="58"/>
      <c r="F37" s="6"/>
      <c r="G37" s="7"/>
      <c r="H37" s="3"/>
      <c r="I37" s="5"/>
    </row>
    <row r="38" spans="3:9" ht="15" hidden="1" customHeight="1" x14ac:dyDescent="0.4">
      <c r="C38" s="109"/>
      <c r="D38" s="158"/>
      <c r="E38" s="58"/>
      <c r="F38" s="6"/>
      <c r="G38" s="7"/>
      <c r="H38" s="3"/>
      <c r="I38" s="5"/>
    </row>
    <row r="39" spans="3:9" ht="15" hidden="1" customHeight="1" x14ac:dyDescent="0.4">
      <c r="C39" s="109"/>
      <c r="D39" s="158"/>
      <c r="E39" s="58"/>
      <c r="F39" s="6"/>
      <c r="G39" s="8"/>
      <c r="H39" s="6"/>
      <c r="I39" s="5"/>
    </row>
    <row r="40" spans="3:9" ht="15" hidden="1" customHeight="1" x14ac:dyDescent="0.4">
      <c r="C40" s="109"/>
      <c r="D40" s="158"/>
      <c r="E40" s="58"/>
      <c r="F40" s="6"/>
      <c r="G40" s="8"/>
      <c r="H40" s="6"/>
      <c r="I40" s="5"/>
    </row>
    <row r="41" spans="3:9" ht="15" hidden="1" customHeight="1" x14ac:dyDescent="0.4">
      <c r="C41" s="109"/>
      <c r="D41" s="158"/>
      <c r="E41" s="58"/>
      <c r="F41" s="6"/>
      <c r="G41" s="8"/>
      <c r="H41" s="6"/>
      <c r="I41" s="5"/>
    </row>
    <row r="42" spans="3:9" ht="15" hidden="1" customHeight="1" x14ac:dyDescent="0.4">
      <c r="C42" s="109"/>
      <c r="D42" s="158"/>
      <c r="E42" s="58"/>
      <c r="F42" s="6"/>
      <c r="G42" s="7"/>
      <c r="H42" s="6"/>
      <c r="I42" s="5"/>
    </row>
    <row r="43" spans="3:9" ht="15" hidden="1" customHeight="1" x14ac:dyDescent="0.4">
      <c r="C43" s="109"/>
      <c r="D43" s="158"/>
      <c r="E43" s="58"/>
      <c r="F43" s="6"/>
      <c r="G43" s="7"/>
      <c r="H43" s="6"/>
      <c r="I43" s="5"/>
    </row>
    <row r="44" spans="3:9" ht="15" hidden="1" customHeight="1" thickBot="1" x14ac:dyDescent="0.45">
      <c r="C44" s="109"/>
      <c r="D44" s="159"/>
      <c r="E44" s="59"/>
      <c r="F44" s="10"/>
      <c r="G44" s="11"/>
      <c r="H44" s="10"/>
      <c r="I44" s="12"/>
    </row>
    <row r="45" spans="3:9" ht="15" hidden="1" customHeight="1" thickBot="1" x14ac:dyDescent="0.45">
      <c r="C45" s="156"/>
      <c r="D45" s="60" t="s">
        <v>54</v>
      </c>
      <c r="E45" s="61"/>
      <c r="F45" s="13"/>
      <c r="G45" s="14"/>
      <c r="H45" s="13"/>
      <c r="I45" s="15"/>
    </row>
    <row r="46" spans="3:9" ht="15" customHeight="1" thickBot="1" x14ac:dyDescent="0.45">
      <c r="C46" s="109"/>
      <c r="D46" s="161" t="s">
        <v>57</v>
      </c>
      <c r="E46" s="62"/>
      <c r="F46" s="3" t="s">
        <v>51</v>
      </c>
      <c r="G46" s="4" t="s">
        <v>52</v>
      </c>
      <c r="H46" s="3">
        <v>10000</v>
      </c>
      <c r="I46" s="5" t="s">
        <v>53</v>
      </c>
    </row>
    <row r="47" spans="3:9" ht="15" hidden="1" customHeight="1" x14ac:dyDescent="0.4">
      <c r="C47" s="109"/>
      <c r="D47" s="158"/>
      <c r="E47" s="58"/>
      <c r="F47" s="6"/>
      <c r="G47" s="7"/>
      <c r="H47" s="3"/>
      <c r="I47" s="5"/>
    </row>
    <row r="48" spans="3:9" ht="15" hidden="1" customHeight="1" x14ac:dyDescent="0.4">
      <c r="C48" s="109"/>
      <c r="D48" s="158"/>
      <c r="E48" s="58"/>
      <c r="F48" s="6"/>
      <c r="G48" s="7"/>
      <c r="H48" s="3"/>
      <c r="I48" s="5"/>
    </row>
    <row r="49" spans="3:9" ht="15" hidden="1" customHeight="1" x14ac:dyDescent="0.4">
      <c r="C49" s="109"/>
      <c r="D49" s="158"/>
      <c r="E49" s="58"/>
      <c r="F49" s="6"/>
      <c r="G49" s="7"/>
      <c r="H49" s="3"/>
      <c r="I49" s="5"/>
    </row>
    <row r="50" spans="3:9" ht="15" hidden="1" customHeight="1" x14ac:dyDescent="0.4">
      <c r="C50" s="109"/>
      <c r="D50" s="158"/>
      <c r="E50" s="58"/>
      <c r="F50" s="6"/>
      <c r="G50" s="8"/>
      <c r="H50" s="6"/>
      <c r="I50" s="5"/>
    </row>
    <row r="51" spans="3:9" ht="15" hidden="1" customHeight="1" x14ac:dyDescent="0.4">
      <c r="C51" s="109"/>
      <c r="D51" s="158"/>
      <c r="E51" s="58"/>
      <c r="F51" s="6"/>
      <c r="G51" s="8"/>
      <c r="H51" s="6"/>
      <c r="I51" s="5"/>
    </row>
    <row r="52" spans="3:9" ht="15" hidden="1" customHeight="1" x14ac:dyDescent="0.4">
      <c r="C52" s="109"/>
      <c r="D52" s="158"/>
      <c r="E52" s="58"/>
      <c r="F52" s="6"/>
      <c r="G52" s="8"/>
      <c r="H52" s="6"/>
      <c r="I52" s="5"/>
    </row>
    <row r="53" spans="3:9" ht="15" hidden="1" customHeight="1" x14ac:dyDescent="0.4">
      <c r="C53" s="109"/>
      <c r="D53" s="158"/>
      <c r="E53" s="58"/>
      <c r="F53" s="6"/>
      <c r="G53" s="7"/>
      <c r="H53" s="6"/>
      <c r="I53" s="5"/>
    </row>
    <row r="54" spans="3:9" ht="15" hidden="1" customHeight="1" x14ac:dyDescent="0.4">
      <c r="C54" s="109"/>
      <c r="D54" s="158"/>
      <c r="E54" s="58"/>
      <c r="F54" s="6"/>
      <c r="G54" s="7"/>
      <c r="H54" s="6"/>
      <c r="I54" s="5"/>
    </row>
    <row r="55" spans="3:9" ht="15" hidden="1" customHeight="1" thickBot="1" x14ac:dyDescent="0.45">
      <c r="C55" s="109"/>
      <c r="D55" s="159"/>
      <c r="E55" s="59"/>
      <c r="F55" s="10"/>
      <c r="G55" s="11"/>
      <c r="H55" s="10"/>
      <c r="I55" s="12"/>
    </row>
    <row r="56" spans="3:9" ht="15" customHeight="1" thickBot="1" x14ac:dyDescent="0.45">
      <c r="C56" s="156"/>
      <c r="D56" s="60" t="s">
        <v>54</v>
      </c>
      <c r="E56" s="24">
        <v>84192500</v>
      </c>
      <c r="F56" s="13"/>
      <c r="G56" s="14"/>
      <c r="H56" s="13"/>
      <c r="I56" s="15"/>
    </row>
    <row r="57" spans="3:9" ht="15" customHeight="1" thickBot="1" x14ac:dyDescent="0.45">
      <c r="C57" s="177" t="s">
        <v>58</v>
      </c>
      <c r="D57" s="161" t="s">
        <v>18</v>
      </c>
      <c r="E57" s="62"/>
      <c r="F57" s="19">
        <v>2000</v>
      </c>
      <c r="G57" s="20" t="s">
        <v>51</v>
      </c>
      <c r="H57" s="16" t="s">
        <v>51</v>
      </c>
      <c r="I57" s="18"/>
    </row>
    <row r="58" spans="3:9" ht="15" hidden="1" customHeight="1" x14ac:dyDescent="0.4">
      <c r="C58" s="177"/>
      <c r="D58" s="158"/>
      <c r="E58" s="58"/>
      <c r="F58" s="6"/>
      <c r="G58" s="7"/>
      <c r="H58" s="3"/>
      <c r="I58" s="5"/>
    </row>
    <row r="59" spans="3:9" ht="15" hidden="1" customHeight="1" x14ac:dyDescent="0.4">
      <c r="C59" s="177"/>
      <c r="D59" s="158"/>
      <c r="E59" s="58"/>
      <c r="F59" s="6"/>
      <c r="G59" s="7"/>
      <c r="H59" s="3"/>
      <c r="I59" s="5"/>
    </row>
    <row r="60" spans="3:9" ht="15" hidden="1" customHeight="1" x14ac:dyDescent="0.4">
      <c r="C60" s="177"/>
      <c r="D60" s="158"/>
      <c r="E60" s="58"/>
      <c r="F60" s="6"/>
      <c r="G60" s="8"/>
      <c r="H60" s="6"/>
      <c r="I60" s="5"/>
    </row>
    <row r="61" spans="3:9" ht="15" hidden="1" customHeight="1" x14ac:dyDescent="0.4">
      <c r="C61" s="177"/>
      <c r="D61" s="158"/>
      <c r="E61" s="58"/>
      <c r="F61" s="6"/>
      <c r="G61" s="7"/>
      <c r="H61" s="6"/>
      <c r="I61" s="5"/>
    </row>
    <row r="62" spans="3:9" ht="15" hidden="1" customHeight="1" x14ac:dyDescent="0.4">
      <c r="C62" s="177"/>
      <c r="D62" s="158"/>
      <c r="E62" s="58"/>
      <c r="F62" s="6"/>
      <c r="G62" s="7"/>
      <c r="H62" s="6"/>
      <c r="I62" s="5"/>
    </row>
    <row r="63" spans="3:9" ht="15" hidden="1" customHeight="1" x14ac:dyDescent="0.4">
      <c r="C63" s="177"/>
      <c r="D63" s="158"/>
      <c r="E63" s="58"/>
      <c r="F63" s="6"/>
      <c r="G63" s="7"/>
      <c r="H63" s="6"/>
      <c r="I63" s="5"/>
    </row>
    <row r="64" spans="3:9" ht="15" hidden="1" customHeight="1" x14ac:dyDescent="0.4">
      <c r="C64" s="177"/>
      <c r="D64" s="158"/>
      <c r="E64" s="58"/>
      <c r="F64" s="6"/>
      <c r="G64" s="7"/>
      <c r="H64" s="6"/>
      <c r="I64" s="5"/>
    </row>
    <row r="65" spans="2:9" ht="15" hidden="1" customHeight="1" x14ac:dyDescent="0.4">
      <c r="C65" s="177"/>
      <c r="D65" s="158"/>
      <c r="E65" s="58"/>
      <c r="F65" s="6"/>
      <c r="G65" s="7"/>
      <c r="H65" s="6"/>
      <c r="I65" s="5"/>
    </row>
    <row r="66" spans="2:9" ht="15" hidden="1" customHeight="1" thickBot="1" x14ac:dyDescent="0.45">
      <c r="C66" s="177"/>
      <c r="D66" s="159"/>
      <c r="E66" s="59"/>
      <c r="F66" s="10"/>
      <c r="G66" s="11"/>
      <c r="H66" s="10"/>
      <c r="I66" s="12"/>
    </row>
    <row r="67" spans="2:9" ht="15" customHeight="1" thickBot="1" x14ac:dyDescent="0.45">
      <c r="C67" s="178"/>
      <c r="D67" s="60" t="s">
        <v>54</v>
      </c>
      <c r="E67" s="24">
        <v>61171000</v>
      </c>
      <c r="F67" s="13"/>
      <c r="G67" s="14"/>
      <c r="H67" s="63"/>
      <c r="I67" s="15"/>
    </row>
    <row r="68" spans="2:9" ht="15" customHeight="1" thickBot="1" x14ac:dyDescent="0.45">
      <c r="C68" s="179" t="s">
        <v>12</v>
      </c>
      <c r="D68" s="180"/>
      <c r="E68" s="64">
        <f>E23+E34+E45+E56+E67</f>
        <v>191938500</v>
      </c>
      <c r="F68" s="65"/>
      <c r="G68" s="66"/>
      <c r="H68" s="67"/>
      <c r="I68" s="68"/>
    </row>
    <row r="69" spans="2:9" ht="15" customHeight="1" x14ac:dyDescent="0.4">
      <c r="C69" s="90" t="s">
        <v>19</v>
      </c>
      <c r="D69" s="91"/>
      <c r="E69" s="205">
        <v>23774</v>
      </c>
      <c r="F69" s="183"/>
      <c r="G69" s="184"/>
      <c r="H69" s="184"/>
      <c r="I69" s="184"/>
    </row>
    <row r="70" spans="2:9" ht="15" customHeight="1" thickBot="1" x14ac:dyDescent="0.45">
      <c r="C70" s="101" t="s">
        <v>59</v>
      </c>
      <c r="D70" s="102"/>
      <c r="E70" s="206"/>
      <c r="F70" s="70"/>
      <c r="G70" s="70"/>
      <c r="H70" s="70"/>
      <c r="I70" s="70"/>
    </row>
    <row r="71" spans="2:9" ht="15" customHeight="1" x14ac:dyDescent="0.4">
      <c r="C71" s="86" t="s">
        <v>21</v>
      </c>
      <c r="D71" s="87"/>
      <c r="E71" s="185">
        <f>(E6+E8)/E69</f>
        <v>12014.058130731051</v>
      </c>
      <c r="F71" s="70"/>
      <c r="G71" s="70"/>
      <c r="H71" s="70"/>
      <c r="I71" s="70"/>
    </row>
    <row r="72" spans="2:9" ht="15" customHeight="1" thickBot="1" x14ac:dyDescent="0.45">
      <c r="C72" s="101" t="s">
        <v>60</v>
      </c>
      <c r="D72" s="102"/>
      <c r="E72" s="186"/>
      <c r="F72" s="187"/>
      <c r="G72" s="187"/>
      <c r="H72" s="187"/>
      <c r="I72" s="187"/>
    </row>
    <row r="73" spans="2:9" ht="15" customHeight="1" x14ac:dyDescent="0.4">
      <c r="C73" s="35" t="s">
        <v>61</v>
      </c>
      <c r="D73" s="35"/>
      <c r="E73" s="35"/>
      <c r="F73" s="35"/>
      <c r="G73" s="35"/>
      <c r="H73" s="35"/>
      <c r="I73" s="35"/>
    </row>
    <row r="74" spans="2:9" ht="15" customHeight="1" x14ac:dyDescent="0.4">
      <c r="C74" s="35" t="s">
        <v>62</v>
      </c>
      <c r="D74" s="35"/>
      <c r="E74" s="35"/>
      <c r="F74" s="35"/>
      <c r="G74" s="35"/>
      <c r="H74" s="35"/>
      <c r="I74" s="35"/>
    </row>
    <row r="75" spans="2:9" ht="15" customHeight="1" x14ac:dyDescent="0.4">
      <c r="C75" s="35"/>
      <c r="D75" s="35"/>
      <c r="E75" s="35"/>
      <c r="F75" s="35"/>
      <c r="G75" s="35"/>
      <c r="H75" s="35"/>
      <c r="I75" s="35"/>
    </row>
    <row r="76" spans="2:9" ht="15" customHeight="1" x14ac:dyDescent="0.4"/>
    <row r="77" spans="2:9" ht="15" customHeight="1" x14ac:dyDescent="0.4">
      <c r="B77" s="29" t="s">
        <v>23</v>
      </c>
      <c r="C77" s="85" t="s">
        <v>24</v>
      </c>
      <c r="D77" s="85"/>
      <c r="E77" s="85"/>
      <c r="F77" s="85"/>
      <c r="G77" s="85"/>
    </row>
    <row r="78" spans="2:9" ht="12.75" thickBot="1" x14ac:dyDescent="0.45">
      <c r="C78" s="32"/>
      <c r="D78" s="32"/>
      <c r="E78" s="176" t="s">
        <v>25</v>
      </c>
      <c r="F78" s="176"/>
      <c r="G78" s="176"/>
      <c r="H78" s="176" t="s">
        <v>26</v>
      </c>
      <c r="I78" s="176"/>
    </row>
    <row r="79" spans="2:9" ht="15" customHeight="1" x14ac:dyDescent="0.4">
      <c r="C79" s="129" t="s">
        <v>27</v>
      </c>
      <c r="D79" s="130"/>
      <c r="E79" s="188"/>
      <c r="F79" s="189"/>
      <c r="G79" s="190"/>
      <c r="H79" s="188"/>
      <c r="I79" s="191"/>
    </row>
    <row r="80" spans="2:9" ht="15" customHeight="1" thickBot="1" x14ac:dyDescent="0.45">
      <c r="C80" s="192" t="s">
        <v>28</v>
      </c>
      <c r="D80" s="193"/>
      <c r="E80" s="194"/>
      <c r="F80" s="195"/>
      <c r="G80" s="196"/>
      <c r="H80" s="195"/>
      <c r="I80" s="197"/>
    </row>
    <row r="81" spans="2:9" ht="15" customHeight="1" thickBot="1" x14ac:dyDescent="0.45">
      <c r="C81" s="201" t="s">
        <v>29</v>
      </c>
      <c r="D81" s="202"/>
      <c r="E81" s="133">
        <v>30</v>
      </c>
      <c r="F81" s="134"/>
      <c r="G81" s="134"/>
      <c r="H81" s="134"/>
      <c r="I81" s="135"/>
    </row>
    <row r="82" spans="2:9" ht="15" customHeight="1" x14ac:dyDescent="0.4">
      <c r="C82" s="35" t="s">
        <v>78</v>
      </c>
      <c r="D82" s="35"/>
      <c r="E82" s="49"/>
      <c r="F82" s="49"/>
      <c r="G82" s="49"/>
      <c r="H82" s="49"/>
      <c r="I82" s="49"/>
    </row>
    <row r="83" spans="2:9" ht="15" customHeight="1" x14ac:dyDescent="0.4"/>
    <row r="84" spans="2:9" ht="15" customHeight="1" thickBot="1" x14ac:dyDescent="0.45">
      <c r="B84" s="29" t="s">
        <v>31</v>
      </c>
      <c r="C84" s="85" t="s">
        <v>32</v>
      </c>
      <c r="D84" s="85"/>
      <c r="E84" s="85"/>
      <c r="F84" s="85"/>
      <c r="G84" s="85"/>
    </row>
    <row r="85" spans="2:9" ht="15" customHeight="1" x14ac:dyDescent="0.4">
      <c r="C85" s="136" t="s">
        <v>33</v>
      </c>
      <c r="D85" s="50" t="s">
        <v>34</v>
      </c>
      <c r="E85" s="125">
        <f>(E6+E7)/E10</f>
        <v>0.29674997482163662</v>
      </c>
      <c r="F85" s="125"/>
      <c r="G85" s="125"/>
      <c r="H85" s="125"/>
      <c r="I85" s="126"/>
    </row>
    <row r="86" spans="2:9" ht="15" customHeight="1" thickBot="1" x14ac:dyDescent="0.45">
      <c r="C86" s="137"/>
      <c r="D86" s="51" t="s">
        <v>35</v>
      </c>
      <c r="E86" s="127">
        <f>(E8+E9)/E10</f>
        <v>0.70325002517836344</v>
      </c>
      <c r="F86" s="203"/>
      <c r="G86" s="203"/>
      <c r="H86" s="203"/>
      <c r="I86" s="204"/>
    </row>
    <row r="87" spans="2:9" ht="15" customHeight="1" x14ac:dyDescent="0.4"/>
    <row r="88" spans="2:9" ht="15" customHeight="1" thickBot="1" x14ac:dyDescent="0.45">
      <c r="B88" s="29" t="s">
        <v>36</v>
      </c>
      <c r="C88" s="85" t="s">
        <v>37</v>
      </c>
      <c r="D88" s="85"/>
      <c r="E88" s="85"/>
      <c r="F88" s="85"/>
      <c r="G88" s="85"/>
      <c r="H88" s="85"/>
      <c r="I88" s="85"/>
    </row>
    <row r="89" spans="2:9" ht="69.95" customHeight="1" thickBot="1" x14ac:dyDescent="0.45">
      <c r="C89" s="1" t="s">
        <v>38</v>
      </c>
      <c r="D89" s="198"/>
      <c r="E89" s="199"/>
      <c r="F89" s="199"/>
      <c r="G89" s="199"/>
      <c r="H89" s="199"/>
      <c r="I89" s="200"/>
    </row>
  </sheetData>
  <mergeCells count="48">
    <mergeCell ref="C6:C9"/>
    <mergeCell ref="F6:I6"/>
    <mergeCell ref="F7:I7"/>
    <mergeCell ref="F8:I8"/>
    <mergeCell ref="F9:I9"/>
    <mergeCell ref="E6:E7"/>
    <mergeCell ref="E8:E9"/>
    <mergeCell ref="A1:J1"/>
    <mergeCell ref="C2:G2"/>
    <mergeCell ref="C3:D3"/>
    <mergeCell ref="E3:I3"/>
    <mergeCell ref="C5:G5"/>
    <mergeCell ref="C70:D70"/>
    <mergeCell ref="C10:D10"/>
    <mergeCell ref="C11:E12"/>
    <mergeCell ref="F11:I11"/>
    <mergeCell ref="C13:C56"/>
    <mergeCell ref="D13:D22"/>
    <mergeCell ref="D24:D33"/>
    <mergeCell ref="D35:D44"/>
    <mergeCell ref="D46:D55"/>
    <mergeCell ref="C57:C67"/>
    <mergeCell ref="D57:D66"/>
    <mergeCell ref="C68:D68"/>
    <mergeCell ref="C69:D69"/>
    <mergeCell ref="F69:I69"/>
    <mergeCell ref="E69:E70"/>
    <mergeCell ref="C71:D71"/>
    <mergeCell ref="C72:D72"/>
    <mergeCell ref="F72:I72"/>
    <mergeCell ref="C77:G77"/>
    <mergeCell ref="E78:G78"/>
    <mergeCell ref="H78:I78"/>
    <mergeCell ref="E71:E72"/>
    <mergeCell ref="C79:D79"/>
    <mergeCell ref="E79:G79"/>
    <mergeCell ref="H79:I79"/>
    <mergeCell ref="C80:D80"/>
    <mergeCell ref="E80:G80"/>
    <mergeCell ref="H80:I80"/>
    <mergeCell ref="C88:I88"/>
    <mergeCell ref="D89:I89"/>
    <mergeCell ref="C81:D81"/>
    <mergeCell ref="E81:I81"/>
    <mergeCell ref="C84:G84"/>
    <mergeCell ref="C85:C86"/>
    <mergeCell ref="E85:I85"/>
    <mergeCell ref="E86:I86"/>
  </mergeCells>
  <phoneticPr fontId="1"/>
  <pageMargins left="0.51181102362204722" right="0.11811023622047245" top="0.55118110236220474" bottom="0.19685039370078741" header="0.31496062992125984" footer="0.11811023622047245"/>
  <pageSetup paperSize="9" scale="95" orientation="portrait" r:id="rId1"/>
  <headerFooter scaleWithDoc="0"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9"/>
  <sheetViews>
    <sheetView showGridLines="0" view="pageBreakPreview" topLeftCell="A7" zoomScaleNormal="100" zoomScaleSheetLayoutView="100" workbookViewId="0">
      <selection activeCell="F12" sqref="F12"/>
    </sheetView>
  </sheetViews>
  <sheetFormatPr defaultColWidth="9" defaultRowHeight="12" x14ac:dyDescent="0.4"/>
  <cols>
    <col min="1" max="1" width="0.75" style="29" customWidth="1"/>
    <col min="2" max="2" width="3.125" style="29" bestFit="1" customWidth="1"/>
    <col min="3" max="3" width="10.625" style="29" customWidth="1"/>
    <col min="4" max="4" width="24.625" style="29" customWidth="1"/>
    <col min="5" max="6" width="10.625" style="29" customWidth="1"/>
    <col min="7" max="8" width="6.625" style="29" customWidth="1"/>
    <col min="9" max="9" width="19.625" style="29" customWidth="1"/>
    <col min="10" max="10" width="0.875" style="29" customWidth="1"/>
    <col min="11" max="11" width="9" style="29" customWidth="1"/>
    <col min="12" max="16384" width="9" style="29"/>
  </cols>
  <sheetData>
    <row r="1" spans="1:10" ht="18.75" customHeight="1" x14ac:dyDescent="0.4">
      <c r="A1" s="113" t="s">
        <v>77</v>
      </c>
      <c r="B1" s="113"/>
      <c r="C1" s="113"/>
      <c r="D1" s="113"/>
      <c r="E1" s="113"/>
      <c r="F1" s="113"/>
      <c r="G1" s="113"/>
      <c r="H1" s="113"/>
      <c r="I1" s="113"/>
      <c r="J1" s="113"/>
    </row>
    <row r="2" spans="1:10" ht="15" customHeight="1" thickBot="1" x14ac:dyDescent="0.45">
      <c r="B2" s="29" t="s">
        <v>3</v>
      </c>
      <c r="C2" s="85" t="s">
        <v>4</v>
      </c>
      <c r="D2" s="85"/>
      <c r="E2" s="85"/>
      <c r="F2" s="85"/>
      <c r="G2" s="85"/>
      <c r="H2" s="32"/>
    </row>
    <row r="3" spans="1:10" ht="19.5" customHeight="1" thickBot="1" x14ac:dyDescent="0.45">
      <c r="C3" s="114" t="s">
        <v>40</v>
      </c>
      <c r="D3" s="115"/>
      <c r="E3" s="153" t="s">
        <v>66</v>
      </c>
      <c r="F3" s="154"/>
      <c r="G3" s="154"/>
      <c r="H3" s="154"/>
      <c r="I3" s="155"/>
    </row>
    <row r="4" spans="1:10" ht="15" customHeight="1" x14ac:dyDescent="0.4"/>
    <row r="5" spans="1:10" ht="15" customHeight="1" thickBot="1" x14ac:dyDescent="0.45">
      <c r="B5" s="29" t="s">
        <v>6</v>
      </c>
      <c r="C5" s="85" t="s">
        <v>7</v>
      </c>
      <c r="D5" s="85"/>
      <c r="E5" s="85"/>
      <c r="F5" s="85"/>
      <c r="G5" s="85"/>
    </row>
    <row r="6" spans="1:10" ht="15" customHeight="1" x14ac:dyDescent="0.4">
      <c r="C6" s="82" t="s">
        <v>42</v>
      </c>
      <c r="D6" s="36" t="s">
        <v>8</v>
      </c>
      <c r="E6" s="171">
        <v>419736112</v>
      </c>
      <c r="F6" s="207"/>
      <c r="G6" s="207"/>
      <c r="H6" s="207"/>
      <c r="I6" s="207"/>
    </row>
    <row r="7" spans="1:10" ht="15" customHeight="1" x14ac:dyDescent="0.4">
      <c r="C7" s="83"/>
      <c r="D7" s="37" t="s">
        <v>43</v>
      </c>
      <c r="E7" s="172"/>
      <c r="F7" s="163"/>
      <c r="G7" s="163"/>
      <c r="H7" s="163"/>
      <c r="I7" s="163"/>
    </row>
    <row r="8" spans="1:10" ht="15" customHeight="1" x14ac:dyDescent="0.4">
      <c r="C8" s="83"/>
      <c r="D8" s="37" t="s">
        <v>10</v>
      </c>
      <c r="E8" s="174">
        <v>527310785</v>
      </c>
      <c r="F8" s="162"/>
      <c r="G8" s="162"/>
      <c r="H8" s="162"/>
      <c r="I8" s="162"/>
    </row>
    <row r="9" spans="1:10" ht="15" customHeight="1" x14ac:dyDescent="0.4">
      <c r="C9" s="170"/>
      <c r="D9" s="53" t="s">
        <v>44</v>
      </c>
      <c r="E9" s="175"/>
      <c r="F9" s="163"/>
      <c r="G9" s="163"/>
      <c r="H9" s="163"/>
      <c r="I9" s="163"/>
    </row>
    <row r="10" spans="1:10" ht="15" customHeight="1" thickBot="1" x14ac:dyDescent="0.45">
      <c r="C10" s="94" t="s">
        <v>12</v>
      </c>
      <c r="D10" s="95"/>
      <c r="E10" s="54">
        <f>SUM(E6:E9)</f>
        <v>947046897</v>
      </c>
      <c r="F10" s="55"/>
      <c r="G10" s="55"/>
      <c r="H10" s="55"/>
      <c r="I10" s="55"/>
    </row>
    <row r="11" spans="1:10" ht="21" customHeight="1" x14ac:dyDescent="0.4">
      <c r="C11" s="164" t="s">
        <v>13</v>
      </c>
      <c r="D11" s="165"/>
      <c r="E11" s="165"/>
      <c r="F11" s="168" t="s">
        <v>79</v>
      </c>
      <c r="G11" s="168"/>
      <c r="H11" s="168"/>
      <c r="I11" s="169"/>
    </row>
    <row r="12" spans="1:10" ht="21.95" customHeight="1" x14ac:dyDescent="0.4">
      <c r="C12" s="166"/>
      <c r="D12" s="167"/>
      <c r="E12" s="167"/>
      <c r="F12" s="56" t="s">
        <v>46</v>
      </c>
      <c r="G12" s="56" t="s">
        <v>47</v>
      </c>
      <c r="H12" s="56" t="s">
        <v>48</v>
      </c>
      <c r="I12" s="57" t="s">
        <v>49</v>
      </c>
    </row>
    <row r="13" spans="1:10" ht="15" customHeight="1" x14ac:dyDescent="0.4">
      <c r="C13" s="109" t="s">
        <v>50</v>
      </c>
      <c r="D13" s="157" t="s">
        <v>15</v>
      </c>
      <c r="E13" s="58"/>
      <c r="F13" s="3" t="s">
        <v>51</v>
      </c>
      <c r="G13" s="4" t="s">
        <v>52</v>
      </c>
      <c r="H13" s="3">
        <v>10000</v>
      </c>
      <c r="I13" s="5" t="s">
        <v>53</v>
      </c>
    </row>
    <row r="14" spans="1:10" ht="15" hidden="1" customHeight="1" x14ac:dyDescent="0.4">
      <c r="C14" s="109"/>
      <c r="D14" s="158"/>
      <c r="E14" s="58"/>
      <c r="F14" s="6"/>
      <c r="G14" s="7"/>
      <c r="H14" s="3"/>
      <c r="I14" s="5"/>
    </row>
    <row r="15" spans="1:10" ht="15" hidden="1" customHeight="1" x14ac:dyDescent="0.4">
      <c r="C15" s="109"/>
      <c r="D15" s="158"/>
      <c r="E15" s="58"/>
      <c r="F15" s="6"/>
      <c r="G15" s="7"/>
      <c r="H15" s="3"/>
      <c r="I15" s="5"/>
    </row>
    <row r="16" spans="1:10" ht="15" hidden="1" customHeight="1" x14ac:dyDescent="0.4">
      <c r="C16" s="109"/>
      <c r="D16" s="158"/>
      <c r="E16" s="58"/>
      <c r="F16" s="6"/>
      <c r="G16" s="7"/>
      <c r="H16" s="3"/>
      <c r="I16" s="5"/>
    </row>
    <row r="17" spans="3:9" ht="15" hidden="1" customHeight="1" x14ac:dyDescent="0.4">
      <c r="C17" s="109"/>
      <c r="D17" s="158"/>
      <c r="E17" s="58"/>
      <c r="F17" s="3"/>
      <c r="G17" s="8"/>
      <c r="H17" s="6"/>
      <c r="I17" s="5"/>
    </row>
    <row r="18" spans="3:9" ht="15" hidden="1" customHeight="1" x14ac:dyDescent="0.4">
      <c r="C18" s="109"/>
      <c r="D18" s="158"/>
      <c r="E18" s="58"/>
      <c r="F18" s="3"/>
      <c r="G18" s="8"/>
      <c r="H18" s="6"/>
      <c r="I18" s="5"/>
    </row>
    <row r="19" spans="3:9" ht="15" hidden="1" customHeight="1" x14ac:dyDescent="0.4">
      <c r="C19" s="109"/>
      <c r="D19" s="158"/>
      <c r="E19" s="58"/>
      <c r="F19" s="3"/>
      <c r="G19" s="8"/>
      <c r="H19" s="6"/>
      <c r="I19" s="5"/>
    </row>
    <row r="20" spans="3:9" ht="15" hidden="1" customHeight="1" x14ac:dyDescent="0.4">
      <c r="C20" s="109"/>
      <c r="D20" s="158"/>
      <c r="E20" s="58"/>
      <c r="F20" s="3"/>
      <c r="G20" s="9"/>
      <c r="H20" s="6"/>
      <c r="I20" s="5"/>
    </row>
    <row r="21" spans="3:9" ht="15" hidden="1" customHeight="1" x14ac:dyDescent="0.4">
      <c r="C21" s="109"/>
      <c r="D21" s="158"/>
      <c r="E21" s="58"/>
      <c r="F21" s="6"/>
      <c r="G21" s="7"/>
      <c r="H21" s="6"/>
      <c r="I21" s="5"/>
    </row>
    <row r="22" spans="3:9" ht="15" hidden="1" customHeight="1" thickBot="1" x14ac:dyDescent="0.45">
      <c r="C22" s="109"/>
      <c r="D22" s="159"/>
      <c r="E22" s="59"/>
      <c r="F22" s="10"/>
      <c r="G22" s="11"/>
      <c r="H22" s="10"/>
      <c r="I22" s="12"/>
    </row>
    <row r="23" spans="3:9" ht="15" hidden="1" customHeight="1" thickBot="1" x14ac:dyDescent="0.45">
      <c r="C23" s="156"/>
      <c r="D23" s="60" t="s">
        <v>54</v>
      </c>
      <c r="E23" s="61"/>
      <c r="F23" s="13"/>
      <c r="G23" s="14"/>
      <c r="H23" s="13"/>
      <c r="I23" s="15"/>
    </row>
    <row r="24" spans="3:9" ht="15" customHeight="1" thickBot="1" x14ac:dyDescent="0.45">
      <c r="C24" s="109"/>
      <c r="D24" s="160" t="s">
        <v>55</v>
      </c>
      <c r="E24" s="62"/>
      <c r="F24" s="3" t="s">
        <v>51</v>
      </c>
      <c r="G24" s="4" t="s">
        <v>52</v>
      </c>
      <c r="H24" s="3">
        <v>10000</v>
      </c>
      <c r="I24" s="5" t="s">
        <v>53</v>
      </c>
    </row>
    <row r="25" spans="3:9" ht="15" hidden="1" customHeight="1" x14ac:dyDescent="0.4">
      <c r="C25" s="109"/>
      <c r="D25" s="158"/>
      <c r="E25" s="58"/>
      <c r="F25" s="6"/>
      <c r="G25" s="7"/>
      <c r="H25" s="3"/>
      <c r="I25" s="5"/>
    </row>
    <row r="26" spans="3:9" ht="15" hidden="1" customHeight="1" x14ac:dyDescent="0.4">
      <c r="C26" s="109"/>
      <c r="D26" s="158"/>
      <c r="E26" s="58"/>
      <c r="F26" s="6"/>
      <c r="G26" s="7"/>
      <c r="H26" s="3"/>
      <c r="I26" s="5"/>
    </row>
    <row r="27" spans="3:9" ht="15" hidden="1" customHeight="1" x14ac:dyDescent="0.4">
      <c r="C27" s="109"/>
      <c r="D27" s="158"/>
      <c r="E27" s="58"/>
      <c r="F27" s="6"/>
      <c r="G27" s="7"/>
      <c r="H27" s="3"/>
      <c r="I27" s="5"/>
    </row>
    <row r="28" spans="3:9" ht="15" hidden="1" customHeight="1" x14ac:dyDescent="0.4">
      <c r="C28" s="109"/>
      <c r="D28" s="158"/>
      <c r="E28" s="58"/>
      <c r="F28" s="3"/>
      <c r="G28" s="8"/>
      <c r="H28" s="6"/>
      <c r="I28" s="5"/>
    </row>
    <row r="29" spans="3:9" ht="15" hidden="1" customHeight="1" x14ac:dyDescent="0.4">
      <c r="C29" s="109"/>
      <c r="D29" s="158"/>
      <c r="E29" s="58"/>
      <c r="F29" s="3"/>
      <c r="G29" s="8"/>
      <c r="H29" s="6"/>
      <c r="I29" s="5"/>
    </row>
    <row r="30" spans="3:9" ht="15" hidden="1" customHeight="1" x14ac:dyDescent="0.4">
      <c r="C30" s="109"/>
      <c r="D30" s="158"/>
      <c r="E30" s="58"/>
      <c r="F30" s="3"/>
      <c r="G30" s="8"/>
      <c r="H30" s="6"/>
      <c r="I30" s="5"/>
    </row>
    <row r="31" spans="3:9" ht="15" hidden="1" customHeight="1" x14ac:dyDescent="0.4">
      <c r="C31" s="109"/>
      <c r="D31" s="158"/>
      <c r="E31" s="58"/>
      <c r="F31" s="3"/>
      <c r="G31" s="9"/>
      <c r="H31" s="6"/>
      <c r="I31" s="5"/>
    </row>
    <row r="32" spans="3:9" ht="15" hidden="1" customHeight="1" x14ac:dyDescent="0.4">
      <c r="C32" s="109"/>
      <c r="D32" s="158"/>
      <c r="E32" s="58"/>
      <c r="F32" s="6"/>
      <c r="G32" s="7"/>
      <c r="H32" s="6"/>
      <c r="I32" s="5"/>
    </row>
    <row r="33" spans="3:9" ht="15" hidden="1" customHeight="1" thickBot="1" x14ac:dyDescent="0.45">
      <c r="C33" s="109"/>
      <c r="D33" s="159"/>
      <c r="E33" s="59"/>
      <c r="F33" s="10"/>
      <c r="G33" s="11"/>
      <c r="H33" s="10"/>
      <c r="I33" s="12"/>
    </row>
    <row r="34" spans="3:9" ht="15" customHeight="1" thickBot="1" x14ac:dyDescent="0.45">
      <c r="C34" s="156"/>
      <c r="D34" s="60" t="s">
        <v>54</v>
      </c>
      <c r="E34" s="24">
        <v>186985000</v>
      </c>
      <c r="F34" s="13"/>
      <c r="G34" s="14"/>
      <c r="H34" s="13"/>
      <c r="I34" s="15"/>
    </row>
    <row r="35" spans="3:9" ht="15" customHeight="1" x14ac:dyDescent="0.4">
      <c r="C35" s="109"/>
      <c r="D35" s="161" t="s">
        <v>16</v>
      </c>
      <c r="E35" s="62"/>
      <c r="F35" s="3" t="s">
        <v>51</v>
      </c>
      <c r="G35" s="4" t="s">
        <v>52</v>
      </c>
      <c r="H35" s="3">
        <v>10000</v>
      </c>
      <c r="I35" s="5" t="s">
        <v>53</v>
      </c>
    </row>
    <row r="36" spans="3:9" ht="15" hidden="1" customHeight="1" x14ac:dyDescent="0.4">
      <c r="C36" s="109"/>
      <c r="D36" s="158"/>
      <c r="E36" s="58"/>
      <c r="F36" s="6"/>
      <c r="G36" s="7"/>
      <c r="H36" s="3"/>
      <c r="I36" s="5"/>
    </row>
    <row r="37" spans="3:9" ht="15" hidden="1" customHeight="1" x14ac:dyDescent="0.4">
      <c r="C37" s="109"/>
      <c r="D37" s="158"/>
      <c r="E37" s="58"/>
      <c r="F37" s="6"/>
      <c r="G37" s="7"/>
      <c r="H37" s="3"/>
      <c r="I37" s="5"/>
    </row>
    <row r="38" spans="3:9" ht="15" hidden="1" customHeight="1" x14ac:dyDescent="0.4">
      <c r="C38" s="109"/>
      <c r="D38" s="158"/>
      <c r="E38" s="58"/>
      <c r="F38" s="6"/>
      <c r="G38" s="7"/>
      <c r="H38" s="3"/>
      <c r="I38" s="5"/>
    </row>
    <row r="39" spans="3:9" ht="15" hidden="1" customHeight="1" x14ac:dyDescent="0.4">
      <c r="C39" s="109"/>
      <c r="D39" s="158"/>
      <c r="E39" s="58"/>
      <c r="F39" s="6"/>
      <c r="G39" s="8"/>
      <c r="H39" s="6"/>
      <c r="I39" s="5"/>
    </row>
    <row r="40" spans="3:9" ht="15" hidden="1" customHeight="1" x14ac:dyDescent="0.4">
      <c r="C40" s="109"/>
      <c r="D40" s="158"/>
      <c r="E40" s="58"/>
      <c r="F40" s="6"/>
      <c r="G40" s="8"/>
      <c r="H40" s="6"/>
      <c r="I40" s="5"/>
    </row>
    <row r="41" spans="3:9" ht="15" hidden="1" customHeight="1" x14ac:dyDescent="0.4">
      <c r="C41" s="109"/>
      <c r="D41" s="158"/>
      <c r="E41" s="58"/>
      <c r="F41" s="6"/>
      <c r="G41" s="8"/>
      <c r="H41" s="6"/>
      <c r="I41" s="5"/>
    </row>
    <row r="42" spans="3:9" ht="15" hidden="1" customHeight="1" x14ac:dyDescent="0.4">
      <c r="C42" s="109"/>
      <c r="D42" s="158"/>
      <c r="E42" s="58"/>
      <c r="F42" s="6"/>
      <c r="G42" s="7"/>
      <c r="H42" s="6"/>
      <c r="I42" s="5"/>
    </row>
    <row r="43" spans="3:9" ht="15" hidden="1" customHeight="1" x14ac:dyDescent="0.4">
      <c r="C43" s="109"/>
      <c r="D43" s="158"/>
      <c r="E43" s="58"/>
      <c r="F43" s="6"/>
      <c r="G43" s="7"/>
      <c r="H43" s="6"/>
      <c r="I43" s="5"/>
    </row>
    <row r="44" spans="3:9" ht="15" hidden="1" customHeight="1" thickBot="1" x14ac:dyDescent="0.45">
      <c r="C44" s="109"/>
      <c r="D44" s="159"/>
      <c r="E44" s="59"/>
      <c r="F44" s="10"/>
      <c r="G44" s="11"/>
      <c r="H44" s="10"/>
      <c r="I44" s="12"/>
    </row>
    <row r="45" spans="3:9" ht="15" hidden="1" customHeight="1" thickBot="1" x14ac:dyDescent="0.45">
      <c r="C45" s="156"/>
      <c r="D45" s="60" t="s">
        <v>54</v>
      </c>
      <c r="E45" s="61"/>
      <c r="F45" s="13"/>
      <c r="G45" s="14"/>
      <c r="H45" s="13"/>
      <c r="I45" s="15"/>
    </row>
    <row r="46" spans="3:9" ht="15" customHeight="1" thickBot="1" x14ac:dyDescent="0.45">
      <c r="C46" s="109"/>
      <c r="D46" s="161" t="s">
        <v>57</v>
      </c>
      <c r="E46" s="62"/>
      <c r="F46" s="3" t="s">
        <v>51</v>
      </c>
      <c r="G46" s="4" t="s">
        <v>52</v>
      </c>
      <c r="H46" s="3">
        <v>10000</v>
      </c>
      <c r="I46" s="5" t="s">
        <v>53</v>
      </c>
    </row>
    <row r="47" spans="3:9" ht="15" hidden="1" customHeight="1" x14ac:dyDescent="0.4">
      <c r="C47" s="109"/>
      <c r="D47" s="158"/>
      <c r="E47" s="58"/>
      <c r="F47" s="6"/>
      <c r="G47" s="7"/>
      <c r="H47" s="3"/>
      <c r="I47" s="5"/>
    </row>
    <row r="48" spans="3:9" ht="15" hidden="1" customHeight="1" x14ac:dyDescent="0.4">
      <c r="C48" s="109"/>
      <c r="D48" s="158"/>
      <c r="E48" s="58"/>
      <c r="F48" s="6"/>
      <c r="G48" s="7"/>
      <c r="H48" s="3"/>
      <c r="I48" s="5"/>
    </row>
    <row r="49" spans="3:9" ht="15" hidden="1" customHeight="1" x14ac:dyDescent="0.4">
      <c r="C49" s="109"/>
      <c r="D49" s="158"/>
      <c r="E49" s="58"/>
      <c r="F49" s="6"/>
      <c r="G49" s="7"/>
      <c r="H49" s="3"/>
      <c r="I49" s="5"/>
    </row>
    <row r="50" spans="3:9" ht="15" hidden="1" customHeight="1" x14ac:dyDescent="0.4">
      <c r="C50" s="109"/>
      <c r="D50" s="158"/>
      <c r="E50" s="58"/>
      <c r="F50" s="6"/>
      <c r="G50" s="8"/>
      <c r="H50" s="6"/>
      <c r="I50" s="5"/>
    </row>
    <row r="51" spans="3:9" ht="15" hidden="1" customHeight="1" x14ac:dyDescent="0.4">
      <c r="C51" s="109"/>
      <c r="D51" s="158"/>
      <c r="E51" s="58"/>
      <c r="F51" s="6"/>
      <c r="G51" s="8"/>
      <c r="H51" s="6"/>
      <c r="I51" s="5"/>
    </row>
    <row r="52" spans="3:9" ht="15" hidden="1" customHeight="1" x14ac:dyDescent="0.4">
      <c r="C52" s="109"/>
      <c r="D52" s="158"/>
      <c r="E52" s="58"/>
      <c r="F52" s="6"/>
      <c r="G52" s="8"/>
      <c r="H52" s="6"/>
      <c r="I52" s="5"/>
    </row>
    <row r="53" spans="3:9" ht="15" hidden="1" customHeight="1" x14ac:dyDescent="0.4">
      <c r="C53" s="109"/>
      <c r="D53" s="158"/>
      <c r="E53" s="58"/>
      <c r="F53" s="6"/>
      <c r="G53" s="7"/>
      <c r="H53" s="6"/>
      <c r="I53" s="5"/>
    </row>
    <row r="54" spans="3:9" ht="15" hidden="1" customHeight="1" x14ac:dyDescent="0.4">
      <c r="C54" s="109"/>
      <c r="D54" s="158"/>
      <c r="E54" s="58"/>
      <c r="F54" s="6"/>
      <c r="G54" s="7"/>
      <c r="H54" s="6"/>
      <c r="I54" s="5"/>
    </row>
    <row r="55" spans="3:9" ht="15" hidden="1" customHeight="1" thickBot="1" x14ac:dyDescent="0.45">
      <c r="C55" s="109"/>
      <c r="D55" s="159"/>
      <c r="E55" s="59"/>
      <c r="F55" s="10"/>
      <c r="G55" s="11"/>
      <c r="H55" s="10"/>
      <c r="I55" s="12"/>
    </row>
    <row r="56" spans="3:9" ht="15" customHeight="1" thickBot="1" x14ac:dyDescent="0.45">
      <c r="C56" s="156"/>
      <c r="D56" s="60" t="s">
        <v>54</v>
      </c>
      <c r="E56" s="24">
        <v>237800000</v>
      </c>
      <c r="F56" s="13"/>
      <c r="G56" s="14"/>
      <c r="H56" s="13"/>
      <c r="I56" s="15"/>
    </row>
    <row r="57" spans="3:9" ht="15" customHeight="1" thickBot="1" x14ac:dyDescent="0.45">
      <c r="C57" s="177" t="s">
        <v>58</v>
      </c>
      <c r="D57" s="161" t="s">
        <v>18</v>
      </c>
      <c r="E57" s="62"/>
      <c r="F57" s="19">
        <v>2000</v>
      </c>
      <c r="G57" s="20" t="s">
        <v>51</v>
      </c>
      <c r="H57" s="16" t="s">
        <v>51</v>
      </c>
      <c r="I57" s="18"/>
    </row>
    <row r="58" spans="3:9" ht="15" hidden="1" customHeight="1" x14ac:dyDescent="0.4">
      <c r="C58" s="177"/>
      <c r="D58" s="158"/>
      <c r="E58" s="58"/>
      <c r="F58" s="6"/>
      <c r="G58" s="7"/>
      <c r="H58" s="3"/>
      <c r="I58" s="5"/>
    </row>
    <row r="59" spans="3:9" ht="15" hidden="1" customHeight="1" x14ac:dyDescent="0.4">
      <c r="C59" s="177"/>
      <c r="D59" s="158"/>
      <c r="E59" s="58"/>
      <c r="F59" s="6"/>
      <c r="G59" s="7"/>
      <c r="H59" s="3"/>
      <c r="I59" s="5"/>
    </row>
    <row r="60" spans="3:9" ht="15" hidden="1" customHeight="1" x14ac:dyDescent="0.4">
      <c r="C60" s="177"/>
      <c r="D60" s="158"/>
      <c r="E60" s="58"/>
      <c r="F60" s="6"/>
      <c r="G60" s="8"/>
      <c r="H60" s="6"/>
      <c r="I60" s="5"/>
    </row>
    <row r="61" spans="3:9" ht="15" hidden="1" customHeight="1" x14ac:dyDescent="0.4">
      <c r="C61" s="177"/>
      <c r="D61" s="158"/>
      <c r="E61" s="58"/>
      <c r="F61" s="6"/>
      <c r="G61" s="7"/>
      <c r="H61" s="6"/>
      <c r="I61" s="5"/>
    </row>
    <row r="62" spans="3:9" ht="15" hidden="1" customHeight="1" x14ac:dyDescent="0.4">
      <c r="C62" s="177"/>
      <c r="D62" s="158"/>
      <c r="E62" s="58"/>
      <c r="F62" s="6"/>
      <c r="G62" s="7"/>
      <c r="H62" s="6"/>
      <c r="I62" s="5"/>
    </row>
    <row r="63" spans="3:9" ht="15" hidden="1" customHeight="1" x14ac:dyDescent="0.4">
      <c r="C63" s="177"/>
      <c r="D63" s="158"/>
      <c r="E63" s="58"/>
      <c r="F63" s="6"/>
      <c r="G63" s="7"/>
      <c r="H63" s="6"/>
      <c r="I63" s="5"/>
    </row>
    <row r="64" spans="3:9" ht="15" hidden="1" customHeight="1" x14ac:dyDescent="0.4">
      <c r="C64" s="177"/>
      <c r="D64" s="158"/>
      <c r="E64" s="58"/>
      <c r="F64" s="6"/>
      <c r="G64" s="7"/>
      <c r="H64" s="6"/>
      <c r="I64" s="5"/>
    </row>
    <row r="65" spans="2:9" ht="15" hidden="1" customHeight="1" x14ac:dyDescent="0.4">
      <c r="C65" s="177"/>
      <c r="D65" s="158"/>
      <c r="E65" s="58"/>
      <c r="F65" s="6"/>
      <c r="G65" s="7"/>
      <c r="H65" s="6"/>
      <c r="I65" s="5"/>
    </row>
    <row r="66" spans="2:9" ht="15" hidden="1" customHeight="1" thickBot="1" x14ac:dyDescent="0.45">
      <c r="C66" s="177"/>
      <c r="D66" s="159"/>
      <c r="E66" s="59"/>
      <c r="F66" s="10"/>
      <c r="G66" s="11"/>
      <c r="H66" s="10"/>
      <c r="I66" s="12"/>
    </row>
    <row r="67" spans="2:9" ht="15" customHeight="1" thickBot="1" x14ac:dyDescent="0.45">
      <c r="C67" s="178"/>
      <c r="D67" s="60" t="s">
        <v>54</v>
      </c>
      <c r="E67" s="24">
        <v>98718000</v>
      </c>
      <c r="F67" s="13"/>
      <c r="G67" s="14"/>
      <c r="H67" s="63"/>
      <c r="I67" s="15"/>
    </row>
    <row r="68" spans="2:9" ht="15" customHeight="1" thickBot="1" x14ac:dyDescent="0.45">
      <c r="C68" s="179" t="s">
        <v>12</v>
      </c>
      <c r="D68" s="180"/>
      <c r="E68" s="64">
        <f>E23+E34+E45+E56+E67</f>
        <v>523503000</v>
      </c>
      <c r="F68" s="65"/>
      <c r="G68" s="66"/>
      <c r="H68" s="67"/>
      <c r="I68" s="68"/>
    </row>
    <row r="69" spans="2:9" ht="15" customHeight="1" x14ac:dyDescent="0.4">
      <c r="C69" s="90" t="s">
        <v>19</v>
      </c>
      <c r="D69" s="91"/>
      <c r="E69" s="205">
        <v>88379</v>
      </c>
      <c r="F69" s="209"/>
      <c r="G69" s="210"/>
      <c r="H69" s="210"/>
      <c r="I69" s="210"/>
    </row>
    <row r="70" spans="2:9" ht="15" customHeight="1" thickBot="1" x14ac:dyDescent="0.45">
      <c r="C70" s="101" t="s">
        <v>59</v>
      </c>
      <c r="D70" s="102"/>
      <c r="E70" s="206"/>
      <c r="F70" s="70"/>
      <c r="G70" s="70"/>
      <c r="H70" s="70"/>
      <c r="I70" s="70"/>
    </row>
    <row r="71" spans="2:9" ht="15" customHeight="1" x14ac:dyDescent="0.4">
      <c r="C71" s="86" t="s">
        <v>21</v>
      </c>
      <c r="D71" s="87"/>
      <c r="E71" s="185">
        <f>(E6+E8)/E69</f>
        <v>10715.745788026567</v>
      </c>
      <c r="F71" s="70"/>
      <c r="G71" s="70"/>
      <c r="H71" s="70"/>
      <c r="I71" s="70"/>
    </row>
    <row r="72" spans="2:9" ht="15" customHeight="1" thickBot="1" x14ac:dyDescent="0.45">
      <c r="C72" s="101" t="s">
        <v>60</v>
      </c>
      <c r="D72" s="102"/>
      <c r="E72" s="186"/>
      <c r="F72" s="187"/>
      <c r="G72" s="187"/>
      <c r="H72" s="187"/>
      <c r="I72" s="187"/>
    </row>
    <row r="73" spans="2:9" ht="15" customHeight="1" x14ac:dyDescent="0.4">
      <c r="C73" s="35" t="s">
        <v>61</v>
      </c>
      <c r="D73" s="35"/>
      <c r="E73" s="35"/>
      <c r="F73" s="35"/>
      <c r="G73" s="35"/>
      <c r="H73" s="35"/>
      <c r="I73" s="35"/>
    </row>
    <row r="74" spans="2:9" ht="15" customHeight="1" x14ac:dyDescent="0.4">
      <c r="C74" s="35" t="s">
        <v>62</v>
      </c>
      <c r="D74" s="35"/>
      <c r="E74" s="35"/>
      <c r="F74" s="35"/>
      <c r="G74" s="35"/>
      <c r="H74" s="35"/>
      <c r="I74" s="35"/>
    </row>
    <row r="75" spans="2:9" ht="15" customHeight="1" x14ac:dyDescent="0.4">
      <c r="C75" s="35"/>
      <c r="D75" s="35"/>
      <c r="E75" s="35"/>
      <c r="F75" s="35"/>
      <c r="G75" s="35"/>
      <c r="H75" s="35"/>
      <c r="I75" s="35"/>
    </row>
    <row r="76" spans="2:9" ht="15" customHeight="1" x14ac:dyDescent="0.4"/>
    <row r="77" spans="2:9" ht="15" customHeight="1" x14ac:dyDescent="0.4">
      <c r="B77" s="29" t="s">
        <v>23</v>
      </c>
      <c r="C77" s="85" t="s">
        <v>24</v>
      </c>
      <c r="D77" s="85"/>
      <c r="E77" s="85"/>
      <c r="F77" s="85"/>
      <c r="G77" s="85"/>
    </row>
    <row r="78" spans="2:9" ht="12.75" thickBot="1" x14ac:dyDescent="0.45">
      <c r="C78" s="32"/>
      <c r="D78" s="32"/>
      <c r="E78" s="176" t="s">
        <v>25</v>
      </c>
      <c r="F78" s="176"/>
      <c r="G78" s="176"/>
      <c r="H78" s="176" t="s">
        <v>26</v>
      </c>
      <c r="I78" s="176"/>
    </row>
    <row r="79" spans="2:9" ht="15" customHeight="1" x14ac:dyDescent="0.4">
      <c r="C79" s="129" t="s">
        <v>27</v>
      </c>
      <c r="D79" s="130"/>
      <c r="E79" s="188"/>
      <c r="F79" s="189"/>
      <c r="G79" s="190"/>
      <c r="H79" s="188"/>
      <c r="I79" s="191"/>
    </row>
    <row r="80" spans="2:9" ht="15" customHeight="1" thickBot="1" x14ac:dyDescent="0.45">
      <c r="C80" s="192" t="s">
        <v>28</v>
      </c>
      <c r="D80" s="193"/>
      <c r="E80" s="194"/>
      <c r="F80" s="195"/>
      <c r="G80" s="196"/>
      <c r="H80" s="195"/>
      <c r="I80" s="197"/>
    </row>
    <row r="81" spans="2:9" ht="15" customHeight="1" thickBot="1" x14ac:dyDescent="0.45">
      <c r="C81" s="201" t="s">
        <v>29</v>
      </c>
      <c r="D81" s="202"/>
      <c r="E81" s="133">
        <v>31</v>
      </c>
      <c r="F81" s="134"/>
      <c r="G81" s="134"/>
      <c r="H81" s="134"/>
      <c r="I81" s="135"/>
    </row>
    <row r="82" spans="2:9" ht="15" customHeight="1" x14ac:dyDescent="0.4">
      <c r="C82" s="35" t="s">
        <v>78</v>
      </c>
      <c r="D82" s="35"/>
      <c r="E82" s="49"/>
      <c r="F82" s="49"/>
      <c r="G82" s="49"/>
      <c r="H82" s="49"/>
      <c r="I82" s="49"/>
    </row>
    <row r="83" spans="2:9" ht="15" customHeight="1" x14ac:dyDescent="0.4"/>
    <row r="84" spans="2:9" ht="15" customHeight="1" thickBot="1" x14ac:dyDescent="0.45">
      <c r="B84" s="29" t="s">
        <v>31</v>
      </c>
      <c r="C84" s="85" t="s">
        <v>32</v>
      </c>
      <c r="D84" s="85"/>
      <c r="E84" s="85"/>
      <c r="F84" s="85"/>
      <c r="G84" s="85"/>
    </row>
    <row r="85" spans="2:9" ht="15" customHeight="1" x14ac:dyDescent="0.4">
      <c r="C85" s="136" t="s">
        <v>33</v>
      </c>
      <c r="D85" s="50" t="s">
        <v>34</v>
      </c>
      <c r="E85" s="125">
        <f>(E6+E7)/E10</f>
        <v>0.44320520275143249</v>
      </c>
      <c r="F85" s="125"/>
      <c r="G85" s="125"/>
      <c r="H85" s="125"/>
      <c r="I85" s="126"/>
    </row>
    <row r="86" spans="2:9" ht="15" customHeight="1" thickBot="1" x14ac:dyDescent="0.45">
      <c r="C86" s="137"/>
      <c r="D86" s="51" t="s">
        <v>35</v>
      </c>
      <c r="E86" s="127">
        <f>(E8+E9)/E10</f>
        <v>0.55679479724856751</v>
      </c>
      <c r="F86" s="203"/>
      <c r="G86" s="203"/>
      <c r="H86" s="203"/>
      <c r="I86" s="204"/>
    </row>
    <row r="87" spans="2:9" ht="15" customHeight="1" x14ac:dyDescent="0.4"/>
    <row r="88" spans="2:9" ht="15" customHeight="1" thickBot="1" x14ac:dyDescent="0.45">
      <c r="B88" s="29" t="s">
        <v>36</v>
      </c>
      <c r="C88" s="85" t="s">
        <v>37</v>
      </c>
      <c r="D88" s="85"/>
      <c r="E88" s="85"/>
      <c r="F88" s="85"/>
      <c r="G88" s="85"/>
      <c r="H88" s="85"/>
      <c r="I88" s="85"/>
    </row>
    <row r="89" spans="2:9" ht="69.95" customHeight="1" thickBot="1" x14ac:dyDescent="0.45">
      <c r="C89" s="1" t="s">
        <v>38</v>
      </c>
      <c r="D89" s="198"/>
      <c r="E89" s="199"/>
      <c r="F89" s="199"/>
      <c r="G89" s="199"/>
      <c r="H89" s="199"/>
      <c r="I89" s="200"/>
    </row>
  </sheetData>
  <mergeCells count="48">
    <mergeCell ref="C6:C9"/>
    <mergeCell ref="F6:I6"/>
    <mergeCell ref="F7:I7"/>
    <mergeCell ref="F8:I8"/>
    <mergeCell ref="F9:I9"/>
    <mergeCell ref="E6:E7"/>
    <mergeCell ref="E8:E9"/>
    <mergeCell ref="A1:J1"/>
    <mergeCell ref="C2:G2"/>
    <mergeCell ref="C3:D3"/>
    <mergeCell ref="E3:I3"/>
    <mergeCell ref="C5:G5"/>
    <mergeCell ref="C70:D70"/>
    <mergeCell ref="C10:D10"/>
    <mergeCell ref="C11:E12"/>
    <mergeCell ref="F11:I11"/>
    <mergeCell ref="C13:C56"/>
    <mergeCell ref="D13:D22"/>
    <mergeCell ref="D24:D33"/>
    <mergeCell ref="D35:D44"/>
    <mergeCell ref="D46:D55"/>
    <mergeCell ref="C57:C67"/>
    <mergeCell ref="D57:D66"/>
    <mergeCell ref="C68:D68"/>
    <mergeCell ref="C69:D69"/>
    <mergeCell ref="F69:I69"/>
    <mergeCell ref="E69:E70"/>
    <mergeCell ref="C71:D71"/>
    <mergeCell ref="C72:D72"/>
    <mergeCell ref="F72:I72"/>
    <mergeCell ref="C77:G77"/>
    <mergeCell ref="E78:G78"/>
    <mergeCell ref="H78:I78"/>
    <mergeCell ref="E71:E72"/>
    <mergeCell ref="C79:D79"/>
    <mergeCell ref="E79:G79"/>
    <mergeCell ref="H79:I79"/>
    <mergeCell ref="C80:D80"/>
    <mergeCell ref="E80:G80"/>
    <mergeCell ref="H80:I80"/>
    <mergeCell ref="C88:I88"/>
    <mergeCell ref="D89:I89"/>
    <mergeCell ref="C81:D81"/>
    <mergeCell ref="E81:I81"/>
    <mergeCell ref="C84:G84"/>
    <mergeCell ref="C85:C86"/>
    <mergeCell ref="E85:I85"/>
    <mergeCell ref="E86:I86"/>
  </mergeCells>
  <phoneticPr fontId="1"/>
  <pageMargins left="0.51181102362204722" right="0.11811023622047245" top="0.55118110236220474" bottom="0.19685039370078741" header="0.31496062992125984" footer="0.11811023622047245"/>
  <pageSetup paperSize="9" scale="95" orientation="portrait" r:id="rId1"/>
  <headerFooter scaleWithDoc="0"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9"/>
  <sheetViews>
    <sheetView showGridLines="0" view="pageBreakPreview" zoomScaleNormal="100" zoomScaleSheetLayoutView="100" workbookViewId="0">
      <selection activeCell="F12" sqref="F12"/>
    </sheetView>
  </sheetViews>
  <sheetFormatPr defaultColWidth="9" defaultRowHeight="12" x14ac:dyDescent="0.4"/>
  <cols>
    <col min="1" max="1" width="0.75" style="29" customWidth="1"/>
    <col min="2" max="2" width="3.125" style="29" bestFit="1" customWidth="1"/>
    <col min="3" max="3" width="10.625" style="29" customWidth="1"/>
    <col min="4" max="4" width="24.625" style="29" customWidth="1"/>
    <col min="5" max="6" width="10.625" style="29" customWidth="1"/>
    <col min="7" max="8" width="6.625" style="29" customWidth="1"/>
    <col min="9" max="9" width="19.625" style="29" customWidth="1"/>
    <col min="10" max="10" width="0.875" style="29" customWidth="1"/>
    <col min="11" max="11" width="9" style="29" customWidth="1"/>
    <col min="12" max="16384" width="9" style="29"/>
  </cols>
  <sheetData>
    <row r="1" spans="1:10" ht="18.75" customHeight="1" x14ac:dyDescent="0.4">
      <c r="A1" s="113" t="s">
        <v>77</v>
      </c>
      <c r="B1" s="113"/>
      <c r="C1" s="113"/>
      <c r="D1" s="113"/>
      <c r="E1" s="113"/>
      <c r="F1" s="113"/>
      <c r="G1" s="113"/>
      <c r="H1" s="113"/>
      <c r="I1" s="113"/>
      <c r="J1" s="113"/>
    </row>
    <row r="2" spans="1:10" ht="15" customHeight="1" thickBot="1" x14ac:dyDescent="0.45">
      <c r="B2" s="29" t="s">
        <v>3</v>
      </c>
      <c r="C2" s="85" t="s">
        <v>4</v>
      </c>
      <c r="D2" s="85"/>
      <c r="E2" s="85"/>
      <c r="F2" s="85"/>
      <c r="G2" s="85"/>
      <c r="H2" s="32"/>
    </row>
    <row r="3" spans="1:10" ht="19.5" customHeight="1" thickBot="1" x14ac:dyDescent="0.45">
      <c r="C3" s="114" t="s">
        <v>40</v>
      </c>
      <c r="D3" s="115"/>
      <c r="E3" s="153" t="s">
        <v>66</v>
      </c>
      <c r="F3" s="154"/>
      <c r="G3" s="154"/>
      <c r="H3" s="154"/>
      <c r="I3" s="155"/>
    </row>
    <row r="4" spans="1:10" ht="15" customHeight="1" x14ac:dyDescent="0.4"/>
    <row r="5" spans="1:10" ht="15" customHeight="1" thickBot="1" x14ac:dyDescent="0.45">
      <c r="B5" s="29" t="s">
        <v>6</v>
      </c>
      <c r="C5" s="85" t="s">
        <v>7</v>
      </c>
      <c r="D5" s="85"/>
      <c r="E5" s="85"/>
      <c r="F5" s="85"/>
      <c r="G5" s="85"/>
    </row>
    <row r="6" spans="1:10" ht="15" customHeight="1" x14ac:dyDescent="0.4">
      <c r="C6" s="82" t="s">
        <v>42</v>
      </c>
      <c r="D6" s="36" t="s">
        <v>8</v>
      </c>
      <c r="E6" s="171">
        <v>539205694</v>
      </c>
      <c r="F6" s="207"/>
      <c r="G6" s="207"/>
      <c r="H6" s="207"/>
      <c r="I6" s="207"/>
    </row>
    <row r="7" spans="1:10" ht="15" customHeight="1" x14ac:dyDescent="0.4">
      <c r="C7" s="83"/>
      <c r="D7" s="37" t="s">
        <v>43</v>
      </c>
      <c r="E7" s="172"/>
      <c r="F7" s="163"/>
      <c r="G7" s="163"/>
      <c r="H7" s="163"/>
      <c r="I7" s="163"/>
    </row>
    <row r="8" spans="1:10" ht="15" customHeight="1" x14ac:dyDescent="0.4">
      <c r="C8" s="83"/>
      <c r="D8" s="37" t="s">
        <v>10</v>
      </c>
      <c r="E8" s="174">
        <v>1274404624</v>
      </c>
      <c r="F8" s="162"/>
      <c r="G8" s="162"/>
      <c r="H8" s="162"/>
      <c r="I8" s="162"/>
    </row>
    <row r="9" spans="1:10" ht="15" customHeight="1" x14ac:dyDescent="0.4">
      <c r="C9" s="170"/>
      <c r="D9" s="53" t="s">
        <v>44</v>
      </c>
      <c r="E9" s="175"/>
      <c r="F9" s="163"/>
      <c r="G9" s="163"/>
      <c r="H9" s="163"/>
      <c r="I9" s="163"/>
    </row>
    <row r="10" spans="1:10" ht="15" customHeight="1" thickBot="1" x14ac:dyDescent="0.45">
      <c r="C10" s="94" t="s">
        <v>12</v>
      </c>
      <c r="D10" s="95"/>
      <c r="E10" s="54">
        <f>SUM(E6:E9)</f>
        <v>1813610318</v>
      </c>
      <c r="F10" s="55"/>
      <c r="G10" s="55"/>
      <c r="H10" s="55"/>
      <c r="I10" s="55"/>
    </row>
    <row r="11" spans="1:10" ht="21" customHeight="1" x14ac:dyDescent="0.4">
      <c r="C11" s="164" t="s">
        <v>13</v>
      </c>
      <c r="D11" s="165"/>
      <c r="E11" s="165"/>
      <c r="F11" s="168" t="s">
        <v>79</v>
      </c>
      <c r="G11" s="168"/>
      <c r="H11" s="168"/>
      <c r="I11" s="169"/>
    </row>
    <row r="12" spans="1:10" ht="21.95" customHeight="1" x14ac:dyDescent="0.4">
      <c r="C12" s="166"/>
      <c r="D12" s="167"/>
      <c r="E12" s="167"/>
      <c r="F12" s="56" t="s">
        <v>46</v>
      </c>
      <c r="G12" s="56" t="s">
        <v>47</v>
      </c>
      <c r="H12" s="56" t="s">
        <v>48</v>
      </c>
      <c r="I12" s="57" t="s">
        <v>49</v>
      </c>
    </row>
    <row r="13" spans="1:10" ht="15" customHeight="1" x14ac:dyDescent="0.4">
      <c r="C13" s="109" t="s">
        <v>50</v>
      </c>
      <c r="D13" s="157" t="s">
        <v>15</v>
      </c>
      <c r="E13" s="58"/>
      <c r="F13" s="3" t="s">
        <v>51</v>
      </c>
      <c r="G13" s="4" t="s">
        <v>52</v>
      </c>
      <c r="H13" s="3">
        <v>10000</v>
      </c>
      <c r="I13" s="5" t="s">
        <v>53</v>
      </c>
    </row>
    <row r="14" spans="1:10" ht="15" hidden="1" customHeight="1" x14ac:dyDescent="0.4">
      <c r="C14" s="109"/>
      <c r="D14" s="158"/>
      <c r="E14" s="58"/>
      <c r="F14" s="6"/>
      <c r="G14" s="7"/>
      <c r="H14" s="3"/>
      <c r="I14" s="5"/>
    </row>
    <row r="15" spans="1:10" ht="15" hidden="1" customHeight="1" x14ac:dyDescent="0.4">
      <c r="C15" s="109"/>
      <c r="D15" s="158"/>
      <c r="E15" s="58"/>
      <c r="F15" s="6"/>
      <c r="G15" s="7"/>
      <c r="H15" s="3"/>
      <c r="I15" s="5"/>
    </row>
    <row r="16" spans="1:10" ht="15" hidden="1" customHeight="1" x14ac:dyDescent="0.4">
      <c r="C16" s="109"/>
      <c r="D16" s="158"/>
      <c r="E16" s="58"/>
      <c r="F16" s="6"/>
      <c r="G16" s="7"/>
      <c r="H16" s="3"/>
      <c r="I16" s="5"/>
    </row>
    <row r="17" spans="3:9" ht="15" hidden="1" customHeight="1" x14ac:dyDescent="0.4">
      <c r="C17" s="109"/>
      <c r="D17" s="158"/>
      <c r="E17" s="58"/>
      <c r="F17" s="3"/>
      <c r="G17" s="8"/>
      <c r="H17" s="6"/>
      <c r="I17" s="5"/>
    </row>
    <row r="18" spans="3:9" ht="15" hidden="1" customHeight="1" x14ac:dyDescent="0.4">
      <c r="C18" s="109"/>
      <c r="D18" s="158"/>
      <c r="E18" s="58"/>
      <c r="F18" s="3"/>
      <c r="G18" s="8"/>
      <c r="H18" s="6"/>
      <c r="I18" s="5"/>
    </row>
    <row r="19" spans="3:9" ht="15" hidden="1" customHeight="1" x14ac:dyDescent="0.4">
      <c r="C19" s="109"/>
      <c r="D19" s="158"/>
      <c r="E19" s="58"/>
      <c r="F19" s="3"/>
      <c r="G19" s="8"/>
      <c r="H19" s="6"/>
      <c r="I19" s="5"/>
    </row>
    <row r="20" spans="3:9" ht="15" hidden="1" customHeight="1" x14ac:dyDescent="0.4">
      <c r="C20" s="109"/>
      <c r="D20" s="158"/>
      <c r="E20" s="58"/>
      <c r="F20" s="3"/>
      <c r="G20" s="9"/>
      <c r="H20" s="6"/>
      <c r="I20" s="5"/>
    </row>
    <row r="21" spans="3:9" ht="15" hidden="1" customHeight="1" x14ac:dyDescent="0.4">
      <c r="C21" s="109"/>
      <c r="D21" s="158"/>
      <c r="E21" s="58"/>
      <c r="F21" s="6"/>
      <c r="G21" s="7"/>
      <c r="H21" s="6"/>
      <c r="I21" s="5"/>
    </row>
    <row r="22" spans="3:9" ht="15" hidden="1" customHeight="1" thickBot="1" x14ac:dyDescent="0.45">
      <c r="C22" s="109"/>
      <c r="D22" s="159"/>
      <c r="E22" s="59"/>
      <c r="F22" s="10"/>
      <c r="G22" s="11"/>
      <c r="H22" s="10"/>
      <c r="I22" s="12"/>
    </row>
    <row r="23" spans="3:9" ht="15" hidden="1" customHeight="1" thickBot="1" x14ac:dyDescent="0.45">
      <c r="C23" s="156"/>
      <c r="D23" s="60" t="s">
        <v>54</v>
      </c>
      <c r="E23" s="61"/>
      <c r="F23" s="13"/>
      <c r="G23" s="14"/>
      <c r="H23" s="13"/>
      <c r="I23" s="15"/>
    </row>
    <row r="24" spans="3:9" ht="15" customHeight="1" thickBot="1" x14ac:dyDescent="0.45">
      <c r="C24" s="109"/>
      <c r="D24" s="160" t="s">
        <v>55</v>
      </c>
      <c r="E24" s="62"/>
      <c r="F24" s="3" t="s">
        <v>51</v>
      </c>
      <c r="G24" s="4" t="s">
        <v>52</v>
      </c>
      <c r="H24" s="3">
        <v>10000</v>
      </c>
      <c r="I24" s="5" t="s">
        <v>53</v>
      </c>
    </row>
    <row r="25" spans="3:9" ht="15" hidden="1" customHeight="1" x14ac:dyDescent="0.4">
      <c r="C25" s="109"/>
      <c r="D25" s="158"/>
      <c r="E25" s="58"/>
      <c r="F25" s="6"/>
      <c r="G25" s="7"/>
      <c r="H25" s="3"/>
      <c r="I25" s="5"/>
    </row>
    <row r="26" spans="3:9" ht="15" hidden="1" customHeight="1" x14ac:dyDescent="0.4">
      <c r="C26" s="109"/>
      <c r="D26" s="158"/>
      <c r="E26" s="58"/>
      <c r="F26" s="6"/>
      <c r="G26" s="7"/>
      <c r="H26" s="3"/>
      <c r="I26" s="5"/>
    </row>
    <row r="27" spans="3:9" ht="15" hidden="1" customHeight="1" x14ac:dyDescent="0.4">
      <c r="C27" s="109"/>
      <c r="D27" s="158"/>
      <c r="E27" s="58"/>
      <c r="F27" s="6"/>
      <c r="G27" s="7"/>
      <c r="H27" s="3"/>
      <c r="I27" s="5"/>
    </row>
    <row r="28" spans="3:9" ht="15" hidden="1" customHeight="1" x14ac:dyDescent="0.4">
      <c r="C28" s="109"/>
      <c r="D28" s="158"/>
      <c r="E28" s="58"/>
      <c r="F28" s="3"/>
      <c r="G28" s="8"/>
      <c r="H28" s="6"/>
      <c r="I28" s="5"/>
    </row>
    <row r="29" spans="3:9" ht="15" hidden="1" customHeight="1" x14ac:dyDescent="0.4">
      <c r="C29" s="109"/>
      <c r="D29" s="158"/>
      <c r="E29" s="58"/>
      <c r="F29" s="3"/>
      <c r="G29" s="8"/>
      <c r="H29" s="6"/>
      <c r="I29" s="5"/>
    </row>
    <row r="30" spans="3:9" ht="15" hidden="1" customHeight="1" x14ac:dyDescent="0.4">
      <c r="C30" s="109"/>
      <c r="D30" s="158"/>
      <c r="E30" s="58"/>
      <c r="F30" s="3"/>
      <c r="G30" s="8"/>
      <c r="H30" s="6"/>
      <c r="I30" s="5"/>
    </row>
    <row r="31" spans="3:9" ht="15" hidden="1" customHeight="1" x14ac:dyDescent="0.4">
      <c r="C31" s="109"/>
      <c r="D31" s="158"/>
      <c r="E31" s="58"/>
      <c r="F31" s="3"/>
      <c r="G31" s="9"/>
      <c r="H31" s="6"/>
      <c r="I31" s="5"/>
    </row>
    <row r="32" spans="3:9" ht="15" hidden="1" customHeight="1" x14ac:dyDescent="0.4">
      <c r="C32" s="109"/>
      <c r="D32" s="158"/>
      <c r="E32" s="58"/>
      <c r="F32" s="6"/>
      <c r="G32" s="7"/>
      <c r="H32" s="6"/>
      <c r="I32" s="5"/>
    </row>
    <row r="33" spans="3:9" ht="15" hidden="1" customHeight="1" thickBot="1" x14ac:dyDescent="0.45">
      <c r="C33" s="109"/>
      <c r="D33" s="159"/>
      <c r="E33" s="59"/>
      <c r="F33" s="10"/>
      <c r="G33" s="11"/>
      <c r="H33" s="10"/>
      <c r="I33" s="12"/>
    </row>
    <row r="34" spans="3:9" ht="15" customHeight="1" thickBot="1" x14ac:dyDescent="0.45">
      <c r="C34" s="156"/>
      <c r="D34" s="60" t="s">
        <v>54</v>
      </c>
      <c r="E34" s="24">
        <v>235745000</v>
      </c>
      <c r="F34" s="13"/>
      <c r="G34" s="14"/>
      <c r="H34" s="13"/>
      <c r="I34" s="15"/>
    </row>
    <row r="35" spans="3:9" ht="15" customHeight="1" x14ac:dyDescent="0.4">
      <c r="C35" s="109"/>
      <c r="D35" s="161" t="s">
        <v>16</v>
      </c>
      <c r="E35" s="62"/>
      <c r="F35" s="3" t="s">
        <v>51</v>
      </c>
      <c r="G35" s="4" t="s">
        <v>52</v>
      </c>
      <c r="H35" s="3">
        <v>10000</v>
      </c>
      <c r="I35" s="5" t="s">
        <v>53</v>
      </c>
    </row>
    <row r="36" spans="3:9" ht="15" hidden="1" customHeight="1" x14ac:dyDescent="0.4">
      <c r="C36" s="109"/>
      <c r="D36" s="158"/>
      <c r="E36" s="58"/>
      <c r="F36" s="6"/>
      <c r="G36" s="7"/>
      <c r="H36" s="3"/>
      <c r="I36" s="5"/>
    </row>
    <row r="37" spans="3:9" ht="15" hidden="1" customHeight="1" x14ac:dyDescent="0.4">
      <c r="C37" s="109"/>
      <c r="D37" s="158"/>
      <c r="E37" s="58"/>
      <c r="F37" s="6"/>
      <c r="G37" s="7"/>
      <c r="H37" s="3"/>
      <c r="I37" s="5"/>
    </row>
    <row r="38" spans="3:9" ht="15" hidden="1" customHeight="1" x14ac:dyDescent="0.4">
      <c r="C38" s="109"/>
      <c r="D38" s="158"/>
      <c r="E38" s="58"/>
      <c r="F38" s="6"/>
      <c r="G38" s="7"/>
      <c r="H38" s="3"/>
      <c r="I38" s="5"/>
    </row>
    <row r="39" spans="3:9" ht="15" hidden="1" customHeight="1" x14ac:dyDescent="0.4">
      <c r="C39" s="109"/>
      <c r="D39" s="158"/>
      <c r="E39" s="58"/>
      <c r="F39" s="6"/>
      <c r="G39" s="8"/>
      <c r="H39" s="6"/>
      <c r="I39" s="5"/>
    </row>
    <row r="40" spans="3:9" ht="15" hidden="1" customHeight="1" x14ac:dyDescent="0.4">
      <c r="C40" s="109"/>
      <c r="D40" s="158"/>
      <c r="E40" s="58"/>
      <c r="F40" s="6"/>
      <c r="G40" s="8"/>
      <c r="H40" s="6"/>
      <c r="I40" s="5"/>
    </row>
    <row r="41" spans="3:9" ht="15" hidden="1" customHeight="1" x14ac:dyDescent="0.4">
      <c r="C41" s="109"/>
      <c r="D41" s="158"/>
      <c r="E41" s="58"/>
      <c r="F41" s="6"/>
      <c r="G41" s="8"/>
      <c r="H41" s="6"/>
      <c r="I41" s="5"/>
    </row>
    <row r="42" spans="3:9" ht="15" hidden="1" customHeight="1" x14ac:dyDescent="0.4">
      <c r="C42" s="109"/>
      <c r="D42" s="158"/>
      <c r="E42" s="58"/>
      <c r="F42" s="6"/>
      <c r="G42" s="7"/>
      <c r="H42" s="6"/>
      <c r="I42" s="5"/>
    </row>
    <row r="43" spans="3:9" ht="15" hidden="1" customHeight="1" x14ac:dyDescent="0.4">
      <c r="C43" s="109"/>
      <c r="D43" s="158"/>
      <c r="E43" s="58"/>
      <c r="F43" s="6"/>
      <c r="G43" s="7"/>
      <c r="H43" s="6"/>
      <c r="I43" s="5"/>
    </row>
    <row r="44" spans="3:9" ht="15" hidden="1" customHeight="1" thickBot="1" x14ac:dyDescent="0.45">
      <c r="C44" s="109"/>
      <c r="D44" s="159"/>
      <c r="E44" s="59"/>
      <c r="F44" s="10"/>
      <c r="G44" s="11"/>
      <c r="H44" s="10"/>
      <c r="I44" s="12"/>
    </row>
    <row r="45" spans="3:9" ht="15" hidden="1" customHeight="1" thickBot="1" x14ac:dyDescent="0.45">
      <c r="C45" s="156"/>
      <c r="D45" s="60" t="s">
        <v>54</v>
      </c>
      <c r="E45" s="61"/>
      <c r="F45" s="13"/>
      <c r="G45" s="14"/>
      <c r="H45" s="13"/>
      <c r="I45" s="15"/>
    </row>
    <row r="46" spans="3:9" ht="15" customHeight="1" thickBot="1" x14ac:dyDescent="0.45">
      <c r="C46" s="109"/>
      <c r="D46" s="161" t="s">
        <v>57</v>
      </c>
      <c r="E46" s="62"/>
      <c r="F46" s="3" t="s">
        <v>51</v>
      </c>
      <c r="G46" s="4" t="s">
        <v>52</v>
      </c>
      <c r="H46" s="3">
        <v>10000</v>
      </c>
      <c r="I46" s="5" t="s">
        <v>53</v>
      </c>
    </row>
    <row r="47" spans="3:9" ht="15" hidden="1" customHeight="1" x14ac:dyDescent="0.4">
      <c r="C47" s="109"/>
      <c r="D47" s="158"/>
      <c r="E47" s="58"/>
      <c r="F47" s="6"/>
      <c r="G47" s="7"/>
      <c r="H47" s="3"/>
      <c r="I47" s="5"/>
    </row>
    <row r="48" spans="3:9" ht="15" hidden="1" customHeight="1" x14ac:dyDescent="0.4">
      <c r="C48" s="109"/>
      <c r="D48" s="158"/>
      <c r="E48" s="58"/>
      <c r="F48" s="6"/>
      <c r="G48" s="7"/>
      <c r="H48" s="3"/>
      <c r="I48" s="5"/>
    </row>
    <row r="49" spans="3:9" ht="15" hidden="1" customHeight="1" x14ac:dyDescent="0.4">
      <c r="C49" s="109"/>
      <c r="D49" s="158"/>
      <c r="E49" s="58"/>
      <c r="F49" s="6"/>
      <c r="G49" s="7"/>
      <c r="H49" s="3"/>
      <c r="I49" s="5"/>
    </row>
    <row r="50" spans="3:9" ht="15" hidden="1" customHeight="1" x14ac:dyDescent="0.4">
      <c r="C50" s="109"/>
      <c r="D50" s="158"/>
      <c r="E50" s="58"/>
      <c r="F50" s="6"/>
      <c r="G50" s="8"/>
      <c r="H50" s="6"/>
      <c r="I50" s="5"/>
    </row>
    <row r="51" spans="3:9" ht="15" hidden="1" customHeight="1" x14ac:dyDescent="0.4">
      <c r="C51" s="109"/>
      <c r="D51" s="158"/>
      <c r="E51" s="58"/>
      <c r="F51" s="6"/>
      <c r="G51" s="8"/>
      <c r="H51" s="6"/>
      <c r="I51" s="5"/>
    </row>
    <row r="52" spans="3:9" ht="15" hidden="1" customHeight="1" x14ac:dyDescent="0.4">
      <c r="C52" s="109"/>
      <c r="D52" s="158"/>
      <c r="E52" s="58"/>
      <c r="F52" s="6"/>
      <c r="G52" s="8"/>
      <c r="H52" s="6"/>
      <c r="I52" s="5"/>
    </row>
    <row r="53" spans="3:9" ht="15" hidden="1" customHeight="1" x14ac:dyDescent="0.4">
      <c r="C53" s="109"/>
      <c r="D53" s="158"/>
      <c r="E53" s="58"/>
      <c r="F53" s="6"/>
      <c r="G53" s="7"/>
      <c r="H53" s="6"/>
      <c r="I53" s="5"/>
    </row>
    <row r="54" spans="3:9" ht="15" hidden="1" customHeight="1" x14ac:dyDescent="0.4">
      <c r="C54" s="109"/>
      <c r="D54" s="158"/>
      <c r="E54" s="58"/>
      <c r="F54" s="6"/>
      <c r="G54" s="7"/>
      <c r="H54" s="6"/>
      <c r="I54" s="5"/>
    </row>
    <row r="55" spans="3:9" ht="15" hidden="1" customHeight="1" thickBot="1" x14ac:dyDescent="0.45">
      <c r="C55" s="109"/>
      <c r="D55" s="159"/>
      <c r="E55" s="59"/>
      <c r="F55" s="10"/>
      <c r="G55" s="11"/>
      <c r="H55" s="10"/>
      <c r="I55" s="12"/>
    </row>
    <row r="56" spans="3:9" ht="15" customHeight="1" thickBot="1" x14ac:dyDescent="0.45">
      <c r="C56" s="156"/>
      <c r="D56" s="60" t="s">
        <v>54</v>
      </c>
      <c r="E56" s="24">
        <f>459280000-212500</f>
        <v>459067500</v>
      </c>
      <c r="F56" s="13"/>
      <c r="G56" s="14"/>
      <c r="H56" s="13"/>
      <c r="I56" s="15"/>
    </row>
    <row r="57" spans="3:9" ht="15" customHeight="1" thickBot="1" x14ac:dyDescent="0.45">
      <c r="C57" s="177" t="s">
        <v>58</v>
      </c>
      <c r="D57" s="161" t="s">
        <v>18</v>
      </c>
      <c r="E57" s="62"/>
      <c r="F57" s="19">
        <v>2000</v>
      </c>
      <c r="G57" s="20" t="s">
        <v>51</v>
      </c>
      <c r="H57" s="16" t="s">
        <v>51</v>
      </c>
      <c r="I57" s="18"/>
    </row>
    <row r="58" spans="3:9" ht="15" hidden="1" customHeight="1" x14ac:dyDescent="0.4">
      <c r="C58" s="177"/>
      <c r="D58" s="158"/>
      <c r="E58" s="58"/>
      <c r="F58" s="6"/>
      <c r="G58" s="7"/>
      <c r="H58" s="3"/>
      <c r="I58" s="5"/>
    </row>
    <row r="59" spans="3:9" ht="15" hidden="1" customHeight="1" x14ac:dyDescent="0.4">
      <c r="C59" s="177"/>
      <c r="D59" s="158"/>
      <c r="E59" s="58"/>
      <c r="F59" s="6"/>
      <c r="G59" s="7"/>
      <c r="H59" s="3"/>
      <c r="I59" s="5"/>
    </row>
    <row r="60" spans="3:9" ht="15" hidden="1" customHeight="1" x14ac:dyDescent="0.4">
      <c r="C60" s="177"/>
      <c r="D60" s="158"/>
      <c r="E60" s="58"/>
      <c r="F60" s="6"/>
      <c r="G60" s="8"/>
      <c r="H60" s="6"/>
      <c r="I60" s="5"/>
    </row>
    <row r="61" spans="3:9" ht="15" hidden="1" customHeight="1" x14ac:dyDescent="0.4">
      <c r="C61" s="177"/>
      <c r="D61" s="158"/>
      <c r="E61" s="58"/>
      <c r="F61" s="6"/>
      <c r="G61" s="7"/>
      <c r="H61" s="6"/>
      <c r="I61" s="5"/>
    </row>
    <row r="62" spans="3:9" ht="15" hidden="1" customHeight="1" x14ac:dyDescent="0.4">
      <c r="C62" s="177"/>
      <c r="D62" s="158"/>
      <c r="E62" s="58"/>
      <c r="F62" s="6"/>
      <c r="G62" s="7"/>
      <c r="H62" s="6"/>
      <c r="I62" s="5"/>
    </row>
    <row r="63" spans="3:9" ht="15" hidden="1" customHeight="1" x14ac:dyDescent="0.4">
      <c r="C63" s="177"/>
      <c r="D63" s="158"/>
      <c r="E63" s="58"/>
      <c r="F63" s="6"/>
      <c r="G63" s="7"/>
      <c r="H63" s="6"/>
      <c r="I63" s="5"/>
    </row>
    <row r="64" spans="3:9" ht="15" hidden="1" customHeight="1" x14ac:dyDescent="0.4">
      <c r="C64" s="177"/>
      <c r="D64" s="158"/>
      <c r="E64" s="58"/>
      <c r="F64" s="6"/>
      <c r="G64" s="7"/>
      <c r="H64" s="6"/>
      <c r="I64" s="5"/>
    </row>
    <row r="65" spans="2:9" ht="15" hidden="1" customHeight="1" x14ac:dyDescent="0.4">
      <c r="C65" s="177"/>
      <c r="D65" s="158"/>
      <c r="E65" s="58"/>
      <c r="F65" s="6"/>
      <c r="G65" s="7"/>
      <c r="H65" s="6"/>
      <c r="I65" s="5"/>
    </row>
    <row r="66" spans="2:9" ht="15" hidden="1" customHeight="1" thickBot="1" x14ac:dyDescent="0.45">
      <c r="C66" s="177"/>
      <c r="D66" s="159"/>
      <c r="E66" s="59"/>
      <c r="F66" s="10"/>
      <c r="G66" s="11"/>
      <c r="H66" s="10"/>
      <c r="I66" s="12"/>
    </row>
    <row r="67" spans="2:9" ht="15" customHeight="1" thickBot="1" x14ac:dyDescent="0.45">
      <c r="C67" s="178"/>
      <c r="D67" s="60" t="s">
        <v>54</v>
      </c>
      <c r="E67" s="24">
        <v>233184000</v>
      </c>
      <c r="F67" s="13"/>
      <c r="G67" s="14"/>
      <c r="H67" s="63"/>
      <c r="I67" s="15"/>
    </row>
    <row r="68" spans="2:9" ht="15" customHeight="1" thickBot="1" x14ac:dyDescent="0.45">
      <c r="C68" s="179" t="s">
        <v>12</v>
      </c>
      <c r="D68" s="180"/>
      <c r="E68" s="64">
        <f>E23+E34+E45+E56+E67</f>
        <v>927996500</v>
      </c>
      <c r="F68" s="65"/>
      <c r="G68" s="66"/>
      <c r="H68" s="67"/>
      <c r="I68" s="68"/>
    </row>
    <row r="69" spans="2:9" ht="15" customHeight="1" x14ac:dyDescent="0.4">
      <c r="C69" s="90" t="s">
        <v>19</v>
      </c>
      <c r="D69" s="91"/>
      <c r="E69" s="205">
        <v>147852</v>
      </c>
      <c r="F69" s="211"/>
      <c r="G69" s="212"/>
      <c r="H69" s="212"/>
      <c r="I69" s="212"/>
    </row>
    <row r="70" spans="2:9" ht="15" customHeight="1" thickBot="1" x14ac:dyDescent="0.45">
      <c r="C70" s="101" t="s">
        <v>59</v>
      </c>
      <c r="D70" s="102"/>
      <c r="E70" s="206"/>
      <c r="F70" s="70"/>
      <c r="G70" s="70"/>
      <c r="H70" s="70"/>
      <c r="I70" s="70"/>
    </row>
    <row r="71" spans="2:9" ht="15" customHeight="1" x14ac:dyDescent="0.4">
      <c r="C71" s="86" t="s">
        <v>21</v>
      </c>
      <c r="D71" s="87"/>
      <c r="E71" s="185">
        <f>(E6+E8)/E69</f>
        <v>12266.390160430701</v>
      </c>
      <c r="F71" s="70"/>
      <c r="G71" s="70"/>
      <c r="H71" s="70"/>
      <c r="I71" s="70"/>
    </row>
    <row r="72" spans="2:9" ht="15" customHeight="1" thickBot="1" x14ac:dyDescent="0.45">
      <c r="C72" s="101" t="s">
        <v>60</v>
      </c>
      <c r="D72" s="102"/>
      <c r="E72" s="186"/>
      <c r="F72" s="187"/>
      <c r="G72" s="187"/>
      <c r="H72" s="187"/>
      <c r="I72" s="187"/>
    </row>
    <row r="73" spans="2:9" ht="15" customHeight="1" x14ac:dyDescent="0.4">
      <c r="C73" s="35" t="s">
        <v>61</v>
      </c>
      <c r="D73" s="35"/>
      <c r="E73" s="35"/>
      <c r="F73" s="35"/>
      <c r="G73" s="35"/>
      <c r="H73" s="35"/>
      <c r="I73" s="35"/>
    </row>
    <row r="74" spans="2:9" ht="15" customHeight="1" x14ac:dyDescent="0.4">
      <c r="C74" s="35" t="s">
        <v>62</v>
      </c>
      <c r="D74" s="35"/>
      <c r="E74" s="35"/>
      <c r="F74" s="35"/>
      <c r="G74" s="35"/>
      <c r="H74" s="35"/>
      <c r="I74" s="35"/>
    </row>
    <row r="75" spans="2:9" ht="15" customHeight="1" x14ac:dyDescent="0.4">
      <c r="C75" s="35"/>
      <c r="D75" s="35"/>
      <c r="E75" s="35"/>
      <c r="F75" s="35"/>
      <c r="G75" s="35"/>
      <c r="H75" s="35"/>
      <c r="I75" s="35"/>
    </row>
    <row r="76" spans="2:9" ht="15" customHeight="1" x14ac:dyDescent="0.4"/>
    <row r="77" spans="2:9" ht="15" customHeight="1" x14ac:dyDescent="0.4">
      <c r="B77" s="29" t="s">
        <v>23</v>
      </c>
      <c r="C77" s="85" t="s">
        <v>24</v>
      </c>
      <c r="D77" s="85"/>
      <c r="E77" s="85"/>
      <c r="F77" s="85"/>
      <c r="G77" s="85"/>
    </row>
    <row r="78" spans="2:9" ht="12.75" thickBot="1" x14ac:dyDescent="0.45">
      <c r="C78" s="32"/>
      <c r="D78" s="32"/>
      <c r="E78" s="176" t="s">
        <v>25</v>
      </c>
      <c r="F78" s="176"/>
      <c r="G78" s="176"/>
      <c r="H78" s="176" t="s">
        <v>26</v>
      </c>
      <c r="I78" s="176"/>
    </row>
    <row r="79" spans="2:9" ht="15" customHeight="1" x14ac:dyDescent="0.4">
      <c r="C79" s="129" t="s">
        <v>27</v>
      </c>
      <c r="D79" s="130"/>
      <c r="E79" s="188"/>
      <c r="F79" s="189"/>
      <c r="G79" s="190"/>
      <c r="H79" s="188"/>
      <c r="I79" s="191"/>
    </row>
    <row r="80" spans="2:9" ht="15" customHeight="1" thickBot="1" x14ac:dyDescent="0.45">
      <c r="C80" s="192" t="s">
        <v>28</v>
      </c>
      <c r="D80" s="193"/>
      <c r="E80" s="194"/>
      <c r="F80" s="195"/>
      <c r="G80" s="196"/>
      <c r="H80" s="195"/>
      <c r="I80" s="197"/>
    </row>
    <row r="81" spans="2:9" ht="15" customHeight="1" thickBot="1" x14ac:dyDescent="0.45">
      <c r="C81" s="201" t="s">
        <v>29</v>
      </c>
      <c r="D81" s="202"/>
      <c r="E81" s="133">
        <v>30</v>
      </c>
      <c r="F81" s="134"/>
      <c r="G81" s="134"/>
      <c r="H81" s="134"/>
      <c r="I81" s="135"/>
    </row>
    <row r="82" spans="2:9" ht="15" customHeight="1" x14ac:dyDescent="0.4">
      <c r="C82" s="35" t="s">
        <v>78</v>
      </c>
      <c r="D82" s="35"/>
      <c r="E82" s="49"/>
      <c r="F82" s="49"/>
      <c r="G82" s="49"/>
      <c r="H82" s="49"/>
      <c r="I82" s="49"/>
    </row>
    <row r="83" spans="2:9" ht="15" customHeight="1" x14ac:dyDescent="0.4"/>
    <row r="84" spans="2:9" ht="15" customHeight="1" thickBot="1" x14ac:dyDescent="0.45">
      <c r="B84" s="29" t="s">
        <v>31</v>
      </c>
      <c r="C84" s="85" t="s">
        <v>32</v>
      </c>
      <c r="D84" s="85"/>
      <c r="E84" s="85"/>
      <c r="F84" s="85"/>
      <c r="G84" s="85"/>
    </row>
    <row r="85" spans="2:9" ht="15" customHeight="1" x14ac:dyDescent="0.4">
      <c r="C85" s="136" t="s">
        <v>33</v>
      </c>
      <c r="D85" s="50" t="s">
        <v>34</v>
      </c>
      <c r="E85" s="125">
        <f>(E6+E7)/E10</f>
        <v>0.29731066737347489</v>
      </c>
      <c r="F85" s="125"/>
      <c r="G85" s="125"/>
      <c r="H85" s="125"/>
      <c r="I85" s="126"/>
    </row>
    <row r="86" spans="2:9" ht="15" customHeight="1" thickBot="1" x14ac:dyDescent="0.45">
      <c r="C86" s="137"/>
      <c r="D86" s="51" t="s">
        <v>35</v>
      </c>
      <c r="E86" s="127">
        <f>(E8+E9)/E10</f>
        <v>0.70268933262652511</v>
      </c>
      <c r="F86" s="203"/>
      <c r="G86" s="203"/>
      <c r="H86" s="203"/>
      <c r="I86" s="204"/>
    </row>
    <row r="87" spans="2:9" ht="15" customHeight="1" x14ac:dyDescent="0.4"/>
    <row r="88" spans="2:9" ht="15" customHeight="1" thickBot="1" x14ac:dyDescent="0.45">
      <c r="B88" s="29" t="s">
        <v>36</v>
      </c>
      <c r="C88" s="85" t="s">
        <v>37</v>
      </c>
      <c r="D88" s="85"/>
      <c r="E88" s="85"/>
      <c r="F88" s="85"/>
      <c r="G88" s="85"/>
      <c r="H88" s="85"/>
      <c r="I88" s="85"/>
    </row>
    <row r="89" spans="2:9" ht="69.95" customHeight="1" thickBot="1" x14ac:dyDescent="0.45">
      <c r="C89" s="1" t="s">
        <v>38</v>
      </c>
      <c r="D89" s="198"/>
      <c r="E89" s="199"/>
      <c r="F89" s="199"/>
      <c r="G89" s="199"/>
      <c r="H89" s="199"/>
      <c r="I89" s="200"/>
    </row>
  </sheetData>
  <mergeCells count="48">
    <mergeCell ref="C6:C9"/>
    <mergeCell ref="F6:I6"/>
    <mergeCell ref="F7:I7"/>
    <mergeCell ref="F8:I8"/>
    <mergeCell ref="F9:I9"/>
    <mergeCell ref="E6:E7"/>
    <mergeCell ref="E8:E9"/>
    <mergeCell ref="A1:J1"/>
    <mergeCell ref="C2:G2"/>
    <mergeCell ref="C3:D3"/>
    <mergeCell ref="E3:I3"/>
    <mergeCell ref="C5:G5"/>
    <mergeCell ref="C70:D70"/>
    <mergeCell ref="C10:D10"/>
    <mergeCell ref="C11:E12"/>
    <mergeCell ref="F11:I11"/>
    <mergeCell ref="C13:C56"/>
    <mergeCell ref="D13:D22"/>
    <mergeCell ref="D24:D33"/>
    <mergeCell ref="D35:D44"/>
    <mergeCell ref="D46:D55"/>
    <mergeCell ref="C57:C67"/>
    <mergeCell ref="D57:D66"/>
    <mergeCell ref="C68:D68"/>
    <mergeCell ref="C69:D69"/>
    <mergeCell ref="F69:I69"/>
    <mergeCell ref="E69:E70"/>
    <mergeCell ref="C71:D71"/>
    <mergeCell ref="C72:D72"/>
    <mergeCell ref="F72:I72"/>
    <mergeCell ref="C77:G77"/>
    <mergeCell ref="E78:G78"/>
    <mergeCell ref="H78:I78"/>
    <mergeCell ref="E71:E72"/>
    <mergeCell ref="C79:D79"/>
    <mergeCell ref="E79:G79"/>
    <mergeCell ref="H79:I79"/>
    <mergeCell ref="C80:D80"/>
    <mergeCell ref="E80:G80"/>
    <mergeCell ref="H80:I80"/>
    <mergeCell ref="C88:I88"/>
    <mergeCell ref="D89:I89"/>
    <mergeCell ref="C81:D81"/>
    <mergeCell ref="E81:I81"/>
    <mergeCell ref="C84:G84"/>
    <mergeCell ref="C85:C86"/>
    <mergeCell ref="E85:I85"/>
    <mergeCell ref="E86:I86"/>
  </mergeCells>
  <phoneticPr fontId="1"/>
  <pageMargins left="0.51181102362204722" right="0.11811023622047245" top="0.55118110236220474" bottom="0.19685039370078741" header="0.31496062992125984" footer="0.11811023622047245"/>
  <pageSetup paperSize="9" scale="95" orientation="portrait" r:id="rId1"/>
  <headerFooter scaleWithDoc="0"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9"/>
  <sheetViews>
    <sheetView showGridLines="0" view="pageBreakPreview" topLeftCell="A10" zoomScaleNormal="100" zoomScaleSheetLayoutView="100" workbookViewId="0">
      <selection activeCell="F12" sqref="F12"/>
    </sheetView>
  </sheetViews>
  <sheetFormatPr defaultColWidth="9" defaultRowHeight="12" x14ac:dyDescent="0.4"/>
  <cols>
    <col min="1" max="1" width="0.75" style="29" customWidth="1"/>
    <col min="2" max="2" width="3.125" style="29" bestFit="1" customWidth="1"/>
    <col min="3" max="3" width="10.625" style="29" customWidth="1"/>
    <col min="4" max="4" width="24.625" style="29" customWidth="1"/>
    <col min="5" max="6" width="10.625" style="29" customWidth="1"/>
    <col min="7" max="8" width="6.625" style="29" customWidth="1"/>
    <col min="9" max="9" width="19.625" style="29" customWidth="1"/>
    <col min="10" max="10" width="0.875" style="29" customWidth="1"/>
    <col min="11" max="11" width="9" style="29" customWidth="1"/>
    <col min="12" max="16384" width="9" style="29"/>
  </cols>
  <sheetData>
    <row r="1" spans="1:10" ht="18.75" customHeight="1" x14ac:dyDescent="0.4">
      <c r="A1" s="113" t="s">
        <v>77</v>
      </c>
      <c r="B1" s="113"/>
      <c r="C1" s="113"/>
      <c r="D1" s="113"/>
      <c r="E1" s="113"/>
      <c r="F1" s="113"/>
      <c r="G1" s="113"/>
      <c r="H1" s="113"/>
      <c r="I1" s="113"/>
      <c r="J1" s="113"/>
    </row>
    <row r="2" spans="1:10" ht="15" customHeight="1" thickBot="1" x14ac:dyDescent="0.45">
      <c r="B2" s="29" t="s">
        <v>3</v>
      </c>
      <c r="C2" s="85" t="s">
        <v>4</v>
      </c>
      <c r="D2" s="85"/>
      <c r="E2" s="85"/>
      <c r="F2" s="85"/>
      <c r="G2" s="85"/>
      <c r="H2" s="32"/>
    </row>
    <row r="3" spans="1:10" ht="19.5" customHeight="1" thickBot="1" x14ac:dyDescent="0.45">
      <c r="C3" s="114" t="s">
        <v>40</v>
      </c>
      <c r="D3" s="115"/>
      <c r="E3" s="153" t="s">
        <v>66</v>
      </c>
      <c r="F3" s="154"/>
      <c r="G3" s="154"/>
      <c r="H3" s="154"/>
      <c r="I3" s="155"/>
    </row>
    <row r="4" spans="1:10" ht="15" customHeight="1" x14ac:dyDescent="0.4"/>
    <row r="5" spans="1:10" ht="15" customHeight="1" thickBot="1" x14ac:dyDescent="0.45">
      <c r="B5" s="29" t="s">
        <v>6</v>
      </c>
      <c r="C5" s="85" t="s">
        <v>7</v>
      </c>
      <c r="D5" s="85"/>
      <c r="E5" s="85"/>
      <c r="F5" s="85"/>
      <c r="G5" s="85"/>
    </row>
    <row r="6" spans="1:10" ht="15" customHeight="1" x14ac:dyDescent="0.4">
      <c r="C6" s="82" t="s">
        <v>42</v>
      </c>
      <c r="D6" s="36" t="s">
        <v>8</v>
      </c>
      <c r="E6" s="171">
        <v>406776740</v>
      </c>
      <c r="F6" s="173"/>
      <c r="G6" s="173"/>
      <c r="H6" s="173"/>
      <c r="I6" s="173"/>
    </row>
    <row r="7" spans="1:10" ht="15" customHeight="1" x14ac:dyDescent="0.4">
      <c r="C7" s="83"/>
      <c r="D7" s="37" t="s">
        <v>43</v>
      </c>
      <c r="E7" s="172"/>
      <c r="F7" s="163"/>
      <c r="G7" s="163"/>
      <c r="H7" s="163"/>
      <c r="I7" s="163"/>
    </row>
    <row r="8" spans="1:10" ht="15" customHeight="1" x14ac:dyDescent="0.4">
      <c r="C8" s="83"/>
      <c r="D8" s="37" t="s">
        <v>10</v>
      </c>
      <c r="E8" s="174">
        <f>1421692112-29755000</f>
        <v>1391937112</v>
      </c>
      <c r="F8" s="162"/>
      <c r="G8" s="162"/>
      <c r="H8" s="162"/>
      <c r="I8" s="162"/>
    </row>
    <row r="9" spans="1:10" ht="15" customHeight="1" x14ac:dyDescent="0.4">
      <c r="C9" s="170"/>
      <c r="D9" s="53" t="s">
        <v>44</v>
      </c>
      <c r="E9" s="175"/>
      <c r="F9" s="163"/>
      <c r="G9" s="163"/>
      <c r="H9" s="163"/>
      <c r="I9" s="163"/>
    </row>
    <row r="10" spans="1:10" ht="15" customHeight="1" thickBot="1" x14ac:dyDescent="0.45">
      <c r="C10" s="94" t="s">
        <v>12</v>
      </c>
      <c r="D10" s="95"/>
      <c r="E10" s="54">
        <f>SUM(E6:E9)</f>
        <v>1798713852</v>
      </c>
      <c r="F10" s="55"/>
      <c r="G10" s="55"/>
      <c r="H10" s="55"/>
      <c r="I10" s="55"/>
    </row>
    <row r="11" spans="1:10" ht="21" customHeight="1" x14ac:dyDescent="0.4">
      <c r="C11" s="164" t="s">
        <v>13</v>
      </c>
      <c r="D11" s="165"/>
      <c r="E11" s="165"/>
      <c r="F11" s="168" t="s">
        <v>79</v>
      </c>
      <c r="G11" s="168"/>
      <c r="H11" s="168"/>
      <c r="I11" s="169"/>
    </row>
    <row r="12" spans="1:10" ht="21.95" customHeight="1" x14ac:dyDescent="0.4">
      <c r="C12" s="166"/>
      <c r="D12" s="167"/>
      <c r="E12" s="167"/>
      <c r="F12" s="56" t="s">
        <v>46</v>
      </c>
      <c r="G12" s="56" t="s">
        <v>47</v>
      </c>
      <c r="H12" s="56" t="s">
        <v>48</v>
      </c>
      <c r="I12" s="57" t="s">
        <v>49</v>
      </c>
    </row>
    <row r="13" spans="1:10" ht="15" customHeight="1" x14ac:dyDescent="0.4">
      <c r="C13" s="109" t="s">
        <v>50</v>
      </c>
      <c r="D13" s="157" t="s">
        <v>15</v>
      </c>
      <c r="E13" s="58"/>
      <c r="F13" s="3" t="s">
        <v>51</v>
      </c>
      <c r="G13" s="4" t="s">
        <v>52</v>
      </c>
      <c r="H13" s="3">
        <v>10000</v>
      </c>
      <c r="I13" s="5" t="s">
        <v>53</v>
      </c>
    </row>
    <row r="14" spans="1:10" ht="15" hidden="1" customHeight="1" x14ac:dyDescent="0.4">
      <c r="C14" s="109"/>
      <c r="D14" s="158"/>
      <c r="E14" s="58"/>
      <c r="F14" s="6"/>
      <c r="G14" s="7"/>
      <c r="H14" s="3"/>
      <c r="I14" s="5"/>
    </row>
    <row r="15" spans="1:10" ht="15" hidden="1" customHeight="1" x14ac:dyDescent="0.4">
      <c r="C15" s="109"/>
      <c r="D15" s="158"/>
      <c r="E15" s="58"/>
      <c r="F15" s="6"/>
      <c r="G15" s="7"/>
      <c r="H15" s="3"/>
      <c r="I15" s="5"/>
    </row>
    <row r="16" spans="1:10" ht="15" hidden="1" customHeight="1" x14ac:dyDescent="0.4">
      <c r="C16" s="109"/>
      <c r="D16" s="158"/>
      <c r="E16" s="58"/>
      <c r="F16" s="6"/>
      <c r="G16" s="7"/>
      <c r="H16" s="3"/>
      <c r="I16" s="5"/>
    </row>
    <row r="17" spans="3:9" ht="15" hidden="1" customHeight="1" x14ac:dyDescent="0.4">
      <c r="C17" s="109"/>
      <c r="D17" s="158"/>
      <c r="E17" s="58"/>
      <c r="F17" s="3"/>
      <c r="G17" s="8"/>
      <c r="H17" s="6"/>
      <c r="I17" s="5"/>
    </row>
    <row r="18" spans="3:9" ht="15" hidden="1" customHeight="1" x14ac:dyDescent="0.4">
      <c r="C18" s="109"/>
      <c r="D18" s="158"/>
      <c r="E18" s="58"/>
      <c r="F18" s="3"/>
      <c r="G18" s="8"/>
      <c r="H18" s="6"/>
      <c r="I18" s="5"/>
    </row>
    <row r="19" spans="3:9" ht="15" hidden="1" customHeight="1" x14ac:dyDescent="0.4">
      <c r="C19" s="109"/>
      <c r="D19" s="158"/>
      <c r="E19" s="58"/>
      <c r="F19" s="3"/>
      <c r="G19" s="8"/>
      <c r="H19" s="6"/>
      <c r="I19" s="5"/>
    </row>
    <row r="20" spans="3:9" ht="15" hidden="1" customHeight="1" x14ac:dyDescent="0.4">
      <c r="C20" s="109"/>
      <c r="D20" s="158"/>
      <c r="E20" s="58"/>
      <c r="F20" s="3"/>
      <c r="G20" s="9"/>
      <c r="H20" s="6"/>
      <c r="I20" s="5"/>
    </row>
    <row r="21" spans="3:9" ht="15" hidden="1" customHeight="1" x14ac:dyDescent="0.4">
      <c r="C21" s="109"/>
      <c r="D21" s="158"/>
      <c r="E21" s="58"/>
      <c r="F21" s="6"/>
      <c r="G21" s="7"/>
      <c r="H21" s="6"/>
      <c r="I21" s="5"/>
    </row>
    <row r="22" spans="3:9" ht="15" hidden="1" customHeight="1" thickBot="1" x14ac:dyDescent="0.45">
      <c r="C22" s="109"/>
      <c r="D22" s="159"/>
      <c r="E22" s="59"/>
      <c r="F22" s="10"/>
      <c r="G22" s="11"/>
      <c r="H22" s="10"/>
      <c r="I22" s="12"/>
    </row>
    <row r="23" spans="3:9" ht="15" hidden="1" customHeight="1" thickBot="1" x14ac:dyDescent="0.45">
      <c r="C23" s="156"/>
      <c r="D23" s="60" t="s">
        <v>54</v>
      </c>
      <c r="E23" s="61"/>
      <c r="F23" s="13"/>
      <c r="G23" s="14"/>
      <c r="H23" s="13"/>
      <c r="I23" s="15"/>
    </row>
    <row r="24" spans="3:9" ht="15" customHeight="1" thickBot="1" x14ac:dyDescent="0.45">
      <c r="C24" s="109"/>
      <c r="D24" s="160" t="s">
        <v>55</v>
      </c>
      <c r="E24" s="62"/>
      <c r="F24" s="3" t="s">
        <v>51</v>
      </c>
      <c r="G24" s="4" t="s">
        <v>52</v>
      </c>
      <c r="H24" s="3">
        <v>10000</v>
      </c>
      <c r="I24" s="5" t="s">
        <v>53</v>
      </c>
    </row>
    <row r="25" spans="3:9" ht="15" hidden="1" customHeight="1" x14ac:dyDescent="0.4">
      <c r="C25" s="109"/>
      <c r="D25" s="158"/>
      <c r="E25" s="58"/>
      <c r="F25" s="6"/>
      <c r="G25" s="7"/>
      <c r="H25" s="3"/>
      <c r="I25" s="5"/>
    </row>
    <row r="26" spans="3:9" ht="15" hidden="1" customHeight="1" x14ac:dyDescent="0.4">
      <c r="C26" s="109"/>
      <c r="D26" s="158"/>
      <c r="E26" s="58"/>
      <c r="F26" s="6"/>
      <c r="G26" s="7"/>
      <c r="H26" s="3"/>
      <c r="I26" s="5"/>
    </row>
    <row r="27" spans="3:9" ht="15" hidden="1" customHeight="1" x14ac:dyDescent="0.4">
      <c r="C27" s="109"/>
      <c r="D27" s="158"/>
      <c r="E27" s="58"/>
      <c r="F27" s="6"/>
      <c r="G27" s="7"/>
      <c r="H27" s="3"/>
      <c r="I27" s="5"/>
    </row>
    <row r="28" spans="3:9" ht="15" hidden="1" customHeight="1" x14ac:dyDescent="0.4">
      <c r="C28" s="109"/>
      <c r="D28" s="158"/>
      <c r="E28" s="58"/>
      <c r="F28" s="3"/>
      <c r="G28" s="8"/>
      <c r="H28" s="6"/>
      <c r="I28" s="5"/>
    </row>
    <row r="29" spans="3:9" ht="15" hidden="1" customHeight="1" x14ac:dyDescent="0.4">
      <c r="C29" s="109"/>
      <c r="D29" s="158"/>
      <c r="E29" s="58"/>
      <c r="F29" s="3"/>
      <c r="G29" s="8"/>
      <c r="H29" s="6"/>
      <c r="I29" s="5"/>
    </row>
    <row r="30" spans="3:9" ht="15" hidden="1" customHeight="1" x14ac:dyDescent="0.4">
      <c r="C30" s="109"/>
      <c r="D30" s="158"/>
      <c r="E30" s="58"/>
      <c r="F30" s="3"/>
      <c r="G30" s="8"/>
      <c r="H30" s="6"/>
      <c r="I30" s="5"/>
    </row>
    <row r="31" spans="3:9" ht="15" hidden="1" customHeight="1" x14ac:dyDescent="0.4">
      <c r="C31" s="109"/>
      <c r="D31" s="158"/>
      <c r="E31" s="58"/>
      <c r="F31" s="3"/>
      <c r="G31" s="9"/>
      <c r="H31" s="6"/>
      <c r="I31" s="5"/>
    </row>
    <row r="32" spans="3:9" ht="15" hidden="1" customHeight="1" x14ac:dyDescent="0.4">
      <c r="C32" s="109"/>
      <c r="D32" s="158"/>
      <c r="E32" s="58"/>
      <c r="F32" s="6"/>
      <c r="G32" s="7"/>
      <c r="H32" s="6"/>
      <c r="I32" s="5"/>
    </row>
    <row r="33" spans="3:9" ht="15" hidden="1" customHeight="1" thickBot="1" x14ac:dyDescent="0.45">
      <c r="C33" s="109"/>
      <c r="D33" s="159"/>
      <c r="E33" s="59"/>
      <c r="F33" s="10"/>
      <c r="G33" s="11"/>
      <c r="H33" s="10"/>
      <c r="I33" s="12"/>
    </row>
    <row r="34" spans="3:9" ht="15" customHeight="1" thickBot="1" x14ac:dyDescent="0.45">
      <c r="C34" s="156"/>
      <c r="D34" s="60" t="s">
        <v>54</v>
      </c>
      <c r="E34" s="24">
        <v>179822500</v>
      </c>
      <c r="F34" s="13"/>
      <c r="G34" s="14"/>
      <c r="H34" s="13"/>
      <c r="I34" s="15"/>
    </row>
    <row r="35" spans="3:9" ht="15" customHeight="1" x14ac:dyDescent="0.4">
      <c r="C35" s="109"/>
      <c r="D35" s="161" t="s">
        <v>16</v>
      </c>
      <c r="E35" s="62"/>
      <c r="F35" s="3" t="s">
        <v>51</v>
      </c>
      <c r="G35" s="4" t="s">
        <v>52</v>
      </c>
      <c r="H35" s="3">
        <v>10000</v>
      </c>
      <c r="I35" s="5" t="s">
        <v>53</v>
      </c>
    </row>
    <row r="36" spans="3:9" ht="15" hidden="1" customHeight="1" x14ac:dyDescent="0.4">
      <c r="C36" s="109"/>
      <c r="D36" s="158"/>
      <c r="E36" s="58"/>
      <c r="F36" s="6"/>
      <c r="G36" s="7"/>
      <c r="H36" s="3"/>
      <c r="I36" s="5"/>
    </row>
    <row r="37" spans="3:9" ht="15" hidden="1" customHeight="1" x14ac:dyDescent="0.4">
      <c r="C37" s="109"/>
      <c r="D37" s="158"/>
      <c r="E37" s="58"/>
      <c r="F37" s="6"/>
      <c r="G37" s="7"/>
      <c r="H37" s="3"/>
      <c r="I37" s="5"/>
    </row>
    <row r="38" spans="3:9" ht="15" hidden="1" customHeight="1" x14ac:dyDescent="0.4">
      <c r="C38" s="109"/>
      <c r="D38" s="158"/>
      <c r="E38" s="58"/>
      <c r="F38" s="6"/>
      <c r="G38" s="7"/>
      <c r="H38" s="3"/>
      <c r="I38" s="5"/>
    </row>
    <row r="39" spans="3:9" ht="15" hidden="1" customHeight="1" x14ac:dyDescent="0.4">
      <c r="C39" s="109"/>
      <c r="D39" s="158"/>
      <c r="E39" s="58"/>
      <c r="F39" s="6"/>
      <c r="G39" s="8"/>
      <c r="H39" s="6"/>
      <c r="I39" s="5"/>
    </row>
    <row r="40" spans="3:9" ht="15" hidden="1" customHeight="1" x14ac:dyDescent="0.4">
      <c r="C40" s="109"/>
      <c r="D40" s="158"/>
      <c r="E40" s="58"/>
      <c r="F40" s="6"/>
      <c r="G40" s="8"/>
      <c r="H40" s="6"/>
      <c r="I40" s="5"/>
    </row>
    <row r="41" spans="3:9" ht="15" hidden="1" customHeight="1" x14ac:dyDescent="0.4">
      <c r="C41" s="109"/>
      <c r="D41" s="158"/>
      <c r="E41" s="58"/>
      <c r="F41" s="6"/>
      <c r="G41" s="8"/>
      <c r="H41" s="6"/>
      <c r="I41" s="5"/>
    </row>
    <row r="42" spans="3:9" ht="15" hidden="1" customHeight="1" x14ac:dyDescent="0.4">
      <c r="C42" s="109"/>
      <c r="D42" s="158"/>
      <c r="E42" s="58"/>
      <c r="F42" s="6"/>
      <c r="G42" s="7"/>
      <c r="H42" s="6"/>
      <c r="I42" s="5"/>
    </row>
    <row r="43" spans="3:9" ht="15" hidden="1" customHeight="1" x14ac:dyDescent="0.4">
      <c r="C43" s="109"/>
      <c r="D43" s="158"/>
      <c r="E43" s="58"/>
      <c r="F43" s="6"/>
      <c r="G43" s="7"/>
      <c r="H43" s="6"/>
      <c r="I43" s="5"/>
    </row>
    <row r="44" spans="3:9" ht="15" hidden="1" customHeight="1" thickBot="1" x14ac:dyDescent="0.45">
      <c r="C44" s="109"/>
      <c r="D44" s="159"/>
      <c r="E44" s="59"/>
      <c r="F44" s="10"/>
      <c r="G44" s="11"/>
      <c r="H44" s="10"/>
      <c r="I44" s="12"/>
    </row>
    <row r="45" spans="3:9" ht="15" hidden="1" customHeight="1" thickBot="1" x14ac:dyDescent="0.45">
      <c r="C45" s="156"/>
      <c r="D45" s="60" t="s">
        <v>54</v>
      </c>
      <c r="E45" s="61"/>
      <c r="F45" s="13"/>
      <c r="G45" s="14"/>
      <c r="H45" s="13"/>
      <c r="I45" s="15"/>
    </row>
    <row r="46" spans="3:9" ht="15" customHeight="1" thickBot="1" x14ac:dyDescent="0.45">
      <c r="C46" s="109"/>
      <c r="D46" s="161" t="s">
        <v>57</v>
      </c>
      <c r="E46" s="62"/>
      <c r="F46" s="3" t="s">
        <v>51</v>
      </c>
      <c r="G46" s="4" t="s">
        <v>52</v>
      </c>
      <c r="H46" s="3">
        <v>10000</v>
      </c>
      <c r="I46" s="5" t="s">
        <v>53</v>
      </c>
    </row>
    <row r="47" spans="3:9" ht="15" hidden="1" customHeight="1" x14ac:dyDescent="0.4">
      <c r="C47" s="109"/>
      <c r="D47" s="158"/>
      <c r="E47" s="58"/>
      <c r="F47" s="6"/>
      <c r="G47" s="7"/>
      <c r="H47" s="3"/>
      <c r="I47" s="5"/>
    </row>
    <row r="48" spans="3:9" ht="15" hidden="1" customHeight="1" x14ac:dyDescent="0.4">
      <c r="C48" s="109"/>
      <c r="D48" s="158"/>
      <c r="E48" s="58"/>
      <c r="F48" s="6"/>
      <c r="G48" s="7"/>
      <c r="H48" s="3"/>
      <c r="I48" s="5"/>
    </row>
    <row r="49" spans="3:9" ht="15" hidden="1" customHeight="1" x14ac:dyDescent="0.4">
      <c r="C49" s="109"/>
      <c r="D49" s="158"/>
      <c r="E49" s="58"/>
      <c r="F49" s="6"/>
      <c r="G49" s="7"/>
      <c r="H49" s="3"/>
      <c r="I49" s="5"/>
    </row>
    <row r="50" spans="3:9" ht="15" hidden="1" customHeight="1" x14ac:dyDescent="0.4">
      <c r="C50" s="109"/>
      <c r="D50" s="158"/>
      <c r="E50" s="58"/>
      <c r="F50" s="6"/>
      <c r="G50" s="8"/>
      <c r="H50" s="6"/>
      <c r="I50" s="5"/>
    </row>
    <row r="51" spans="3:9" ht="15" hidden="1" customHeight="1" x14ac:dyDescent="0.4">
      <c r="C51" s="109"/>
      <c r="D51" s="158"/>
      <c r="E51" s="58"/>
      <c r="F51" s="6"/>
      <c r="G51" s="8"/>
      <c r="H51" s="6"/>
      <c r="I51" s="5"/>
    </row>
    <row r="52" spans="3:9" ht="15" hidden="1" customHeight="1" x14ac:dyDescent="0.4">
      <c r="C52" s="109"/>
      <c r="D52" s="158"/>
      <c r="E52" s="58"/>
      <c r="F52" s="6"/>
      <c r="G52" s="8"/>
      <c r="H52" s="6"/>
      <c r="I52" s="5"/>
    </row>
    <row r="53" spans="3:9" ht="15" hidden="1" customHeight="1" x14ac:dyDescent="0.4">
      <c r="C53" s="109"/>
      <c r="D53" s="158"/>
      <c r="E53" s="58"/>
      <c r="F53" s="6"/>
      <c r="G53" s="7"/>
      <c r="H53" s="6"/>
      <c r="I53" s="5"/>
    </row>
    <row r="54" spans="3:9" ht="15" hidden="1" customHeight="1" x14ac:dyDescent="0.4">
      <c r="C54" s="109"/>
      <c r="D54" s="158"/>
      <c r="E54" s="58"/>
      <c r="F54" s="6"/>
      <c r="G54" s="7"/>
      <c r="H54" s="6"/>
      <c r="I54" s="5"/>
    </row>
    <row r="55" spans="3:9" ht="15" hidden="1" customHeight="1" thickBot="1" x14ac:dyDescent="0.45">
      <c r="C55" s="109"/>
      <c r="D55" s="159"/>
      <c r="E55" s="59"/>
      <c r="F55" s="10"/>
      <c r="G55" s="11"/>
      <c r="H55" s="10"/>
      <c r="I55" s="12"/>
    </row>
    <row r="56" spans="3:9" ht="15" customHeight="1" thickBot="1" x14ac:dyDescent="0.45">
      <c r="C56" s="156"/>
      <c r="D56" s="60" t="s">
        <v>54</v>
      </c>
      <c r="E56" s="24">
        <f>596002500-14877500</f>
        <v>581125000</v>
      </c>
      <c r="F56" s="13"/>
      <c r="G56" s="14"/>
      <c r="H56" s="13"/>
      <c r="I56" s="15"/>
    </row>
    <row r="57" spans="3:9" ht="15" customHeight="1" thickBot="1" x14ac:dyDescent="0.45">
      <c r="C57" s="177" t="s">
        <v>58</v>
      </c>
      <c r="D57" s="161" t="s">
        <v>18</v>
      </c>
      <c r="E57" s="62"/>
      <c r="F57" s="19">
        <v>2000</v>
      </c>
      <c r="G57" s="20" t="s">
        <v>51</v>
      </c>
      <c r="H57" s="16" t="s">
        <v>51</v>
      </c>
      <c r="I57" s="18"/>
    </row>
    <row r="58" spans="3:9" ht="15" hidden="1" customHeight="1" x14ac:dyDescent="0.4">
      <c r="C58" s="177"/>
      <c r="D58" s="158"/>
      <c r="E58" s="58"/>
      <c r="F58" s="6"/>
      <c r="G58" s="7"/>
      <c r="H58" s="3"/>
      <c r="I58" s="5"/>
    </row>
    <row r="59" spans="3:9" ht="15" hidden="1" customHeight="1" x14ac:dyDescent="0.4">
      <c r="C59" s="177"/>
      <c r="D59" s="158"/>
      <c r="E59" s="58"/>
      <c r="F59" s="6"/>
      <c r="G59" s="7"/>
      <c r="H59" s="3"/>
      <c r="I59" s="5"/>
    </row>
    <row r="60" spans="3:9" ht="15" hidden="1" customHeight="1" x14ac:dyDescent="0.4">
      <c r="C60" s="177"/>
      <c r="D60" s="158"/>
      <c r="E60" s="58"/>
      <c r="F60" s="6"/>
      <c r="G60" s="8"/>
      <c r="H60" s="6"/>
      <c r="I60" s="5"/>
    </row>
    <row r="61" spans="3:9" ht="15" hidden="1" customHeight="1" x14ac:dyDescent="0.4">
      <c r="C61" s="177"/>
      <c r="D61" s="158"/>
      <c r="E61" s="58"/>
      <c r="F61" s="6"/>
      <c r="G61" s="7"/>
      <c r="H61" s="6"/>
      <c r="I61" s="5"/>
    </row>
    <row r="62" spans="3:9" ht="15" hidden="1" customHeight="1" x14ac:dyDescent="0.4">
      <c r="C62" s="177"/>
      <c r="D62" s="158"/>
      <c r="E62" s="58"/>
      <c r="F62" s="6"/>
      <c r="G62" s="7"/>
      <c r="H62" s="6"/>
      <c r="I62" s="5"/>
    </row>
    <row r="63" spans="3:9" ht="15" hidden="1" customHeight="1" x14ac:dyDescent="0.4">
      <c r="C63" s="177"/>
      <c r="D63" s="158"/>
      <c r="E63" s="58"/>
      <c r="F63" s="6"/>
      <c r="G63" s="7"/>
      <c r="H63" s="6"/>
      <c r="I63" s="5"/>
    </row>
    <row r="64" spans="3:9" ht="15" hidden="1" customHeight="1" x14ac:dyDescent="0.4">
      <c r="C64" s="177"/>
      <c r="D64" s="158"/>
      <c r="E64" s="58"/>
      <c r="F64" s="6"/>
      <c r="G64" s="7"/>
      <c r="H64" s="6"/>
      <c r="I64" s="5"/>
    </row>
    <row r="65" spans="2:9" ht="15" hidden="1" customHeight="1" x14ac:dyDescent="0.4">
      <c r="C65" s="177"/>
      <c r="D65" s="158"/>
      <c r="E65" s="58"/>
      <c r="F65" s="6"/>
      <c r="G65" s="7"/>
      <c r="H65" s="6"/>
      <c r="I65" s="5"/>
    </row>
    <row r="66" spans="2:9" ht="15" hidden="1" customHeight="1" thickBot="1" x14ac:dyDescent="0.45">
      <c r="C66" s="177"/>
      <c r="D66" s="159"/>
      <c r="E66" s="59"/>
      <c r="F66" s="10"/>
      <c r="G66" s="11"/>
      <c r="H66" s="10"/>
      <c r="I66" s="12"/>
    </row>
    <row r="67" spans="2:9" ht="15" customHeight="1" thickBot="1" x14ac:dyDescent="0.45">
      <c r="C67" s="178"/>
      <c r="D67" s="60" t="s">
        <v>54</v>
      </c>
      <c r="E67" s="24">
        <f>524115000+1275000</f>
        <v>525390000</v>
      </c>
      <c r="F67" s="13"/>
      <c r="G67" s="14"/>
      <c r="H67" s="63"/>
      <c r="I67" s="15"/>
    </row>
    <row r="68" spans="2:9" ht="15" customHeight="1" thickBot="1" x14ac:dyDescent="0.45">
      <c r="C68" s="179" t="s">
        <v>12</v>
      </c>
      <c r="D68" s="180"/>
      <c r="E68" s="64">
        <f>E23+E34+E45+E56+E67</f>
        <v>1286337500</v>
      </c>
      <c r="F68" s="65"/>
      <c r="G68" s="66"/>
      <c r="H68" s="67"/>
      <c r="I68" s="68"/>
    </row>
    <row r="69" spans="2:9" ht="15" customHeight="1" x14ac:dyDescent="0.4">
      <c r="C69" s="90" t="s">
        <v>19</v>
      </c>
      <c r="D69" s="91"/>
      <c r="E69" s="205">
        <v>170159</v>
      </c>
      <c r="F69" s="211"/>
      <c r="G69" s="212"/>
      <c r="H69" s="212"/>
      <c r="I69" s="212"/>
    </row>
    <row r="70" spans="2:9" ht="15" customHeight="1" thickBot="1" x14ac:dyDescent="0.45">
      <c r="C70" s="101" t="s">
        <v>59</v>
      </c>
      <c r="D70" s="102"/>
      <c r="E70" s="206"/>
      <c r="F70" s="70"/>
      <c r="G70" s="70"/>
      <c r="H70" s="70"/>
      <c r="I70" s="70"/>
    </row>
    <row r="71" spans="2:9" ht="15" customHeight="1" x14ac:dyDescent="0.4">
      <c r="C71" s="86" t="s">
        <v>21</v>
      </c>
      <c r="D71" s="87"/>
      <c r="E71" s="185">
        <f>(E6+E8)/E69</f>
        <v>10570.782926556925</v>
      </c>
      <c r="F71" s="70"/>
      <c r="G71" s="70"/>
      <c r="H71" s="70"/>
      <c r="I71" s="70"/>
    </row>
    <row r="72" spans="2:9" ht="15" customHeight="1" thickBot="1" x14ac:dyDescent="0.45">
      <c r="C72" s="101" t="s">
        <v>60</v>
      </c>
      <c r="D72" s="102"/>
      <c r="E72" s="186"/>
      <c r="F72" s="187"/>
      <c r="G72" s="187"/>
      <c r="H72" s="187"/>
      <c r="I72" s="187"/>
    </row>
    <row r="73" spans="2:9" ht="15" customHeight="1" x14ac:dyDescent="0.4">
      <c r="C73" s="35" t="s">
        <v>61</v>
      </c>
      <c r="D73" s="35"/>
      <c r="E73" s="35"/>
      <c r="F73" s="35"/>
      <c r="G73" s="35"/>
      <c r="H73" s="35"/>
      <c r="I73" s="35"/>
    </row>
    <row r="74" spans="2:9" ht="15" customHeight="1" x14ac:dyDescent="0.4">
      <c r="C74" s="35" t="s">
        <v>62</v>
      </c>
      <c r="D74" s="35"/>
      <c r="E74" s="35"/>
      <c r="F74" s="35"/>
      <c r="G74" s="35"/>
      <c r="H74" s="35"/>
      <c r="I74" s="35"/>
    </row>
    <row r="75" spans="2:9" ht="15" customHeight="1" x14ac:dyDescent="0.4">
      <c r="C75" s="35"/>
      <c r="D75" s="35"/>
      <c r="E75" s="35"/>
      <c r="F75" s="35"/>
      <c r="G75" s="35"/>
      <c r="H75" s="35"/>
      <c r="I75" s="35"/>
    </row>
    <row r="76" spans="2:9" ht="15" customHeight="1" x14ac:dyDescent="0.4"/>
    <row r="77" spans="2:9" ht="15" customHeight="1" x14ac:dyDescent="0.4">
      <c r="B77" s="29" t="s">
        <v>23</v>
      </c>
      <c r="C77" s="85" t="s">
        <v>24</v>
      </c>
      <c r="D77" s="85"/>
      <c r="E77" s="85"/>
      <c r="F77" s="85"/>
      <c r="G77" s="85"/>
    </row>
    <row r="78" spans="2:9" ht="12.75" thickBot="1" x14ac:dyDescent="0.45">
      <c r="C78" s="32"/>
      <c r="D78" s="32"/>
      <c r="E78" s="176" t="s">
        <v>25</v>
      </c>
      <c r="F78" s="176"/>
      <c r="G78" s="176"/>
      <c r="H78" s="176" t="s">
        <v>26</v>
      </c>
      <c r="I78" s="176"/>
    </row>
    <row r="79" spans="2:9" ht="15" customHeight="1" x14ac:dyDescent="0.4">
      <c r="C79" s="129" t="s">
        <v>27</v>
      </c>
      <c r="D79" s="130"/>
      <c r="E79" s="188"/>
      <c r="F79" s="189"/>
      <c r="G79" s="190"/>
      <c r="H79" s="188"/>
      <c r="I79" s="191"/>
    </row>
    <row r="80" spans="2:9" ht="15" customHeight="1" thickBot="1" x14ac:dyDescent="0.45">
      <c r="C80" s="192" t="s">
        <v>28</v>
      </c>
      <c r="D80" s="193"/>
      <c r="E80" s="194"/>
      <c r="F80" s="195"/>
      <c r="G80" s="196"/>
      <c r="H80" s="195"/>
      <c r="I80" s="197"/>
    </row>
    <row r="81" spans="2:9" ht="15" customHeight="1" thickBot="1" x14ac:dyDescent="0.45">
      <c r="C81" s="201" t="s">
        <v>29</v>
      </c>
      <c r="D81" s="202"/>
      <c r="E81" s="133">
        <v>31</v>
      </c>
      <c r="F81" s="134"/>
      <c r="G81" s="134"/>
      <c r="H81" s="134"/>
      <c r="I81" s="135"/>
    </row>
    <row r="82" spans="2:9" ht="15" customHeight="1" x14ac:dyDescent="0.4">
      <c r="C82" s="35" t="s">
        <v>78</v>
      </c>
      <c r="D82" s="35"/>
      <c r="E82" s="49"/>
      <c r="F82" s="49"/>
      <c r="G82" s="49"/>
      <c r="H82" s="49"/>
      <c r="I82" s="49"/>
    </row>
    <row r="83" spans="2:9" ht="15" customHeight="1" x14ac:dyDescent="0.4"/>
    <row r="84" spans="2:9" ht="15" customHeight="1" thickBot="1" x14ac:dyDescent="0.45">
      <c r="B84" s="29" t="s">
        <v>31</v>
      </c>
      <c r="C84" s="85" t="s">
        <v>32</v>
      </c>
      <c r="D84" s="85"/>
      <c r="E84" s="85"/>
      <c r="F84" s="85"/>
      <c r="G84" s="85"/>
    </row>
    <row r="85" spans="2:9" ht="15" customHeight="1" x14ac:dyDescent="0.4">
      <c r="C85" s="136" t="s">
        <v>33</v>
      </c>
      <c r="D85" s="50" t="s">
        <v>34</v>
      </c>
      <c r="E85" s="125">
        <f>(E6+E7)/E10</f>
        <v>0.22614866703100256</v>
      </c>
      <c r="F85" s="125"/>
      <c r="G85" s="125"/>
      <c r="H85" s="125"/>
      <c r="I85" s="126"/>
    </row>
    <row r="86" spans="2:9" ht="15" customHeight="1" thickBot="1" x14ac:dyDescent="0.45">
      <c r="C86" s="137"/>
      <c r="D86" s="51" t="s">
        <v>35</v>
      </c>
      <c r="E86" s="127">
        <f>(E8+E9)/E10</f>
        <v>0.77385133296899744</v>
      </c>
      <c r="F86" s="203"/>
      <c r="G86" s="203"/>
      <c r="H86" s="203"/>
      <c r="I86" s="204"/>
    </row>
    <row r="87" spans="2:9" ht="15" customHeight="1" x14ac:dyDescent="0.4"/>
    <row r="88" spans="2:9" ht="15" customHeight="1" thickBot="1" x14ac:dyDescent="0.45">
      <c r="B88" s="29" t="s">
        <v>36</v>
      </c>
      <c r="C88" s="85" t="s">
        <v>37</v>
      </c>
      <c r="D88" s="85"/>
      <c r="E88" s="85"/>
      <c r="F88" s="85"/>
      <c r="G88" s="85"/>
      <c r="H88" s="85"/>
      <c r="I88" s="85"/>
    </row>
    <row r="89" spans="2:9" ht="69.95" customHeight="1" thickBot="1" x14ac:dyDescent="0.45">
      <c r="C89" s="1" t="s">
        <v>38</v>
      </c>
      <c r="D89" s="198"/>
      <c r="E89" s="199"/>
      <c r="F89" s="199"/>
      <c r="G89" s="199"/>
      <c r="H89" s="199"/>
      <c r="I89" s="200"/>
    </row>
  </sheetData>
  <mergeCells count="48">
    <mergeCell ref="C6:C9"/>
    <mergeCell ref="F6:I6"/>
    <mergeCell ref="F7:I7"/>
    <mergeCell ref="F8:I8"/>
    <mergeCell ref="F9:I9"/>
    <mergeCell ref="E6:E7"/>
    <mergeCell ref="E8:E9"/>
    <mergeCell ref="A1:J1"/>
    <mergeCell ref="C2:G2"/>
    <mergeCell ref="C3:D3"/>
    <mergeCell ref="E3:I3"/>
    <mergeCell ref="C5:G5"/>
    <mergeCell ref="C70:D70"/>
    <mergeCell ref="C10:D10"/>
    <mergeCell ref="C11:E12"/>
    <mergeCell ref="F11:I11"/>
    <mergeCell ref="C13:C56"/>
    <mergeCell ref="D13:D22"/>
    <mergeCell ref="D24:D33"/>
    <mergeCell ref="D35:D44"/>
    <mergeCell ref="D46:D55"/>
    <mergeCell ref="C57:C67"/>
    <mergeCell ref="D57:D66"/>
    <mergeCell ref="C68:D68"/>
    <mergeCell ref="C69:D69"/>
    <mergeCell ref="F69:I69"/>
    <mergeCell ref="E69:E70"/>
    <mergeCell ref="C71:D71"/>
    <mergeCell ref="C72:D72"/>
    <mergeCell ref="F72:I72"/>
    <mergeCell ref="C77:G77"/>
    <mergeCell ref="E78:G78"/>
    <mergeCell ref="H78:I78"/>
    <mergeCell ref="E71:E72"/>
    <mergeCell ref="C79:D79"/>
    <mergeCell ref="E79:G79"/>
    <mergeCell ref="H79:I79"/>
    <mergeCell ref="C80:D80"/>
    <mergeCell ref="E80:G80"/>
    <mergeCell ref="H80:I80"/>
    <mergeCell ref="C88:I88"/>
    <mergeCell ref="D89:I89"/>
    <mergeCell ref="C81:D81"/>
    <mergeCell ref="E81:I81"/>
    <mergeCell ref="C84:G84"/>
    <mergeCell ref="C85:C86"/>
    <mergeCell ref="E85:I85"/>
    <mergeCell ref="E86:I86"/>
  </mergeCells>
  <phoneticPr fontId="1"/>
  <pageMargins left="0.51181102362204722" right="0.11811023622047245" top="0.55118110236220474" bottom="0.19685039370078741" header="0.31496062992125984" footer="0.11811023622047245"/>
  <pageSetup paperSize="9" scale="95" orientation="portrait" r:id="rId1"/>
  <headerFooter scaleWithDoc="0"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EB500493C3CB04ABDEF6FB7DB4B66A1" ma:contentTypeVersion="16" ma:contentTypeDescription="新しいドキュメントを作成します。" ma:contentTypeScope="" ma:versionID="6f1e3a594055b7dc32904b9ea2e94a8d">
  <xsd:schema xmlns:xsd="http://www.w3.org/2001/XMLSchema" xmlns:xs="http://www.w3.org/2001/XMLSchema" xmlns:p="http://schemas.microsoft.com/office/2006/metadata/properties" xmlns:ns3="8db98500-e9cb-4d70-9e33-205ebb0cf1dd" xmlns:ns4="637913ae-a7f5-4201-b670-5649545896f0" targetNamespace="http://schemas.microsoft.com/office/2006/metadata/properties" ma:root="true" ma:fieldsID="4b4c646d5ebcdbe4a3ef572cb5c6c3e4" ns3:_="" ns4:_="">
    <xsd:import namespace="8db98500-e9cb-4d70-9e33-205ebb0cf1dd"/>
    <xsd:import namespace="637913ae-a7f5-4201-b670-5649545896f0"/>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element ref="ns3:MediaServiceDateTaken" minOccurs="0"/>
                <xsd:element ref="ns3:MediaLengthInSeconds" minOccurs="0"/>
                <xsd:element ref="ns3:_activity" minOccurs="0"/>
                <xsd:element ref="ns3:MediaServiceObjectDetectorVersions" minOccurs="0"/>
                <xsd:element ref="ns3:MediaServiceAutoTags" minOccurs="0"/>
                <xsd:element ref="ns3:MediaServiceGenerationTime" minOccurs="0"/>
                <xsd:element ref="ns3:MediaServiceEventHashCode" minOccurs="0"/>
                <xsd:element ref="ns3:MediaServiceOCR"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b98500-e9cb-4d70-9e33-205ebb0cf1d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_activity" ma:index="17" nillable="true" ma:displayName="_activity" ma:hidden="true" ma:internalName="_activity">
      <xsd:simpleType>
        <xsd:restriction base="dms:Note"/>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AutoTags" ma:index="19" nillable="true" ma:displayName="Tags" ma:internalName="MediaServiceAutoTags"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element name="MediaServiceSystemTags" ma:index="23"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37913ae-a7f5-4201-b670-5649545896f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SharingHintHash" ma:index="12"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8db98500-e9cb-4d70-9e33-205ebb0cf1dd"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C21E869-8716-47F5-8BBC-29985D4E88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b98500-e9cb-4d70-9e33-205ebb0cf1dd"/>
    <ds:schemaRef ds:uri="637913ae-a7f5-4201-b670-5649545896f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02A21FD-2AFC-4948-A6AA-9C2EEF2D1BDE}">
  <ds:schemaRefs>
    <ds:schemaRef ds:uri="http://schemas.microsoft.com/office/infopath/2007/PartnerControls"/>
    <ds:schemaRef ds:uri="http://purl.org/dc/elements/1.1/"/>
    <ds:schemaRef ds:uri="http://schemas.microsoft.com/office/2006/metadata/properties"/>
    <ds:schemaRef ds:uri="637913ae-a7f5-4201-b670-5649545896f0"/>
    <ds:schemaRef ds:uri="http://purl.org/dc/terms/"/>
    <ds:schemaRef ds:uri="http://schemas.openxmlformats.org/package/2006/metadata/core-properties"/>
    <ds:schemaRef ds:uri="http://schemas.microsoft.com/office/2006/documentManagement/types"/>
    <ds:schemaRef ds:uri="8db98500-e9cb-4d70-9e33-205ebb0cf1dd"/>
    <ds:schemaRef ds:uri="http://www.w3.org/XML/1998/namespace"/>
    <ds:schemaRef ds:uri="http://purl.org/dc/dcmitype/"/>
  </ds:schemaRefs>
</ds:datastoreItem>
</file>

<file path=customXml/itemProps3.xml><?xml version="1.0" encoding="utf-8"?>
<ds:datastoreItem xmlns:ds="http://schemas.openxmlformats.org/officeDocument/2006/customXml" ds:itemID="{1AD22F88-BB1B-435F-8FF1-3387F8F35B4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17</vt:i4>
      </vt:variant>
    </vt:vector>
  </HeadingPairs>
  <TitlesOfParts>
    <vt:vector size="34" baseType="lpstr">
      <vt:lpstr>効果検証様式（集計値）</vt:lpstr>
      <vt:lpstr>R3.6-12</vt:lpstr>
      <vt:lpstr>R3.6</vt:lpstr>
      <vt:lpstr>R3.7</vt:lpstr>
      <vt:lpstr>R3.8</vt:lpstr>
      <vt:lpstr>R3.9</vt:lpstr>
      <vt:lpstr>R3.10</vt:lpstr>
      <vt:lpstr>R3.11</vt:lpstr>
      <vt:lpstr>R3.12</vt:lpstr>
      <vt:lpstr>R4.4-10</vt:lpstr>
      <vt:lpstr>R4.4</vt:lpstr>
      <vt:lpstr>R4.5</vt:lpstr>
      <vt:lpstr>R4.6</vt:lpstr>
      <vt:lpstr>R4.7</vt:lpstr>
      <vt:lpstr>R4.8</vt:lpstr>
      <vt:lpstr>R4.9</vt:lpstr>
      <vt:lpstr>R4.10</vt:lpstr>
      <vt:lpstr>R3.10!Print_Area</vt:lpstr>
      <vt:lpstr>R3.11!Print_Area</vt:lpstr>
      <vt:lpstr>R3.12!Print_Area</vt:lpstr>
      <vt:lpstr>R3.6!Print_Area</vt:lpstr>
      <vt:lpstr>'R3.6-12'!Print_Area</vt:lpstr>
      <vt:lpstr>R3.7!Print_Area</vt:lpstr>
      <vt:lpstr>R3.8!Print_Area</vt:lpstr>
      <vt:lpstr>R3.9!Print_Area</vt:lpstr>
      <vt:lpstr>R4.10!Print_Area</vt:lpstr>
      <vt:lpstr>R4.4!Print_Area</vt:lpstr>
      <vt:lpstr>'R4.4-10'!Print_Area</vt:lpstr>
      <vt:lpstr>R4.5!Print_Area</vt:lpstr>
      <vt:lpstr>R4.6!Print_Area</vt:lpstr>
      <vt:lpstr>R4.7!Print_Area</vt:lpstr>
      <vt:lpstr>R4.8!Print_Area</vt:lpstr>
      <vt:lpstr>R4.9!Print_Area</vt:lpstr>
      <vt:lpstr>'効果検証様式（集計値）'!Print_Area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2015-06-05T18:19:34Z</dcterms:created>
  <dcterms:modified xsi:type="dcterms:W3CDTF">2024-05-27T01:40:47Z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0x0101004EB500493C3CB04ABDEF6FB7DB4B66A1</vt:lpwstr>
  </property>
</Properties>
</file>