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3能力開発班\07委託訓練\01　委託先選定（プロポーザル）\R7\02 下半期\02 公告案作成\03 学院修正最終版\03 労政\02 障害者\"/>
    </mc:Choice>
  </mc:AlternateContent>
  <bookViews>
    <workbookView xWindow="0" yWindow="15" windowWidth="20490" windowHeight="7215" tabRatio="911"/>
  </bookViews>
  <sheets>
    <sheet name="作成上の注意点" sheetId="152" r:id="rId1"/>
    <sheet name="訓練コース一覧 " sheetId="153" r:id="rId2"/>
    <sheet name="基礎データ入力票" sheetId="118" r:id="rId3"/>
    <sheet name="提出書類一覧" sheetId="149" r:id="rId4"/>
    <sheet name="様式1-1（集合）" sheetId="49" r:id="rId5"/>
    <sheet name="様式1-2（デュアル）" sheetId="120" r:id="rId6"/>
    <sheet name="様式2(集合・デュアル) " sheetId="78" r:id="rId7"/>
    <sheet name="様式2  (別添１)" sheetId="125" r:id="rId8"/>
    <sheet name="様式2  (別添2)" sheetId="126" r:id="rId9"/>
    <sheet name="様式3" sheetId="12" r:id="rId10"/>
    <sheet name="様式4" sheetId="30" r:id="rId11"/>
    <sheet name="様式5" sheetId="5" r:id="rId12"/>
    <sheet name="様式6" sheetId="8" r:id="rId13"/>
    <sheet name="様式7" sheetId="19" r:id="rId14"/>
    <sheet name="様式8-1（集合）" sheetId="28" r:id="rId15"/>
    <sheet name="様式8-2（デュアル）" sheetId="139" r:id="rId16"/>
    <sheet name="様式9" sheetId="130" r:id="rId17"/>
    <sheet name="様式10-１（OA事務初級集合）" sheetId="51" r:id="rId18"/>
    <sheet name="様式10-２（介護実習・パソコン科）（デュアル） " sheetId="160" r:id="rId19"/>
    <sheet name="様式11　誓約書" sheetId="119" r:id="rId20"/>
    <sheet name="参考様式　※(2)⑨写真貼付用" sheetId="31" r:id="rId21"/>
  </sheets>
  <definedNames>
    <definedName name="_Key1" localSheetId="2" hidden="1">#REF!</definedName>
    <definedName name="_Key1" localSheetId="18" hidden="1">#REF!</definedName>
    <definedName name="_Key1" localSheetId="5" hidden="1">#REF!</definedName>
    <definedName name="_Key1" localSheetId="7" hidden="1">#REF!</definedName>
    <definedName name="_Key1" localSheetId="8" hidden="1">#REF!</definedName>
    <definedName name="_Key1" localSheetId="15" hidden="1">#REF!</definedName>
    <definedName name="_Key1" hidden="1">#REF!</definedName>
    <definedName name="_Key2" localSheetId="2" hidden="1">#REF!</definedName>
    <definedName name="_Key2" localSheetId="18" hidden="1">#REF!</definedName>
    <definedName name="_Key2" localSheetId="5" hidden="1">#REF!</definedName>
    <definedName name="_Key2" localSheetId="7" hidden="1">#REF!</definedName>
    <definedName name="_Key2" localSheetId="8" hidden="1">#REF!</definedName>
    <definedName name="_Key2" localSheetId="15" hidden="1">#REF!</definedName>
    <definedName name="_Key2" hidden="1">#REF!</definedName>
    <definedName name="_key222" localSheetId="2" hidden="1">#REF!</definedName>
    <definedName name="_key222" localSheetId="18" hidden="1">#REF!</definedName>
    <definedName name="_key222" localSheetId="5" hidden="1">#REF!</definedName>
    <definedName name="_key222" localSheetId="7" hidden="1">#REF!</definedName>
    <definedName name="_key222" localSheetId="8" hidden="1">#REF!</definedName>
    <definedName name="_key222" localSheetId="15" hidden="1">#REF!</definedName>
    <definedName name="_key222" hidden="1">#REF!</definedName>
    <definedName name="_Order1" hidden="1">255</definedName>
    <definedName name="_Order2" hidden="1">255</definedName>
    <definedName name="_Sort" localSheetId="2" hidden="1">#REF!</definedName>
    <definedName name="_Sort" localSheetId="18" hidden="1">#REF!</definedName>
    <definedName name="_Sort" localSheetId="5" hidden="1">#REF!</definedName>
    <definedName name="_Sort" localSheetId="7" hidden="1">#REF!</definedName>
    <definedName name="_Sort" localSheetId="8" hidden="1">#REF!</definedName>
    <definedName name="_Sort" localSheetId="15" hidden="1">#REF!</definedName>
    <definedName name="_Sort" hidden="1">#REF!</definedName>
    <definedName name="eeeeeeeeeee" localSheetId="18" hidden="1">#REF!</definedName>
    <definedName name="eeeeeeeeeee" localSheetId="15" hidden="1">#REF!</definedName>
    <definedName name="eeeeeeeeeee" hidden="1">#REF!</definedName>
    <definedName name="Esub一覧" localSheetId="2" hidden="1">#REF!</definedName>
    <definedName name="Esub一覧" localSheetId="18" hidden="1">#REF!</definedName>
    <definedName name="Esub一覧" localSheetId="5" hidden="1">#REF!</definedName>
    <definedName name="Esub一覧" localSheetId="7" hidden="1">#REF!</definedName>
    <definedName name="Esub一覧" localSheetId="8" hidden="1">#REF!</definedName>
    <definedName name="Esub一覧" localSheetId="15" hidden="1">#REF!</definedName>
    <definedName name="Esub一覧" hidden="1">#REF!</definedName>
    <definedName name="ＨＵＵ" localSheetId="2" hidden="1">#REF!</definedName>
    <definedName name="ＨＵＵ" localSheetId="18" hidden="1">#REF!</definedName>
    <definedName name="ＨＵＵ" localSheetId="5" hidden="1">#REF!</definedName>
    <definedName name="ＨＵＵ" localSheetId="7" hidden="1">#REF!</definedName>
    <definedName name="ＨＵＵ" localSheetId="8" hidden="1">#REF!</definedName>
    <definedName name="ＨＵＵ" localSheetId="15" hidden="1">#REF!</definedName>
    <definedName name="ＨＵＵ" hidden="1">#REF!</definedName>
    <definedName name="_xlnm.Print_Area" localSheetId="2">基礎データ入力票!$A$1:$AY$49</definedName>
    <definedName name="_xlnm.Print_Area" localSheetId="1">'訓練コース一覧 '!$A$1:$J$12</definedName>
    <definedName name="_xlnm.Print_Area" localSheetId="0">作成上の注意点!$B$1:$J$18</definedName>
    <definedName name="_xlnm.Print_Area" localSheetId="3">提出書類一覧!$A$1:$E$39</definedName>
    <definedName name="_xlnm.Print_Area" localSheetId="17">'様式10-１（OA事務初級集合）'!$A$1:$P$30</definedName>
    <definedName name="_xlnm.Print_Area" localSheetId="18">'様式10-２（介護実習・パソコン科）（デュアル） '!$B$1:$Q$34</definedName>
    <definedName name="_xlnm.Print_Area" localSheetId="19">'様式11　誓約書'!$A$1:$M$25</definedName>
    <definedName name="_xlnm.Print_Area" localSheetId="4">'様式1-1（集合）'!$A$1:$AX$35</definedName>
    <definedName name="_xlnm.Print_Area" localSheetId="5">'様式1-2（デュアル）'!$A$1:$AX$32</definedName>
    <definedName name="_xlnm.Print_Area" localSheetId="7">'様式2  (別添１)'!$A$2:$N$21</definedName>
    <definedName name="_xlnm.Print_Area" localSheetId="8">'様式2  (別添2)'!$A$1:$P$36</definedName>
    <definedName name="_xlnm.Print_Area" localSheetId="6">'様式2(集合・デュアル) '!$A$1:$BF$37</definedName>
    <definedName name="_xlnm.Print_Area" localSheetId="9">様式3!$A$1:$AX$54</definedName>
    <definedName name="_xlnm.Print_Area" localSheetId="10">様式4!$A$1:$BC$35</definedName>
    <definedName name="_xlnm.Print_Area" localSheetId="12">様式6!$A$1:$BN$250</definedName>
    <definedName name="_xlnm.Print_Area" localSheetId="13">様式7!$A$1:$AI$28</definedName>
    <definedName name="_xlnm.Print_Area" localSheetId="14">'様式8-1（集合）'!$A$1:$J$54</definedName>
    <definedName name="_xlnm.Print_Area" localSheetId="15">'様式8-2（デュアル）'!$A$1:$K$60</definedName>
    <definedName name="_xlnm.Print_Area" localSheetId="16">様式9!$A$1:$E$40</definedName>
    <definedName name="_xlnm.Print_Titles" localSheetId="9">様式3!$1:$3</definedName>
    <definedName name="rrrrr" localSheetId="18" hidden="1">#REF!</definedName>
    <definedName name="rrrrr" localSheetId="15" hidden="1">#REF!</definedName>
    <definedName name="rrrrr" hidden="1">#REF!</definedName>
    <definedName name="ｗ" localSheetId="18" hidden="1">#REF!</definedName>
    <definedName name="ｗ" localSheetId="15" hidden="1">#REF!</definedName>
    <definedName name="ｗ" hidden="1">#REF!</definedName>
    <definedName name="yyyy" localSheetId="18" hidden="1">#REF!</definedName>
    <definedName name="yyyy" localSheetId="15" hidden="1">#REF!</definedName>
    <definedName name="yyyy" hidden="1">#REF!</definedName>
    <definedName name="yyyyy" localSheetId="18" hidden="1">#REF!</definedName>
    <definedName name="yyyyy" localSheetId="15" hidden="1">#REF!</definedName>
    <definedName name="yyyyy" hidden="1">#REF!</definedName>
    <definedName name="あ" localSheetId="2" hidden="1">#REF!</definedName>
    <definedName name="あ" localSheetId="18" hidden="1">#REF!</definedName>
    <definedName name="あ" localSheetId="5" hidden="1">#REF!</definedName>
    <definedName name="あ" localSheetId="7" hidden="1">#REF!</definedName>
    <definedName name="あ" localSheetId="8" hidden="1">#REF!</definedName>
    <definedName name="あ" localSheetId="15" hidden="1">#REF!</definedName>
    <definedName name="あ" hidden="1">#REF!</definedName>
    <definedName name="あああ" localSheetId="18" hidden="1">#REF!</definedName>
    <definedName name="あああ" localSheetId="15" hidden="1">#REF!</definedName>
    <definedName name="あああ" hidden="1">#REF!</definedName>
    <definedName name="い" hidden="1">#REF!</definedName>
    <definedName name="科名">基礎データ入力票!$R$29</definedName>
    <definedName name="開講日">基礎データ入力票!$K$34</definedName>
    <definedName name="学院名">基礎データ入力票!$I$7</definedName>
    <definedName name="訓練実施責任者役職・氏名">基礎データ入力票!$AC$20</definedName>
    <definedName name="最低人員">基礎データ入力票!$AF$32</definedName>
    <definedName name="実施施設住所">基礎データ入力票!$M$47</definedName>
    <definedName name="実施施設電話番号">基礎データ入力票!$M$48</definedName>
    <definedName name="実施施設名">基礎データ入力票!$M$45</definedName>
    <definedName name="実施施設郵便番号">基礎データ入力票!$M$46</definedName>
    <definedName name="実施施設郵便番号住所">基礎データ入力票!$M$47</definedName>
    <definedName name="実施年度">基礎データ入力票!$AC$8</definedName>
    <definedName name="実施郵便番号">基礎データ入力票!$M$46</definedName>
    <definedName name="修了日">基礎データ入力票!$AB$34</definedName>
    <definedName name="職場実習開始日">基礎データ入力票!$K$40</definedName>
    <definedName name="職場実習終了日">基礎データ入力票!$AB$40</definedName>
    <definedName name="代表者職氏名">基礎データ入力票!$AC$16</definedName>
    <definedName name="団体所在地">基礎データ入力票!$AC$12</definedName>
    <definedName name="団体電話番号">基礎データ入力票!$AC$22</definedName>
    <definedName name="団体名">基礎データ入力票!$AC$14</definedName>
    <definedName name="団体郵便番号">基礎データ入力票!$AC$10</definedName>
    <definedName name="団体連絡先">基礎データ入力票!$AC$22</definedName>
    <definedName name="定員">基礎データ入力票!$K$32</definedName>
    <definedName name="提案右括弧">基礎データ入力票!$AY$30</definedName>
    <definedName name="提案科名">基礎データ入力票!$R$30</definedName>
    <definedName name="提案左括弧">基礎データ入力票!$Q$30</definedName>
    <definedName name="提出日">基礎データ入力票!$AC$4</definedName>
    <definedName name="発行責任者">基礎データ入力票!$AC$18</definedName>
    <definedName name="連絡先">基礎データ入力票!$AC$22</definedName>
  </definedNames>
  <calcPr calcId="162913"/>
</workbook>
</file>

<file path=xl/calcChain.xml><?xml version="1.0" encoding="utf-8"?>
<calcChain xmlns="http://schemas.openxmlformats.org/spreadsheetml/2006/main">
  <c r="I5" i="160" l="1"/>
  <c r="E5" i="160"/>
  <c r="E3" i="160"/>
  <c r="Q13" i="160"/>
  <c r="AY30" i="118" l="1"/>
  <c r="Q30" i="118"/>
  <c r="E4" i="160" s="1"/>
  <c r="E4" i="19" l="1"/>
  <c r="B6" i="5"/>
  <c r="B5" i="5"/>
  <c r="M5" i="30"/>
  <c r="M4" i="30"/>
  <c r="E5" i="19" l="1"/>
  <c r="K6" i="78" l="1"/>
  <c r="A11" i="130" l="1"/>
  <c r="C21" i="139"/>
  <c r="C27" i="28"/>
  <c r="M5" i="8"/>
  <c r="C6" i="126" l="1"/>
  <c r="C6" i="125" l="1"/>
  <c r="H15" i="125" l="1"/>
  <c r="H14" i="125"/>
  <c r="H13" i="125"/>
  <c r="H12" i="125"/>
  <c r="H16" i="125" l="1"/>
  <c r="L22" i="120"/>
  <c r="L21" i="120"/>
  <c r="L24" i="49"/>
  <c r="L23" i="49"/>
  <c r="A4" i="149"/>
  <c r="A7" i="149" l="1"/>
  <c r="B7" i="5" l="1"/>
  <c r="M6" i="30"/>
  <c r="A5" i="149"/>
  <c r="E6" i="19"/>
  <c r="K7" i="78"/>
  <c r="E4" i="51"/>
  <c r="A12" i="130"/>
  <c r="C22" i="139"/>
  <c r="C28" i="28"/>
  <c r="M6" i="8"/>
  <c r="C7" i="126"/>
  <c r="C7" i="125"/>
  <c r="K22" i="120"/>
  <c r="K24" i="49"/>
  <c r="AR22" i="120"/>
  <c r="AR24" i="49"/>
  <c r="M4" i="8" l="1"/>
  <c r="A6" i="149" l="1"/>
  <c r="I5" i="51" l="1"/>
  <c r="G25" i="139"/>
  <c r="D25" i="139"/>
  <c r="C8" i="125" l="1"/>
  <c r="C5" i="125" l="1"/>
  <c r="C27" i="139" l="1"/>
  <c r="G24" i="139"/>
  <c r="D24" i="139"/>
  <c r="C23" i="139"/>
  <c r="E10" i="139"/>
  <c r="E9" i="139"/>
  <c r="E8" i="139"/>
  <c r="E7" i="139"/>
  <c r="E6" i="139"/>
  <c r="H3" i="139"/>
  <c r="Y7" i="19" l="1"/>
  <c r="G9" i="119" l="1"/>
  <c r="G10" i="119"/>
  <c r="G11" i="119"/>
  <c r="J5" i="119"/>
  <c r="E5" i="51"/>
  <c r="E3" i="51"/>
  <c r="AA7" i="19" l="1"/>
  <c r="C8" i="130"/>
  <c r="C7" i="130"/>
  <c r="C6" i="130"/>
  <c r="E13" i="28" l="1"/>
  <c r="E12" i="28"/>
  <c r="E11" i="28"/>
  <c r="E10" i="28"/>
  <c r="E9" i="28"/>
  <c r="C32" i="28"/>
  <c r="C29" i="28"/>
  <c r="G30" i="28"/>
  <c r="D30" i="28"/>
  <c r="G4" i="28"/>
  <c r="AD3" i="19" l="1"/>
  <c r="X3" i="19"/>
  <c r="N21" i="12" l="1"/>
  <c r="C5" i="126"/>
  <c r="K5" i="78"/>
  <c r="AC12" i="120"/>
  <c r="AC10" i="120"/>
  <c r="AC8" i="120"/>
  <c r="AC13" i="49"/>
  <c r="AC11" i="49"/>
  <c r="AC9" i="49"/>
  <c r="AF24" i="120"/>
  <c r="K24" i="120"/>
  <c r="K26" i="49"/>
  <c r="AF26" i="49"/>
  <c r="AG3" i="120"/>
  <c r="AA26" i="120"/>
  <c r="K26" i="120"/>
  <c r="AA28" i="49"/>
  <c r="K28" i="49"/>
  <c r="AG4" i="49"/>
  <c r="AF20" i="12" l="1"/>
  <c r="N19" i="12"/>
  <c r="P18" i="12"/>
  <c r="N17" i="12"/>
  <c r="N9" i="12"/>
  <c r="AF8" i="12"/>
  <c r="N7" i="12"/>
  <c r="P6" i="12"/>
  <c r="N5" i="12"/>
  <c r="O16" i="120" l="1"/>
  <c r="C16" i="120"/>
  <c r="J30" i="120"/>
  <c r="J29" i="120"/>
  <c r="K32" i="49"/>
  <c r="K33" i="49"/>
  <c r="C17" i="49"/>
  <c r="O17" i="49"/>
  <c r="AF23" i="12" l="1"/>
  <c r="E23" i="5" l="1"/>
</calcChain>
</file>

<file path=xl/comments1.xml><?xml version="1.0" encoding="utf-8"?>
<comments xmlns="http://schemas.openxmlformats.org/spreadsheetml/2006/main">
  <authors>
    <author>140139</author>
  </authors>
  <commentList>
    <comment ref="E10" authorId="0" shapeId="0">
      <text>
        <r>
          <rPr>
            <sz val="12"/>
            <color indexed="81"/>
            <rFont val="MS P ゴシック"/>
            <family val="3"/>
            <charset val="128"/>
          </rPr>
          <t>書類を確認しながらチェックしてください。</t>
        </r>
        <r>
          <rPr>
            <sz val="9"/>
            <color indexed="81"/>
            <rFont val="MS P ゴシック"/>
            <family val="3"/>
            <charset val="128"/>
          </rPr>
          <t xml:space="preserve">
</t>
        </r>
      </text>
    </comment>
    <comment ref="E27" authorId="0" shapeId="0">
      <text>
        <r>
          <rPr>
            <sz val="14"/>
            <color indexed="81"/>
            <rFont val="MS P ゴシック"/>
            <family val="3"/>
            <charset val="128"/>
          </rPr>
          <t>書類を確認しながらチェックしてください。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140139</author>
  </authors>
  <commentList>
    <comment ref="X14" authorId="0" shapeId="0">
      <text>
        <r>
          <rPr>
            <b/>
            <sz val="9"/>
            <color indexed="81"/>
            <rFont val="MS P ゴシック"/>
            <family val="3"/>
            <charset val="128"/>
          </rPr>
          <t>申請するカリキュラムにパソコンを使用する内容が含まれる場合のみ別添２を提出してください。</t>
        </r>
      </text>
    </comment>
  </commentList>
</comments>
</file>

<file path=xl/comments3.xml><?xml version="1.0" encoding="utf-8"?>
<comments xmlns="http://schemas.openxmlformats.org/spreadsheetml/2006/main">
  <authors>
    <author>083852</author>
  </authors>
  <commentList>
    <comment ref="AH10" authorId="0" shapeId="0">
      <text>
        <r>
          <rPr>
            <b/>
            <sz val="9"/>
            <color indexed="81"/>
            <rFont val="MS P ゴシック"/>
            <family val="3"/>
            <charset val="128"/>
          </rPr>
          <t xml:space="preserve">総訓練時間数が６時間の場合、６と記入
</t>
        </r>
      </text>
    </comment>
    <comment ref="AH13" authorId="0" shapeId="0">
      <text>
        <r>
          <rPr>
            <b/>
            <sz val="9"/>
            <color indexed="81"/>
            <rFont val="MS P ゴシック"/>
            <family val="3"/>
            <charset val="128"/>
          </rPr>
          <t xml:space="preserve">総訓練時間数が６時間の場合、６と記入
</t>
        </r>
      </text>
    </comment>
    <comment ref="AH16" authorId="0" shapeId="0">
      <text>
        <r>
          <rPr>
            <b/>
            <sz val="9"/>
            <color indexed="81"/>
            <rFont val="MS P ゴシック"/>
            <family val="3"/>
            <charset val="128"/>
          </rPr>
          <t xml:space="preserve">総訓練時間数が６時間の場合、６と記入
</t>
        </r>
      </text>
    </comment>
    <comment ref="AH19" authorId="0" shapeId="0">
      <text>
        <r>
          <rPr>
            <b/>
            <sz val="9"/>
            <color indexed="81"/>
            <rFont val="MS P ゴシック"/>
            <family val="3"/>
            <charset val="128"/>
          </rPr>
          <t xml:space="preserve">総訓練時間数が６時間の場合、６と記入
</t>
        </r>
      </text>
    </comment>
  </commentList>
</comments>
</file>

<file path=xl/sharedStrings.xml><?xml version="1.0" encoding="utf-8"?>
<sst xmlns="http://schemas.openxmlformats.org/spreadsheetml/2006/main" count="911" uniqueCount="597">
  <si>
    <t>所在地</t>
    <rPh sb="0" eb="3">
      <t>ショザイチ</t>
    </rPh>
    <phoneticPr fontId="4"/>
  </si>
  <si>
    <t>氏　名</t>
    <rPh sb="0" eb="1">
      <t>シ</t>
    </rPh>
    <rPh sb="2" eb="3">
      <t>メイ</t>
    </rPh>
    <phoneticPr fontId="4"/>
  </si>
  <si>
    <t>雇用保険の適用</t>
    <rPh sb="0" eb="2">
      <t>コヨウ</t>
    </rPh>
    <rPh sb="2" eb="4">
      <t>ホケン</t>
    </rPh>
    <rPh sb="5" eb="7">
      <t>テキヨウ</t>
    </rPh>
    <phoneticPr fontId="4"/>
  </si>
  <si>
    <t>冷暖房装置</t>
    <rPh sb="0" eb="3">
      <t>レイダンボウ</t>
    </rPh>
    <rPh sb="3" eb="5">
      <t>ソウチ</t>
    </rPh>
    <phoneticPr fontId="4"/>
  </si>
  <si>
    <t>換気装置（窓の有無等）</t>
    <rPh sb="0" eb="2">
      <t>カンキ</t>
    </rPh>
    <rPh sb="2" eb="4">
      <t>ソウチ</t>
    </rPh>
    <rPh sb="5" eb="6">
      <t>マド</t>
    </rPh>
    <rPh sb="7" eb="10">
      <t>ウムトウ</t>
    </rPh>
    <phoneticPr fontId="4"/>
  </si>
  <si>
    <t>時間外における講師の支援体制</t>
    <rPh sb="0" eb="3">
      <t>ジカンガイ</t>
    </rPh>
    <rPh sb="7" eb="9">
      <t>コウシ</t>
    </rPh>
    <rPh sb="10" eb="12">
      <t>シエン</t>
    </rPh>
    <rPh sb="12" eb="14">
      <t>タイセイ</t>
    </rPh>
    <phoneticPr fontId="4"/>
  </si>
  <si>
    <t>資格・免許</t>
    <rPh sb="0" eb="2">
      <t>シカク</t>
    </rPh>
    <rPh sb="3" eb="5">
      <t>メンキョ</t>
    </rPh>
    <phoneticPr fontId="4"/>
  </si>
  <si>
    <t>：</t>
    <phoneticPr fontId="4"/>
  </si>
  <si>
    <t>名</t>
    <rPh sb="0" eb="1">
      <t>メイ</t>
    </rPh>
    <phoneticPr fontId="4"/>
  </si>
  <si>
    <t>⑤</t>
    <phoneticPr fontId="4"/>
  </si>
  <si>
    <t>注）</t>
    <rPh sb="0" eb="1">
      <t>チュウ</t>
    </rPh>
    <phoneticPr fontId="4"/>
  </si>
  <si>
    <t>１．建物外観</t>
    <rPh sb="2" eb="4">
      <t>タテモノ</t>
    </rPh>
    <rPh sb="4" eb="6">
      <t>ガイカン</t>
    </rPh>
    <phoneticPr fontId="4"/>
  </si>
  <si>
    <t>２－１.学科・実習教室・機器等（全体の分かるもの）</t>
    <rPh sb="4" eb="6">
      <t>ガッカ</t>
    </rPh>
    <rPh sb="7" eb="9">
      <t>ジッシュウ</t>
    </rPh>
    <rPh sb="9" eb="11">
      <t>キョウシツ</t>
    </rPh>
    <rPh sb="12" eb="14">
      <t>キキ</t>
    </rPh>
    <rPh sb="14" eb="15">
      <t>トウ</t>
    </rPh>
    <rPh sb="16" eb="18">
      <t>ゼンタイ</t>
    </rPh>
    <rPh sb="19" eb="20">
      <t>ワ</t>
    </rPh>
    <phoneticPr fontId="4"/>
  </si>
  <si>
    <t>（写真貼付）</t>
    <rPh sb="1" eb="3">
      <t>シャシン</t>
    </rPh>
    <rPh sb="3" eb="5">
      <t>チョウフ</t>
    </rPh>
    <phoneticPr fontId="4"/>
  </si>
  <si>
    <t>記</t>
    <rPh sb="0" eb="1">
      <t>キ</t>
    </rPh>
    <phoneticPr fontId="4"/>
  </si>
  <si>
    <t>項　　目</t>
    <rPh sb="0" eb="1">
      <t>コウ</t>
    </rPh>
    <rPh sb="3" eb="4">
      <t>メ</t>
    </rPh>
    <phoneticPr fontId="4"/>
  </si>
  <si>
    <t>・適用事業所である</t>
    <rPh sb="1" eb="3">
      <t>テキヨウ</t>
    </rPh>
    <rPh sb="3" eb="6">
      <t>ジギョウショ</t>
    </rPh>
    <phoneticPr fontId="4"/>
  </si>
  <si>
    <t>・適用事業所でない</t>
    <rPh sb="1" eb="3">
      <t>テキヨウ</t>
    </rPh>
    <rPh sb="3" eb="6">
      <t>ジギョウショ</t>
    </rPh>
    <phoneticPr fontId="4"/>
  </si>
  <si>
    <t>・有</t>
    <rPh sb="1" eb="2">
      <t>ア</t>
    </rPh>
    <phoneticPr fontId="4"/>
  </si>
  <si>
    <t>）台</t>
    <rPh sb="1" eb="2">
      <t>ダイ</t>
    </rPh>
    <phoneticPr fontId="4"/>
  </si>
  <si>
    <t>実施施設の概要にて確認</t>
    <rPh sb="0" eb="2">
      <t>ジッシ</t>
    </rPh>
    <rPh sb="2" eb="4">
      <t>シセツ</t>
    </rPh>
    <rPh sb="5" eb="7">
      <t>ガイヨウ</t>
    </rPh>
    <rPh sb="9" eb="11">
      <t>カクニン</t>
    </rPh>
    <phoneticPr fontId="4"/>
  </si>
  <si>
    <t>教室面積</t>
    <rPh sb="0" eb="2">
      <t>キョウシツ</t>
    </rPh>
    <rPh sb="2" eb="4">
      <t>メンセキ</t>
    </rPh>
    <phoneticPr fontId="4"/>
  </si>
  <si>
    <t>事務局体制</t>
    <rPh sb="0" eb="3">
      <t>ジムキョク</t>
    </rPh>
    <rPh sb="3" eb="5">
      <t>タイセイ</t>
    </rPh>
    <phoneticPr fontId="4"/>
  </si>
  <si>
    <t>教育事業実績（教育訓練実施期間）</t>
    <rPh sb="0" eb="2">
      <t>キョウイク</t>
    </rPh>
    <rPh sb="2" eb="4">
      <t>ジギョウ</t>
    </rPh>
    <rPh sb="4" eb="6">
      <t>ジッセキ</t>
    </rPh>
    <rPh sb="7" eb="9">
      <t>キョウイク</t>
    </rPh>
    <rPh sb="9" eb="11">
      <t>クンレン</t>
    </rPh>
    <rPh sb="11" eb="13">
      <t>ジッシ</t>
    </rPh>
    <rPh sb="13" eb="15">
      <t>キカン</t>
    </rPh>
    <phoneticPr fontId="4"/>
  </si>
  <si>
    <t>)線(</t>
    <rPh sb="1" eb="2">
      <t>セン</t>
    </rPh>
    <phoneticPr fontId="4"/>
  </si>
  <si>
    <t>)分</t>
    <rPh sb="1" eb="2">
      <t>フン</t>
    </rPh>
    <phoneticPr fontId="4"/>
  </si>
  <si>
    <t>交通の便</t>
    <rPh sb="0" eb="2">
      <t>コウツウ</t>
    </rPh>
    <rPh sb="3" eb="4">
      <t>ベン</t>
    </rPh>
    <phoneticPr fontId="4"/>
  </si>
  <si>
    <t>パソコン関係</t>
    <rPh sb="4" eb="6">
      <t>カンケイ</t>
    </rPh>
    <phoneticPr fontId="4"/>
  </si>
  <si>
    <t>）人</t>
    <rPh sb="1" eb="2">
      <t>ニン</t>
    </rPh>
    <phoneticPr fontId="4"/>
  </si>
  <si>
    <t>・利用不可</t>
    <rPh sb="1" eb="3">
      <t>リヨウ</t>
    </rPh>
    <rPh sb="3" eb="5">
      <t>フカ</t>
    </rPh>
    <phoneticPr fontId="4"/>
  </si>
  <si>
    <t>・常時対応できる人数（</t>
    <rPh sb="1" eb="3">
      <t>ジョウジ</t>
    </rPh>
    <rPh sb="3" eb="5">
      <t>タイオウ</t>
    </rPh>
    <rPh sb="8" eb="10">
      <t>ニンズウ</t>
    </rPh>
    <phoneticPr fontId="4"/>
  </si>
  <si>
    <t>常駐できる人数（</t>
    <rPh sb="0" eb="2">
      <t>ジョウチュウ</t>
    </rPh>
    <rPh sb="5" eb="7">
      <t>ニンズウ</t>
    </rPh>
    <phoneticPr fontId="4"/>
  </si>
  <si>
    <t>・当該コース担当者（</t>
    <rPh sb="1" eb="3">
      <t>トウガイ</t>
    </rPh>
    <rPh sb="6" eb="9">
      <t>タントウシャ</t>
    </rPh>
    <phoneticPr fontId="4"/>
  </si>
  <si>
    <t>月</t>
    <rPh sb="0" eb="1">
      <t>ツキ</t>
    </rPh>
    <phoneticPr fontId="4"/>
  </si>
  <si>
    <t>（所在地）</t>
    <rPh sb="1" eb="4">
      <t>ショザイチ</t>
    </rPh>
    <phoneticPr fontId="4"/>
  </si>
  <si>
    <t>（商号又は名称）</t>
    <rPh sb="1" eb="3">
      <t>ショウゴウ</t>
    </rPh>
    <rPh sb="3" eb="4">
      <t>マタ</t>
    </rPh>
    <rPh sb="5" eb="7">
      <t>メイショウ</t>
    </rPh>
    <phoneticPr fontId="4"/>
  </si>
  <si>
    <t>有料（</t>
    <rPh sb="0" eb="2">
      <t>ユウリョウ</t>
    </rPh>
    <phoneticPr fontId="4"/>
  </si>
  <si>
    <t>無料（</t>
    <rPh sb="0" eb="2">
      <t>ムリョウ</t>
    </rPh>
    <phoneticPr fontId="4"/>
  </si>
  <si>
    <t>)駅 徒歩(</t>
    <rPh sb="1" eb="2">
      <t>エキ</t>
    </rPh>
    <rPh sb="3" eb="5">
      <t>トホ</t>
    </rPh>
    <phoneticPr fontId="4"/>
  </si>
  <si>
    <t>受託希望機関名</t>
    <rPh sb="0" eb="2">
      <t>ジュタク</t>
    </rPh>
    <rPh sb="2" eb="4">
      <t>キボウ</t>
    </rPh>
    <rPh sb="4" eb="6">
      <t>キカン</t>
    </rPh>
    <rPh sb="6" eb="7">
      <t>メイ</t>
    </rPh>
    <phoneticPr fontId="4"/>
  </si>
  <si>
    <t>①</t>
    <phoneticPr fontId="4"/>
  </si>
  <si>
    <t>②</t>
    <phoneticPr fontId="4"/>
  </si>
  <si>
    <t>〒</t>
    <phoneticPr fontId="4"/>
  </si>
  <si>
    <t>③</t>
    <phoneticPr fontId="4"/>
  </si>
  <si>
    <t>代表者役職･氏名</t>
    <rPh sb="0" eb="3">
      <t>ダイヒョウシャ</t>
    </rPh>
    <rPh sb="3" eb="5">
      <t>ヤクショク</t>
    </rPh>
    <rPh sb="6" eb="8">
      <t>シメイ</t>
    </rPh>
    <phoneticPr fontId="4"/>
  </si>
  <si>
    <t>④</t>
    <phoneticPr fontId="4"/>
  </si>
  <si>
    <t>実施施設の属性</t>
    <rPh sb="0" eb="2">
      <t>ジッシ</t>
    </rPh>
    <rPh sb="2" eb="4">
      <t>シセツ</t>
    </rPh>
    <rPh sb="5" eb="7">
      <t>ゾクセイ</t>
    </rPh>
    <phoneticPr fontId="4"/>
  </si>
  <si>
    <t>加盟団体名</t>
    <rPh sb="0" eb="2">
      <t>カメイ</t>
    </rPh>
    <rPh sb="2" eb="4">
      <t>ダンタイ</t>
    </rPh>
    <rPh sb="4" eb="5">
      <t>メイ</t>
    </rPh>
    <phoneticPr fontId="4"/>
  </si>
  <si>
    <t>【訓練実施場所】</t>
    <rPh sb="1" eb="3">
      <t>クンレン</t>
    </rPh>
    <rPh sb="3" eb="5">
      <t>ジッシ</t>
    </rPh>
    <rPh sb="5" eb="7">
      <t>バショ</t>
    </rPh>
    <phoneticPr fontId="4"/>
  </si>
  <si>
    <t>訓練実施施設名</t>
    <rPh sb="0" eb="2">
      <t>クンレン</t>
    </rPh>
    <rPh sb="2" eb="4">
      <t>ジッシ</t>
    </rPh>
    <rPh sb="4" eb="6">
      <t>シセツ</t>
    </rPh>
    <rPh sb="6" eb="7">
      <t>メイ</t>
    </rPh>
    <phoneticPr fontId="4"/>
  </si>
  <si>
    <t>事務部門</t>
    <rPh sb="0" eb="2">
      <t>ジム</t>
    </rPh>
    <rPh sb="2" eb="4">
      <t>ブモン</t>
    </rPh>
    <phoneticPr fontId="4"/>
  </si>
  <si>
    <t>訓練部門</t>
    <rPh sb="0" eb="2">
      <t>クンレン</t>
    </rPh>
    <rPh sb="2" eb="4">
      <t>ブモン</t>
    </rPh>
    <phoneticPr fontId="4"/>
  </si>
  <si>
    <t>人</t>
    <rPh sb="0" eb="1">
      <t>ヒト</t>
    </rPh>
    <phoneticPr fontId="4"/>
  </si>
  <si>
    <t>⑥</t>
    <phoneticPr fontId="4"/>
  </si>
  <si>
    <t>設立年月日</t>
    <rPh sb="0" eb="2">
      <t>セツリツ</t>
    </rPh>
    <rPh sb="2" eb="5">
      <t>ネンガッピ</t>
    </rPh>
    <phoneticPr fontId="4"/>
  </si>
  <si>
    <t>訓練期間</t>
    <rPh sb="0" eb="2">
      <t>クンレン</t>
    </rPh>
    <rPh sb="2" eb="4">
      <t>キカン</t>
    </rPh>
    <phoneticPr fontId="4"/>
  </si>
  <si>
    <t>【訓練実施運営体制】</t>
    <rPh sb="1" eb="3">
      <t>クンレン</t>
    </rPh>
    <rPh sb="3" eb="5">
      <t>ジッシ</t>
    </rPh>
    <rPh sb="5" eb="7">
      <t>ウンエイ</t>
    </rPh>
    <rPh sb="7" eb="9">
      <t>タイセイ</t>
    </rPh>
    <phoneticPr fontId="4"/>
  </si>
  <si>
    <t>ＴＥＬ</t>
    <phoneticPr fontId="4"/>
  </si>
  <si>
    <t>E-mail</t>
    <phoneticPr fontId="4"/>
  </si>
  <si>
    <t>ＦＡＸ</t>
    <phoneticPr fontId="4"/>
  </si>
  <si>
    <t>（訓練受講状況等を問い合わせた際に、確実に対応できる方を記入してください。）</t>
    <phoneticPr fontId="4"/>
  </si>
  <si>
    <t>実施施設の概要</t>
    <rPh sb="0" eb="2">
      <t>ジッシ</t>
    </rPh>
    <rPh sb="2" eb="4">
      <t>シセツ</t>
    </rPh>
    <rPh sb="5" eb="7">
      <t>ガイヨウ</t>
    </rPh>
    <phoneticPr fontId="4"/>
  </si>
  <si>
    <t>訓練実施施設
所　在　地</t>
    <rPh sb="0" eb="2">
      <t>クンレン</t>
    </rPh>
    <rPh sb="2" eb="4">
      <t>ジッシ</t>
    </rPh>
    <rPh sb="4" eb="6">
      <t>シセツ</t>
    </rPh>
    <rPh sb="7" eb="8">
      <t>ショ</t>
    </rPh>
    <rPh sb="9" eb="10">
      <t>ザイ</t>
    </rPh>
    <rPh sb="11" eb="12">
      <t>チ</t>
    </rPh>
    <phoneticPr fontId="4"/>
  </si>
  <si>
    <t>従業員数</t>
    <rPh sb="0" eb="3">
      <t>ジュウギョウイン</t>
    </rPh>
    <rPh sb="3" eb="4">
      <t>スウ</t>
    </rPh>
    <phoneticPr fontId="4"/>
  </si>
  <si>
    <t>責任者</t>
    <rPh sb="0" eb="3">
      <t>セキニンシャ</t>
    </rPh>
    <phoneticPr fontId="4"/>
  </si>
  <si>
    <t>氏名（役職）</t>
    <rPh sb="0" eb="1">
      <t>シ</t>
    </rPh>
    <rPh sb="1" eb="2">
      <t>メイ</t>
    </rPh>
    <rPh sb="3" eb="5">
      <t>ヤクショク</t>
    </rPh>
    <phoneticPr fontId="4"/>
  </si>
  <si>
    <t>実質事務担当者</t>
    <rPh sb="0" eb="2">
      <t>ジッシツ</t>
    </rPh>
    <rPh sb="2" eb="4">
      <t>ジム</t>
    </rPh>
    <rPh sb="4" eb="7">
      <t>タントウシャ</t>
    </rPh>
    <phoneticPr fontId="4"/>
  </si>
  <si>
    <t>担当科目</t>
    <rPh sb="0" eb="2">
      <t>タントウ</t>
    </rPh>
    <rPh sb="2" eb="4">
      <t>カモク</t>
    </rPh>
    <phoneticPr fontId="4"/>
  </si>
  <si>
    <t>訓練科名</t>
    <rPh sb="0" eb="2">
      <t>クンレン</t>
    </rPh>
    <rPh sb="2" eb="3">
      <t>カ</t>
    </rPh>
    <rPh sb="3" eb="4">
      <t>メイ</t>
    </rPh>
    <phoneticPr fontId="4"/>
  </si>
  <si>
    <t>教材名</t>
    <rPh sb="0" eb="3">
      <t>キョウザイメイ</t>
    </rPh>
    <phoneticPr fontId="4"/>
  </si>
  <si>
    <t>出版社名</t>
    <rPh sb="0" eb="2">
      <t>シュッパン</t>
    </rPh>
    <rPh sb="2" eb="3">
      <t>シャ</t>
    </rPh>
    <rPh sb="3" eb="4">
      <t>メイ</t>
    </rPh>
    <phoneticPr fontId="4"/>
  </si>
  <si>
    <t>教材使用科目（分野）</t>
    <rPh sb="0" eb="2">
      <t>キョウザイ</t>
    </rPh>
    <rPh sb="2" eb="4">
      <t>シヨウ</t>
    </rPh>
    <rPh sb="4" eb="6">
      <t>カモク</t>
    </rPh>
    <rPh sb="7" eb="9">
      <t>ブンヤ</t>
    </rPh>
    <phoneticPr fontId="4"/>
  </si>
  <si>
    <t>合　　　計(税込)</t>
    <rPh sb="0" eb="5">
      <t>ゴウケイ</t>
    </rPh>
    <rPh sb="6" eb="8">
      <t>ゼイコミ</t>
    </rPh>
    <phoneticPr fontId="4"/>
  </si>
  <si>
    <t>ページ数</t>
    <rPh sb="3" eb="4">
      <t>スウ</t>
    </rPh>
    <phoneticPr fontId="4"/>
  </si>
  <si>
    <t>出版社名・オリジナル</t>
    <rPh sb="0" eb="2">
      <t>シュッパン</t>
    </rPh>
    <rPh sb="2" eb="4">
      <t>シャメイ</t>
    </rPh>
    <phoneticPr fontId="4"/>
  </si>
  <si>
    <t>※教材一覧は、使用予定となります。教材名・価格が変更になる場合がございますので、予めご了承下さい。</t>
    <rPh sb="1" eb="3">
      <t>キョウザイ</t>
    </rPh>
    <rPh sb="3" eb="5">
      <t>イチラン</t>
    </rPh>
    <rPh sb="7" eb="9">
      <t>シヨウ</t>
    </rPh>
    <rPh sb="9" eb="11">
      <t>ヨテイ</t>
    </rPh>
    <rPh sb="17" eb="20">
      <t>キョウザイメイ</t>
    </rPh>
    <rPh sb="21" eb="23">
      <t>カカク</t>
    </rPh>
    <rPh sb="24" eb="26">
      <t>ヘンコウ</t>
    </rPh>
    <rPh sb="29" eb="31">
      <t>バアイ</t>
    </rPh>
    <rPh sb="40" eb="41">
      <t>アラカジ</t>
    </rPh>
    <rPh sb="43" eb="45">
      <t>リョウショウ</t>
    </rPh>
    <rPh sb="45" eb="46">
      <t>クダ</t>
    </rPh>
    <phoneticPr fontId="4"/>
  </si>
  <si>
    <t>消耗品</t>
    <rPh sb="0" eb="2">
      <t>ショウモウ</t>
    </rPh>
    <rPh sb="2" eb="3">
      <t>ヒン</t>
    </rPh>
    <phoneticPr fontId="4"/>
  </si>
  <si>
    <t>所　在　地</t>
    <rPh sb="0" eb="1">
      <t>トコロ</t>
    </rPh>
    <rPh sb="2" eb="3">
      <t>ザイ</t>
    </rPh>
    <rPh sb="4" eb="5">
      <t>チ</t>
    </rPh>
    <phoneticPr fontId="4"/>
  </si>
  <si>
    <t>（全面禁煙で
　あること）</t>
    <rPh sb="1" eb="3">
      <t>ゼンメン</t>
    </rPh>
    <rPh sb="3" eb="5">
      <t>キンエン</t>
    </rPh>
    <phoneticPr fontId="4"/>
  </si>
  <si>
    <t>受託希望訓練科と同等コース(科)開始年月日</t>
    <rPh sb="0" eb="2">
      <t>ジュタク</t>
    </rPh>
    <rPh sb="2" eb="4">
      <t>キボウ</t>
    </rPh>
    <rPh sb="4" eb="6">
      <t>クンレン</t>
    </rPh>
    <rPh sb="6" eb="7">
      <t>カ</t>
    </rPh>
    <rPh sb="8" eb="10">
      <t>ドウトウ</t>
    </rPh>
    <rPh sb="14" eb="15">
      <t>カ</t>
    </rPh>
    <rPh sb="16" eb="18">
      <t>カイシ</t>
    </rPh>
    <rPh sb="18" eb="21">
      <t>ネンガッピ</t>
    </rPh>
    <phoneticPr fontId="4"/>
  </si>
  <si>
    <t>【訓練講師】</t>
    <rPh sb="1" eb="3">
      <t>クンレン</t>
    </rPh>
    <rPh sb="3" eb="5">
      <t>コウシ</t>
    </rPh>
    <phoneticPr fontId="4"/>
  </si>
  <si>
    <t>(</t>
    <phoneticPr fontId="4"/>
  </si>
  <si>
    <t>日</t>
    <rPh sb="0" eb="1">
      <t>ニチ</t>
    </rPh>
    <phoneticPr fontId="4"/>
  </si>
  <si>
    <t>h</t>
    <phoneticPr fontId="4"/>
  </si>
  <si>
    <t>)</t>
    <phoneticPr fontId="4"/>
  </si>
  <si>
    <t>日</t>
    <rPh sb="0" eb="1">
      <t>ヒ</t>
    </rPh>
    <phoneticPr fontId="4"/>
  </si>
  <si>
    <t>曜</t>
    <rPh sb="0" eb="1">
      <t>ヨウ</t>
    </rPh>
    <phoneticPr fontId="4"/>
  </si>
  <si>
    <t>／</t>
    <phoneticPr fontId="4"/>
  </si>
  <si>
    <t>～</t>
    <phoneticPr fontId="4"/>
  </si>
  <si>
    <t>算出基礎日数</t>
    <rPh sb="0" eb="2">
      <t>サンシュツ</t>
    </rPh>
    <rPh sb="2" eb="4">
      <t>キソ</t>
    </rPh>
    <rPh sb="4" eb="6">
      <t>ニッスウ</t>
    </rPh>
    <phoneticPr fontId="4"/>
  </si>
  <si>
    <t>訓練日数</t>
    <rPh sb="0" eb="2">
      <t>クンレン</t>
    </rPh>
    <rPh sb="2" eb="4">
      <t>ニッスウ</t>
    </rPh>
    <phoneticPr fontId="4"/>
  </si>
  <si>
    <t>使用教材一覧表（訓練受講者が必要とする教材）</t>
    <rPh sb="0" eb="2">
      <t>シヨウ</t>
    </rPh>
    <rPh sb="2" eb="4">
      <t>キョウザイ</t>
    </rPh>
    <rPh sb="4" eb="6">
      <t>イチラン</t>
    </rPh>
    <rPh sb="6" eb="7">
      <t>ヒョウ</t>
    </rPh>
    <rPh sb="8" eb="10">
      <t>クンレン</t>
    </rPh>
    <rPh sb="10" eb="13">
      <t>ジュコウシャ</t>
    </rPh>
    <rPh sb="14" eb="16">
      <t>ヒツヨウ</t>
    </rPh>
    <rPh sb="19" eb="21">
      <t>キョウザイ</t>
    </rPh>
    <phoneticPr fontId="4"/>
  </si>
  <si>
    <t>【訓練受講者の購入が必要なもの】</t>
    <rPh sb="1" eb="3">
      <t>クンレン</t>
    </rPh>
    <rPh sb="3" eb="6">
      <t>ジュコウシャ</t>
    </rPh>
    <rPh sb="7" eb="9">
      <t>コウニュウ</t>
    </rPh>
    <rPh sb="10" eb="12">
      <t>ヒツヨウ</t>
    </rPh>
    <phoneticPr fontId="4"/>
  </si>
  <si>
    <t>【参考：訓練受講者に配付予定のもの】</t>
    <rPh sb="1" eb="3">
      <t>サンコウ</t>
    </rPh>
    <rPh sb="4" eb="6">
      <t>クンレン</t>
    </rPh>
    <rPh sb="6" eb="9">
      <t>ジュコウシャ</t>
    </rPh>
    <rPh sb="10" eb="12">
      <t>ハイフ</t>
    </rPh>
    <rPh sb="12" eb="14">
      <t>ヨテイ</t>
    </rPh>
    <phoneticPr fontId="4"/>
  </si>
  <si>
    <t>（最低実施人数</t>
    <rPh sb="1" eb="3">
      <t>サイテイ</t>
    </rPh>
    <rPh sb="3" eb="5">
      <t>ジッシ</t>
    </rPh>
    <rPh sb="5" eb="7">
      <t>ニンズウ</t>
    </rPh>
    <phoneticPr fontId="4"/>
  </si>
  <si>
    <t>名）</t>
    <rPh sb="0" eb="1">
      <t>メイ</t>
    </rPh>
    <phoneticPr fontId="4"/>
  </si>
  <si>
    <t>実施団体概要</t>
    <rPh sb="0" eb="2">
      <t>ジッシ</t>
    </rPh>
    <rPh sb="2" eb="4">
      <t>ダンタイ</t>
    </rPh>
    <rPh sb="4" eb="6">
      <t>ガイヨウ</t>
    </rPh>
    <phoneticPr fontId="4"/>
  </si>
  <si>
    <t>本社（本部）の所在地</t>
    <rPh sb="0" eb="2">
      <t>ホンシャ</t>
    </rPh>
    <rPh sb="3" eb="5">
      <t>ホンブ</t>
    </rPh>
    <rPh sb="7" eb="10">
      <t>ショザイチ</t>
    </rPh>
    <phoneticPr fontId="4"/>
  </si>
  <si>
    <t>・県内</t>
    <rPh sb="1" eb="3">
      <t>ケンナイ</t>
    </rPh>
    <phoneticPr fontId="4"/>
  </si>
  <si>
    <t>・県外</t>
    <rPh sb="1" eb="3">
      <t>ケンガイ</t>
    </rPh>
    <phoneticPr fontId="4"/>
  </si>
  <si>
    <t>設備・環境</t>
    <rPh sb="0" eb="2">
      <t>セツビ</t>
    </rPh>
    <rPh sb="3" eb="5">
      <t>カンキョウ</t>
    </rPh>
    <phoneticPr fontId="4"/>
  </si>
  <si>
    <t>最低実施人数</t>
    <rPh sb="0" eb="2">
      <t>サイテイ</t>
    </rPh>
    <rPh sb="2" eb="4">
      <t>ジッシ</t>
    </rPh>
    <rPh sb="4" eb="6">
      <t>ニンズウ</t>
    </rPh>
    <phoneticPr fontId="4"/>
  </si>
  <si>
    <t>講師名簿</t>
    <rPh sb="0" eb="1">
      <t>コウ</t>
    </rPh>
    <rPh sb="1" eb="2">
      <t>シ</t>
    </rPh>
    <rPh sb="2" eb="4">
      <t>メイボ</t>
    </rPh>
    <phoneticPr fontId="4"/>
  </si>
  <si>
    <t>【提案団体】</t>
    <rPh sb="1" eb="3">
      <t>テイアン</t>
    </rPh>
    <rPh sb="3" eb="5">
      <t>ダンタイ</t>
    </rPh>
    <phoneticPr fontId="4"/>
  </si>
  <si>
    <t>団体の名称</t>
    <rPh sb="0" eb="2">
      <t>ダンタイ</t>
    </rPh>
    <rPh sb="3" eb="5">
      <t>メイショウ</t>
    </rPh>
    <phoneticPr fontId="4"/>
  </si>
  <si>
    <t>（実施内容、方法、実施時期等）</t>
    <rPh sb="1" eb="3">
      <t>ジッシ</t>
    </rPh>
    <rPh sb="3" eb="5">
      <t>ナイヨウ</t>
    </rPh>
    <rPh sb="6" eb="8">
      <t>ホウホウ</t>
    </rPh>
    <rPh sb="9" eb="11">
      <t>ジッシ</t>
    </rPh>
    <rPh sb="11" eb="13">
      <t>ジキ</t>
    </rPh>
    <rPh sb="13" eb="14">
      <t>トウ</t>
    </rPh>
    <phoneticPr fontId="4"/>
  </si>
  <si>
    <t>②　企業の人事担当者等による就職講話・懇談会の実施（　有　・　無　）</t>
    <rPh sb="2" eb="4">
      <t>キギョウ</t>
    </rPh>
    <rPh sb="5" eb="7">
      <t>ジンジ</t>
    </rPh>
    <rPh sb="7" eb="10">
      <t>タントウシャ</t>
    </rPh>
    <rPh sb="10" eb="11">
      <t>トウ</t>
    </rPh>
    <rPh sb="14" eb="16">
      <t>シュウショク</t>
    </rPh>
    <rPh sb="16" eb="18">
      <t>コウワ</t>
    </rPh>
    <rPh sb="19" eb="22">
      <t>コンダンカイ</t>
    </rPh>
    <rPh sb="23" eb="25">
      <t>ジッシ</t>
    </rPh>
    <rPh sb="27" eb="28">
      <t>ユウ</t>
    </rPh>
    <rPh sb="31" eb="32">
      <t>ム</t>
    </rPh>
    <phoneticPr fontId="4"/>
  </si>
  <si>
    <t>④　模擬面接の実施等の就職活動指導（　有　・　無　）</t>
    <rPh sb="2" eb="4">
      <t>モギ</t>
    </rPh>
    <rPh sb="4" eb="6">
      <t>メンセツ</t>
    </rPh>
    <rPh sb="7" eb="9">
      <t>ジッシ</t>
    </rPh>
    <rPh sb="9" eb="10">
      <t>トウ</t>
    </rPh>
    <rPh sb="11" eb="13">
      <t>シュウショク</t>
    </rPh>
    <rPh sb="13" eb="15">
      <t>カツドウ</t>
    </rPh>
    <rPh sb="15" eb="17">
      <t>シドウ</t>
    </rPh>
    <rPh sb="19" eb="20">
      <t>ユウ</t>
    </rPh>
    <rPh sb="23" eb="24">
      <t>ム</t>
    </rPh>
    <phoneticPr fontId="4"/>
  </si>
  <si>
    <t>（実施内容、方法、実施時期等）</t>
    <rPh sb="1" eb="3">
      <t>ジッシ</t>
    </rPh>
    <rPh sb="3" eb="5">
      <t>ナイヨウ</t>
    </rPh>
    <rPh sb="6" eb="8">
      <t>ホウホウ</t>
    </rPh>
    <rPh sb="9" eb="11">
      <t>ジッシ</t>
    </rPh>
    <rPh sb="11" eb="14">
      <t>ジキナド</t>
    </rPh>
    <phoneticPr fontId="4"/>
  </si>
  <si>
    <t>〈就職支援担当者〉</t>
    <rPh sb="1" eb="3">
      <t>シュウショク</t>
    </rPh>
    <rPh sb="3" eb="5">
      <t>シエン</t>
    </rPh>
    <rPh sb="5" eb="8">
      <t>タントウシャ</t>
    </rPh>
    <phoneticPr fontId="4"/>
  </si>
  <si>
    <t>就職支援に関する経験</t>
    <rPh sb="0" eb="2">
      <t>シュウショク</t>
    </rPh>
    <rPh sb="2" eb="4">
      <t>シエン</t>
    </rPh>
    <rPh sb="5" eb="6">
      <t>カン</t>
    </rPh>
    <rPh sb="8" eb="10">
      <t>ケイケン</t>
    </rPh>
    <phoneticPr fontId="4"/>
  </si>
  <si>
    <t>③　履歴書・職務経歴書等のエントリー資料の作成指導（　有　・　無　）</t>
    <rPh sb="2" eb="5">
      <t>リレキショ</t>
    </rPh>
    <rPh sb="6" eb="8">
      <t>ショクム</t>
    </rPh>
    <rPh sb="8" eb="10">
      <t>ケイレキ</t>
    </rPh>
    <rPh sb="10" eb="11">
      <t>ショ</t>
    </rPh>
    <rPh sb="11" eb="12">
      <t>トウ</t>
    </rPh>
    <rPh sb="18" eb="20">
      <t>シリョウ</t>
    </rPh>
    <rPh sb="21" eb="23">
      <t>サクセイ</t>
    </rPh>
    <rPh sb="23" eb="25">
      <t>シドウ</t>
    </rPh>
    <rPh sb="27" eb="28">
      <t>ユウ</t>
    </rPh>
    <rPh sb="31" eb="32">
      <t>ム</t>
    </rPh>
    <phoneticPr fontId="4"/>
  </si>
  <si>
    <t>施設写真等貼付書</t>
    <rPh sb="0" eb="1">
      <t>シ</t>
    </rPh>
    <rPh sb="1" eb="2">
      <t>セツ</t>
    </rPh>
    <rPh sb="2" eb="3">
      <t>シャ</t>
    </rPh>
    <rPh sb="3" eb="4">
      <t>マコト</t>
    </rPh>
    <rPh sb="4" eb="5">
      <t>トウ</t>
    </rPh>
    <rPh sb="5" eb="6">
      <t>ハ</t>
    </rPh>
    <rPh sb="6" eb="7">
      <t>ヅケ</t>
    </rPh>
    <rPh sb="7" eb="8">
      <t>ショ</t>
    </rPh>
    <phoneticPr fontId="4"/>
  </si>
  <si>
    <t>様式３</t>
    <rPh sb="0" eb="2">
      <t>ヨウシキ</t>
    </rPh>
    <phoneticPr fontId="4"/>
  </si>
  <si>
    <t>様式４</t>
    <rPh sb="0" eb="2">
      <t>ヨウシキ</t>
    </rPh>
    <phoneticPr fontId="4"/>
  </si>
  <si>
    <t>様式５</t>
    <rPh sb="0" eb="2">
      <t>ヨウシキ</t>
    </rPh>
    <phoneticPr fontId="4"/>
  </si>
  <si>
    <t>様式７</t>
    <rPh sb="0" eb="2">
      <t>ヨウシキ</t>
    </rPh>
    <phoneticPr fontId="4"/>
  </si>
  <si>
    <t>　和歌山県知事　様</t>
    <rPh sb="1" eb="4">
      <t>ワカヤマ</t>
    </rPh>
    <rPh sb="4" eb="7">
      <t>ケンチジ</t>
    </rPh>
    <rPh sb="8" eb="9">
      <t>サマ</t>
    </rPh>
    <phoneticPr fontId="4"/>
  </si>
  <si>
    <t>（見積内容）</t>
    <rPh sb="1" eb="3">
      <t>ミツ</t>
    </rPh>
    <rPh sb="3" eb="5">
      <t>ナイヨウ</t>
    </rPh>
    <phoneticPr fontId="4"/>
  </si>
  <si>
    <t>　訓練定員：</t>
    <rPh sb="1" eb="3">
      <t>クンレン</t>
    </rPh>
    <rPh sb="3" eb="5">
      <t>テイイン</t>
    </rPh>
    <phoneticPr fontId="4"/>
  </si>
  <si>
    <t>（経費内訳）</t>
    <rPh sb="1" eb="3">
      <t>ケイヒ</t>
    </rPh>
    <rPh sb="3" eb="5">
      <t>ウチワケ</t>
    </rPh>
    <phoneticPr fontId="4"/>
  </si>
  <si>
    <t>　訓練施設：</t>
    <rPh sb="1" eb="3">
      <t>クンレン</t>
    </rPh>
    <rPh sb="3" eb="5">
      <t>シセツ</t>
    </rPh>
    <phoneticPr fontId="4"/>
  </si>
  <si>
    <t>人件費</t>
    <rPh sb="0" eb="3">
      <t>ジンケンヒ</t>
    </rPh>
    <phoneticPr fontId="4"/>
  </si>
  <si>
    <t>講師　　　</t>
    <rPh sb="0" eb="2">
      <t>コウシ</t>
    </rPh>
    <phoneticPr fontId="4"/>
  </si>
  <si>
    <t>　　　　　　　　　説　　　　明</t>
    <rPh sb="9" eb="10">
      <t>セツ</t>
    </rPh>
    <rPh sb="14" eb="15">
      <t>メイ</t>
    </rPh>
    <phoneticPr fontId="4"/>
  </si>
  <si>
    <t>施設借料</t>
    <rPh sb="0" eb="2">
      <t>シセツ</t>
    </rPh>
    <rPh sb="2" eb="4">
      <t>シャクリョウ</t>
    </rPh>
    <phoneticPr fontId="4"/>
  </si>
  <si>
    <t>機器使用料</t>
    <rPh sb="0" eb="2">
      <t>キキ</t>
    </rPh>
    <rPh sb="2" eb="5">
      <t>シヨウリョウ</t>
    </rPh>
    <phoneticPr fontId="4"/>
  </si>
  <si>
    <t>消耗品費</t>
    <rPh sb="0" eb="3">
      <t>ショウモウヒン</t>
    </rPh>
    <rPh sb="3" eb="4">
      <t>ヒ</t>
    </rPh>
    <phoneticPr fontId="4"/>
  </si>
  <si>
    <t>間接経費</t>
    <rPh sb="0" eb="2">
      <t>カンセツ</t>
    </rPh>
    <rPh sb="2" eb="4">
      <t>ケイヒ</t>
    </rPh>
    <phoneticPr fontId="4"/>
  </si>
  <si>
    <t>パソコン、プリンター等</t>
    <rPh sb="10" eb="11">
      <t>トウ</t>
    </rPh>
    <phoneticPr fontId="4"/>
  </si>
  <si>
    <t>教室、相談室等</t>
    <rPh sb="0" eb="2">
      <t>キョウシツ</t>
    </rPh>
    <rPh sb="3" eb="6">
      <t>ソウダンシツ</t>
    </rPh>
    <rPh sb="6" eb="7">
      <t>トウ</t>
    </rPh>
    <phoneticPr fontId="4"/>
  </si>
  <si>
    <t>事務員人件費、光熱水費等諸経費</t>
    <rPh sb="0" eb="2">
      <t>ジム</t>
    </rPh>
    <rPh sb="2" eb="3">
      <t>イン</t>
    </rPh>
    <rPh sb="3" eb="6">
      <t>ジンケンヒ</t>
    </rPh>
    <rPh sb="7" eb="9">
      <t>コウネツ</t>
    </rPh>
    <rPh sb="9" eb="10">
      <t>スイ</t>
    </rPh>
    <rPh sb="10" eb="11">
      <t>ヒ</t>
    </rPh>
    <rPh sb="11" eb="12">
      <t>トウ</t>
    </rPh>
    <rPh sb="12" eb="15">
      <t>ショケイヒ</t>
    </rPh>
    <phoneticPr fontId="4"/>
  </si>
  <si>
    <t>金　額　（　円　）</t>
    <rPh sb="0" eb="1">
      <t>キン</t>
    </rPh>
    <rPh sb="2" eb="3">
      <t>ガク</t>
    </rPh>
    <rPh sb="6" eb="7">
      <t>エン</t>
    </rPh>
    <phoneticPr fontId="4"/>
  </si>
  <si>
    <t>区　　　分</t>
    <rPh sb="0" eb="1">
      <t>ク</t>
    </rPh>
    <rPh sb="4" eb="5">
      <t>ブン</t>
    </rPh>
    <phoneticPr fontId="4"/>
  </si>
  <si>
    <t>参考様式</t>
    <rPh sb="0" eb="2">
      <t>サンコウ</t>
    </rPh>
    <rPh sb="2" eb="4">
      <t>ヨウシキ</t>
    </rPh>
    <phoneticPr fontId="4"/>
  </si>
  <si>
    <t>支援項目〈実施内容・方法・実施時期等〉</t>
    <rPh sb="0" eb="2">
      <t>シエン</t>
    </rPh>
    <rPh sb="2" eb="4">
      <t>コウモク</t>
    </rPh>
    <rPh sb="5" eb="7">
      <t>ジッシ</t>
    </rPh>
    <rPh sb="7" eb="9">
      <t>ナイヨウ</t>
    </rPh>
    <rPh sb="10" eb="12">
      <t>ホウホウ</t>
    </rPh>
    <rPh sb="13" eb="15">
      <t>ジッシ</t>
    </rPh>
    <rPh sb="15" eb="17">
      <t>ジキ</t>
    </rPh>
    <rPh sb="17" eb="18">
      <t>ナド</t>
    </rPh>
    <phoneticPr fontId="4"/>
  </si>
  <si>
    <t>【訓練効果を高めるための工夫等】</t>
    <rPh sb="1" eb="3">
      <t>クンレン</t>
    </rPh>
    <rPh sb="3" eb="5">
      <t>コウカ</t>
    </rPh>
    <rPh sb="6" eb="7">
      <t>タカ</t>
    </rPh>
    <rPh sb="12" eb="14">
      <t>クフウ</t>
    </rPh>
    <rPh sb="14" eb="15">
      <t>ナド</t>
    </rPh>
    <phoneticPr fontId="4"/>
  </si>
  <si>
    <t>〈実施内容・方法・実施時期等〉</t>
    <rPh sb="1" eb="3">
      <t>ジッシ</t>
    </rPh>
    <rPh sb="3" eb="5">
      <t>ナイヨウ</t>
    </rPh>
    <rPh sb="6" eb="8">
      <t>ホウホウ</t>
    </rPh>
    <rPh sb="9" eb="11">
      <t>ジッシ</t>
    </rPh>
    <rPh sb="11" eb="13">
      <t>ジキ</t>
    </rPh>
    <rPh sb="13" eb="14">
      <t>トウ</t>
    </rPh>
    <phoneticPr fontId="4"/>
  </si>
  <si>
    <t>・常時設置している（教室・実習室とは完全に分離されている）</t>
    <rPh sb="1" eb="3">
      <t>ジョウジ</t>
    </rPh>
    <rPh sb="3" eb="5">
      <t>セッチ</t>
    </rPh>
    <rPh sb="10" eb="12">
      <t>キョウシツ</t>
    </rPh>
    <rPh sb="13" eb="16">
      <t>ジッシュウシツ</t>
    </rPh>
    <rPh sb="18" eb="20">
      <t>カンゼン</t>
    </rPh>
    <rPh sb="21" eb="23">
      <t>ブンリ</t>
    </rPh>
    <phoneticPr fontId="4"/>
  </si>
  <si>
    <t>事務室（訓練実施施設内に設置）</t>
    <rPh sb="0" eb="3">
      <t>ジムシツ</t>
    </rPh>
    <rPh sb="4" eb="6">
      <t>クンレン</t>
    </rPh>
    <rPh sb="6" eb="8">
      <t>ジッシ</t>
    </rPh>
    <rPh sb="8" eb="11">
      <t>シセツナイ</t>
    </rPh>
    <rPh sb="12" eb="14">
      <t>セッチ</t>
    </rPh>
    <phoneticPr fontId="4"/>
  </si>
  <si>
    <t>就職相談室（訓練実施施設内に設置）</t>
    <rPh sb="0" eb="2">
      <t>シュウショク</t>
    </rPh>
    <rPh sb="2" eb="5">
      <t>ソウダンシツ</t>
    </rPh>
    <rPh sb="6" eb="8">
      <t>クンレン</t>
    </rPh>
    <rPh sb="8" eb="10">
      <t>ジッシ</t>
    </rPh>
    <rPh sb="10" eb="13">
      <t>シセツナイ</t>
    </rPh>
    <rPh sb="14" eb="16">
      <t>セッチ</t>
    </rPh>
    <phoneticPr fontId="4"/>
  </si>
  <si>
    <t>事務室所在地</t>
    <rPh sb="0" eb="3">
      <t>ジムシツ</t>
    </rPh>
    <rPh sb="3" eb="6">
      <t>ショザイチ</t>
    </rPh>
    <phoneticPr fontId="4"/>
  </si>
  <si>
    <t>訓練実施施設との距離</t>
    <rPh sb="0" eb="2">
      <t>クンレン</t>
    </rPh>
    <rPh sb="2" eb="4">
      <t>ジッシ</t>
    </rPh>
    <rPh sb="4" eb="6">
      <t>シセツ</t>
    </rPh>
    <rPh sb="8" eb="10">
      <t>キョリ</t>
    </rPh>
    <phoneticPr fontId="4"/>
  </si>
  <si>
    <t>徒歩</t>
    <rPh sb="0" eb="2">
      <t>トホ</t>
    </rPh>
    <phoneticPr fontId="4"/>
  </si>
  <si>
    <t>分</t>
    <rPh sb="0" eb="1">
      <t>フン</t>
    </rPh>
    <phoneticPr fontId="4"/>
  </si>
  <si>
    <t>２－２．就職相談室</t>
    <rPh sb="4" eb="6">
      <t>シュウショク</t>
    </rPh>
    <rPh sb="6" eb="9">
      <t>ソウダンシツ</t>
    </rPh>
    <phoneticPr fontId="4"/>
  </si>
  <si>
    <t>２－３．事務室</t>
    <rPh sb="4" eb="7">
      <t>ジムシツ</t>
    </rPh>
    <phoneticPr fontId="4"/>
  </si>
  <si>
    <t>・無</t>
    <rPh sb="1" eb="2">
      <t>ム</t>
    </rPh>
    <phoneticPr fontId="4"/>
  </si>
  <si>
    <t>・有（教室・実習室とは完全に分離されている）</t>
    <rPh sb="1" eb="2">
      <t>ユウ</t>
    </rPh>
    <rPh sb="3" eb="5">
      <t>キョウシツ</t>
    </rPh>
    <rPh sb="6" eb="9">
      <t>ジッシュウシツ</t>
    </rPh>
    <rPh sb="11" eb="13">
      <t>カンゼン</t>
    </rPh>
    <rPh sb="14" eb="16">
      <t>ブンリ</t>
    </rPh>
    <phoneticPr fontId="4"/>
  </si>
  <si>
    <t>・有（教室・実習室とは分離されていない）</t>
    <rPh sb="1" eb="2">
      <t>ユウ</t>
    </rPh>
    <rPh sb="3" eb="5">
      <t>キョウシツ</t>
    </rPh>
    <rPh sb="6" eb="9">
      <t>ジッシュウシツ</t>
    </rPh>
    <rPh sb="11" eb="13">
      <t>ブンリ</t>
    </rPh>
    <phoneticPr fontId="4"/>
  </si>
  <si>
    <t>・常時設置している（教室・実習室とは分離されていない）</t>
    <rPh sb="1" eb="3">
      <t>ジョウジ</t>
    </rPh>
    <rPh sb="3" eb="5">
      <t>セッチ</t>
    </rPh>
    <rPh sb="10" eb="12">
      <t>キョウシツ</t>
    </rPh>
    <rPh sb="13" eb="16">
      <t>ジッシュウシツ</t>
    </rPh>
    <rPh sb="18" eb="20">
      <t>ブンリ</t>
    </rPh>
    <phoneticPr fontId="4"/>
  </si>
  <si>
    <t>【過去の職業訓練で実施した就職支援の内容等】</t>
    <rPh sb="1" eb="3">
      <t>カコ</t>
    </rPh>
    <rPh sb="4" eb="6">
      <t>ショクギョウ</t>
    </rPh>
    <rPh sb="6" eb="8">
      <t>クンレン</t>
    </rPh>
    <rPh sb="9" eb="11">
      <t>ジッシ</t>
    </rPh>
    <rPh sb="13" eb="15">
      <t>シュウショク</t>
    </rPh>
    <rPh sb="15" eb="17">
      <t>シエン</t>
    </rPh>
    <rPh sb="18" eb="20">
      <t>ナイヨウ</t>
    </rPh>
    <rPh sb="20" eb="21">
      <t>ナド</t>
    </rPh>
    <phoneticPr fontId="4"/>
  </si>
  <si>
    <t>１か月目</t>
    <rPh sb="2" eb="3">
      <t>ゲツ</t>
    </rPh>
    <rPh sb="3" eb="4">
      <t>メ</t>
    </rPh>
    <phoneticPr fontId="4"/>
  </si>
  <si>
    <t>２か月目</t>
    <rPh sb="2" eb="3">
      <t>ゲツ</t>
    </rPh>
    <rPh sb="3" eb="4">
      <t>メ</t>
    </rPh>
    <phoneticPr fontId="4"/>
  </si>
  <si>
    <t>３か月目</t>
    <rPh sb="2" eb="3">
      <t>ゲツ</t>
    </rPh>
    <rPh sb="3" eb="4">
      <t>メ</t>
    </rPh>
    <phoneticPr fontId="4"/>
  </si>
  <si>
    <t>※開講・修了に係る行事のみの訓練日は、設けないこと。かならず開講日・修了日にも訓練を実施すること。</t>
    <rPh sb="1" eb="3">
      <t>カイコウ</t>
    </rPh>
    <rPh sb="4" eb="6">
      <t>シュウリョウ</t>
    </rPh>
    <rPh sb="7" eb="8">
      <t>カカ</t>
    </rPh>
    <rPh sb="9" eb="11">
      <t>ギョウジ</t>
    </rPh>
    <rPh sb="14" eb="16">
      <t>クンレン</t>
    </rPh>
    <rPh sb="16" eb="17">
      <t>ビ</t>
    </rPh>
    <rPh sb="19" eb="20">
      <t>モウ</t>
    </rPh>
    <rPh sb="30" eb="33">
      <t>カイコウビ</t>
    </rPh>
    <rPh sb="34" eb="37">
      <t>シュウリョウビ</t>
    </rPh>
    <rPh sb="39" eb="41">
      <t>クンレン</t>
    </rPh>
    <rPh sb="42" eb="44">
      <t>ジッシ</t>
    </rPh>
    <phoneticPr fontId="4"/>
  </si>
  <si>
    <t>・無</t>
    <rPh sb="1" eb="2">
      <t>ナシ</t>
    </rPh>
    <phoneticPr fontId="4"/>
  </si>
  <si>
    <t>実施機関責任者</t>
    <rPh sb="0" eb="2">
      <t>ジッシ</t>
    </rPh>
    <rPh sb="2" eb="4">
      <t>キカン</t>
    </rPh>
    <rPh sb="4" eb="7">
      <t>セキニンシャ</t>
    </rPh>
    <phoneticPr fontId="4"/>
  </si>
  <si>
    <t>苦情処理責任者</t>
    <rPh sb="0" eb="2">
      <t>クジョウ</t>
    </rPh>
    <rPh sb="2" eb="4">
      <t>ショリ</t>
    </rPh>
    <rPh sb="4" eb="7">
      <t>セキニンシャ</t>
    </rPh>
    <phoneticPr fontId="4"/>
  </si>
  <si>
    <t>注）実施内容、実施人員、実施期間、実施体制、実施効果など、貴施設における実績、方針等を記入してください。</t>
    <phoneticPr fontId="4"/>
  </si>
  <si>
    <t>常駐</t>
    <rPh sb="0" eb="2">
      <t>ジョウチュウ</t>
    </rPh>
    <phoneticPr fontId="4"/>
  </si>
  <si>
    <t>非常駐</t>
    <rPh sb="0" eb="1">
      <t>ヒ</t>
    </rPh>
    <rPh sb="1" eb="3">
      <t>ジョウチュウ</t>
    </rPh>
    <phoneticPr fontId="4"/>
  </si>
  <si>
    <t>①　目標とする資格取得に向けた取組</t>
    <phoneticPr fontId="4"/>
  </si>
  <si>
    <t>②　これまでのノウハウを活かした訓練効果を高めるための工夫等</t>
    <phoneticPr fontId="4"/>
  </si>
  <si>
    <t>内　　容</t>
    <rPh sb="0" eb="1">
      <t>ウチ</t>
    </rPh>
    <rPh sb="3" eb="4">
      <t>カタチ</t>
    </rPh>
    <phoneticPr fontId="4"/>
  </si>
  <si>
    <t>・対応不可</t>
    <rPh sb="1" eb="3">
      <t>タイオウ</t>
    </rPh>
    <rPh sb="3" eb="5">
      <t>フカ</t>
    </rPh>
    <phoneticPr fontId="4"/>
  </si>
  <si>
    <t>⑤　訓練終了後の就職支援等その他の支援項目（　　　　　　　　　　　　　）</t>
    <rPh sb="2" eb="4">
      <t>クンレン</t>
    </rPh>
    <rPh sb="4" eb="7">
      <t>シュウリョウゴ</t>
    </rPh>
    <rPh sb="8" eb="10">
      <t>シュウショク</t>
    </rPh>
    <rPh sb="10" eb="12">
      <t>シエン</t>
    </rPh>
    <rPh sb="12" eb="13">
      <t>トウ</t>
    </rPh>
    <rPh sb="15" eb="16">
      <t>タ</t>
    </rPh>
    <rPh sb="17" eb="19">
      <t>シエン</t>
    </rPh>
    <rPh sb="19" eb="21">
      <t>コウモク</t>
    </rPh>
    <phoneticPr fontId="4"/>
  </si>
  <si>
    <t>車いす利用者等の受け入れ</t>
    <rPh sb="0" eb="1">
      <t>クルマ</t>
    </rPh>
    <rPh sb="3" eb="6">
      <t>リヨウシャ</t>
    </rPh>
    <rPh sb="6" eb="7">
      <t>トウ</t>
    </rPh>
    <rPh sb="8" eb="9">
      <t>ウ</t>
    </rPh>
    <rPh sb="10" eb="11">
      <t>イ</t>
    </rPh>
    <phoneticPr fontId="4"/>
  </si>
  <si>
    <t>訓練実施場所での
常駐・非常駐</t>
    <rPh sb="0" eb="2">
      <t>クンレン</t>
    </rPh>
    <rPh sb="2" eb="4">
      <t>ジッシ</t>
    </rPh>
    <rPh sb="4" eb="6">
      <t>バショ</t>
    </rPh>
    <rPh sb="9" eb="11">
      <t>ジョウチュウ</t>
    </rPh>
    <rPh sb="12" eb="13">
      <t>ヒ</t>
    </rPh>
    <rPh sb="13" eb="15">
      <t>ジョウチュウ</t>
    </rPh>
    <phoneticPr fontId="4"/>
  </si>
  <si>
    <t>※１円未満の端数は切り捨てる。</t>
    <rPh sb="2" eb="5">
      <t>エンミマン</t>
    </rPh>
    <rPh sb="6" eb="8">
      <t>ハスウ</t>
    </rPh>
    <rPh sb="9" eb="10">
      <t>キ</t>
    </rPh>
    <rPh sb="11" eb="12">
      <t>ス</t>
    </rPh>
    <phoneticPr fontId="4"/>
  </si>
  <si>
    <t>　</t>
    <phoneticPr fontId="4"/>
  </si>
  <si>
    <t>１人１月当たり経費</t>
    <rPh sb="1" eb="2">
      <t>ニン</t>
    </rPh>
    <rPh sb="3" eb="4">
      <t>ツキ</t>
    </rPh>
    <rPh sb="4" eb="5">
      <t>ア</t>
    </rPh>
    <rPh sb="7" eb="9">
      <t>ケイヒ</t>
    </rPh>
    <phoneticPr fontId="4"/>
  </si>
  <si>
    <t>※フォントサイズを原則として１２ポイントとするとともに、印刷設定を変更しないこと。</t>
    <rPh sb="28" eb="30">
      <t>インサツ</t>
    </rPh>
    <rPh sb="30" eb="32">
      <t>セッテイ</t>
    </rPh>
    <rPh sb="33" eb="35">
      <t>ヘンコウ</t>
    </rPh>
    <phoneticPr fontId="4"/>
  </si>
  <si>
    <t>・５割以上</t>
    <rPh sb="2" eb="3">
      <t>ワリ</t>
    </rPh>
    <rPh sb="3" eb="5">
      <t>イジョウ</t>
    </rPh>
    <phoneticPr fontId="4"/>
  </si>
  <si>
    <t>（目標とする資格取得に向けた取組や、これまでのノウハウを活かした訓練効果を高めるための工夫等について記載してください。）</t>
    <rPh sb="1" eb="3">
      <t>モクヒョウ</t>
    </rPh>
    <rPh sb="6" eb="8">
      <t>シカク</t>
    </rPh>
    <rPh sb="8" eb="10">
      <t>シュトク</t>
    </rPh>
    <rPh sb="11" eb="12">
      <t>ム</t>
    </rPh>
    <rPh sb="14" eb="15">
      <t>ト</t>
    </rPh>
    <rPh sb="15" eb="16">
      <t>ク</t>
    </rPh>
    <rPh sb="28" eb="29">
      <t>イ</t>
    </rPh>
    <rPh sb="32" eb="34">
      <t>クンレン</t>
    </rPh>
    <rPh sb="34" eb="36">
      <t>コウカ</t>
    </rPh>
    <rPh sb="37" eb="38">
      <t>タカ</t>
    </rPh>
    <rPh sb="43" eb="45">
      <t>クフウ</t>
    </rPh>
    <rPh sb="45" eb="46">
      <t>トウ</t>
    </rPh>
    <rPh sb="50" eb="52">
      <t>キサイ</t>
    </rPh>
    <phoneticPr fontId="4"/>
  </si>
  <si>
    <t>和歌山県知事　様</t>
    <rPh sb="0" eb="4">
      <t>ワカヤマケン</t>
    </rPh>
    <rPh sb="4" eb="6">
      <t>チジ</t>
    </rPh>
    <rPh sb="7" eb="8">
      <t>サマ</t>
    </rPh>
    <phoneticPr fontId="4"/>
  </si>
  <si>
    <t>訓 練 及 び 就 職 支 援 等 実 施 内 容</t>
    <rPh sb="0" eb="1">
      <t>サトシ</t>
    </rPh>
    <rPh sb="2" eb="3">
      <t>ネリ</t>
    </rPh>
    <rPh sb="4" eb="5">
      <t>オヨブ</t>
    </rPh>
    <rPh sb="8" eb="9">
      <t>シュウ</t>
    </rPh>
    <rPh sb="10" eb="11">
      <t>ショク</t>
    </rPh>
    <rPh sb="12" eb="13">
      <t>ササ</t>
    </rPh>
    <rPh sb="14" eb="15">
      <t>エン</t>
    </rPh>
    <rPh sb="16" eb="17">
      <t>トウ</t>
    </rPh>
    <rPh sb="18" eb="19">
      <t>ジツ</t>
    </rPh>
    <rPh sb="20" eb="21">
      <t>シ</t>
    </rPh>
    <rPh sb="22" eb="23">
      <t>ナイ</t>
    </rPh>
    <rPh sb="24" eb="25">
      <t>カタチ</t>
    </rPh>
    <phoneticPr fontId="4"/>
  </si>
  <si>
    <t>【今回実施を予定している就職支援の内容等】</t>
    <rPh sb="1" eb="3">
      <t>コンカイ</t>
    </rPh>
    <rPh sb="3" eb="5">
      <t>ジッシ</t>
    </rPh>
    <rPh sb="6" eb="8">
      <t>ヨテイ</t>
    </rPh>
    <rPh sb="12" eb="14">
      <t>シュウショク</t>
    </rPh>
    <rPh sb="14" eb="16">
      <t>シエン</t>
    </rPh>
    <rPh sb="17" eb="20">
      <t>ナイヨウトウ</t>
    </rPh>
    <phoneticPr fontId="4"/>
  </si>
  <si>
    <t>男女別トイレ</t>
    <rPh sb="0" eb="2">
      <t>ダンジョ</t>
    </rPh>
    <rPh sb="2" eb="3">
      <t>ベツ</t>
    </rPh>
    <phoneticPr fontId="4"/>
  </si>
  <si>
    <t>２－４．自習室</t>
    <rPh sb="4" eb="7">
      <t>ジシュウシツ</t>
    </rPh>
    <phoneticPr fontId="4"/>
  </si>
  <si>
    <t>　和歌山県知事　様</t>
    <rPh sb="1" eb="5">
      <t>ワカヤマケン</t>
    </rPh>
    <rPh sb="5" eb="7">
      <t>チジ</t>
    </rPh>
    <rPh sb="8" eb="9">
      <t>サマ</t>
    </rPh>
    <phoneticPr fontId="4"/>
  </si>
  <si>
    <t>講　　師</t>
    <rPh sb="0" eb="1">
      <t>コウ</t>
    </rPh>
    <rPh sb="3" eb="4">
      <t>シ</t>
    </rPh>
    <phoneticPr fontId="4"/>
  </si>
  <si>
    <t>主な業種</t>
    <rPh sb="0" eb="1">
      <t>オモ</t>
    </rPh>
    <rPh sb="2" eb="4">
      <t>ギョウシュ</t>
    </rPh>
    <phoneticPr fontId="4"/>
  </si>
  <si>
    <t>（講師名）</t>
    <rPh sb="1" eb="4">
      <t>コウシメイ</t>
    </rPh>
    <phoneticPr fontId="4"/>
  </si>
  <si>
    <t>（企業名）</t>
    <rPh sb="1" eb="4">
      <t>キギョウメイ</t>
    </rPh>
    <phoneticPr fontId="4"/>
  </si>
  <si>
    <t>（講師経歴）</t>
    <rPh sb="1" eb="3">
      <t>コウシ</t>
    </rPh>
    <rPh sb="3" eb="5">
      <t>ケイレキ</t>
    </rPh>
    <phoneticPr fontId="4"/>
  </si>
  <si>
    <t>（代表者名）</t>
    <rPh sb="1" eb="4">
      <t>ダイヒョウシャ</t>
    </rPh>
    <rPh sb="4" eb="5">
      <t>メイ</t>
    </rPh>
    <phoneticPr fontId="4"/>
  </si>
  <si>
    <t>（講師資格・免許）</t>
    <rPh sb="1" eb="3">
      <t>コウシ</t>
    </rPh>
    <rPh sb="3" eb="5">
      <t>シカク</t>
    </rPh>
    <rPh sb="6" eb="8">
      <t>メンキョ</t>
    </rPh>
    <phoneticPr fontId="4"/>
  </si>
  <si>
    <t>（電話番号）</t>
    <rPh sb="1" eb="3">
      <t>デンワ</t>
    </rPh>
    <rPh sb="3" eb="5">
      <t>バンゴウ</t>
    </rPh>
    <phoneticPr fontId="4"/>
  </si>
  <si>
    <t>４．</t>
    <phoneticPr fontId="4"/>
  </si>
  <si>
    <t>５．</t>
    <phoneticPr fontId="4"/>
  </si>
  <si>
    <t>キャリアコンサルタント</t>
    <phoneticPr fontId="4"/>
  </si>
  <si>
    <t>登録番号：</t>
    <rPh sb="0" eb="2">
      <t>トウロク</t>
    </rPh>
    <rPh sb="2" eb="4">
      <t>バンゴウ</t>
    </rPh>
    <phoneticPr fontId="4"/>
  </si>
  <si>
    <t>登録年月日：</t>
    <rPh sb="0" eb="2">
      <t>トウロク</t>
    </rPh>
    <rPh sb="2" eb="5">
      <t>ネンガッピ</t>
    </rPh>
    <phoneticPr fontId="4"/>
  </si>
  <si>
    <t>有効期限満了年月日：</t>
    <rPh sb="0" eb="2">
      <t>ユウコウ</t>
    </rPh>
    <rPh sb="2" eb="4">
      <t>キゲン</t>
    </rPh>
    <rPh sb="4" eb="6">
      <t>マンリョウ</t>
    </rPh>
    <rPh sb="6" eb="9">
      <t>ネンガッピ</t>
    </rPh>
    <phoneticPr fontId="4"/>
  </si>
  <si>
    <t>　　　　年　　月　　日</t>
    <phoneticPr fontId="4"/>
  </si>
  <si>
    <t>様式 １－２</t>
    <rPh sb="0" eb="2">
      <t>ヨウシキ</t>
    </rPh>
    <phoneticPr fontId="4"/>
  </si>
  <si>
    <t>２－５．男女別トイレ</t>
    <rPh sb="4" eb="6">
      <t>ダンジョ</t>
    </rPh>
    <rPh sb="6" eb="7">
      <t>ベツ</t>
    </rPh>
    <phoneticPr fontId="4"/>
  </si>
  <si>
    <t>２－６．障害者用トイレ</t>
    <rPh sb="4" eb="7">
      <t>ショウガイシャ</t>
    </rPh>
    <rPh sb="7" eb="8">
      <t>ヨウ</t>
    </rPh>
    <phoneticPr fontId="4"/>
  </si>
  <si>
    <t>３．駐車場</t>
    <rPh sb="2" eb="5">
      <t>チュウシャジョウ</t>
    </rPh>
    <phoneticPr fontId="4"/>
  </si>
  <si>
    <t>【当該訓練コースを多くの離転職者へ周知するための効果的な取り組み内容等】</t>
    <rPh sb="1" eb="3">
      <t>トウガイ</t>
    </rPh>
    <rPh sb="3" eb="5">
      <t>クンレン</t>
    </rPh>
    <rPh sb="9" eb="10">
      <t>オオ</t>
    </rPh>
    <rPh sb="12" eb="16">
      <t>リテンショクシャ</t>
    </rPh>
    <rPh sb="17" eb="19">
      <t>シュウチ</t>
    </rPh>
    <rPh sb="24" eb="27">
      <t>コウカテキ</t>
    </rPh>
    <rPh sb="28" eb="29">
      <t>ト</t>
    </rPh>
    <rPh sb="30" eb="31">
      <t>ク</t>
    </rPh>
    <rPh sb="32" eb="34">
      <t>ナイヨウ</t>
    </rPh>
    <rPh sb="34" eb="35">
      <t>トウ</t>
    </rPh>
    <phoneticPr fontId="4"/>
  </si>
  <si>
    <t>就職先の職務</t>
  </si>
  <si>
    <t>　　（具体的な内容を箇条書きで記載）</t>
  </si>
  <si>
    <t>訓練科名</t>
  </si>
  <si>
    <t>訓練期間</t>
  </si>
  <si>
    <t>受講対象者</t>
  </si>
  <si>
    <t>科　　　　目</t>
  </si>
  <si>
    <t>科目の内容</t>
  </si>
  <si>
    <t>時間</t>
  </si>
  <si>
    <t xml:space="preserve">    合計</t>
  </si>
  <si>
    <t>訓練目標</t>
    <rPh sb="0" eb="2">
      <t>クンレン</t>
    </rPh>
    <rPh sb="2" eb="4">
      <t>モクヒョウ</t>
    </rPh>
    <phoneticPr fontId="4"/>
  </si>
  <si>
    <t>取得目標資格</t>
    <rPh sb="0" eb="2">
      <t>シュトク</t>
    </rPh>
    <rPh sb="2" eb="4">
      <t>モクヒョウ</t>
    </rPh>
    <rPh sb="4" eb="6">
      <t>シカク</t>
    </rPh>
    <phoneticPr fontId="4"/>
  </si>
  <si>
    <t>訓　　　練　　　の　　　内　　　容</t>
    <rPh sb="0" eb="1">
      <t>クン</t>
    </rPh>
    <rPh sb="4" eb="5">
      <t>ネリ</t>
    </rPh>
    <rPh sb="12" eb="13">
      <t>ウチ</t>
    </rPh>
    <rPh sb="16" eb="17">
      <t>カタチ</t>
    </rPh>
    <phoneticPr fontId="4"/>
  </si>
  <si>
    <t>合　計</t>
    <rPh sb="0" eb="1">
      <t>ゴウ</t>
    </rPh>
    <rPh sb="2" eb="3">
      <t>ケイ</t>
    </rPh>
    <phoneticPr fontId="4"/>
  </si>
  <si>
    <t>学科</t>
    <rPh sb="0" eb="2">
      <t>ガッカ</t>
    </rPh>
    <phoneticPr fontId="4"/>
  </si>
  <si>
    <t>ビジネスマナー</t>
    <phoneticPr fontId="4"/>
  </si>
  <si>
    <t>就職支援</t>
    <rPh sb="0" eb="2">
      <t>シュウショク</t>
    </rPh>
    <rPh sb="2" eb="4">
      <t>シエン</t>
    </rPh>
    <phoneticPr fontId="4"/>
  </si>
  <si>
    <t>安全衛生</t>
    <rPh sb="0" eb="2">
      <t>アンゼン</t>
    </rPh>
    <rPh sb="2" eb="4">
      <t>エイセイ</t>
    </rPh>
    <phoneticPr fontId="4"/>
  </si>
  <si>
    <t>就職支援の具体的内容</t>
    <phoneticPr fontId="4"/>
  </si>
  <si>
    <t>使用する機械器具・教材等</t>
    <phoneticPr fontId="4"/>
  </si>
  <si>
    <t>備　考</t>
    <phoneticPr fontId="4"/>
  </si>
  <si>
    <t>経理の基礎</t>
    <rPh sb="0" eb="2">
      <t>ケイリ</t>
    </rPh>
    <rPh sb="3" eb="5">
      <t>キソ</t>
    </rPh>
    <phoneticPr fontId="4"/>
  </si>
  <si>
    <t>様式8-1</t>
    <rPh sb="0" eb="2">
      <t>ヨウシキ</t>
    </rPh>
    <phoneticPr fontId="4"/>
  </si>
  <si>
    <t>訓練実施施設の教室面積</t>
    <phoneticPr fontId="4"/>
  </si>
  <si>
    <t>：</t>
    <phoneticPr fontId="4"/>
  </si>
  <si>
    <t>駐車場</t>
    <rPh sb="0" eb="3">
      <t>チュウシャジョウ</t>
    </rPh>
    <phoneticPr fontId="4"/>
  </si>
  <si>
    <t>・</t>
    <phoneticPr fontId="4"/>
  </si>
  <si>
    <t>・最寄り駅、バス停(</t>
    <rPh sb="1" eb="3">
      <t>モヨ</t>
    </rPh>
    <rPh sb="4" eb="5">
      <t>エキ</t>
    </rPh>
    <rPh sb="8" eb="9">
      <t>テイ</t>
    </rPh>
    <phoneticPr fontId="4"/>
  </si>
  <si>
    <t>運営体制</t>
    <rPh sb="0" eb="2">
      <t>ウンエイ</t>
    </rPh>
    <rPh sb="2" eb="4">
      <t>タイセイ</t>
    </rPh>
    <phoneticPr fontId="4"/>
  </si>
  <si>
    <t>経　費　見　積　書</t>
    <rPh sb="0" eb="1">
      <t>キョウ</t>
    </rPh>
    <rPh sb="2" eb="3">
      <t>ヒ</t>
    </rPh>
    <rPh sb="4" eb="5">
      <t>ミ</t>
    </rPh>
    <rPh sb="6" eb="7">
      <t>セキ</t>
    </rPh>
    <rPh sb="8" eb="9">
      <t>ショ</t>
    </rPh>
    <phoneticPr fontId="4"/>
  </si>
  <si>
    <t>定　　　員</t>
    <rPh sb="0" eb="1">
      <t>サダム</t>
    </rPh>
    <rPh sb="4" eb="5">
      <t>イン</t>
    </rPh>
    <phoneticPr fontId="4"/>
  </si>
  <si>
    <t>３　添付書類等　　提出書類一覧参照</t>
    <rPh sb="2" eb="4">
      <t>テンプ</t>
    </rPh>
    <rPh sb="4" eb="7">
      <t>ショルイトウ</t>
    </rPh>
    <rPh sb="15" eb="17">
      <t>サンショウ</t>
    </rPh>
    <phoneticPr fontId="4"/>
  </si>
  <si>
    <t>様式 １－１</t>
    <rPh sb="0" eb="2">
      <t>ヨウシキ</t>
    </rPh>
    <phoneticPr fontId="4"/>
  </si>
  <si>
    <t>価格(税込）</t>
    <rPh sb="0" eb="2">
      <t>カカク</t>
    </rPh>
    <rPh sb="3" eb="5">
      <t>ゼイコ</t>
    </rPh>
    <phoneticPr fontId="4"/>
  </si>
  <si>
    <t>点検項目に対して該当する内容に○を付すあるいは、（　　）内に記入してください。</t>
    <rPh sb="0" eb="2">
      <t>テンケン</t>
    </rPh>
    <rPh sb="2" eb="4">
      <t>コウモク</t>
    </rPh>
    <rPh sb="5" eb="6">
      <t>タイ</t>
    </rPh>
    <rPh sb="8" eb="10">
      <t>ガイトウ</t>
    </rPh>
    <rPh sb="12" eb="14">
      <t>ナイヨウ</t>
    </rPh>
    <rPh sb="17" eb="18">
      <t>フ</t>
    </rPh>
    <rPh sb="28" eb="29">
      <t>ナイ</t>
    </rPh>
    <rPh sb="30" eb="32">
      <t>キニュウ</t>
    </rPh>
    <phoneticPr fontId="4"/>
  </si>
  <si>
    <t>（合計）／（定員×訓練期間（月））</t>
    <rPh sb="1" eb="3">
      <t>ゴウケイ</t>
    </rPh>
    <rPh sb="6" eb="8">
      <t>テイイン</t>
    </rPh>
    <phoneticPr fontId="4"/>
  </si>
  <si>
    <t>２　訓練実施施設名</t>
    <rPh sb="2" eb="4">
      <t>クンレン</t>
    </rPh>
    <rPh sb="4" eb="6">
      <t>ジッシ</t>
    </rPh>
    <rPh sb="6" eb="8">
      <t>シセツ</t>
    </rPh>
    <rPh sb="8" eb="9">
      <t>メイ</t>
    </rPh>
    <phoneticPr fontId="4"/>
  </si>
  <si>
    <t>施設名</t>
    <rPh sb="0" eb="2">
      <t>シセツ</t>
    </rPh>
    <rPh sb="2" eb="3">
      <t>メイ</t>
    </rPh>
    <phoneticPr fontId="4"/>
  </si>
  <si>
    <t>別添１（訓練実施施設の教室面積）に御記入ください。</t>
    <rPh sb="4" eb="6">
      <t>クンレン</t>
    </rPh>
    <rPh sb="6" eb="8">
      <t>ジッシ</t>
    </rPh>
    <rPh sb="8" eb="10">
      <t>シセツ</t>
    </rPh>
    <rPh sb="11" eb="13">
      <t>キョウシツ</t>
    </rPh>
    <rPh sb="13" eb="15">
      <t>メンセキ</t>
    </rPh>
    <rPh sb="17" eb="18">
      <t>ゴ</t>
    </rPh>
    <rPh sb="18" eb="20">
      <t>キニュウ</t>
    </rPh>
    <phoneticPr fontId="4"/>
  </si>
  <si>
    <t>別添２（パソコン設置状況とソフトウェア）に御記入ください。</t>
    <rPh sb="8" eb="10">
      <t>セッチ</t>
    </rPh>
    <rPh sb="10" eb="12">
      <t>ジョウキョウ</t>
    </rPh>
    <rPh sb="21" eb="22">
      <t>ゴ</t>
    </rPh>
    <rPh sb="22" eb="24">
      <t>キニュウ</t>
    </rPh>
    <phoneticPr fontId="4"/>
  </si>
  <si>
    <t xml:space="preserve">※「実施施設の属性」において、選択肢に該当するものがない場合は、その他欄に御記入ください。
</t>
    <rPh sb="37" eb="38">
      <t>ゴ</t>
    </rPh>
    <phoneticPr fontId="4"/>
  </si>
  <si>
    <t>※訓練実施日に、1日の総訓練時間数を記入</t>
    <rPh sb="1" eb="3">
      <t>クンレン</t>
    </rPh>
    <rPh sb="3" eb="5">
      <t>ジッシ</t>
    </rPh>
    <rPh sb="5" eb="6">
      <t>ビ</t>
    </rPh>
    <rPh sb="9" eb="10">
      <t>ニチ</t>
    </rPh>
    <rPh sb="11" eb="12">
      <t>ソウ</t>
    </rPh>
    <rPh sb="12" eb="14">
      <t>クンレン</t>
    </rPh>
    <rPh sb="14" eb="16">
      <t>ジカン</t>
    </rPh>
    <rPh sb="16" eb="17">
      <t>スウ</t>
    </rPh>
    <rPh sb="18" eb="20">
      <t>キニュウ</t>
    </rPh>
    <phoneticPr fontId="4"/>
  </si>
  <si>
    <t>①　キャリアコンサルティングの実施（　有　・　無　）</t>
    <rPh sb="15" eb="17">
      <t>ジッシ</t>
    </rPh>
    <rPh sb="19" eb="20">
      <t>ユウ</t>
    </rPh>
    <rPh sb="23" eb="24">
      <t>ム</t>
    </rPh>
    <phoneticPr fontId="4"/>
  </si>
  <si>
    <t>県設定科名</t>
    <rPh sb="0" eb="1">
      <t>ケン</t>
    </rPh>
    <rPh sb="1" eb="3">
      <t>セッテイ</t>
    </rPh>
    <rPh sb="3" eb="4">
      <t>カ</t>
    </rPh>
    <rPh sb="4" eb="5">
      <t>メイ</t>
    </rPh>
    <phoneticPr fontId="4"/>
  </si>
  <si>
    <t>和歌山</t>
    <rPh sb="0" eb="3">
      <t>ワカヤマ</t>
    </rPh>
    <phoneticPr fontId="4"/>
  </si>
  <si>
    <t>田辺</t>
    <rPh sb="0" eb="2">
      <t>タナベ</t>
    </rPh>
    <phoneticPr fontId="4"/>
  </si>
  <si>
    <t>和歌山　太郎</t>
    <rPh sb="0" eb="3">
      <t>ワカヤマ</t>
    </rPh>
    <rPh sb="4" eb="6">
      <t>タロウ</t>
    </rPh>
    <phoneticPr fontId="4"/>
  </si>
  <si>
    <t>名</t>
    <rPh sb="0" eb="1">
      <t>メイ</t>
    </rPh>
    <phoneticPr fontId="4"/>
  </si>
  <si>
    <t>（提出先）</t>
    <rPh sb="1" eb="3">
      <t>テイシュツ</t>
    </rPh>
    <rPh sb="3" eb="4">
      <t>サキ</t>
    </rPh>
    <phoneticPr fontId="4"/>
  </si>
  <si>
    <t>産業技術専門学院</t>
    <rPh sb="0" eb="2">
      <t>サンギョウ</t>
    </rPh>
    <rPh sb="2" eb="4">
      <t>ギジュツ</t>
    </rPh>
    <rPh sb="4" eb="6">
      <t>センモン</t>
    </rPh>
    <rPh sb="6" eb="8">
      <t>ガクイン</t>
    </rPh>
    <phoneticPr fontId="4"/>
  </si>
  <si>
    <t>和歌山委託訓練センター</t>
    <rPh sb="0" eb="3">
      <t>ワカヤマ</t>
    </rPh>
    <rPh sb="3" eb="5">
      <t>イタク</t>
    </rPh>
    <rPh sb="5" eb="7">
      <t>クンレン</t>
    </rPh>
    <phoneticPr fontId="4"/>
  </si>
  <si>
    <t>073-441-2802</t>
    <phoneticPr fontId="4"/>
  </si>
  <si>
    <t>基礎データ入力票</t>
    <rPh sb="0" eb="2">
      <t>キソ</t>
    </rPh>
    <rPh sb="5" eb="7">
      <t>ニュウリョク</t>
    </rPh>
    <rPh sb="7" eb="8">
      <t>ヒョウ</t>
    </rPh>
    <phoneticPr fontId="4"/>
  </si>
  <si>
    <t>　和歌山県知事　様</t>
  </si>
  <si>
    <t>（発行責任者氏名）</t>
    <rPh sb="1" eb="6">
      <t>ハッコウセキニンシャ</t>
    </rPh>
    <rPh sb="6" eb="8">
      <t>シメイ</t>
    </rPh>
    <phoneticPr fontId="4"/>
  </si>
  <si>
    <t>（代表者職氏名）</t>
    <rPh sb="1" eb="4">
      <t>ダイヒョウシャ</t>
    </rPh>
    <rPh sb="4" eb="5">
      <t>ショク</t>
    </rPh>
    <rPh sb="5" eb="7">
      <t>シメイ</t>
    </rPh>
    <phoneticPr fontId="4"/>
  </si>
  <si>
    <t>代表取締役　和歌山　太郎</t>
    <rPh sb="0" eb="2">
      <t>ダイヒョウ</t>
    </rPh>
    <rPh sb="2" eb="5">
      <t>トリシマリヤク</t>
    </rPh>
    <rPh sb="6" eb="9">
      <t>ワカヤマ</t>
    </rPh>
    <rPh sb="10" eb="12">
      <t>タロウ</t>
    </rPh>
    <phoneticPr fontId="4"/>
  </si>
  <si>
    <t>（郵便番号）</t>
    <rPh sb="1" eb="5">
      <t>ユウビンバンゴウ</t>
    </rPh>
    <phoneticPr fontId="4"/>
  </si>
  <si>
    <t>640-8269</t>
    <phoneticPr fontId="4"/>
  </si>
  <si>
    <t>和歌山市小松原通１丁目１番地</t>
    <rPh sb="0" eb="3">
      <t>ワカヤマ</t>
    </rPh>
    <rPh sb="3" eb="4">
      <t>シ</t>
    </rPh>
    <rPh sb="4" eb="7">
      <t>コマツバラ</t>
    </rPh>
    <rPh sb="7" eb="8">
      <t>トオ</t>
    </rPh>
    <rPh sb="9" eb="11">
      <t>チョウメ</t>
    </rPh>
    <rPh sb="12" eb="14">
      <t>バンチ</t>
    </rPh>
    <phoneticPr fontId="4"/>
  </si>
  <si>
    <t>郵便番号</t>
    <rPh sb="0" eb="4">
      <t>ユウビンバンゴウ</t>
    </rPh>
    <phoneticPr fontId="4"/>
  </si>
  <si>
    <t>（提出日）</t>
    <rPh sb="1" eb="3">
      <t>テイシュツ</t>
    </rPh>
    <rPh sb="3" eb="4">
      <t>ビ</t>
    </rPh>
    <phoneticPr fontId="4"/>
  </si>
  <si>
    <t>（実施年度）</t>
    <rPh sb="1" eb="3">
      <t>ジッシ</t>
    </rPh>
    <rPh sb="3" eb="5">
      <t>ネンド</t>
    </rPh>
    <phoneticPr fontId="4"/>
  </si>
  <si>
    <t>訓練実施施設の教室面積（使用する教室のみを記載）</t>
  </si>
  <si>
    <t>区　　　分</t>
  </si>
  <si>
    <t>内　　　　　容</t>
  </si>
  <si>
    <t>教室面積等</t>
  </si>
  <si>
    <t>教室名</t>
  </si>
  <si>
    <t>別添２（様式２）</t>
    <rPh sb="0" eb="2">
      <t>ベッテン</t>
    </rPh>
    <rPh sb="4" eb="6">
      <t>ヨウシキ</t>
    </rPh>
    <phoneticPr fontId="4"/>
  </si>
  <si>
    <t>パソコン設置状況とソフトウエア</t>
    <rPh sb="4" eb="6">
      <t>セッチ</t>
    </rPh>
    <rPh sb="6" eb="8">
      <t>ジョウキョウ</t>
    </rPh>
    <phoneticPr fontId="4"/>
  </si>
  <si>
    <t>（パソコンを使用する訓練コースのみ記入してください）</t>
    <rPh sb="6" eb="8">
      <t>シヨウ</t>
    </rPh>
    <rPh sb="10" eb="12">
      <t>クンレン</t>
    </rPh>
    <rPh sb="17" eb="19">
      <t>キニュウ</t>
    </rPh>
    <phoneticPr fontId="4"/>
  </si>
  <si>
    <t>（１）パソコン設置状況</t>
    <rPh sb="7" eb="9">
      <t>セッチ</t>
    </rPh>
    <rPh sb="9" eb="11">
      <t>ジョウキョウ</t>
    </rPh>
    <phoneticPr fontId="4"/>
  </si>
  <si>
    <t>ビデオプロジェクター・大型モニター等</t>
    <rPh sb="11" eb="13">
      <t>オオガタ</t>
    </rPh>
    <rPh sb="17" eb="18">
      <t>トウ</t>
    </rPh>
    <phoneticPr fontId="4"/>
  </si>
  <si>
    <t>講師のパソコン
画面の確認方法</t>
    <rPh sb="0" eb="2">
      <t>コウシ</t>
    </rPh>
    <rPh sb="8" eb="10">
      <t>ガメン</t>
    </rPh>
    <rPh sb="11" eb="13">
      <t>カクニン</t>
    </rPh>
    <rPh sb="13" eb="15">
      <t>ホウホウ</t>
    </rPh>
    <phoneticPr fontId="4"/>
  </si>
  <si>
    <t>区　　分</t>
    <rPh sb="0" eb="1">
      <t>ク</t>
    </rPh>
    <rPh sb="3" eb="4">
      <t>ブン</t>
    </rPh>
    <phoneticPr fontId="4"/>
  </si>
  <si>
    <t>内　　　　　容</t>
    <rPh sb="0" eb="1">
      <t>ウチ</t>
    </rPh>
    <rPh sb="6" eb="7">
      <t>カタチ</t>
    </rPh>
    <phoneticPr fontId="4"/>
  </si>
  <si>
    <t>パソコンの台数</t>
    <rPh sb="5" eb="7">
      <t>ダイスウ</t>
    </rPh>
    <phoneticPr fontId="4"/>
  </si>
  <si>
    <t>　　　台</t>
    <rPh sb="3" eb="4">
      <t>ダイ</t>
    </rPh>
    <phoneticPr fontId="4"/>
  </si>
  <si>
    <t>プリンターの台数</t>
    <rPh sb="6" eb="8">
      <t>ダイスウ</t>
    </rPh>
    <phoneticPr fontId="4"/>
  </si>
  <si>
    <t>不可</t>
    <rPh sb="0" eb="2">
      <t>フカ</t>
    </rPh>
    <phoneticPr fontId="4"/>
  </si>
  <si>
    <t>教室の設備</t>
    <rPh sb="0" eb="2">
      <t>キョウシツ</t>
    </rPh>
    <rPh sb="3" eb="5">
      <t>セツビ</t>
    </rPh>
    <phoneticPr fontId="4"/>
  </si>
  <si>
    <t>・机（</t>
    <rPh sb="1" eb="2">
      <t>ツクエ</t>
    </rPh>
    <phoneticPr fontId="4"/>
  </si>
  <si>
    <t>配線を収納できる</t>
    <rPh sb="0" eb="2">
      <t>ハイセン</t>
    </rPh>
    <rPh sb="3" eb="5">
      <t>シュウノウ</t>
    </rPh>
    <phoneticPr fontId="4"/>
  </si>
  <si>
    <t>ＯＡ対応イス</t>
    <rPh sb="2" eb="4">
      <t>タイオウ</t>
    </rPh>
    <phoneticPr fontId="4"/>
  </si>
  <si>
    <t>・イス(</t>
    <phoneticPr fontId="4"/>
  </si>
  <si>
    <t>その他）</t>
    <rPh sb="2" eb="3">
      <t>タ</t>
    </rPh>
    <phoneticPr fontId="4"/>
  </si>
  <si>
    <t>・フロア(</t>
    <phoneticPr fontId="4"/>
  </si>
  <si>
    <t>ＯＡ対応</t>
    <rPh sb="2" eb="4">
      <t>タイオウ</t>
    </rPh>
    <phoneticPr fontId="4"/>
  </si>
  <si>
    <t>その他（　　　　　　　　　　　　　　　　　　　）</t>
    <rPh sb="2" eb="3">
      <t>タ</t>
    </rPh>
    <phoneticPr fontId="4"/>
  </si>
  <si>
    <t>電話番号</t>
    <rPh sb="0" eb="2">
      <t>デンワ</t>
    </rPh>
    <rPh sb="2" eb="4">
      <t>バンゴウ</t>
    </rPh>
    <phoneticPr fontId="4"/>
  </si>
  <si>
    <t>和産技訓練センター小倉分室</t>
    <rPh sb="0" eb="1">
      <t>ワ</t>
    </rPh>
    <rPh sb="1" eb="3">
      <t>サンギ</t>
    </rPh>
    <rPh sb="3" eb="5">
      <t>クンレン</t>
    </rPh>
    <rPh sb="9" eb="11">
      <t>オグラ</t>
    </rPh>
    <rPh sb="11" eb="13">
      <t>ブンシツ</t>
    </rPh>
    <phoneticPr fontId="4"/>
  </si>
  <si>
    <t>649-6261</t>
    <phoneticPr fontId="4"/>
  </si>
  <si>
    <t>和歌山市小倉９０</t>
    <rPh sb="0" eb="4">
      <t>ワカヤマシ</t>
    </rPh>
    <rPh sb="4" eb="6">
      <t>オグラ</t>
    </rPh>
    <phoneticPr fontId="4"/>
  </si>
  <si>
    <t>073-477-1253</t>
    <phoneticPr fontId="4"/>
  </si>
  <si>
    <t>入力してください。自動的に上記の表示になります。</t>
    <rPh sb="0" eb="2">
      <t>ニュウリョク</t>
    </rPh>
    <rPh sb="9" eb="12">
      <t>ジドウテキ</t>
    </rPh>
    <rPh sb="13" eb="15">
      <t>ジョウキ</t>
    </rPh>
    <rPh sb="16" eb="18">
      <t>ヒョウジ</t>
    </rPh>
    <phoneticPr fontId="4"/>
  </si>
  <si>
    <t>"令和〇年度"と直接文字入力してください。</t>
    <rPh sb="1" eb="3">
      <t>レイワ</t>
    </rPh>
    <rPh sb="4" eb="6">
      <t>ネンド</t>
    </rPh>
    <rPh sb="8" eb="10">
      <t>チョクセツ</t>
    </rPh>
    <rPh sb="10" eb="12">
      <t>モジ</t>
    </rPh>
    <rPh sb="12" eb="14">
      <t>ニュウリョク</t>
    </rPh>
    <phoneticPr fontId="4"/>
  </si>
  <si>
    <t>～</t>
    <phoneticPr fontId="4"/>
  </si>
  <si>
    <t>訓練科名</t>
    <rPh sb="0" eb="3">
      <t>クンレンカ</t>
    </rPh>
    <rPh sb="3" eb="4">
      <t>メイ</t>
    </rPh>
    <phoneticPr fontId="4"/>
  </si>
  <si>
    <t>受託希望機関名：</t>
    <rPh sb="0" eb="2">
      <t>ジュタク</t>
    </rPh>
    <rPh sb="2" eb="4">
      <t>キボウ</t>
    </rPh>
    <rPh sb="4" eb="6">
      <t>キカン</t>
    </rPh>
    <rPh sb="6" eb="7">
      <t>メイ</t>
    </rPh>
    <phoneticPr fontId="4"/>
  </si>
  <si>
    <t>訓練科名：</t>
    <rPh sb="0" eb="3">
      <t>クンレンカ</t>
    </rPh>
    <rPh sb="3" eb="4">
      <t>メイ</t>
    </rPh>
    <phoneticPr fontId="4"/>
  </si>
  <si>
    <t>※該当する項目の□をクリックしてください。その後、　　と表記されます。</t>
    <rPh sb="1" eb="3">
      <t>ガイトウ</t>
    </rPh>
    <rPh sb="5" eb="7">
      <t>コウモク</t>
    </rPh>
    <rPh sb="23" eb="24">
      <t>ゴ</t>
    </rPh>
    <rPh sb="28" eb="30">
      <t>ヒョウキ</t>
    </rPh>
    <phoneticPr fontId="4"/>
  </si>
  <si>
    <t>訓練実施責任者役職・氏名</t>
    <rPh sb="0" eb="2">
      <t>クンレン</t>
    </rPh>
    <rPh sb="2" eb="4">
      <t>ジッシ</t>
    </rPh>
    <rPh sb="4" eb="7">
      <t>セキニンシャ</t>
    </rPh>
    <rPh sb="7" eb="9">
      <t>ヤクショク</t>
    </rPh>
    <rPh sb="10" eb="12">
      <t>シメイ</t>
    </rPh>
    <phoneticPr fontId="4"/>
  </si>
  <si>
    <t>（訓練実施責任者役職・氏名）</t>
    <rPh sb="1" eb="3">
      <t>クンレン</t>
    </rPh>
    <rPh sb="3" eb="5">
      <t>ジッシ</t>
    </rPh>
    <rPh sb="5" eb="8">
      <t>セキニンシャ</t>
    </rPh>
    <rPh sb="8" eb="10">
      <t>ヤクショク</t>
    </rPh>
    <rPh sb="11" eb="13">
      <t>シメイ</t>
    </rPh>
    <phoneticPr fontId="4"/>
  </si>
  <si>
    <t>〇〇　和歌山　花子</t>
    <rPh sb="3" eb="6">
      <t>ワカヤマ</t>
    </rPh>
    <rPh sb="7" eb="9">
      <t>ハナコ</t>
    </rPh>
    <phoneticPr fontId="4"/>
  </si>
  <si>
    <t>年　　月　　日</t>
    <rPh sb="0" eb="1">
      <t>ネン</t>
    </rPh>
    <rPh sb="3" eb="4">
      <t>ツキ</t>
    </rPh>
    <rPh sb="6" eb="7">
      <t>ヒ</t>
    </rPh>
    <phoneticPr fontId="4"/>
  </si>
  <si>
    <t>職員体制</t>
    <rPh sb="0" eb="2">
      <t>ショクイン</t>
    </rPh>
    <rPh sb="2" eb="4">
      <t>タイセイ</t>
    </rPh>
    <phoneticPr fontId="4"/>
  </si>
  <si>
    <t>～</t>
    <phoneticPr fontId="4"/>
  </si>
  <si>
    <t>職場実習（再委託）先企業</t>
    <rPh sb="0" eb="2">
      <t>ショクバ</t>
    </rPh>
    <rPh sb="2" eb="4">
      <t>ジッシュウ</t>
    </rPh>
    <rPh sb="5" eb="8">
      <t>サイイタク</t>
    </rPh>
    <rPh sb="9" eb="10">
      <t>サキ</t>
    </rPh>
    <rPh sb="10" eb="12">
      <t>キギョウ</t>
    </rPh>
    <phoneticPr fontId="4"/>
  </si>
  <si>
    <t>※職場実習は、カリキュラムの内容に沿ったものとなるよう留意願います。</t>
    <rPh sb="1" eb="3">
      <t>ショクバ</t>
    </rPh>
    <rPh sb="3" eb="5">
      <t>ジッシュウ</t>
    </rPh>
    <rPh sb="14" eb="16">
      <t>ナイヨウ</t>
    </rPh>
    <rPh sb="17" eb="18">
      <t>ソ</t>
    </rPh>
    <rPh sb="27" eb="29">
      <t>リュウイ</t>
    </rPh>
    <rPh sb="29" eb="30">
      <t>ネガ</t>
    </rPh>
    <phoneticPr fontId="4"/>
  </si>
  <si>
    <t>訓練科名：</t>
    <rPh sb="0" eb="2">
      <t>クンレン</t>
    </rPh>
    <rPh sb="2" eb="3">
      <t>カ</t>
    </rPh>
    <rPh sb="3" eb="4">
      <t>メイ</t>
    </rPh>
    <phoneticPr fontId="4"/>
  </si>
  <si>
    <t>　訓練科名：</t>
    <rPh sb="1" eb="3">
      <t>クンレン</t>
    </rPh>
    <rPh sb="4" eb="5">
      <t>メイ</t>
    </rPh>
    <phoneticPr fontId="4"/>
  </si>
  <si>
    <t>誓　　　約　　　書</t>
    <phoneticPr fontId="4"/>
  </si>
  <si>
    <t>　　当たり、企画提案募集要領の２に規定されている応募資格要件を全て満たすことを誓約します。</t>
    <phoneticPr fontId="4"/>
  </si>
  <si>
    <t>※修了日前に訓練休を、１日以上設けること。</t>
    <rPh sb="1" eb="4">
      <t>シュウリョウビ</t>
    </rPh>
    <rPh sb="4" eb="5">
      <t>マエ</t>
    </rPh>
    <rPh sb="6" eb="8">
      <t>クンレン</t>
    </rPh>
    <rPh sb="8" eb="9">
      <t>キュウ</t>
    </rPh>
    <rPh sb="12" eb="13">
      <t>ニチ</t>
    </rPh>
    <rPh sb="13" eb="15">
      <t>イジョウ</t>
    </rPh>
    <rPh sb="15" eb="16">
      <t>モウ</t>
    </rPh>
    <phoneticPr fontId="4"/>
  </si>
  <si>
    <t>地域</t>
    <rPh sb="0" eb="2">
      <t>チイキ</t>
    </rPh>
    <phoneticPr fontId="4"/>
  </si>
  <si>
    <t>訓練コース</t>
    <rPh sb="0" eb="2">
      <t>クンレン</t>
    </rPh>
    <phoneticPr fontId="4"/>
  </si>
  <si>
    <t>定員</t>
    <rPh sb="0" eb="2">
      <t>テイイン</t>
    </rPh>
    <phoneticPr fontId="4"/>
  </si>
  <si>
    <t>開講</t>
    <rPh sb="0" eb="2">
      <t>カイコウ</t>
    </rPh>
    <phoneticPr fontId="4"/>
  </si>
  <si>
    <t>修了</t>
    <rPh sb="0" eb="2">
      <t>シュウリョウ</t>
    </rPh>
    <phoneticPr fontId="4"/>
  </si>
  <si>
    <t>様式６</t>
    <rPh sb="0" eb="2">
      <t>ヨウシキ</t>
    </rPh>
    <phoneticPr fontId="4"/>
  </si>
  <si>
    <t>の網掛け部分は、訓練コース一覧の該当箇所の内容を値複写してください。</t>
    <rPh sb="1" eb="3">
      <t>アミカ</t>
    </rPh>
    <rPh sb="4" eb="6">
      <t>ブブン</t>
    </rPh>
    <rPh sb="8" eb="10">
      <t>クンレン</t>
    </rPh>
    <rPh sb="13" eb="15">
      <t>イチラン</t>
    </rPh>
    <rPh sb="16" eb="20">
      <t>ガイトウカショ</t>
    </rPh>
    <rPh sb="21" eb="23">
      <t>ナイヨウ</t>
    </rPh>
    <rPh sb="24" eb="25">
      <t>アタイ</t>
    </rPh>
    <rPh sb="25" eb="27">
      <t>フクシャ</t>
    </rPh>
    <phoneticPr fontId="4"/>
  </si>
  <si>
    <t>受託したく、下記のとおり提案いたします。</t>
    <phoneticPr fontId="4"/>
  </si>
  <si>
    <t>和歌山県障害者委託訓練「集合訓練」企画書</t>
    <rPh sb="0" eb="4">
      <t>ワカヤマケン</t>
    </rPh>
    <rPh sb="4" eb="7">
      <t>ショウガイシャ</t>
    </rPh>
    <rPh sb="7" eb="9">
      <t>イタク</t>
    </rPh>
    <rPh sb="9" eb="11">
      <t>クンレン</t>
    </rPh>
    <rPh sb="12" eb="14">
      <t>シュウゴウ</t>
    </rPh>
    <rPh sb="14" eb="16">
      <t>クンレン</t>
    </rPh>
    <rPh sb="17" eb="20">
      <t>キカクショ</t>
    </rPh>
    <phoneticPr fontId="4"/>
  </si>
  <si>
    <t>産業技術専門学院が実施する障害者委託訓練事業「集合訓練」に係る業務を</t>
    <phoneticPr fontId="4"/>
  </si>
  <si>
    <t>和歌山県障害者委託訓練「障害者向け日本版デュアルシステム」企画書</t>
    <rPh sb="0" eb="4">
      <t>ワカヤマケン</t>
    </rPh>
    <rPh sb="4" eb="7">
      <t>ショウガイシャ</t>
    </rPh>
    <rPh sb="7" eb="9">
      <t>イタク</t>
    </rPh>
    <rPh sb="9" eb="11">
      <t>クンレン</t>
    </rPh>
    <rPh sb="12" eb="15">
      <t>ショウガイシャ</t>
    </rPh>
    <rPh sb="15" eb="16">
      <t>ム</t>
    </rPh>
    <rPh sb="17" eb="20">
      <t>ニホンバン</t>
    </rPh>
    <rPh sb="29" eb="32">
      <t>キカクショ</t>
    </rPh>
    <phoneticPr fontId="4"/>
  </si>
  <si>
    <t>・可</t>
    <rPh sb="1" eb="2">
      <t>カ</t>
    </rPh>
    <phoneticPr fontId="4"/>
  </si>
  <si>
    <t>・不可</t>
    <rPh sb="1" eb="3">
      <t>フカ</t>
    </rPh>
    <phoneticPr fontId="4"/>
  </si>
  <si>
    <t>　障害者職業訓練の委託業務について、仕様書に基づき以下のとおり見積ります。</t>
    <rPh sb="1" eb="4">
      <t>ショウガイシャ</t>
    </rPh>
    <phoneticPr fontId="4"/>
  </si>
  <si>
    <t>　訓練期間（集合訓練）：</t>
    <rPh sb="1" eb="3">
      <t>クンレン</t>
    </rPh>
    <rPh sb="3" eb="5">
      <t>キカン</t>
    </rPh>
    <rPh sb="6" eb="8">
      <t>シュウゴウ</t>
    </rPh>
    <rPh sb="8" eb="10">
      <t>クンレン</t>
    </rPh>
    <phoneticPr fontId="4"/>
  </si>
  <si>
    <t>（職場実習）</t>
    <rPh sb="1" eb="3">
      <t>ショクバ</t>
    </rPh>
    <rPh sb="3" eb="5">
      <t>ジッシュウ</t>
    </rPh>
    <phoneticPr fontId="4"/>
  </si>
  <si>
    <t>集合訓練：</t>
    <rPh sb="0" eb="2">
      <t>シュウゴウ</t>
    </rPh>
    <rPh sb="2" eb="4">
      <t>クンレン</t>
    </rPh>
    <phoneticPr fontId="4"/>
  </si>
  <si>
    <t>職場実習：</t>
    <rPh sb="0" eb="1">
      <t>ショク</t>
    </rPh>
    <rPh sb="1" eb="2">
      <t>バ</t>
    </rPh>
    <rPh sb="2" eb="4">
      <t>ジッシュウ</t>
    </rPh>
    <phoneticPr fontId="4"/>
  </si>
  <si>
    <t>職場実習先への支払費用</t>
    <rPh sb="0" eb="2">
      <t>ショクバ</t>
    </rPh>
    <rPh sb="2" eb="4">
      <t>ジッシュウ</t>
    </rPh>
    <rPh sb="4" eb="5">
      <t>サキ</t>
    </rPh>
    <rPh sb="7" eb="9">
      <t>シハラ</t>
    </rPh>
    <rPh sb="9" eb="11">
      <t>ヒヨウ</t>
    </rPh>
    <phoneticPr fontId="4"/>
  </si>
  <si>
    <t>実習費</t>
    <rPh sb="0" eb="2">
      <t>ジッシュウ</t>
    </rPh>
    <rPh sb="2" eb="3">
      <t>ヒ</t>
    </rPh>
    <phoneticPr fontId="4"/>
  </si>
  <si>
    <t>職業能力講座：</t>
    <rPh sb="0" eb="2">
      <t>ショクギョウ</t>
    </rPh>
    <rPh sb="2" eb="4">
      <t>ノウリョク</t>
    </rPh>
    <rPh sb="4" eb="6">
      <t>コウザ</t>
    </rPh>
    <phoneticPr fontId="4"/>
  </si>
  <si>
    <t>１人４日間当たり経費</t>
    <rPh sb="1" eb="2">
      <t>ニン</t>
    </rPh>
    <rPh sb="3" eb="5">
      <t>ニチカン</t>
    </rPh>
    <rPh sb="5" eb="6">
      <t>ア</t>
    </rPh>
    <rPh sb="8" eb="10">
      <t>ケイヒ</t>
    </rPh>
    <phoneticPr fontId="4"/>
  </si>
  <si>
    <t>様式 10-1</t>
    <rPh sb="0" eb="2">
      <t>ヨウシキ</t>
    </rPh>
    <phoneticPr fontId="4"/>
  </si>
  <si>
    <t>一般事務（総務事務・パソコン事務）</t>
    <rPh sb="0" eb="2">
      <t>イッパン</t>
    </rPh>
    <rPh sb="2" eb="4">
      <t>ジム</t>
    </rPh>
    <rPh sb="5" eb="7">
      <t>ソウム</t>
    </rPh>
    <rPh sb="7" eb="9">
      <t>ジム</t>
    </rPh>
    <rPh sb="14" eb="16">
      <t>ジム</t>
    </rPh>
    <phoneticPr fontId="4"/>
  </si>
  <si>
    <t>簿記会計（商業簿記）や総務実務の基礎知識、パソコンによる文書作成、データ集計・加工方法・ウェブサイト・ホームぺージなどに関する知識・技能を取得する。</t>
    <rPh sb="0" eb="2">
      <t>ボキ</t>
    </rPh>
    <rPh sb="2" eb="4">
      <t>カイケイ</t>
    </rPh>
    <rPh sb="5" eb="7">
      <t>ショウギョウ</t>
    </rPh>
    <rPh sb="7" eb="9">
      <t>ボキ</t>
    </rPh>
    <rPh sb="11" eb="13">
      <t>ソウム</t>
    </rPh>
    <rPh sb="13" eb="15">
      <t>ジツム</t>
    </rPh>
    <rPh sb="16" eb="18">
      <t>キソ</t>
    </rPh>
    <rPh sb="18" eb="20">
      <t>チシキ</t>
    </rPh>
    <rPh sb="28" eb="30">
      <t>ブンショ</t>
    </rPh>
    <rPh sb="30" eb="32">
      <t>サクセイ</t>
    </rPh>
    <rPh sb="36" eb="38">
      <t>シュウケイ</t>
    </rPh>
    <rPh sb="39" eb="41">
      <t>カコウ</t>
    </rPh>
    <rPh sb="41" eb="43">
      <t>ホウホウ</t>
    </rPh>
    <rPh sb="60" eb="61">
      <t>カン</t>
    </rPh>
    <rPh sb="63" eb="65">
      <t>チシキ</t>
    </rPh>
    <rPh sb="66" eb="68">
      <t>ギノウ</t>
    </rPh>
    <rPh sb="69" eb="71">
      <t>シュトク</t>
    </rPh>
    <phoneticPr fontId="3"/>
  </si>
  <si>
    <t>日商ＰＣ検定試験（文書作成、データ活用）３級</t>
    <rPh sb="0" eb="2">
      <t>ニッショウ</t>
    </rPh>
    <rPh sb="4" eb="8">
      <t>ケンテイシケン</t>
    </rPh>
    <rPh sb="9" eb="11">
      <t>ブンショ</t>
    </rPh>
    <rPh sb="11" eb="13">
      <t>サクセイ</t>
    </rPh>
    <rPh sb="17" eb="19">
      <t>カツヨウ</t>
    </rPh>
    <rPh sb="21" eb="22">
      <t>キュウ</t>
    </rPh>
    <phoneticPr fontId="3"/>
  </si>
  <si>
    <t>経理・総務・パソコンの知識・技能を習得し、総務・経理関係事務等で就職を目指す障害のある求職者（身体・知的・精神・その他）（パソコン未経験者の受講可）</t>
    <rPh sb="0" eb="2">
      <t>ケイリ</t>
    </rPh>
    <rPh sb="3" eb="5">
      <t>ソウム</t>
    </rPh>
    <rPh sb="11" eb="13">
      <t>チシキ</t>
    </rPh>
    <rPh sb="14" eb="16">
      <t>ギノウ</t>
    </rPh>
    <rPh sb="17" eb="19">
      <t>シュウトク</t>
    </rPh>
    <rPh sb="21" eb="23">
      <t>ソウム</t>
    </rPh>
    <rPh sb="24" eb="26">
      <t>ケイリ</t>
    </rPh>
    <rPh sb="26" eb="28">
      <t>カンケイ</t>
    </rPh>
    <rPh sb="28" eb="30">
      <t>ジム</t>
    </rPh>
    <rPh sb="30" eb="31">
      <t>トウ</t>
    </rPh>
    <rPh sb="32" eb="34">
      <t>シュウショク</t>
    </rPh>
    <rPh sb="35" eb="37">
      <t>メザ</t>
    </rPh>
    <rPh sb="38" eb="40">
      <t>ショウガイ</t>
    </rPh>
    <rPh sb="43" eb="45">
      <t>キュウショク</t>
    </rPh>
    <rPh sb="45" eb="46">
      <t>シャ</t>
    </rPh>
    <rPh sb="47" eb="49">
      <t>シンタイ</t>
    </rPh>
    <rPh sb="50" eb="52">
      <t>チテキ</t>
    </rPh>
    <rPh sb="53" eb="55">
      <t>セイシン</t>
    </rPh>
    <rPh sb="58" eb="59">
      <t>タ</t>
    </rPh>
    <rPh sb="65" eb="69">
      <t>ミケイケンシャ</t>
    </rPh>
    <rPh sb="70" eb="72">
      <t>ジュコウ</t>
    </rPh>
    <rPh sb="72" eb="73">
      <t>カ</t>
    </rPh>
    <phoneticPr fontId="3"/>
  </si>
  <si>
    <t>商業簿記会計の基礎</t>
    <rPh sb="0" eb="2">
      <t>ショウギョウ</t>
    </rPh>
    <rPh sb="2" eb="4">
      <t>ボキ</t>
    </rPh>
    <rPh sb="4" eb="6">
      <t>カイケイ</t>
    </rPh>
    <rPh sb="7" eb="9">
      <t>キソ</t>
    </rPh>
    <phoneticPr fontId="4"/>
  </si>
  <si>
    <t>総務の実務</t>
    <rPh sb="0" eb="2">
      <t>ソウム</t>
    </rPh>
    <rPh sb="3" eb="5">
      <t>ジツム</t>
    </rPh>
    <phoneticPr fontId="4"/>
  </si>
  <si>
    <t>ビジネス文書（社内文書、社外文書）の書き方、ファイリング、上司からの支持の受け方、質問の仕方</t>
    <rPh sb="4" eb="6">
      <t>ブンショ</t>
    </rPh>
    <rPh sb="7" eb="9">
      <t>シャナイ</t>
    </rPh>
    <rPh sb="9" eb="11">
      <t>ブンショ</t>
    </rPh>
    <rPh sb="12" eb="14">
      <t>シャガイ</t>
    </rPh>
    <rPh sb="14" eb="16">
      <t>ブンショ</t>
    </rPh>
    <rPh sb="18" eb="19">
      <t>カ</t>
    </rPh>
    <rPh sb="20" eb="21">
      <t>カタ</t>
    </rPh>
    <rPh sb="29" eb="31">
      <t>ジョウシ</t>
    </rPh>
    <rPh sb="34" eb="36">
      <t>シジ</t>
    </rPh>
    <rPh sb="37" eb="38">
      <t>ウ</t>
    </rPh>
    <rPh sb="39" eb="40">
      <t>カタ</t>
    </rPh>
    <rPh sb="41" eb="43">
      <t>シツモン</t>
    </rPh>
    <rPh sb="44" eb="46">
      <t>シカタ</t>
    </rPh>
    <phoneticPr fontId="4"/>
  </si>
  <si>
    <t>電話対応、接客対応の基本、職場におけるコミュニケーション</t>
    <rPh sb="0" eb="2">
      <t>デンワ</t>
    </rPh>
    <rPh sb="2" eb="4">
      <t>タイオウ</t>
    </rPh>
    <rPh sb="5" eb="7">
      <t>セッキャク</t>
    </rPh>
    <rPh sb="7" eb="9">
      <t>タイオウ</t>
    </rPh>
    <rPh sb="10" eb="12">
      <t>キホン</t>
    </rPh>
    <rPh sb="13" eb="15">
      <t>ショクバ</t>
    </rPh>
    <phoneticPr fontId="4"/>
  </si>
  <si>
    <t>履歴書の書き方・面接の受け方等就職活動の進め方</t>
    <rPh sb="0" eb="3">
      <t>リレキショ</t>
    </rPh>
    <rPh sb="4" eb="5">
      <t>カ</t>
    </rPh>
    <rPh sb="6" eb="7">
      <t>カタ</t>
    </rPh>
    <rPh sb="8" eb="10">
      <t>メンセツ</t>
    </rPh>
    <rPh sb="11" eb="12">
      <t>ウ</t>
    </rPh>
    <rPh sb="13" eb="14">
      <t>カタ</t>
    </rPh>
    <rPh sb="14" eb="15">
      <t>トウ</t>
    </rPh>
    <rPh sb="15" eb="17">
      <t>シュウショク</t>
    </rPh>
    <rPh sb="17" eb="19">
      <t>カツドウ</t>
    </rPh>
    <rPh sb="20" eb="21">
      <t>スス</t>
    </rPh>
    <rPh sb="22" eb="23">
      <t>カタ</t>
    </rPh>
    <phoneticPr fontId="4"/>
  </si>
  <si>
    <t>ＶＤＴ作業における安全衛生等</t>
    <rPh sb="3" eb="5">
      <t>サギョウ</t>
    </rPh>
    <rPh sb="9" eb="11">
      <t>アンゼン</t>
    </rPh>
    <rPh sb="11" eb="13">
      <t>エイセイ</t>
    </rPh>
    <rPh sb="13" eb="14">
      <t>トウ</t>
    </rPh>
    <phoneticPr fontId="4"/>
  </si>
  <si>
    <t>小計</t>
    <rPh sb="0" eb="2">
      <t>ショウケイ</t>
    </rPh>
    <phoneticPr fontId="4"/>
  </si>
  <si>
    <t>実技(演習)</t>
    <rPh sb="0" eb="2">
      <t>ジツギ</t>
    </rPh>
    <rPh sb="3" eb="5">
      <t>エンシュウ</t>
    </rPh>
    <phoneticPr fontId="4"/>
  </si>
  <si>
    <t>パソコン基本操作</t>
    <rPh sb="4" eb="6">
      <t>キホン</t>
    </rPh>
    <rPh sb="6" eb="8">
      <t>ソウサ</t>
    </rPh>
    <phoneticPr fontId="4"/>
  </si>
  <si>
    <t>マウス、キーボード操作、文字入力（日本語変換）</t>
    <rPh sb="9" eb="11">
      <t>ソウサ</t>
    </rPh>
    <rPh sb="12" eb="14">
      <t>モジ</t>
    </rPh>
    <rPh sb="14" eb="16">
      <t>ニュウリョク</t>
    </rPh>
    <rPh sb="17" eb="20">
      <t>ニホンゴ</t>
    </rPh>
    <rPh sb="20" eb="22">
      <t>ヘンカン</t>
    </rPh>
    <phoneticPr fontId="4"/>
  </si>
  <si>
    <t>文書作成</t>
    <rPh sb="0" eb="2">
      <t>ブンショ</t>
    </rPh>
    <rPh sb="2" eb="4">
      <t>サクセイ</t>
    </rPh>
    <phoneticPr fontId="4"/>
  </si>
  <si>
    <t>文書作成ソフトの基本操作、ビジネス文書の作成</t>
    <rPh sb="0" eb="2">
      <t>ブンショ</t>
    </rPh>
    <rPh sb="2" eb="4">
      <t>サクセイ</t>
    </rPh>
    <rPh sb="8" eb="10">
      <t>キホン</t>
    </rPh>
    <rPh sb="10" eb="12">
      <t>ソウサ</t>
    </rPh>
    <rPh sb="17" eb="19">
      <t>ブンショ</t>
    </rPh>
    <rPh sb="20" eb="22">
      <t>サクセイ</t>
    </rPh>
    <phoneticPr fontId="4"/>
  </si>
  <si>
    <t>表計算基礎</t>
    <rPh sb="0" eb="3">
      <t>ヒョウケイサン</t>
    </rPh>
    <rPh sb="3" eb="5">
      <t>キソ</t>
    </rPh>
    <phoneticPr fontId="4"/>
  </si>
  <si>
    <t>表計算ソフトの基礎操作、データ入力、保存、印刷の仕方、書式設定、表の作成、関数の基本、グラフ、データベース等</t>
    <rPh sb="0" eb="3">
      <t>ヒョウケイサン</t>
    </rPh>
    <rPh sb="7" eb="9">
      <t>キソ</t>
    </rPh>
    <rPh sb="9" eb="11">
      <t>ソウサ</t>
    </rPh>
    <rPh sb="15" eb="17">
      <t>ニュウリョク</t>
    </rPh>
    <rPh sb="18" eb="20">
      <t>ホゾン</t>
    </rPh>
    <rPh sb="21" eb="23">
      <t>インサツ</t>
    </rPh>
    <rPh sb="24" eb="26">
      <t>シカタ</t>
    </rPh>
    <rPh sb="27" eb="29">
      <t>ショシキ</t>
    </rPh>
    <rPh sb="29" eb="31">
      <t>セッテイ</t>
    </rPh>
    <rPh sb="32" eb="33">
      <t>ヒョウ</t>
    </rPh>
    <rPh sb="34" eb="36">
      <t>サクセイ</t>
    </rPh>
    <rPh sb="37" eb="39">
      <t>カンスウ</t>
    </rPh>
    <rPh sb="40" eb="42">
      <t>キホン</t>
    </rPh>
    <rPh sb="53" eb="54">
      <t>トウ</t>
    </rPh>
    <phoneticPr fontId="4"/>
  </si>
  <si>
    <t>インターネット・メール</t>
    <phoneticPr fontId="4"/>
  </si>
  <si>
    <t>インターネット活用、メールの発信、管理</t>
    <rPh sb="7" eb="9">
      <t>カツヨウ</t>
    </rPh>
    <rPh sb="14" eb="16">
      <t>ハッシン</t>
    </rPh>
    <rPh sb="17" eb="19">
      <t>カンリ</t>
    </rPh>
    <phoneticPr fontId="4"/>
  </si>
  <si>
    <t>以上</t>
    <rPh sb="0" eb="2">
      <t>イジョウ</t>
    </rPh>
    <phoneticPr fontId="4"/>
  </si>
  <si>
    <t>パソコン一式、ＯＳ、アプリケーションソフト、メール及びインターネット利用環境（機器、ソフト等使用教材の詳細を記載）</t>
    <rPh sb="4" eb="6">
      <t>イッシキ</t>
    </rPh>
    <rPh sb="25" eb="26">
      <t>オヨ</t>
    </rPh>
    <rPh sb="34" eb="36">
      <t>リヨウ</t>
    </rPh>
    <rPh sb="36" eb="38">
      <t>カンキョウ</t>
    </rPh>
    <rPh sb="39" eb="41">
      <t>キキ</t>
    </rPh>
    <rPh sb="45" eb="46">
      <t>トウ</t>
    </rPh>
    <rPh sb="46" eb="48">
      <t>シヨウ</t>
    </rPh>
    <rPh sb="48" eb="50">
      <t>キョウザイ</t>
    </rPh>
    <rPh sb="51" eb="53">
      <t>ショウサイ</t>
    </rPh>
    <rPh sb="54" eb="56">
      <t>キサイ</t>
    </rPh>
    <phoneticPr fontId="4"/>
  </si>
  <si>
    <t>上記訓練機関とは別に開講・修了に係る行事を行ってください。</t>
    <rPh sb="0" eb="2">
      <t>ジョウキ</t>
    </rPh>
    <rPh sb="2" eb="4">
      <t>クンレン</t>
    </rPh>
    <rPh sb="4" eb="6">
      <t>キカン</t>
    </rPh>
    <rPh sb="8" eb="9">
      <t>ベツ</t>
    </rPh>
    <rPh sb="10" eb="12">
      <t>カイコウ</t>
    </rPh>
    <rPh sb="13" eb="15">
      <t>シュウリョウ</t>
    </rPh>
    <rPh sb="16" eb="17">
      <t>カカ</t>
    </rPh>
    <rPh sb="18" eb="20">
      <t>ギョウジ</t>
    </rPh>
    <rPh sb="21" eb="22">
      <t>オコナ</t>
    </rPh>
    <phoneticPr fontId="4"/>
  </si>
  <si>
    <t>【注意】</t>
    <rPh sb="1" eb="3">
      <t>チュウイ</t>
    </rPh>
    <phoneticPr fontId="4"/>
  </si>
  <si>
    <t>訓練の内容の学科・実技講習・実習は記載例です。必要な内容で実施計画を立てて記載してください。
パソコン操作は原則として毎日カリキュラムに入れてください。</t>
    <rPh sb="0" eb="2">
      <t>クンレン</t>
    </rPh>
    <rPh sb="3" eb="5">
      <t>ナイヨウ</t>
    </rPh>
    <rPh sb="6" eb="8">
      <t>ガッカ</t>
    </rPh>
    <rPh sb="9" eb="11">
      <t>ジツギ</t>
    </rPh>
    <rPh sb="11" eb="13">
      <t>コウシュウ</t>
    </rPh>
    <rPh sb="14" eb="16">
      <t>ジッシュウ</t>
    </rPh>
    <rPh sb="17" eb="19">
      <t>キサイ</t>
    </rPh>
    <rPh sb="19" eb="20">
      <t>レイ</t>
    </rPh>
    <rPh sb="23" eb="25">
      <t>ヒツヨウ</t>
    </rPh>
    <rPh sb="26" eb="28">
      <t>ナイヨウ</t>
    </rPh>
    <rPh sb="29" eb="31">
      <t>ジッシ</t>
    </rPh>
    <rPh sb="31" eb="33">
      <t>ケイカク</t>
    </rPh>
    <rPh sb="34" eb="35">
      <t>タ</t>
    </rPh>
    <rPh sb="37" eb="39">
      <t>キサイ</t>
    </rPh>
    <rPh sb="51" eb="53">
      <t>ソウサ</t>
    </rPh>
    <rPh sb="54" eb="56">
      <t>ゲンソク</t>
    </rPh>
    <rPh sb="59" eb="61">
      <t>マイニチ</t>
    </rPh>
    <rPh sb="68" eb="69">
      <t>イ</t>
    </rPh>
    <phoneticPr fontId="4"/>
  </si>
  <si>
    <t>様式 10-2</t>
    <rPh sb="0" eb="2">
      <t>ヨウシキ</t>
    </rPh>
    <phoneticPr fontId="4"/>
  </si>
  <si>
    <t>様式11</t>
    <rPh sb="0" eb="2">
      <t>ヨウシキ</t>
    </rPh>
    <phoneticPr fontId="4"/>
  </si>
  <si>
    <t>訓練コース一覧表</t>
    <rPh sb="0" eb="2">
      <t>クンレン</t>
    </rPh>
    <rPh sb="5" eb="7">
      <t>イチラン</t>
    </rPh>
    <rPh sb="7" eb="8">
      <t>ヒョウ</t>
    </rPh>
    <phoneticPr fontId="4"/>
  </si>
  <si>
    <t>田辺産業技術専門学院</t>
    <rPh sb="0" eb="2">
      <t>タナベ</t>
    </rPh>
    <rPh sb="2" eb="4">
      <t>サンギョウ</t>
    </rPh>
    <rPh sb="4" eb="6">
      <t>ギジュツ</t>
    </rPh>
    <rPh sb="6" eb="8">
      <t>センモン</t>
    </rPh>
    <rPh sb="8" eb="10">
      <t>ガクイン</t>
    </rPh>
    <phoneticPr fontId="4"/>
  </si>
  <si>
    <t>定員：</t>
    <rPh sb="0" eb="2">
      <t>テイイン</t>
    </rPh>
    <phoneticPr fontId="4"/>
  </si>
  <si>
    <t>㎡</t>
    <phoneticPr fontId="4"/>
  </si>
  <si>
    <t>（２）ソフトウェア（パソコンを必要とする科目のみ記入してください。）</t>
    <rPh sb="15" eb="17">
      <t>ヒツヨウ</t>
    </rPh>
    <rPh sb="20" eb="22">
      <t>カモク</t>
    </rPh>
    <rPh sb="24" eb="26">
      <t>キニュウ</t>
    </rPh>
    <phoneticPr fontId="4"/>
  </si>
  <si>
    <t>ソフト名称</t>
    <rPh sb="3" eb="5">
      <t>メイショウ</t>
    </rPh>
    <phoneticPr fontId="4"/>
  </si>
  <si>
    <t>バージョン</t>
    <phoneticPr fontId="4"/>
  </si>
  <si>
    <t>使用許諾
契約</t>
    <rPh sb="0" eb="2">
      <t>シヨウ</t>
    </rPh>
    <rPh sb="2" eb="4">
      <t>キョダク</t>
    </rPh>
    <rPh sb="5" eb="7">
      <t>ケイヤク</t>
    </rPh>
    <phoneticPr fontId="4"/>
  </si>
  <si>
    <t>使用するＯＳの名称
及びバージョン</t>
    <rPh sb="0" eb="2">
      <t>シヨウ</t>
    </rPh>
    <rPh sb="7" eb="9">
      <t>メイショウ</t>
    </rPh>
    <rPh sb="10" eb="11">
      <t>オヨ</t>
    </rPh>
    <phoneticPr fontId="4"/>
  </si>
  <si>
    <t>使用ソフトの名称
（バージョン）</t>
    <rPh sb="0" eb="2">
      <t>シヨウ</t>
    </rPh>
    <rPh sb="6" eb="8">
      <t>メイショウ</t>
    </rPh>
    <phoneticPr fontId="4"/>
  </si>
  <si>
    <t>キャリアコンサルティング技能士（１級又は２級）等</t>
    <rPh sb="23" eb="24">
      <t>トウ</t>
    </rPh>
    <phoneticPr fontId="4"/>
  </si>
  <si>
    <t>御坊</t>
    <rPh sb="0" eb="2">
      <t>ゴボウ</t>
    </rPh>
    <phoneticPr fontId="4"/>
  </si>
  <si>
    <t>（集合・デュアル）</t>
    <phoneticPr fontId="4"/>
  </si>
  <si>
    <t>パイプイス</t>
    <phoneticPr fontId="4"/>
  </si>
  <si>
    <t>利用可</t>
    <rPh sb="0" eb="2">
      <t>リヨウ</t>
    </rPh>
    <phoneticPr fontId="4"/>
  </si>
  <si>
    <t>（実際に訓練を行う場所またはスクーリング実施場所について御記入ください）</t>
    <rPh sb="1" eb="3">
      <t>ジッサイ</t>
    </rPh>
    <rPh sb="4" eb="6">
      <t>クンレン</t>
    </rPh>
    <rPh sb="7" eb="8">
      <t>オコナ</t>
    </rPh>
    <rPh sb="9" eb="11">
      <t>バショ</t>
    </rPh>
    <rPh sb="20" eb="22">
      <t>ジッシ</t>
    </rPh>
    <rPh sb="22" eb="24">
      <t>バショ</t>
    </rPh>
    <rPh sb="28" eb="29">
      <t>ゴ</t>
    </rPh>
    <rPh sb="29" eb="31">
      <t>キニュウ</t>
    </rPh>
    <phoneticPr fontId="4"/>
  </si>
  <si>
    <t>（集合・デュアル）</t>
    <rPh sb="1" eb="3">
      <t>シュウゴウ</t>
    </rPh>
    <phoneticPr fontId="4"/>
  </si>
  <si>
    <t>（集合）</t>
    <rPh sb="1" eb="3">
      <t>シュウゴウ</t>
    </rPh>
    <phoneticPr fontId="4"/>
  </si>
  <si>
    <t>（デュアル）</t>
    <phoneticPr fontId="4"/>
  </si>
  <si>
    <t>　訓練期間（職業能力講座）：４日間（予定）</t>
    <rPh sb="1" eb="3">
      <t>クンレン</t>
    </rPh>
    <rPh sb="3" eb="5">
      <t>キカン</t>
    </rPh>
    <rPh sb="6" eb="8">
      <t>ショクギョウ</t>
    </rPh>
    <rPh sb="8" eb="10">
      <t>ノウリョク</t>
    </rPh>
    <rPh sb="10" eb="12">
      <t>コウザ</t>
    </rPh>
    <rPh sb="18" eb="20">
      <t>ヨテイ</t>
    </rPh>
    <phoneticPr fontId="4"/>
  </si>
  <si>
    <t>　集合訓練：</t>
    <rPh sb="1" eb="3">
      <t>シュウゴウ</t>
    </rPh>
    <rPh sb="3" eb="5">
      <t>クンレン</t>
    </rPh>
    <phoneticPr fontId="4"/>
  </si>
  <si>
    <t>　職業能力講座：</t>
    <rPh sb="1" eb="3">
      <t>ショクギョウ</t>
    </rPh>
    <rPh sb="3" eb="5">
      <t>ノウリョク</t>
    </rPh>
    <rPh sb="5" eb="7">
      <t>コウザ</t>
    </rPh>
    <phoneticPr fontId="4"/>
  </si>
  <si>
    <t>（合計）／（定員）上限８，０００円（税抜）</t>
    <rPh sb="1" eb="3">
      <t>ゴウケイ</t>
    </rPh>
    <rPh sb="6" eb="8">
      <t>テイイン</t>
    </rPh>
    <rPh sb="9" eb="11">
      <t>ジョウゲン</t>
    </rPh>
    <rPh sb="16" eb="17">
      <t>エン</t>
    </rPh>
    <rPh sb="18" eb="19">
      <t>ゼイ</t>
    </rPh>
    <rPh sb="19" eb="20">
      <t>バツ</t>
    </rPh>
    <phoneticPr fontId="4"/>
  </si>
  <si>
    <t>【職業能力講座】　１人４日間当たり　金　　　　　　　　　　　　　円（税抜）　</t>
    <phoneticPr fontId="4"/>
  </si>
  <si>
    <t>別添1（様式２）</t>
    <rPh sb="0" eb="2">
      <t>ベッテン</t>
    </rPh>
    <rPh sb="4" eb="6">
      <t>ヨウシキ</t>
    </rPh>
    <phoneticPr fontId="4"/>
  </si>
  <si>
    <t>（集合）</t>
    <rPh sb="1" eb="3">
      <t>シュウゴウ</t>
    </rPh>
    <phoneticPr fontId="4"/>
  </si>
  <si>
    <t>（デュアル）</t>
    <phoneticPr fontId="4"/>
  </si>
  <si>
    <t>　訓練期間（職場実習）：</t>
    <rPh sb="1" eb="3">
      <t>クンレン</t>
    </rPh>
    <rPh sb="3" eb="5">
      <t>キカン</t>
    </rPh>
    <rPh sb="6" eb="10">
      <t>ショクバジッシュウ</t>
    </rPh>
    <phoneticPr fontId="4"/>
  </si>
  <si>
    <t>　訓練期間（職業能力講座）：４日間（予定）</t>
    <rPh sb="1" eb="3">
      <t>クンレン</t>
    </rPh>
    <rPh sb="3" eb="5">
      <t>キカン</t>
    </rPh>
    <rPh sb="6" eb="8">
      <t>ショクギョウ</t>
    </rPh>
    <rPh sb="8" eb="10">
      <t>ノウリョク</t>
    </rPh>
    <rPh sb="10" eb="12">
      <t>コウザ</t>
    </rPh>
    <rPh sb="15" eb="17">
      <t>ニチカン</t>
    </rPh>
    <rPh sb="18" eb="20">
      <t>ヨテイ</t>
    </rPh>
    <phoneticPr fontId="4"/>
  </si>
  <si>
    <t>【集合訓練】　　　１人１月当たり　　　 金　　　　　　　　　　　　　円（税抜）</t>
    <rPh sb="1" eb="3">
      <t>シュウゴウ</t>
    </rPh>
    <rPh sb="3" eb="5">
      <t>クンレン</t>
    </rPh>
    <rPh sb="10" eb="11">
      <t>ニン</t>
    </rPh>
    <rPh sb="12" eb="13">
      <t>ツキ</t>
    </rPh>
    <rPh sb="13" eb="14">
      <t>ア</t>
    </rPh>
    <rPh sb="20" eb="21">
      <t>キン</t>
    </rPh>
    <rPh sb="34" eb="35">
      <t>エン</t>
    </rPh>
    <rPh sb="36" eb="38">
      <t>ゼイヌキ</t>
    </rPh>
    <phoneticPr fontId="4"/>
  </si>
  <si>
    <t>【障害者向け訓練支援機器賃貸借費】 　　金　　　　　　　　　　　　　円（税抜）　</t>
    <phoneticPr fontId="4"/>
  </si>
  <si>
    <t>【職場実習】　　　１人１月当たり　　　 金　　　　　　　　　　　　　円（税抜）</t>
    <rPh sb="1" eb="3">
      <t>ショクバ</t>
    </rPh>
    <rPh sb="3" eb="5">
      <t>ジッシュウ</t>
    </rPh>
    <rPh sb="10" eb="11">
      <t>ニン</t>
    </rPh>
    <rPh sb="12" eb="13">
      <t>ツキ</t>
    </rPh>
    <rPh sb="13" eb="14">
      <t>ア</t>
    </rPh>
    <rPh sb="20" eb="21">
      <t>キン</t>
    </rPh>
    <rPh sb="34" eb="35">
      <t>エン</t>
    </rPh>
    <rPh sb="36" eb="38">
      <t>ゼイヌキ</t>
    </rPh>
    <phoneticPr fontId="4"/>
  </si>
  <si>
    <t>【職業能力講座】　１人４日間当たり　　 金　　　　　　　　　　　　　円（税抜）　</t>
    <phoneticPr fontId="4"/>
  </si>
  <si>
    <t>（合計）／（定員）　上限８，０００円（税抜）</t>
    <rPh sb="1" eb="3">
      <t>ゴウケイ</t>
    </rPh>
    <rPh sb="6" eb="8">
      <t>テイイン</t>
    </rPh>
    <rPh sb="19" eb="20">
      <t>ゼイ</t>
    </rPh>
    <rPh sb="20" eb="21">
      <t>ヌ</t>
    </rPh>
    <phoneticPr fontId="4"/>
  </si>
  <si>
    <t>様式8-2</t>
    <rPh sb="0" eb="2">
      <t>ヨウシキ</t>
    </rPh>
    <phoneticPr fontId="4"/>
  </si>
  <si>
    <t>様式９</t>
    <rPh sb="0" eb="2">
      <t>ヨウシキ</t>
    </rPh>
    <phoneticPr fontId="4"/>
  </si>
  <si>
    <t>　障害者職業訓練の職場実習先企業について、下記のとおり報告します。</t>
    <rPh sb="1" eb="4">
      <t>ショウガイシャ</t>
    </rPh>
    <rPh sb="9" eb="11">
      <t>ショクバ</t>
    </rPh>
    <rPh sb="11" eb="13">
      <t>ジッシュウ</t>
    </rPh>
    <rPh sb="13" eb="14">
      <t>サキ</t>
    </rPh>
    <rPh sb="14" eb="16">
      <t>キギョウ</t>
    </rPh>
    <phoneticPr fontId="4"/>
  </si>
  <si>
    <t>デュアル</t>
    <phoneticPr fontId="4"/>
  </si>
  <si>
    <t>集合</t>
    <rPh sb="0" eb="2">
      <t>シュウゴウ</t>
    </rPh>
    <phoneticPr fontId="4"/>
  </si>
  <si>
    <t>訓練形式</t>
    <rPh sb="0" eb="2">
      <t>クンレン</t>
    </rPh>
    <rPh sb="2" eb="4">
      <t>ケイシキ</t>
    </rPh>
    <phoneticPr fontId="4"/>
  </si>
  <si>
    <t>委託訓練カリキュラム※ＯＡ事務初級科（自由提案）　</t>
    <rPh sb="15" eb="17">
      <t>ショキュウ</t>
    </rPh>
    <rPh sb="19" eb="21">
      <t>ジユウ</t>
    </rPh>
    <rPh sb="21" eb="23">
      <t>テイアン</t>
    </rPh>
    <phoneticPr fontId="3"/>
  </si>
  <si>
    <t>（１）訓練に関する提出書類（1部）</t>
    <rPh sb="3" eb="5">
      <t>クンレン</t>
    </rPh>
    <rPh sb="6" eb="7">
      <t>カン</t>
    </rPh>
    <rPh sb="9" eb="11">
      <t>テイシュツ</t>
    </rPh>
    <rPh sb="11" eb="13">
      <t>ショルイ</t>
    </rPh>
    <rPh sb="15" eb="16">
      <t>ブ</t>
    </rPh>
    <phoneticPr fontId="4"/>
  </si>
  <si>
    <t>No.</t>
    <phoneticPr fontId="4"/>
  </si>
  <si>
    <t>名称</t>
    <rPh sb="0" eb="2">
      <t>メイショウ</t>
    </rPh>
    <phoneticPr fontId="4"/>
  </si>
  <si>
    <t>様式</t>
    <rPh sb="0" eb="2">
      <t>ヨウシキ</t>
    </rPh>
    <phoneticPr fontId="4"/>
  </si>
  <si>
    <t>備考</t>
    <rPh sb="0" eb="2">
      <t>ビコウ</t>
    </rPh>
    <phoneticPr fontId="4"/>
  </si>
  <si>
    <t>チェック</t>
    <phoneticPr fontId="4"/>
  </si>
  <si>
    <t>別添１</t>
    <phoneticPr fontId="4"/>
  </si>
  <si>
    <t>使用する教室の平面図を添付してください。</t>
    <phoneticPr fontId="4"/>
  </si>
  <si>
    <t>パソコン設置状況とソフトウェア</t>
    <phoneticPr fontId="4"/>
  </si>
  <si>
    <t>別添２</t>
    <phoneticPr fontId="4"/>
  </si>
  <si>
    <t>講師名簿</t>
    <rPh sb="0" eb="2">
      <t>コウシ</t>
    </rPh>
    <rPh sb="2" eb="4">
      <t>メイボ</t>
    </rPh>
    <phoneticPr fontId="4"/>
  </si>
  <si>
    <t>使用教材一覧表</t>
    <rPh sb="0" eb="2">
      <t>シヨウ</t>
    </rPh>
    <rPh sb="2" eb="4">
      <t>キョウザイ</t>
    </rPh>
    <rPh sb="4" eb="6">
      <t>イチラン</t>
    </rPh>
    <rPh sb="6" eb="7">
      <t>ヒョウ</t>
    </rPh>
    <phoneticPr fontId="4"/>
  </si>
  <si>
    <t>訓練及び就職支援等実施内容</t>
    <phoneticPr fontId="4"/>
  </si>
  <si>
    <t>経費見積書</t>
    <rPh sb="0" eb="2">
      <t>ケイヒ</t>
    </rPh>
    <rPh sb="2" eb="4">
      <t>ミツ</t>
    </rPh>
    <rPh sb="4" eb="5">
      <t>ショ</t>
    </rPh>
    <phoneticPr fontId="4"/>
  </si>
  <si>
    <t>実習予定先企業調書</t>
    <rPh sb="0" eb="2">
      <t>ジッシュウ</t>
    </rPh>
    <phoneticPr fontId="4"/>
  </si>
  <si>
    <t>委託訓練カリキュラム</t>
    <phoneticPr fontId="4"/>
  </si>
  <si>
    <t>誓約書</t>
    <phoneticPr fontId="4"/>
  </si>
  <si>
    <t>受託しようとするカリキュラムと同等の教育訓練を実施していることを確認できる書類（認定書、内定通知、契約書の写し等）</t>
    <phoneticPr fontId="4"/>
  </si>
  <si>
    <t>訓練を管轄する学院が実施した職業訓練については省略することができる。</t>
    <rPh sb="0" eb="2">
      <t>クンレン</t>
    </rPh>
    <rPh sb="3" eb="5">
      <t>カンカツ</t>
    </rPh>
    <rPh sb="7" eb="9">
      <t>ガクイン</t>
    </rPh>
    <rPh sb="10" eb="12">
      <t>ジッシ</t>
    </rPh>
    <rPh sb="14" eb="16">
      <t>ショクギョウ</t>
    </rPh>
    <rPh sb="16" eb="18">
      <t>クンレン</t>
    </rPh>
    <rPh sb="23" eb="25">
      <t>ショウリャク</t>
    </rPh>
    <phoneticPr fontId="4"/>
  </si>
  <si>
    <t>（２）訓練実施施設に関する添付資料（1部）</t>
    <rPh sb="3" eb="5">
      <t>クンレン</t>
    </rPh>
    <rPh sb="5" eb="7">
      <t>ジッシ</t>
    </rPh>
    <rPh sb="7" eb="9">
      <t>シセツ</t>
    </rPh>
    <rPh sb="10" eb="11">
      <t>カン</t>
    </rPh>
    <rPh sb="13" eb="15">
      <t>テンプ</t>
    </rPh>
    <rPh sb="15" eb="17">
      <t>シリョウ</t>
    </rPh>
    <rPh sb="19" eb="20">
      <t>ブ</t>
    </rPh>
    <phoneticPr fontId="4"/>
  </si>
  <si>
    <t>備考</t>
    <phoneticPr fontId="4"/>
  </si>
  <si>
    <t>雇用保険適用事業所設置届（写）</t>
    <phoneticPr fontId="4"/>
  </si>
  <si>
    <t>設置届を提出している場合</t>
    <phoneticPr fontId="4"/>
  </si>
  <si>
    <t>常用雇用している場合</t>
    <phoneticPr fontId="4"/>
  </si>
  <si>
    <t>ア　健康保険厚生年金保険被保険者標準報酬決定通知書（写）</t>
    <phoneticPr fontId="4"/>
  </si>
  <si>
    <t>社会保険に加入している場合</t>
    <phoneticPr fontId="4"/>
  </si>
  <si>
    <t>イ　雇用保険被保険者資格取得等確認通知書（写）</t>
    <phoneticPr fontId="4"/>
  </si>
  <si>
    <t>雇用保険に加入している場合</t>
    <phoneticPr fontId="4"/>
  </si>
  <si>
    <t>ウ　 源泉徴収簿又は賃金台帳等（写）</t>
    <phoneticPr fontId="4"/>
  </si>
  <si>
    <t>社会保険や雇用保険に加入できない場合</t>
    <rPh sb="0" eb="2">
      <t>シャカイ</t>
    </rPh>
    <rPh sb="2" eb="4">
      <t>ホケン</t>
    </rPh>
    <rPh sb="5" eb="7">
      <t>コヨウ</t>
    </rPh>
    <rPh sb="7" eb="9">
      <t>ホケン</t>
    </rPh>
    <phoneticPr fontId="4"/>
  </si>
  <si>
    <t>和歌山県が発行した、県税（延滞金を含む。）の全税目に未納がないことを確認できる証明書（写）</t>
    <phoneticPr fontId="4"/>
  </si>
  <si>
    <t>税務署長が発行した、消費税及び地方消費税に未納がないことを確認できる納税証明書（写）</t>
    <phoneticPr fontId="4"/>
  </si>
  <si>
    <t>実施施設（実習等の再委託予定先施設を含む。）紹介パンフレット等</t>
    <phoneticPr fontId="4"/>
  </si>
  <si>
    <t>写真（建物外観、教室、就職相談室、事務室、自習室、男女別トイレ、障害者用トイレ、駐車場等訓練に関係する施設）</t>
    <phoneticPr fontId="4"/>
  </si>
  <si>
    <t>和歌山県障害者委託訓練　提出書類一覧</t>
    <rPh sb="14" eb="16">
      <t>ショルイ</t>
    </rPh>
    <phoneticPr fontId="4"/>
  </si>
  <si>
    <t>障害者委託訓練の要素別点検表</t>
    <rPh sb="5" eb="7">
      <t>クンレン</t>
    </rPh>
    <rPh sb="8" eb="10">
      <t>ヨウソ</t>
    </rPh>
    <rPh sb="10" eb="11">
      <t>ベツ</t>
    </rPh>
    <rPh sb="11" eb="13">
      <t>テンケン</t>
    </rPh>
    <rPh sb="13" eb="14">
      <t>ヒョウ</t>
    </rPh>
    <phoneticPr fontId="4"/>
  </si>
  <si>
    <t>障害者委託訓練企画書</t>
    <phoneticPr fontId="4"/>
  </si>
  <si>
    <t>職場実習を実施する場合のみ。</t>
    <rPh sb="0" eb="4">
      <t>ショクバジッシュウ</t>
    </rPh>
    <rPh sb="5" eb="7">
      <t>ジッシ</t>
    </rPh>
    <rPh sb="9" eb="11">
      <t>バアイ</t>
    </rPh>
    <phoneticPr fontId="4"/>
  </si>
  <si>
    <t>様式１１</t>
    <rPh sb="0" eb="2">
      <t>ヨウシキ</t>
    </rPh>
    <phoneticPr fontId="4"/>
  </si>
  <si>
    <t>【留意事項】
１　企画書を訓練コースごとに作成・提出すること。
２　提出書類は紙またはメールにて提出すること。</t>
    <rPh sb="1" eb="3">
      <t>リュウイ</t>
    </rPh>
    <rPh sb="3" eb="5">
      <t>ジコウ</t>
    </rPh>
    <rPh sb="34" eb="36">
      <t>テイシュツ</t>
    </rPh>
    <rPh sb="36" eb="38">
      <t>ショルイ</t>
    </rPh>
    <rPh sb="39" eb="40">
      <t>カミ</t>
    </rPh>
    <rPh sb="48" eb="50">
      <t>テイシュツ</t>
    </rPh>
    <phoneticPr fontId="4"/>
  </si>
  <si>
    <t>パソコンを使用する訓練コースのみ提出</t>
    <phoneticPr fontId="4"/>
  </si>
  <si>
    <t>・有</t>
    <rPh sb="1" eb="2">
      <t>アリ</t>
    </rPh>
    <phoneticPr fontId="4"/>
  </si>
  <si>
    <t>・有</t>
    <rPh sb="1" eb="2">
      <t>ユウ</t>
    </rPh>
    <phoneticPr fontId="4"/>
  </si>
  <si>
    <t>配線を収納できない）</t>
    <rPh sb="0" eb="2">
      <t>ハイセン</t>
    </rPh>
    <rPh sb="3" eb="5">
      <t>シュウノウ</t>
    </rPh>
    <phoneticPr fontId="4"/>
  </si>
  <si>
    <t>配線の固定）</t>
    <rPh sb="0" eb="2">
      <t>ハイセン</t>
    </rPh>
    <rPh sb="3" eb="5">
      <t>コテイ</t>
    </rPh>
    <phoneticPr fontId="4"/>
  </si>
  <si>
    <t>障害者委託訓練実施予定表</t>
    <rPh sb="0" eb="2">
      <t>ショウガイ</t>
    </rPh>
    <rPh sb="2" eb="3">
      <t>シャ</t>
    </rPh>
    <rPh sb="3" eb="5">
      <t>イタク</t>
    </rPh>
    <phoneticPr fontId="4"/>
  </si>
  <si>
    <t>　令和　年　　月　日付けで公告のありました和歌山県障害者委託訓練事業の企画提案に応募するに</t>
    <rPh sb="40" eb="42">
      <t>オウボ</t>
    </rPh>
    <phoneticPr fontId="4"/>
  </si>
  <si>
    <t>障害者用トイレ　</t>
    <rPh sb="0" eb="3">
      <t>ショウガイシャ</t>
    </rPh>
    <rPh sb="3" eb="4">
      <t>ヨウ</t>
    </rPh>
    <phoneticPr fontId="4"/>
  </si>
  <si>
    <t>障害者委託訓練の要素別点検表</t>
    <rPh sb="0" eb="3">
      <t>ショウガイシャ</t>
    </rPh>
    <rPh sb="3" eb="5">
      <t>イタク</t>
    </rPh>
    <rPh sb="5" eb="7">
      <t>クンレン</t>
    </rPh>
    <rPh sb="6" eb="7">
      <t>ショクギョウ</t>
    </rPh>
    <rPh sb="8" eb="10">
      <t>ヨウソ</t>
    </rPh>
    <rPh sb="10" eb="11">
      <t>ベツ</t>
    </rPh>
    <rPh sb="11" eb="13">
      <t>テンケン</t>
    </rPh>
    <rPh sb="13" eb="14">
      <t>オモテ</t>
    </rPh>
    <phoneticPr fontId="4"/>
  </si>
  <si>
    <t>自習用教室の開放
（時間外）</t>
    <rPh sb="0" eb="3">
      <t>ジシュウヨウ</t>
    </rPh>
    <rPh sb="3" eb="5">
      <t>キョウシツ</t>
    </rPh>
    <rPh sb="6" eb="8">
      <t>カイホウ</t>
    </rPh>
    <rPh sb="10" eb="13">
      <t>ジカンガイ</t>
    </rPh>
    <phoneticPr fontId="4"/>
  </si>
  <si>
    <t>・利用可（教室でも可）</t>
    <rPh sb="1" eb="3">
      <t>リヨウ</t>
    </rPh>
    <rPh sb="3" eb="4">
      <t>カ</t>
    </rPh>
    <rPh sb="5" eb="7">
      <t>キョウシツ</t>
    </rPh>
    <rPh sb="9" eb="10">
      <t>カ</t>
    </rPh>
    <phoneticPr fontId="4"/>
  </si>
  <si>
    <t>・対応可</t>
    <rPh sb="1" eb="3">
      <t>タイオウ</t>
    </rPh>
    <rPh sb="3" eb="4">
      <t>カ</t>
    </rPh>
    <phoneticPr fontId="4"/>
  </si>
  <si>
    <t>ＯＡ事務初級科（御坊）</t>
    <rPh sb="2" eb="4">
      <t>ジム</t>
    </rPh>
    <rPh sb="4" eb="6">
      <t>ショキュウ</t>
    </rPh>
    <rPh sb="6" eb="7">
      <t>カ</t>
    </rPh>
    <rPh sb="8" eb="10">
      <t>ゴボウ</t>
    </rPh>
    <phoneticPr fontId="4"/>
  </si>
  <si>
    <t>実施主体の別</t>
    <rPh sb="0" eb="2">
      <t>ジッシ</t>
    </rPh>
    <rPh sb="2" eb="4">
      <t>シュタイ</t>
    </rPh>
    <rPh sb="5" eb="6">
      <t>ベツ</t>
    </rPh>
    <phoneticPr fontId="4"/>
  </si>
  <si>
    <t>実施教育訓練コース名</t>
    <phoneticPr fontId="4"/>
  </si>
  <si>
    <t>訓練内容</t>
    <rPh sb="0" eb="2">
      <t>クンレン</t>
    </rPh>
    <rPh sb="2" eb="4">
      <t>ナイヨウ</t>
    </rPh>
    <phoneticPr fontId="4"/>
  </si>
  <si>
    <t>対象者</t>
    <rPh sb="0" eb="3">
      <t>タイショウシャ</t>
    </rPh>
    <phoneticPr fontId="4"/>
  </si>
  <si>
    <t>対象期間</t>
    <rPh sb="0" eb="2">
      <t>タイショウ</t>
    </rPh>
    <rPh sb="2" eb="4">
      <t>キカン</t>
    </rPh>
    <phoneticPr fontId="4"/>
  </si>
  <si>
    <t>記載例</t>
    <rPh sb="0" eb="2">
      <t>キサイ</t>
    </rPh>
    <rPh sb="2" eb="3">
      <t>レイ</t>
    </rPh>
    <phoneticPr fontId="4"/>
  </si>
  <si>
    <t>その他</t>
    <rPh sb="2" eb="3">
      <t>ホカ</t>
    </rPh>
    <phoneticPr fontId="4"/>
  </si>
  <si>
    <t>初心者を対象に、ワード、エクセルの基本操作から応用操作までの幅広い訓練を行い、訓練生に対し就職支援を行いながら、就職率１００％を目指す。</t>
    <rPh sb="0" eb="3">
      <t>ショシンシャ</t>
    </rPh>
    <rPh sb="4" eb="6">
      <t>タイショウ</t>
    </rPh>
    <rPh sb="17" eb="19">
      <t>キホン</t>
    </rPh>
    <rPh sb="19" eb="21">
      <t>ソウサ</t>
    </rPh>
    <rPh sb="23" eb="25">
      <t>オウヨウ</t>
    </rPh>
    <rPh sb="25" eb="27">
      <t>ソウサ</t>
    </rPh>
    <rPh sb="30" eb="32">
      <t>ハバヒロ</t>
    </rPh>
    <rPh sb="33" eb="35">
      <t>クンレン</t>
    </rPh>
    <rPh sb="36" eb="37">
      <t>オコナ</t>
    </rPh>
    <rPh sb="39" eb="41">
      <t>クンレン</t>
    </rPh>
    <rPh sb="41" eb="42">
      <t>セイ</t>
    </rPh>
    <rPh sb="43" eb="44">
      <t>タイ</t>
    </rPh>
    <rPh sb="45" eb="47">
      <t>シュウショク</t>
    </rPh>
    <rPh sb="47" eb="49">
      <t>シエン</t>
    </rPh>
    <rPh sb="50" eb="51">
      <t>オコナ</t>
    </rPh>
    <rPh sb="56" eb="58">
      <t>シュウショク</t>
    </rPh>
    <rPh sb="58" eb="59">
      <t>リツ</t>
    </rPh>
    <rPh sb="64" eb="66">
      <t>メザ</t>
    </rPh>
    <phoneticPr fontId="4"/>
  </si>
  <si>
    <t>【過去３年間の訓練実施実績】</t>
    <rPh sb="1" eb="3">
      <t>カコ</t>
    </rPh>
    <rPh sb="4" eb="6">
      <t>ネンカン</t>
    </rPh>
    <rPh sb="7" eb="9">
      <t>クンレン</t>
    </rPh>
    <rPh sb="9" eb="11">
      <t>ジッシ</t>
    </rPh>
    <rPh sb="11" eb="13">
      <t>ジッセキ</t>
    </rPh>
    <phoneticPr fontId="4"/>
  </si>
  <si>
    <t>受講希望者等</t>
    <rPh sb="0" eb="2">
      <t>ジュコウ</t>
    </rPh>
    <rPh sb="2" eb="5">
      <t>キボウシャ</t>
    </rPh>
    <rPh sb="5" eb="6">
      <t>トウ</t>
    </rPh>
    <phoneticPr fontId="4"/>
  </si>
  <si>
    <t>「男女別トイレ」・「障害者用トイレ」・「駐車場」等</t>
    <rPh sb="1" eb="3">
      <t>ダンジョ</t>
    </rPh>
    <rPh sb="3" eb="4">
      <t>ベツ</t>
    </rPh>
    <rPh sb="20" eb="23">
      <t>チュウシャジョウ</t>
    </rPh>
    <rPh sb="24" eb="25">
      <t>トウ</t>
    </rPh>
    <phoneticPr fontId="4"/>
  </si>
  <si>
    <t>「建物外観」･「学科・実習教室・機器等」･「就職相談室」・「事務室」・「自習室」・</t>
    <rPh sb="16" eb="18">
      <t>キキ</t>
    </rPh>
    <rPh sb="18" eb="19">
      <t>トウ</t>
    </rPh>
    <rPh sb="22" eb="24">
      <t>シュウショク</t>
    </rPh>
    <rPh sb="24" eb="27">
      <t>ソウダンシツ</t>
    </rPh>
    <rPh sb="30" eb="33">
      <t>ジムシツ</t>
    </rPh>
    <phoneticPr fontId="4"/>
  </si>
  <si>
    <t>産業技術専門学院が実施する障害者委託訓練事業「障害者向け</t>
    <rPh sb="13" eb="16">
      <t>ショウガイシャ</t>
    </rPh>
    <rPh sb="16" eb="18">
      <t>イタク</t>
    </rPh>
    <rPh sb="18" eb="20">
      <t>クンレン</t>
    </rPh>
    <rPh sb="20" eb="22">
      <t>ジギョウ</t>
    </rPh>
    <rPh sb="23" eb="26">
      <t>ショウガイシャ</t>
    </rPh>
    <rPh sb="26" eb="27">
      <t>ム</t>
    </rPh>
    <phoneticPr fontId="4"/>
  </si>
  <si>
    <t xml:space="preserve"> 日本版デュアルシステム」に係る業務を受託したく、下記のとおり提案いたします。</t>
    <rPh sb="14" eb="15">
      <t>カカ</t>
    </rPh>
    <rPh sb="16" eb="18">
      <t>ギョウム</t>
    </rPh>
    <rPh sb="19" eb="21">
      <t>ジュタク</t>
    </rPh>
    <rPh sb="25" eb="27">
      <t>カキ</t>
    </rPh>
    <rPh sb="31" eb="33">
      <t>テイアン</t>
    </rPh>
    <phoneticPr fontId="4"/>
  </si>
  <si>
    <t>便房の広さが２００㎝×２００㎝程度、車いす回転スペース</t>
    <phoneticPr fontId="4"/>
  </si>
  <si>
    <t>男女別トイレとは、入口から男女別であることを指す</t>
    <rPh sb="0" eb="2">
      <t>ダンジョ</t>
    </rPh>
    <rPh sb="2" eb="3">
      <t>ベツ</t>
    </rPh>
    <rPh sb="9" eb="11">
      <t>イリグチ</t>
    </rPh>
    <rPh sb="13" eb="15">
      <t>ダンジョ</t>
    </rPh>
    <rPh sb="15" eb="16">
      <t>ベツ</t>
    </rPh>
    <rPh sb="22" eb="23">
      <t>サ</t>
    </rPh>
    <phoneticPr fontId="4"/>
  </si>
  <si>
    <t>建物進入口から教室、実習室等訓練に必要な施設に車いす等で介助なく移動できる</t>
    <rPh sb="32" eb="34">
      <t>イドウ</t>
    </rPh>
    <phoneticPr fontId="4"/>
  </si>
  <si>
    <t>受講生１人
当たりの面積</t>
    <rPh sb="0" eb="3">
      <t>ジュコウセイ</t>
    </rPh>
    <rPh sb="4" eb="5">
      <t>ニン</t>
    </rPh>
    <rPh sb="6" eb="7">
      <t>ア</t>
    </rPh>
    <rPh sb="10" eb="12">
      <t>メンセキ</t>
    </rPh>
    <phoneticPr fontId="4"/>
  </si>
  <si>
    <t>平均</t>
    <rPh sb="0" eb="2">
      <t>ヘイキン</t>
    </rPh>
    <phoneticPr fontId="4"/>
  </si>
  <si>
    <t>教室面積
※事務所・休憩エリアは
含まない。</t>
    <phoneticPr fontId="4"/>
  </si>
  <si>
    <r>
      <t>過去３年間に実施した教育訓練コース（科）を期間ごとに</t>
    </r>
    <r>
      <rPr>
        <u val="double"/>
        <sz val="12"/>
        <color rgb="FFFF0000"/>
        <rFont val="ＭＳ 明朝"/>
        <family val="1"/>
        <charset val="128"/>
      </rPr>
      <t>１コース</t>
    </r>
    <r>
      <rPr>
        <sz val="12"/>
        <rFont val="ＭＳ 明朝"/>
        <family val="1"/>
        <charset val="128"/>
      </rPr>
      <t>御記入ください。</t>
    </r>
    <rPh sb="0" eb="2">
      <t>カコ</t>
    </rPh>
    <rPh sb="3" eb="5">
      <t>ネンカン</t>
    </rPh>
    <rPh sb="6" eb="8">
      <t>ジッシ</t>
    </rPh>
    <rPh sb="10" eb="12">
      <t>キョウイク</t>
    </rPh>
    <rPh sb="12" eb="14">
      <t>クンレン</t>
    </rPh>
    <rPh sb="18" eb="19">
      <t>カ</t>
    </rPh>
    <rPh sb="21" eb="23">
      <t>キカン</t>
    </rPh>
    <rPh sb="30" eb="31">
      <t>ゴ</t>
    </rPh>
    <rPh sb="31" eb="33">
      <t>キニュウ</t>
    </rPh>
    <phoneticPr fontId="4"/>
  </si>
  <si>
    <t>・専修学校　　　　･各種学校　　　　･事業主団体　　　･事業主　　　･大学
･ＮＰＯ法人　　　　･その他(　　　　　　　)　　</t>
    <rPh sb="1" eb="5">
      <t>センシュウガッコウ</t>
    </rPh>
    <rPh sb="10" eb="12">
      <t>カクシュ</t>
    </rPh>
    <rPh sb="12" eb="14">
      <t>ガッコウ</t>
    </rPh>
    <rPh sb="19" eb="22">
      <t>ジギョウヌシ</t>
    </rPh>
    <rPh sb="22" eb="24">
      <t>ダンタイ</t>
    </rPh>
    <rPh sb="28" eb="31">
      <t>ジギョウヌシ</t>
    </rPh>
    <rPh sb="35" eb="37">
      <t>ダイガク</t>
    </rPh>
    <rPh sb="43" eb="45">
      <t>ホウジン</t>
    </rPh>
    <rPh sb="52" eb="53">
      <t>タ</t>
    </rPh>
    <phoneticPr fontId="4"/>
  </si>
  <si>
    <t>受講
者数</t>
    <rPh sb="0" eb="2">
      <t>ジュコウ</t>
    </rPh>
    <rPh sb="3" eb="4">
      <t>シャ</t>
    </rPh>
    <rPh sb="4" eb="5">
      <t>スウ</t>
    </rPh>
    <phoneticPr fontId="4"/>
  </si>
  <si>
    <t>就職
者数</t>
    <rPh sb="0" eb="2">
      <t>シュウショク</t>
    </rPh>
    <rPh sb="3" eb="4">
      <t>シャ</t>
    </rPh>
    <rPh sb="4" eb="5">
      <t>スウ</t>
    </rPh>
    <phoneticPr fontId="4"/>
  </si>
  <si>
    <t>訓練実施期間
（〇年〇月～
△年△月）</t>
    <rPh sb="0" eb="2">
      <t>クンレン</t>
    </rPh>
    <rPh sb="2" eb="4">
      <t>ジッシ</t>
    </rPh>
    <rPh sb="4" eb="6">
      <t>キカン</t>
    </rPh>
    <rPh sb="9" eb="10">
      <t>ネン</t>
    </rPh>
    <rPh sb="11" eb="12">
      <t>ツキ</t>
    </rPh>
    <rPh sb="15" eb="16">
      <t>ネン</t>
    </rPh>
    <rPh sb="17" eb="18">
      <t>ツキ</t>
    </rPh>
    <phoneticPr fontId="4"/>
  </si>
  <si>
    <t>令和4年12月～
令和5年2月</t>
    <rPh sb="0" eb="2">
      <t>レイワ</t>
    </rPh>
    <rPh sb="3" eb="4">
      <t>ネン</t>
    </rPh>
    <rPh sb="6" eb="7">
      <t>ガツ</t>
    </rPh>
    <rPh sb="9" eb="11">
      <t>レイワ</t>
    </rPh>
    <rPh sb="12" eb="13">
      <t>ネン</t>
    </rPh>
    <rPh sb="14" eb="15">
      <t>ガツ</t>
    </rPh>
    <phoneticPr fontId="4"/>
  </si>
  <si>
    <t>①　就職支援責任者１名を配置するとともに責任者欄に○印を記入してください。</t>
    <rPh sb="2" eb="4">
      <t>シュウショク</t>
    </rPh>
    <rPh sb="4" eb="6">
      <t>シエン</t>
    </rPh>
    <rPh sb="6" eb="9">
      <t>セキニンシャ</t>
    </rPh>
    <rPh sb="10" eb="11">
      <t>メイ</t>
    </rPh>
    <rPh sb="12" eb="14">
      <t>ハイチ</t>
    </rPh>
    <rPh sb="20" eb="23">
      <t>セキニンシャ</t>
    </rPh>
    <rPh sb="23" eb="24">
      <t>ラン</t>
    </rPh>
    <phoneticPr fontId="4"/>
  </si>
  <si>
    <t>・４割以上
  ５割未満</t>
    <rPh sb="2" eb="3">
      <t>ワリ</t>
    </rPh>
    <rPh sb="3" eb="5">
      <t>イジョウ</t>
    </rPh>
    <rPh sb="9" eb="10">
      <t>ワリ</t>
    </rPh>
    <rPh sb="10" eb="12">
      <t>ミマン</t>
    </rPh>
    <phoneticPr fontId="4"/>
  </si>
  <si>
    <t>・３割以上
  ４割未満</t>
    <rPh sb="2" eb="3">
      <t>ワリ</t>
    </rPh>
    <rPh sb="3" eb="5">
      <t>イジョウ</t>
    </rPh>
    <rPh sb="9" eb="10">
      <t>ワリ</t>
    </rPh>
    <rPh sb="10" eb="12">
      <t>ミマン</t>
    </rPh>
    <phoneticPr fontId="4"/>
  </si>
  <si>
    <t>・３割未満
  でも可能</t>
    <rPh sb="2" eb="3">
      <t>ワリ</t>
    </rPh>
    <rPh sb="3" eb="5">
      <t>ミマン</t>
    </rPh>
    <rPh sb="10" eb="12">
      <t>カノウ</t>
    </rPh>
    <phoneticPr fontId="4"/>
  </si>
  <si>
    <t>パソコンの利用
　　(時間外)</t>
    <rPh sb="5" eb="7">
      <t>リヨウ</t>
    </rPh>
    <phoneticPr fontId="4"/>
  </si>
  <si>
    <t>インターネットの利用
　　(時間外)</t>
    <rPh sb="8" eb="10">
      <t>リヨウ</t>
    </rPh>
    <phoneticPr fontId="4"/>
  </si>
  <si>
    <t>【障害者向け訓練支援機器賃貸借費】　金　　　　　　　　　　　　　円（税抜）　</t>
    <phoneticPr fontId="4"/>
  </si>
  <si>
    <t>【集合訓練】　　　１人１月当たり　　金　　　　　　　　　　　　　円（税抜）</t>
    <rPh sb="1" eb="3">
      <t>シュウゴウ</t>
    </rPh>
    <rPh sb="3" eb="5">
      <t>クンレン</t>
    </rPh>
    <rPh sb="10" eb="11">
      <t>ニン</t>
    </rPh>
    <rPh sb="12" eb="13">
      <t>ツキ</t>
    </rPh>
    <rPh sb="13" eb="14">
      <t>ア</t>
    </rPh>
    <rPh sb="18" eb="19">
      <t>キン</t>
    </rPh>
    <rPh sb="32" eb="33">
      <t>エン</t>
    </rPh>
    <rPh sb="34" eb="36">
      <t>ゼイヌキ</t>
    </rPh>
    <phoneticPr fontId="4"/>
  </si>
  <si>
    <t>受入予定
人数</t>
    <rPh sb="0" eb="1">
      <t>ウ</t>
    </rPh>
    <rPh sb="1" eb="2">
      <t>イ</t>
    </rPh>
    <rPh sb="2" eb="4">
      <t>ヨテイ</t>
    </rPh>
    <rPh sb="5" eb="7">
      <t>ニンズウ</t>
    </rPh>
    <phoneticPr fontId="4"/>
  </si>
  <si>
    <t>　※受講生1人当たりの面積＝教室面積÷定員（自動計算:小数第２位切捨て）</t>
    <phoneticPr fontId="4"/>
  </si>
  <si>
    <t>　※平均＝各教室受講生1人当たりの面積÷記入教室数（自動計算:小数第２位切捨て）</t>
    <rPh sb="2" eb="4">
      <t>ヘイキン</t>
    </rPh>
    <rPh sb="5" eb="8">
      <t>カクキョウシツ</t>
    </rPh>
    <rPh sb="8" eb="11">
      <t>ジュコウセイ</t>
    </rPh>
    <rPh sb="11" eb="13">
      <t>ヒトリ</t>
    </rPh>
    <rPh sb="13" eb="14">
      <t>ア</t>
    </rPh>
    <rPh sb="17" eb="19">
      <t>メンセキ</t>
    </rPh>
    <rPh sb="20" eb="22">
      <t>キニュウ</t>
    </rPh>
    <rPh sb="22" eb="24">
      <t>キョウシツ</t>
    </rPh>
    <rPh sb="24" eb="25">
      <t>スウ</t>
    </rPh>
    <rPh sb="26" eb="28">
      <t>ジドウ</t>
    </rPh>
    <rPh sb="28" eb="30">
      <t>ケイサン</t>
    </rPh>
    <phoneticPr fontId="4"/>
  </si>
  <si>
    <t>　※使用する教室の平面図を添付してください。</t>
    <phoneticPr fontId="4"/>
  </si>
  <si>
    <t>　※表示行が足りない時には追加してください。ただし、追加した時には平均に記載の計算式を確認してください。</t>
    <rPh sb="2" eb="4">
      <t>ヒョウジ</t>
    </rPh>
    <rPh sb="4" eb="5">
      <t>ギョウ</t>
    </rPh>
    <rPh sb="6" eb="7">
      <t>タ</t>
    </rPh>
    <rPh sb="10" eb="11">
      <t>トキ</t>
    </rPh>
    <rPh sb="13" eb="15">
      <t>ツイカ</t>
    </rPh>
    <rPh sb="26" eb="28">
      <t>ツイカ</t>
    </rPh>
    <rPh sb="30" eb="31">
      <t>トキ</t>
    </rPh>
    <rPh sb="33" eb="35">
      <t>ヘイキン</t>
    </rPh>
    <rPh sb="36" eb="38">
      <t>キサイ</t>
    </rPh>
    <rPh sb="39" eb="42">
      <t>ケイサンシキ</t>
    </rPh>
    <rPh sb="43" eb="45">
      <t>カクニン</t>
    </rPh>
    <phoneticPr fontId="4"/>
  </si>
  <si>
    <t>②　訓練実施日数のうち過半数以上訓練実施場所（近隣の建物を含む。）で就職支援業務を遂行している場合は
　「常駐」に〇印を記入してください。</t>
    <rPh sb="2" eb="4">
      <t>クンレン</t>
    </rPh>
    <rPh sb="4" eb="6">
      <t>ジッシ</t>
    </rPh>
    <rPh sb="6" eb="8">
      <t>ニッスウ</t>
    </rPh>
    <rPh sb="11" eb="13">
      <t>カハン</t>
    </rPh>
    <rPh sb="13" eb="14">
      <t>スウ</t>
    </rPh>
    <rPh sb="14" eb="16">
      <t>イジョウ</t>
    </rPh>
    <rPh sb="16" eb="18">
      <t>クンレン</t>
    </rPh>
    <rPh sb="18" eb="20">
      <t>ジッシ</t>
    </rPh>
    <rPh sb="20" eb="22">
      <t>バショ</t>
    </rPh>
    <rPh sb="23" eb="25">
      <t>キンリン</t>
    </rPh>
    <rPh sb="26" eb="28">
      <t>タテモノ</t>
    </rPh>
    <rPh sb="29" eb="30">
      <t>フク</t>
    </rPh>
    <rPh sb="34" eb="36">
      <t>シュウショク</t>
    </rPh>
    <rPh sb="36" eb="38">
      <t>シエン</t>
    </rPh>
    <rPh sb="38" eb="40">
      <t>ギョウム</t>
    </rPh>
    <rPh sb="41" eb="43">
      <t>スイコウ</t>
    </rPh>
    <rPh sb="47" eb="49">
      <t>バアイ</t>
    </rPh>
    <rPh sb="53" eb="55">
      <t>ジョウチュウ</t>
    </rPh>
    <rPh sb="58" eb="59">
      <t>シルシ</t>
    </rPh>
    <rPh sb="60" eb="62">
      <t>キニュウ</t>
    </rPh>
    <phoneticPr fontId="4"/>
  </si>
  <si>
    <t>③　「キャリアコンサルティング技能士（１級又は２級）等」欄について該当する場合、該当のア、イを記載し
　てください。</t>
    <rPh sb="26" eb="27">
      <t>トウ</t>
    </rPh>
    <rPh sb="28" eb="29">
      <t>ラン</t>
    </rPh>
    <rPh sb="33" eb="35">
      <t>ガイトウ</t>
    </rPh>
    <rPh sb="37" eb="39">
      <t>バアイ</t>
    </rPh>
    <rPh sb="40" eb="42">
      <t>ガイトウ</t>
    </rPh>
    <rPh sb="47" eb="49">
      <t>キサイ</t>
    </rPh>
    <phoneticPr fontId="4"/>
  </si>
  <si>
    <t>ア　キャリアコンサルティング技能士（１級又は２級）　</t>
    <phoneticPr fontId="4"/>
  </si>
  <si>
    <t>イ　職業能力開発促進法（昭和４４年法律第６４号）第２８条第２項に規定する職業訓練指導員免許を有する者</t>
    <phoneticPr fontId="4"/>
  </si>
  <si>
    <t>④　「キャリアコンサルタント」欄については、職業能力開発促進法（昭和４４年法律第６４号）第３０条の３
　に規定するキャリアコンサルタントとして登録された、キャリアコンサルタント登録証に記載されている登録
　番号、登録年月日、有効期限満了年月日を記入してください。</t>
    <rPh sb="15" eb="16">
      <t>ラン</t>
    </rPh>
    <rPh sb="71" eb="73">
      <t>トウロク</t>
    </rPh>
    <rPh sb="88" eb="90">
      <t>トウロク</t>
    </rPh>
    <rPh sb="90" eb="91">
      <t>ショウ</t>
    </rPh>
    <rPh sb="92" eb="94">
      <t>キサイ</t>
    </rPh>
    <rPh sb="99" eb="101">
      <t>トウロク</t>
    </rPh>
    <rPh sb="103" eb="105">
      <t>バンゴウ</t>
    </rPh>
    <rPh sb="106" eb="108">
      <t>トウロク</t>
    </rPh>
    <rPh sb="108" eb="111">
      <t>ネンガッピ</t>
    </rPh>
    <rPh sb="112" eb="114">
      <t>ユウコウ</t>
    </rPh>
    <rPh sb="114" eb="116">
      <t>キゲン</t>
    </rPh>
    <rPh sb="116" eb="118">
      <t>マンリョウ</t>
    </rPh>
    <rPh sb="118" eb="121">
      <t>ネンガッピ</t>
    </rPh>
    <rPh sb="122" eb="124">
      <t>キニュウ</t>
    </rPh>
    <phoneticPr fontId="4"/>
  </si>
  <si>
    <r>
      <t>の網掛け部分は、事業所提案科名を入力してください。</t>
    </r>
    <r>
      <rPr>
        <sz val="12"/>
        <color rgb="FFFF0000"/>
        <rFont val="ＭＳ 明朝"/>
        <family val="1"/>
        <charset val="128"/>
      </rPr>
      <t>（任意）</t>
    </r>
    <rPh sb="1" eb="3">
      <t>アミカ</t>
    </rPh>
    <rPh sb="4" eb="6">
      <t>ブブン</t>
    </rPh>
    <rPh sb="8" eb="11">
      <t>ジギョウショ</t>
    </rPh>
    <rPh sb="11" eb="13">
      <t>テイアン</t>
    </rPh>
    <rPh sb="13" eb="15">
      <t>カメイ</t>
    </rPh>
    <rPh sb="16" eb="18">
      <t>ニュウリョク</t>
    </rPh>
    <rPh sb="26" eb="28">
      <t>ニンイ</t>
    </rPh>
    <phoneticPr fontId="4"/>
  </si>
  <si>
    <t>あいうえお＊あいうえお＊あいうえお＊あいうえお＊あいうえお＊あいう</t>
    <phoneticPr fontId="4"/>
  </si>
  <si>
    <t>アイウエオ＊アイウエオ＊アイウエオ＊アイウエオ＊アイウエオ＊アイウ</t>
    <phoneticPr fontId="4"/>
  </si>
  <si>
    <t>受託希望機関名</t>
    <rPh sb="0" eb="2">
      <t>ジュタク</t>
    </rPh>
    <rPh sb="2" eb="4">
      <t>キボウ</t>
    </rPh>
    <rPh sb="4" eb="6">
      <t>キカン</t>
    </rPh>
    <rPh sb="6" eb="7">
      <t>ジツメイ</t>
    </rPh>
    <phoneticPr fontId="4"/>
  </si>
  <si>
    <t>※不要な日については空欄とすること（訓練実施月が30日までなら、31日の欄の31が入力されているセルを空にする）</t>
    <rPh sb="1" eb="3">
      <t>フヨウ</t>
    </rPh>
    <rPh sb="4" eb="5">
      <t>ヒ</t>
    </rPh>
    <rPh sb="10" eb="12">
      <t>クウラン</t>
    </rPh>
    <rPh sb="18" eb="20">
      <t>クンレン</t>
    </rPh>
    <rPh sb="20" eb="22">
      <t>ジッシ</t>
    </rPh>
    <rPh sb="22" eb="23">
      <t>ツキ</t>
    </rPh>
    <rPh sb="26" eb="27">
      <t>ニチ</t>
    </rPh>
    <rPh sb="34" eb="35">
      <t>ニチ</t>
    </rPh>
    <rPh sb="36" eb="37">
      <t>ラン</t>
    </rPh>
    <rPh sb="41" eb="43">
      <t>ニュウリョク</t>
    </rPh>
    <rPh sb="51" eb="52">
      <t>カラ</t>
    </rPh>
    <phoneticPr fontId="5"/>
  </si>
  <si>
    <t>受託希望機関名：</t>
    <phoneticPr fontId="4"/>
  </si>
  <si>
    <t>　</t>
    <phoneticPr fontId="4"/>
  </si>
  <si>
    <t>訓練実施責任者を常用雇用していることを確認できる書類等（写）</t>
    <rPh sb="0" eb="2">
      <t>クンレン</t>
    </rPh>
    <rPh sb="2" eb="4">
      <t>ジッシ</t>
    </rPh>
    <rPh sb="4" eb="7">
      <t>セキニンシャ</t>
    </rPh>
    <rPh sb="8" eb="10">
      <t>ジョウヨウ</t>
    </rPh>
    <rPh sb="10" eb="12">
      <t>コヨウ</t>
    </rPh>
    <rPh sb="19" eb="21">
      <t>カクニン</t>
    </rPh>
    <rPh sb="24" eb="26">
      <t>ショルイ</t>
    </rPh>
    <rPh sb="26" eb="27">
      <t>ナド</t>
    </rPh>
    <phoneticPr fontId="4"/>
  </si>
  <si>
    <t>の網掛け部分は、提案業者で入力してください。</t>
    <rPh sb="1" eb="3">
      <t>アミカ</t>
    </rPh>
    <rPh sb="4" eb="6">
      <t>ブブン</t>
    </rPh>
    <rPh sb="8" eb="12">
      <t>テイアンギョウシャ</t>
    </rPh>
    <rPh sb="13" eb="15">
      <t>ニュウリョク</t>
    </rPh>
    <phoneticPr fontId="4"/>
  </si>
  <si>
    <t>事業者提案科名</t>
    <rPh sb="6" eb="7">
      <t>メイ</t>
    </rPh>
    <phoneticPr fontId="4"/>
  </si>
  <si>
    <t>駐車場を賃貸により確保する場合、企画提案提出時に必要書類が提出できないときは、提案業者責任者又は貸借人から訓練開時始に駐車場の確保ができる旨を記載した確約書(写）（書式自由）を提出すること。</t>
    <rPh sb="46" eb="47">
      <t>マタ</t>
    </rPh>
    <rPh sb="79" eb="80">
      <t>ウツ</t>
    </rPh>
    <phoneticPr fontId="4"/>
  </si>
  <si>
    <t>障害者委託訓練実施予定表</t>
    <rPh sb="0" eb="2">
      <t>ショウガイ</t>
    </rPh>
    <rPh sb="2" eb="3">
      <t>シャ</t>
    </rPh>
    <rPh sb="3" eb="5">
      <t>イタク</t>
    </rPh>
    <rPh sb="5" eb="7">
      <t>クンレン</t>
    </rPh>
    <rPh sb="7" eb="9">
      <t>ジッシ</t>
    </rPh>
    <rPh sb="9" eb="12">
      <t>ヨテイヒョウ</t>
    </rPh>
    <phoneticPr fontId="4"/>
  </si>
  <si>
    <t>【障害者に対する就労支援の経験等】</t>
    <rPh sb="1" eb="4">
      <t>ショウガイシャ</t>
    </rPh>
    <rPh sb="5" eb="6">
      <t>タイ</t>
    </rPh>
    <rPh sb="8" eb="10">
      <t>シュウロウ</t>
    </rPh>
    <rPh sb="10" eb="12">
      <t>シエン</t>
    </rPh>
    <rPh sb="13" eb="15">
      <t>ケイケン</t>
    </rPh>
    <rPh sb="15" eb="16">
      <t>トウ</t>
    </rPh>
    <phoneticPr fontId="4"/>
  </si>
  <si>
    <t>※枠内に書き切れない場合は適宜行を増やして記入してください。</t>
    <rPh sb="21" eb="23">
      <t>キニュウ</t>
    </rPh>
    <phoneticPr fontId="4"/>
  </si>
  <si>
    <t>（障害者の就労支援に関するこれまでの取組状況について記載してください。）</t>
    <rPh sb="1" eb="4">
      <t>ショウガイシャ</t>
    </rPh>
    <rPh sb="5" eb="7">
      <t>シュウロウ</t>
    </rPh>
    <rPh sb="7" eb="9">
      <t>シエン</t>
    </rPh>
    <rPh sb="10" eb="11">
      <t>カン</t>
    </rPh>
    <rPh sb="18" eb="20">
      <t>トリクミ</t>
    </rPh>
    <rPh sb="20" eb="22">
      <t>ジョウキョウ</t>
    </rPh>
    <rPh sb="26" eb="28">
      <t>キサイ</t>
    </rPh>
    <phoneticPr fontId="4"/>
  </si>
  <si>
    <t>作成時の注意点</t>
    <rPh sb="2" eb="3">
      <t>ジ</t>
    </rPh>
    <phoneticPr fontId="4"/>
  </si>
  <si>
    <t>・基本情報を間違えて設定した場合</t>
  </si>
  <si>
    <t>なお、各様式の基礎情報表示欄は、保護をかけていないので注意してください。</t>
  </si>
  <si>
    <t>提出時の注意点</t>
    <rPh sb="0" eb="2">
      <t>テイシュツ</t>
    </rPh>
    <rPh sb="2" eb="3">
      <t>ジ</t>
    </rPh>
    <rPh sb="4" eb="7">
      <t>チュウイテン</t>
    </rPh>
    <phoneticPr fontId="4"/>
  </si>
  <si>
    <t>・提出する場合、全ての様式の網掛けを、「白」に設定してください。</t>
    <rPh sb="1" eb="3">
      <t>テイシュツ</t>
    </rPh>
    <rPh sb="5" eb="7">
      <t>バアイ</t>
    </rPh>
    <rPh sb="8" eb="9">
      <t>スベ</t>
    </rPh>
    <rPh sb="11" eb="13">
      <t>ヨウシキ</t>
    </rPh>
    <rPh sb="14" eb="16">
      <t>アミカ</t>
    </rPh>
    <rPh sb="20" eb="21">
      <t>シロ</t>
    </rPh>
    <rPh sb="23" eb="25">
      <t>セッテイ</t>
    </rPh>
    <phoneticPr fontId="4"/>
  </si>
  <si>
    <t>ＯＡ事務初級科（田辺）</t>
    <rPh sb="2" eb="4">
      <t>ジム</t>
    </rPh>
    <rPh sb="4" eb="6">
      <t>ショキュウ</t>
    </rPh>
    <rPh sb="6" eb="7">
      <t>カ</t>
    </rPh>
    <rPh sb="8" eb="10">
      <t>タナベ</t>
    </rPh>
    <phoneticPr fontId="4"/>
  </si>
  <si>
    <t>提出する際、全ての様式の網掛けを「白」に設定してください。</t>
    <rPh sb="0" eb="2">
      <t>テイシュツ</t>
    </rPh>
    <rPh sb="4" eb="5">
      <t>サイ</t>
    </rPh>
    <rPh sb="6" eb="7">
      <t>スベ</t>
    </rPh>
    <rPh sb="9" eb="11">
      <t>ヨウシキ</t>
    </rPh>
    <rPh sb="12" eb="14">
      <t>アミカ</t>
    </rPh>
    <rPh sb="17" eb="18">
      <t>シロ</t>
    </rPh>
    <rPh sb="20" eb="22">
      <t>セッテイ</t>
    </rPh>
    <phoneticPr fontId="4"/>
  </si>
  <si>
    <t>令和7年度</t>
    <rPh sb="0" eb="2">
      <t>レイワ</t>
    </rPh>
    <rPh sb="3" eb="5">
      <t>ネンド</t>
    </rPh>
    <phoneticPr fontId="4"/>
  </si>
  <si>
    <t>災害時避難場所</t>
    <rPh sb="0" eb="2">
      <t>サイガイ</t>
    </rPh>
    <rPh sb="2" eb="3">
      <t>ジ</t>
    </rPh>
    <rPh sb="3" eb="5">
      <t>ヒナン</t>
    </rPh>
    <rPh sb="5" eb="7">
      <t>バショ</t>
    </rPh>
    <phoneticPr fontId="4"/>
  </si>
  <si>
    <t>緊急連絡先</t>
    <rPh sb="0" eb="2">
      <t>キンキュウ</t>
    </rPh>
    <rPh sb="2" eb="5">
      <t>レンラクサキ</t>
    </rPh>
    <phoneticPr fontId="4"/>
  </si>
  <si>
    <t>携帯電話番号</t>
    <rPh sb="0" eb="2">
      <t>ケイタイ</t>
    </rPh>
    <rPh sb="2" eb="4">
      <t>デンワ</t>
    </rPh>
    <rPh sb="4" eb="6">
      <t>バンゴウ</t>
    </rPh>
    <phoneticPr fontId="4"/>
  </si>
  <si>
    <t>講師の経歴</t>
    <rPh sb="0" eb="2">
      <t>コウシ</t>
    </rPh>
    <rPh sb="3" eb="5">
      <t>ケイレキ</t>
    </rPh>
    <phoneticPr fontId="4"/>
  </si>
  <si>
    <t>担当科目経験年数</t>
    <rPh sb="0" eb="2">
      <t>タントウ</t>
    </rPh>
    <rPh sb="2" eb="4">
      <t>カモク</t>
    </rPh>
    <rPh sb="4" eb="6">
      <t>ケイケン</t>
    </rPh>
    <rPh sb="6" eb="8">
      <t>ネンスウ</t>
    </rPh>
    <phoneticPr fontId="4"/>
  </si>
  <si>
    <t>【障害者への合理的配慮等】</t>
    <rPh sb="1" eb="4">
      <t>ショウガイシャ</t>
    </rPh>
    <rPh sb="6" eb="9">
      <t>ゴウリテキ</t>
    </rPh>
    <rPh sb="9" eb="11">
      <t>ハイリョ</t>
    </rPh>
    <rPh sb="11" eb="12">
      <t>トウ</t>
    </rPh>
    <phoneticPr fontId="4"/>
  </si>
  <si>
    <t>〈対応内容・方法等〉</t>
    <rPh sb="1" eb="3">
      <t>タイオウ</t>
    </rPh>
    <rPh sb="3" eb="5">
      <t>ナイヨウ</t>
    </rPh>
    <rPh sb="6" eb="8">
      <t>ホウホウ</t>
    </rPh>
    <rPh sb="8" eb="9">
      <t>トウ</t>
    </rPh>
    <phoneticPr fontId="4"/>
  </si>
  <si>
    <t>・「基礎データ入力票シート」に基本情報を入力すると企画提案各様式の基本情報が</t>
    <phoneticPr fontId="4"/>
  </si>
  <si>
    <t xml:space="preserve"> 自動的に入力されます。</t>
    <phoneticPr fontId="4"/>
  </si>
  <si>
    <t>・各様式作成前に、「基礎データ入力票シート」に基本情報を設定し、その後、各様式の</t>
    <phoneticPr fontId="4"/>
  </si>
  <si>
    <t xml:space="preserve"> 個々の情報を入力してください。</t>
    <phoneticPr fontId="4"/>
  </si>
  <si>
    <t xml:space="preserve"> </t>
    <phoneticPr fontId="4"/>
  </si>
  <si>
    <t>　　すると、提出様式の全ての訓練科名欄が変更されます。</t>
    <phoneticPr fontId="4"/>
  </si>
  <si>
    <t xml:space="preserve"> </t>
    <phoneticPr fontId="4"/>
  </si>
  <si>
    <t>サポート期限内である事を確認</t>
    <phoneticPr fontId="4"/>
  </si>
  <si>
    <t>※使用するＯＳ及びソフトは、訓練期間中、サポート期限内であること</t>
    <phoneticPr fontId="4"/>
  </si>
  <si>
    <t>※「使用許諾契約」セルについて</t>
    <rPh sb="2" eb="8">
      <t>シヨウキョダクケイヤク</t>
    </rPh>
    <phoneticPr fontId="4"/>
  </si>
  <si>
    <t>　・プルダウンリストから選択してください。</t>
    <rPh sb="12" eb="14">
      <t>センタク</t>
    </rPh>
    <phoneticPr fontId="4"/>
  </si>
  <si>
    <t>　・使用許諾契約の必要のないフリーソフトの場合は、「不要」を選んでください。</t>
    <rPh sb="2" eb="4">
      <t>シヨウ</t>
    </rPh>
    <rPh sb="4" eb="6">
      <t>キョダク</t>
    </rPh>
    <rPh sb="6" eb="8">
      <t>ケイヤク</t>
    </rPh>
    <rPh sb="9" eb="11">
      <t>ヒツヨウ</t>
    </rPh>
    <rPh sb="21" eb="23">
      <t>バアイ</t>
    </rPh>
    <rPh sb="26" eb="28">
      <t>フヨウ</t>
    </rPh>
    <rPh sb="30" eb="31">
      <t>エラ</t>
    </rPh>
    <phoneticPr fontId="4"/>
  </si>
  <si>
    <t>※「サポート期限内である事を確認」セルについて</t>
    <phoneticPr fontId="4"/>
  </si>
  <si>
    <t>　・まだ購入されていない場合、「購入予定」と入力してください。</t>
    <rPh sb="4" eb="6">
      <t>コウニュウ</t>
    </rPh>
    <rPh sb="12" eb="14">
      <t>バアイ</t>
    </rPh>
    <rPh sb="16" eb="18">
      <t>コウニュウ</t>
    </rPh>
    <rPh sb="18" eb="20">
      <t>ヨテイ</t>
    </rPh>
    <rPh sb="22" eb="24">
      <t>ニュウリョク</t>
    </rPh>
    <phoneticPr fontId="4"/>
  </si>
  <si>
    <t>　・すでに購入されており、訓練期間中はサポート期限内であれば、「期限内」と入力してください。</t>
    <rPh sb="5" eb="7">
      <t>コウニュウ</t>
    </rPh>
    <rPh sb="13" eb="15">
      <t>クンレン</t>
    </rPh>
    <rPh sb="15" eb="18">
      <t>キカンチュウ</t>
    </rPh>
    <rPh sb="23" eb="26">
      <t>キゲンナイ</t>
    </rPh>
    <rPh sb="32" eb="35">
      <t>キゲンナイ</t>
    </rPh>
    <rPh sb="37" eb="39">
      <t>ニュウリョク</t>
    </rPh>
    <phoneticPr fontId="4"/>
  </si>
  <si>
    <t>６に施設案内図・配置図、避難経路図が記載されている場合は７を省略することができる。
 ただし、６の記載内容（施設名称等）が企画提案書類記載内容と一致しないときは、省略することはできない。</t>
    <rPh sb="12" eb="14">
      <t>ヒナン</t>
    </rPh>
    <rPh sb="14" eb="16">
      <t>ケイロ</t>
    </rPh>
    <rPh sb="16" eb="17">
      <t>ズ</t>
    </rPh>
    <phoneticPr fontId="4"/>
  </si>
  <si>
    <t>①　担当科目経験年数は令和７年４月１日現在で記入してください。</t>
    <rPh sb="2" eb="4">
      <t>タントウ</t>
    </rPh>
    <rPh sb="4" eb="6">
      <t>カモク</t>
    </rPh>
    <rPh sb="6" eb="10">
      <t>ケイケンネンスウ</t>
    </rPh>
    <rPh sb="11" eb="13">
      <t>レイワ</t>
    </rPh>
    <rPh sb="14" eb="15">
      <t>ネン</t>
    </rPh>
    <rPh sb="16" eb="17">
      <t>ガツ</t>
    </rPh>
    <rPh sb="18" eb="19">
      <t>ニチ</t>
    </rPh>
    <rPh sb="19" eb="21">
      <t>ゲンザイ</t>
    </rPh>
    <rPh sb="22" eb="24">
      <t>キニュウ</t>
    </rPh>
    <phoneticPr fontId="4"/>
  </si>
  <si>
    <t>②　担当科目には、講師が担当する科目名を記入してください。</t>
    <rPh sb="2" eb="4">
      <t>タントウ</t>
    </rPh>
    <rPh sb="4" eb="6">
      <t>カモク</t>
    </rPh>
    <rPh sb="9" eb="11">
      <t>コウシ</t>
    </rPh>
    <rPh sb="12" eb="14">
      <t>タントウ</t>
    </rPh>
    <rPh sb="16" eb="19">
      <t>カモクメイ</t>
    </rPh>
    <rPh sb="20" eb="22">
      <t>キニュウ</t>
    </rPh>
    <phoneticPr fontId="4"/>
  </si>
  <si>
    <t>③　科目名は、様式１０（委託訓練カリキュラム）に記載の科目名を記入してください。</t>
    <rPh sb="2" eb="5">
      <t>カモクメイ</t>
    </rPh>
    <rPh sb="7" eb="9">
      <t>ヨウシキ</t>
    </rPh>
    <rPh sb="12" eb="14">
      <t>イタク</t>
    </rPh>
    <rPh sb="14" eb="16">
      <t>クンレン</t>
    </rPh>
    <rPh sb="24" eb="26">
      <t>キサイ</t>
    </rPh>
    <rPh sb="27" eb="30">
      <t>カモクメイ</t>
    </rPh>
    <rPh sb="31" eb="33">
      <t>キニュウ</t>
    </rPh>
    <phoneticPr fontId="4"/>
  </si>
  <si>
    <t>④　資格・免許は、職業訓練指導員免許、教員免許及び担当科に係る免許・資格を詳細に記入してください。</t>
    <rPh sb="37" eb="39">
      <t>ショウサイ</t>
    </rPh>
    <phoneticPr fontId="4"/>
  </si>
  <si>
    <t>⑤　実際に当該訓練を指導する講師のみ記載してください。</t>
    <phoneticPr fontId="4"/>
  </si>
  <si>
    <t>提出時、この行は
削除してください</t>
    <rPh sb="0" eb="2">
      <t>テイシュツ</t>
    </rPh>
    <rPh sb="2" eb="3">
      <t>ジ</t>
    </rPh>
    <rPh sb="6" eb="7">
      <t>ギョウ</t>
    </rPh>
    <rPh sb="9" eb="11">
      <t>サクジョ</t>
    </rPh>
    <phoneticPr fontId="4"/>
  </si>
  <si>
    <t>⑦</t>
    <phoneticPr fontId="4"/>
  </si>
  <si>
    <t>法人にあっては登記事項証明書（写）、個人にあっては住民票（本人のみ、本籍・続柄不要）（写）</t>
    <rPh sb="43" eb="44">
      <t>ウツ</t>
    </rPh>
    <phoneticPr fontId="4"/>
  </si>
  <si>
    <t>訓練実施施設及び駐車場に関する不動産登記簿謄本（写）又は賃貸借契約書（写）</t>
    <rPh sb="6" eb="7">
      <t>オヨ</t>
    </rPh>
    <phoneticPr fontId="4"/>
  </si>
  <si>
    <t>　</t>
    <phoneticPr fontId="4"/>
  </si>
  <si>
    <t>例）「ＯＡ事務初級科（田辺）」コースの提案資料作成時、間違えて「ＯＡ事務</t>
    <rPh sb="7" eb="9">
      <t>ショキュウ</t>
    </rPh>
    <rPh sb="11" eb="13">
      <t>タナベ</t>
    </rPh>
    <phoneticPr fontId="4"/>
  </si>
  <si>
    <t>　　初級科（御坊）」と基本シートに入力し、提出様式の基本情報欄が「ＯＡ事務</t>
    <rPh sb="2" eb="4">
      <t>ショキュウ</t>
    </rPh>
    <rPh sb="6" eb="8">
      <t>ゴボウ</t>
    </rPh>
    <phoneticPr fontId="4"/>
  </si>
  <si>
    <t>　　初級科（御坊）」となったとき「基礎データ入力票」の訓練科名欄入力内容を</t>
    <rPh sb="2" eb="4">
      <t>ショキュウ</t>
    </rPh>
    <rPh sb="6" eb="8">
      <t>ゴボウ</t>
    </rPh>
    <phoneticPr fontId="4"/>
  </si>
  <si>
    <t>　　「ＯＡ事務初級科（御坊）」から「ＯＡ事務初級科（田辺）」へ変更</t>
    <rPh sb="7" eb="9">
      <t>ショキュウ</t>
    </rPh>
    <rPh sb="11" eb="13">
      <t>ゴボウ</t>
    </rPh>
    <rPh sb="22" eb="24">
      <t>ショキュウ</t>
    </rPh>
    <rPh sb="24" eb="25">
      <t>カ</t>
    </rPh>
    <rPh sb="26" eb="28">
      <t>タナベ</t>
    </rPh>
    <phoneticPr fontId="4"/>
  </si>
  <si>
    <t>介護実習・パソコン科</t>
    <rPh sb="0" eb="2">
      <t>カイゴ</t>
    </rPh>
    <rPh sb="2" eb="4">
      <t>ジッシュウ</t>
    </rPh>
    <rPh sb="9" eb="10">
      <t>カ</t>
    </rPh>
    <phoneticPr fontId="4"/>
  </si>
  <si>
    <t>新宮</t>
    <rPh sb="0" eb="2">
      <t>シングウ</t>
    </rPh>
    <phoneticPr fontId="4"/>
  </si>
  <si>
    <t>ＯＡ事務初級科（新宮）</t>
    <rPh sb="2" eb="4">
      <t>ジム</t>
    </rPh>
    <rPh sb="4" eb="6">
      <t>ショキュウ</t>
    </rPh>
    <rPh sb="6" eb="7">
      <t>カ</t>
    </rPh>
    <rPh sb="8" eb="10">
      <t>シングウ</t>
    </rPh>
    <phoneticPr fontId="4"/>
  </si>
  <si>
    <t>西暦(25/6/19)又は和暦(R7/6/19）で</t>
    <rPh sb="0" eb="2">
      <t>セイレキ</t>
    </rPh>
    <rPh sb="11" eb="12">
      <t>マタ</t>
    </rPh>
    <rPh sb="13" eb="15">
      <t>ワレキ</t>
    </rPh>
    <phoneticPr fontId="6"/>
  </si>
  <si>
    <t xml:space="preserve">
「和歌山県物品の購入、役務の提供等の契約に係る競争入札参加者の資格に関する要綱（令和５年和歌山県告示第１０００号）に基づき競争入札参加資格者名簿に登載されている者は３～５を省略することができる。ただし、代わりに競争入札参加資格決定通知書等(写)を提出すること。</t>
    <phoneticPr fontId="4"/>
  </si>
  <si>
    <r>
      <t>施設（自習室、男女別トイレ、障害者用トイレ、駐車場含む。）案内図・配置図・</t>
    </r>
    <r>
      <rPr>
        <sz val="12"/>
        <rFont val="ＭＳ 明朝"/>
        <family val="1"/>
        <charset val="128"/>
      </rPr>
      <t>災害時避難場所までの避難経路が分かるもの</t>
    </r>
    <rPh sb="37" eb="39">
      <t>サイガイ</t>
    </rPh>
    <rPh sb="39" eb="40">
      <t>ジ</t>
    </rPh>
    <rPh sb="40" eb="42">
      <t>ヒナン</t>
    </rPh>
    <rPh sb="42" eb="44">
      <t>バショ</t>
    </rPh>
    <rPh sb="47" eb="49">
      <t>ヒナン</t>
    </rPh>
    <rPh sb="49" eb="51">
      <t>ケイロ</t>
    </rPh>
    <rPh sb="52" eb="53">
      <t>ワ</t>
    </rPh>
    <phoneticPr fontId="4"/>
  </si>
  <si>
    <r>
      <t xml:space="preserve">・県又は高齢・障害・求職者雇用支援機構和歌山支部和歌山職業能力開発促進センター（以下「機構」という。）から受託した同等の教育訓練コースについて、公募開始月を基準として、過去３年（令和４年６月から令和７年５月）の実施実績を記載してください。（過去３年間の開講した教育訓練コースについて記載してください。）
・上記の実績がない場合は、他で行った同等の実施実績を記載してください。
　（訓練実施施設が新設等の理由により、教育訓練コースの実施実績がない場合を含みます。）
・過去３年間の就職者数が確定しない教育訓練コースは、就職者数欄に「未確定」と記載してください。
・就職者数は、中退者も含めてください。
・実施主体の別には、「県」、「機構」、「その他」のいずれかを記載してください。
・記載したコースについて、認定書、内定通知、契約書の写し等を提出してください。
　ただし、管轄する学院が実施した職業訓練については提出を省略することができます。
</t>
    </r>
    <r>
      <rPr>
        <b/>
        <sz val="12"/>
        <rFont val="ＭＳ 明朝"/>
        <family val="1"/>
        <charset val="128"/>
      </rPr>
      <t>※複数枚になってもよいので、印刷の縮小率を変更しないでください。</t>
    </r>
    <rPh sb="2" eb="3">
      <t>マタ</t>
    </rPh>
    <rPh sb="40" eb="42">
      <t>イカ</t>
    </rPh>
    <rPh sb="43" eb="45">
      <t>キコウ</t>
    </rPh>
    <rPh sb="57" eb="59">
      <t>ドウトウ</t>
    </rPh>
    <rPh sb="105" eb="107">
      <t>ジッシ</t>
    </rPh>
    <rPh sb="107" eb="109">
      <t>ジッセキ</t>
    </rPh>
    <rPh sb="153" eb="155">
      <t>ジョウキ</t>
    </rPh>
    <rPh sb="156" eb="158">
      <t>ジッセキ</t>
    </rPh>
    <rPh sb="161" eb="163">
      <t>バアイ</t>
    </rPh>
    <rPh sb="165" eb="166">
      <t>ホカ</t>
    </rPh>
    <rPh sb="167" eb="168">
      <t>オコナ</t>
    </rPh>
    <rPh sb="170" eb="172">
      <t>ドウトウ</t>
    </rPh>
    <rPh sb="173" eb="175">
      <t>ジッシ</t>
    </rPh>
    <rPh sb="175" eb="177">
      <t>ジッセキ</t>
    </rPh>
    <rPh sb="178" eb="180">
      <t>キサイ</t>
    </rPh>
    <rPh sb="190" eb="192">
      <t>クンレン</t>
    </rPh>
    <rPh sb="192" eb="194">
      <t>ジッシ</t>
    </rPh>
    <rPh sb="194" eb="196">
      <t>シセツ</t>
    </rPh>
    <rPh sb="197" eb="199">
      <t>シンセツ</t>
    </rPh>
    <rPh sb="199" eb="200">
      <t>トウ</t>
    </rPh>
    <rPh sb="201" eb="203">
      <t>リユウ</t>
    </rPh>
    <rPh sb="207" eb="209">
      <t>キョウイク</t>
    </rPh>
    <rPh sb="209" eb="211">
      <t>クンレン</t>
    </rPh>
    <rPh sb="215" eb="217">
      <t>ジッシ</t>
    </rPh>
    <rPh sb="217" eb="219">
      <t>ジッセキ</t>
    </rPh>
    <rPh sb="222" eb="224">
      <t>バアイ</t>
    </rPh>
    <rPh sb="225" eb="226">
      <t>フク</t>
    </rPh>
    <rPh sb="281" eb="283">
      <t>シュウショク</t>
    </rPh>
    <rPh sb="283" eb="284">
      <t>シャ</t>
    </rPh>
    <rPh sb="284" eb="285">
      <t>スウ</t>
    </rPh>
    <rPh sb="287" eb="289">
      <t>チュウタイ</t>
    </rPh>
    <rPh sb="289" eb="290">
      <t>シャ</t>
    </rPh>
    <rPh sb="291" eb="292">
      <t>フク</t>
    </rPh>
    <rPh sb="322" eb="323">
      <t>タ</t>
    </rPh>
    <rPh sb="341" eb="343">
      <t>キサイ</t>
    </rPh>
    <rPh sb="370" eb="372">
      <t>テイシュツ</t>
    </rPh>
    <rPh sb="405" eb="407">
      <t>テイシュツ</t>
    </rPh>
    <phoneticPr fontId="4"/>
  </si>
  <si>
    <t>令和4年6月～
令和5年5月</t>
    <rPh sb="0" eb="2">
      <t>レイワ</t>
    </rPh>
    <rPh sb="3" eb="4">
      <t>ネン</t>
    </rPh>
    <rPh sb="5" eb="6">
      <t>ガツ</t>
    </rPh>
    <rPh sb="8" eb="10">
      <t>レイワ</t>
    </rPh>
    <rPh sb="11" eb="12">
      <t>ネン</t>
    </rPh>
    <rPh sb="13" eb="14">
      <t>ツキ</t>
    </rPh>
    <phoneticPr fontId="5"/>
  </si>
  <si>
    <t>令和5年
6月～
令和6年
5月</t>
    <rPh sb="0" eb="2">
      <t>レイワ</t>
    </rPh>
    <rPh sb="3" eb="4">
      <t>ネン</t>
    </rPh>
    <rPh sb="6" eb="7">
      <t>ツキ</t>
    </rPh>
    <rPh sb="9" eb="11">
      <t>レイワ</t>
    </rPh>
    <rPh sb="12" eb="13">
      <t>ネン</t>
    </rPh>
    <rPh sb="15" eb="16">
      <t>ツキ</t>
    </rPh>
    <phoneticPr fontId="5"/>
  </si>
  <si>
    <t>令和6年6月～
令和7年5月</t>
    <rPh sb="0" eb="2">
      <t>レイワ</t>
    </rPh>
    <rPh sb="3" eb="4">
      <t>ネン</t>
    </rPh>
    <rPh sb="5" eb="6">
      <t>ツキ</t>
    </rPh>
    <rPh sb="8" eb="10">
      <t>レイワ</t>
    </rPh>
    <rPh sb="11" eb="12">
      <t>ネン</t>
    </rPh>
    <rPh sb="13" eb="14">
      <t>ツキ</t>
    </rPh>
    <phoneticPr fontId="5"/>
  </si>
  <si>
    <t>委託訓練カリキュラム　※介護実習・パソコン科（自由提案）</t>
    <phoneticPr fontId="4"/>
  </si>
  <si>
    <t>介護関連の職種</t>
    <phoneticPr fontId="4"/>
  </si>
  <si>
    <t>介護に携わる者が、基本的な介護業務を行うことができるよう最低限の知識・技術とそれを実践する際の考え方のプロセスを習得する。</t>
  </si>
  <si>
    <t xml:space="preserve"> 介護員養成研修介護職員初任者研修課程（訓練修了時に左記課程も修了）</t>
    <phoneticPr fontId="4"/>
  </si>
  <si>
    <t xml:space="preserve"> 介護職員として介護関連職種に就職を目指す障害のある求職者（身体・知的・精神・その他）</t>
    <phoneticPr fontId="4"/>
  </si>
  <si>
    <t>訓　　　練　　　の　　　内　　　容</t>
    <phoneticPr fontId="4"/>
  </si>
  <si>
    <t>介護職員初任者研修課程</t>
    <phoneticPr fontId="4"/>
  </si>
  <si>
    <t>職務の理解（6h）、介護における尊厳保持・自立支援（9h）、介護の基本（6h）、介護・福祉サービスの理解と医療との連携（9h）、介護におけるコミュニケーション技術（6h）、老化の理解（6h）、認知症の理解（6h）、障害の理解（3h）、こころとからだのしくみと生活支援技術（75h）、振り返り（4h）
※こころとからだのしくみと生活支援技術については、一部実技演習を含む。</t>
    <rPh sb="175" eb="177">
      <t>イチブ</t>
    </rPh>
    <rPh sb="177" eb="179">
      <t>ジツギ</t>
    </rPh>
    <rPh sb="179" eb="181">
      <t>エンシュウ</t>
    </rPh>
    <rPh sb="182" eb="183">
      <t>フク</t>
    </rPh>
    <phoneticPr fontId="4"/>
  </si>
  <si>
    <t>就職支援</t>
    <phoneticPr fontId="4"/>
  </si>
  <si>
    <t>就職活動の進め方（キャリアデザイン、履歴書・職務経歴書の書き方、面接対応等）、修了評価</t>
    <rPh sb="0" eb="2">
      <t>シュウショク</t>
    </rPh>
    <rPh sb="18" eb="21">
      <t>リレキショ</t>
    </rPh>
    <rPh sb="22" eb="24">
      <t>ショクム</t>
    </rPh>
    <rPh sb="24" eb="27">
      <t>ケイレキショ</t>
    </rPh>
    <rPh sb="28" eb="29">
      <t>カ</t>
    </rPh>
    <rPh sb="30" eb="31">
      <t>カタ</t>
    </rPh>
    <rPh sb="32" eb="34">
      <t>メンセツ</t>
    </rPh>
    <rPh sb="34" eb="36">
      <t>タイオウ</t>
    </rPh>
    <rPh sb="36" eb="37">
      <t>トウ</t>
    </rPh>
    <rPh sb="39" eb="41">
      <t>シュウリョウ</t>
    </rPh>
    <rPh sb="41" eb="43">
      <t>ヒョウカ</t>
    </rPh>
    <phoneticPr fontId="4"/>
  </si>
  <si>
    <t>小計</t>
    <phoneticPr fontId="4"/>
  </si>
  <si>
    <t>実技（演習）</t>
    <rPh sb="0" eb="2">
      <t>ジツギ</t>
    </rPh>
    <rPh sb="3" eb="5">
      <t>エンシュウ</t>
    </rPh>
    <phoneticPr fontId="4"/>
  </si>
  <si>
    <t>文書作成ソフトの基本操作、ビジネス文書の作成、介護記録の作成</t>
    <rPh sb="0" eb="2">
      <t>ブンショ</t>
    </rPh>
    <rPh sb="2" eb="4">
      <t>サクセイ</t>
    </rPh>
    <rPh sb="8" eb="10">
      <t>キホン</t>
    </rPh>
    <rPh sb="10" eb="12">
      <t>ソウサ</t>
    </rPh>
    <rPh sb="17" eb="19">
      <t>ブンショ</t>
    </rPh>
    <rPh sb="20" eb="22">
      <t>サクセイ</t>
    </rPh>
    <rPh sb="23" eb="25">
      <t>カイゴ</t>
    </rPh>
    <rPh sb="25" eb="27">
      <t>キロク</t>
    </rPh>
    <rPh sb="28" eb="30">
      <t>サクセイ</t>
    </rPh>
    <phoneticPr fontId="4"/>
  </si>
  <si>
    <t>表計算基礎</t>
    <rPh sb="0" eb="1">
      <t>ヒョウ</t>
    </rPh>
    <rPh sb="1" eb="3">
      <t>ケイサン</t>
    </rPh>
    <rPh sb="3" eb="5">
      <t>キソ</t>
    </rPh>
    <phoneticPr fontId="4"/>
  </si>
  <si>
    <t>表計算ソフトの基本操作、データ入力、書式設定、印刷設定、表の作成、計算、介護計画書の作成</t>
    <rPh sb="0" eb="3">
      <t>ヒョウケイサン</t>
    </rPh>
    <rPh sb="7" eb="9">
      <t>キホン</t>
    </rPh>
    <rPh sb="9" eb="11">
      <t>ソウサ</t>
    </rPh>
    <rPh sb="15" eb="17">
      <t>ニュウリョク</t>
    </rPh>
    <rPh sb="18" eb="20">
      <t>ショシキ</t>
    </rPh>
    <rPh sb="20" eb="22">
      <t>セッテイ</t>
    </rPh>
    <rPh sb="23" eb="25">
      <t>インサツ</t>
    </rPh>
    <rPh sb="25" eb="27">
      <t>セッテイ</t>
    </rPh>
    <rPh sb="28" eb="29">
      <t>ヒョウ</t>
    </rPh>
    <rPh sb="30" eb="32">
      <t>サクセイ</t>
    </rPh>
    <rPh sb="33" eb="35">
      <t>ケイサン</t>
    </rPh>
    <rPh sb="36" eb="38">
      <t>カイゴ</t>
    </rPh>
    <rPh sb="38" eb="40">
      <t>ケイカク</t>
    </rPh>
    <rPh sb="40" eb="41">
      <t>ショ</t>
    </rPh>
    <rPh sb="42" eb="44">
      <t>サクセイ</t>
    </rPh>
    <phoneticPr fontId="4"/>
  </si>
  <si>
    <t>合計（集合訓練）</t>
    <rPh sb="0" eb="2">
      <t>ゴウケイ</t>
    </rPh>
    <rPh sb="1" eb="2">
      <t>シュウゴウ</t>
    </rPh>
    <rPh sb="3" eb="5">
      <t>シュウゴウ</t>
    </rPh>
    <rPh sb="5" eb="7">
      <t>クンレン</t>
    </rPh>
    <phoneticPr fontId="4"/>
  </si>
  <si>
    <t>実技（職場研修）</t>
    <rPh sb="0" eb="2">
      <t>ジツギ</t>
    </rPh>
    <rPh sb="3" eb="5">
      <t>ショクバ</t>
    </rPh>
    <rPh sb="5" eb="7">
      <t>ケンシュウ</t>
    </rPh>
    <phoneticPr fontId="4"/>
  </si>
  <si>
    <t>職場実習等</t>
    <rPh sb="0" eb="2">
      <t>ショクバ</t>
    </rPh>
    <rPh sb="2" eb="4">
      <t>ジッシュウ</t>
    </rPh>
    <rPh sb="4" eb="5">
      <t>ナド</t>
    </rPh>
    <phoneticPr fontId="4"/>
  </si>
  <si>
    <t xml:space="preserve"> 小計</t>
    <phoneticPr fontId="4"/>
  </si>
  <si>
    <t>・訓練実施効果を考慮し、１か月当たり８０時間以上又は６０時間以上（職場実習部分が月の過半数を占める場合）の訓練を実施すること。
・上記訓練時間とは別に開講・修了に係る行事を行ってください。</t>
    <phoneticPr fontId="4"/>
  </si>
  <si>
    <t>様式１－１～２</t>
    <rPh sb="0" eb="2">
      <t>ヨウシキ</t>
    </rPh>
    <phoneticPr fontId="4"/>
  </si>
  <si>
    <t>様式２</t>
    <rPh sb="0" eb="2">
      <t>ヨウシキ</t>
    </rPh>
    <phoneticPr fontId="4"/>
  </si>
  <si>
    <t>様式８-１～２</t>
    <rPh sb="0" eb="2">
      <t>ヨウシキ</t>
    </rPh>
    <phoneticPr fontId="4"/>
  </si>
  <si>
    <t>様式１０－１～２</t>
    <rPh sb="0" eb="2">
      <t>ヨウシキ</t>
    </rPh>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</si>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</sst>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quot;円&quot;"/>
    <numFmt numFmtId="178" formatCode="#,##0_ "/>
    <numFmt numFmtId="179" formatCode="#,##0.0"/>
    <numFmt numFmtId="180" formatCode="[$-411]ge\.m\.d&quot;(&quot;aaa&quot;)&quot;"/>
    <numFmt numFmtId="181" formatCode="#,###&quot;か月&quot;"/>
    <numFmt numFmtId="182" formatCode="#,###&quot;月&quot;"/>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b/>
      <sz val="9"/>
      <color indexed="81"/>
      <name val="MS P ゴシック"/>
      <family val="3"/>
      <charset val="128"/>
    </font>
    <font>
      <sz val="12"/>
      <name val="ＭＳ Ｐゴシック"/>
      <family val="3"/>
      <charset val="128"/>
      <scheme val="minor"/>
    </font>
    <font>
      <sz val="9"/>
      <color indexed="81"/>
      <name val="MS P ゴシック"/>
      <family val="3"/>
      <charset val="128"/>
    </font>
    <font>
      <sz val="11"/>
      <color theme="1"/>
      <name val="ＭＳ Ｐゴシック"/>
      <family val="2"/>
      <scheme val="minor"/>
    </font>
    <font>
      <sz val="11"/>
      <name val="ＭＳ 明朝"/>
      <family val="1"/>
      <charset val="128"/>
    </font>
    <font>
      <b/>
      <sz val="14"/>
      <name val="ＭＳ 明朝"/>
      <family val="1"/>
      <charset val="128"/>
    </font>
    <font>
      <sz val="12"/>
      <color theme="1"/>
      <name val="ＭＳ 明朝"/>
      <family val="1"/>
      <charset val="128"/>
    </font>
    <font>
      <b/>
      <sz val="12"/>
      <color theme="1"/>
      <name val="ＭＳ 明朝"/>
      <family val="1"/>
      <charset val="128"/>
    </font>
    <font>
      <sz val="12"/>
      <name val="ＭＳ 明朝"/>
      <family val="1"/>
      <charset val="128"/>
    </font>
    <font>
      <sz val="14"/>
      <name val="ＭＳ 明朝"/>
      <family val="1"/>
      <charset val="128"/>
    </font>
    <font>
      <sz val="14"/>
      <color theme="1"/>
      <name val="ＭＳ 明朝"/>
      <family val="1"/>
      <charset val="128"/>
    </font>
    <font>
      <sz val="12"/>
      <color indexed="81"/>
      <name val="MS P ゴシック"/>
      <family val="3"/>
      <charset val="128"/>
    </font>
    <font>
      <sz val="14"/>
      <color indexed="81"/>
      <name val="MS P ゴシック"/>
      <family val="3"/>
      <charset val="128"/>
    </font>
    <font>
      <sz val="12"/>
      <color rgb="FFFF0000"/>
      <name val="ＭＳ 明朝"/>
      <family val="1"/>
      <charset val="128"/>
    </font>
    <font>
      <b/>
      <sz val="12"/>
      <name val="ＭＳ 明朝"/>
      <family val="1"/>
      <charset val="128"/>
    </font>
    <font>
      <strike/>
      <sz val="12"/>
      <name val="ＭＳ 明朝"/>
      <family val="1"/>
      <charset val="128"/>
    </font>
    <font>
      <sz val="12"/>
      <name val="ＭＳ Ｐゴシック"/>
      <family val="3"/>
      <charset val="128"/>
    </font>
    <font>
      <u/>
      <sz val="12"/>
      <color theme="1"/>
      <name val="ＭＳ 明朝"/>
      <family val="1"/>
      <charset val="128"/>
    </font>
    <font>
      <sz val="12"/>
      <color theme="0"/>
      <name val="ＭＳ 明朝"/>
      <family val="1"/>
      <charset val="128"/>
    </font>
    <font>
      <u val="double"/>
      <sz val="12"/>
      <name val="ＭＳ 明朝"/>
      <family val="1"/>
      <charset val="128"/>
    </font>
    <font>
      <u val="double"/>
      <sz val="12"/>
      <color rgb="FFFF0000"/>
      <name val="ＭＳ 明朝"/>
      <family val="1"/>
      <charset val="128"/>
    </font>
    <font>
      <u/>
      <sz val="14"/>
      <color theme="1"/>
      <name val="ＭＳ 明朝"/>
      <family val="1"/>
      <charset val="128"/>
    </font>
    <font>
      <b/>
      <sz val="11"/>
      <name val="ＭＳ 明朝"/>
      <family val="1"/>
      <charset val="128"/>
    </font>
    <font>
      <sz val="11"/>
      <color theme="1"/>
      <name val="ＭＳ 明朝"/>
      <family val="1"/>
      <charset val="128"/>
    </font>
    <font>
      <b/>
      <sz val="12"/>
      <name val="ＭＳ Ｐゴシック"/>
      <family val="3"/>
      <charset val="128"/>
      <scheme val="minor"/>
    </font>
    <font>
      <sz val="10"/>
      <name val="ＭＳ Ｐゴシック"/>
      <family val="3"/>
      <charset val="128"/>
      <scheme val="minor"/>
    </font>
    <font>
      <sz val="9"/>
      <name val="ＭＳ Ｐゴシック"/>
      <family val="3"/>
      <charset val="128"/>
      <scheme val="minor"/>
    </font>
    <font>
      <b/>
      <sz val="14"/>
      <name val="ＭＳ ゴシック"/>
      <family val="3"/>
      <charset val="128"/>
    </font>
    <font>
      <b/>
      <sz val="14"/>
      <color rgb="FFFF0000"/>
      <name val="ＭＳ ゴシック"/>
      <family val="3"/>
      <charset val="128"/>
    </font>
    <font>
      <b/>
      <sz val="16"/>
      <color rgb="FFFF0000"/>
      <name val="ＭＳ Ｐゴシック"/>
      <family val="3"/>
      <charset val="128"/>
    </font>
    <font>
      <b/>
      <sz val="12"/>
      <color theme="0"/>
      <name val="ＭＳ ゴシック"/>
      <family val="3"/>
      <charset val="128"/>
    </font>
    <font>
      <sz val="10"/>
      <name val="ＭＳ 明朝"/>
      <family val="1"/>
      <charset val="128"/>
    </font>
    <font>
      <u/>
      <sz val="11"/>
      <color theme="10"/>
      <name val="ＭＳ Ｐゴシック"/>
      <family val="3"/>
      <charset val="128"/>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rgb="FF92D05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4" tint="0.39997558519241921"/>
        <bgColor indexed="64"/>
      </patternFill>
    </fill>
  </fills>
  <borders count="116">
    <border>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double">
        <color indexed="64"/>
      </bottom>
      <diagonal/>
    </border>
    <border>
      <left style="hair">
        <color indexed="64"/>
      </left>
      <right style="hair">
        <color indexed="64"/>
      </right>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thin">
        <color indexed="64"/>
      </top>
      <bottom/>
      <diagonal/>
    </border>
    <border>
      <left style="hair">
        <color indexed="64"/>
      </left>
      <right style="hair">
        <color indexed="64"/>
      </right>
      <top style="hair">
        <color indexed="64"/>
      </top>
      <bottom style="hair">
        <color indexed="64"/>
      </bottom>
      <diagonal/>
    </border>
    <border>
      <left/>
      <right/>
      <top style="medium">
        <color indexed="64"/>
      </top>
      <bottom style="medium">
        <color indexed="64"/>
      </bottom>
      <diagonal/>
    </border>
    <border>
      <left/>
      <right style="thin">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top/>
      <bottom style="thin">
        <color indexed="64"/>
      </bottom>
      <diagonal/>
    </border>
    <border>
      <left style="medium">
        <color indexed="64"/>
      </left>
      <right style="thin">
        <color indexed="64"/>
      </right>
      <top/>
      <bottom/>
      <diagonal/>
    </border>
    <border>
      <left style="thin">
        <color indexed="64"/>
      </left>
      <right/>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diagonalDown="1">
      <left style="medium">
        <color indexed="64"/>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dotted">
        <color indexed="64"/>
      </bottom>
      <diagonal/>
    </border>
    <border>
      <left/>
      <right/>
      <top style="thin">
        <color indexed="64"/>
      </top>
      <bottom style="dashed">
        <color indexed="64"/>
      </bottom>
      <diagonal/>
    </border>
    <border>
      <left style="thin">
        <color indexed="64"/>
      </left>
      <right style="thin">
        <color indexed="64"/>
      </right>
      <top style="dotted">
        <color indexed="64"/>
      </top>
      <bottom style="dotted">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ashed">
        <color indexed="64"/>
      </top>
      <bottom style="dotted">
        <color indexed="64"/>
      </bottom>
      <diagonal/>
    </border>
    <border>
      <left/>
      <right/>
      <top/>
      <bottom style="dotted">
        <color indexed="64"/>
      </bottom>
      <diagonal/>
    </border>
    <border>
      <left/>
      <right style="hair">
        <color indexed="64"/>
      </right>
      <top/>
      <bottom style="double">
        <color indexed="64"/>
      </bottom>
      <diagonal/>
    </border>
    <border>
      <left style="hair">
        <color indexed="64"/>
      </left>
      <right/>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10">
    <xf numFmtId="0" fontId="0" fillId="0" borderId="0">
      <alignment vertical="center"/>
    </xf>
    <xf numFmtId="38" fontId="3" fillId="0" borderId="0" applyFont="0" applyFill="0" applyBorder="0" applyAlignment="0" applyProtection="0">
      <alignment vertical="center"/>
    </xf>
    <xf numFmtId="0" fontId="3" fillId="0" borderId="0"/>
    <xf numFmtId="0" fontId="5" fillId="0" borderId="0">
      <alignment vertical="center"/>
    </xf>
    <xf numFmtId="0" fontId="2" fillId="0" borderId="0">
      <alignment vertical="center"/>
    </xf>
    <xf numFmtId="0" fontId="1" fillId="0" borderId="0">
      <alignment vertical="center"/>
    </xf>
    <xf numFmtId="0" fontId="5" fillId="0" borderId="0">
      <alignment vertical="center"/>
    </xf>
    <xf numFmtId="0" fontId="3" fillId="0" borderId="0"/>
    <xf numFmtId="0" fontId="9" fillId="0" borderId="0"/>
    <xf numFmtId="0" fontId="38" fillId="0" borderId="0" applyNumberFormat="0" applyFill="0" applyBorder="0" applyAlignment="0" applyProtection="0">
      <alignment vertical="center"/>
    </xf>
  </cellStyleXfs>
  <cellXfs count="1014">
    <xf numFmtId="0" fontId="0" fillId="0" borderId="0" xfId="0">
      <alignment vertical="center"/>
    </xf>
    <xf numFmtId="0" fontId="7" fillId="0" borderId="0" xfId="0" applyFont="1" applyBorder="1">
      <alignment vertical="center"/>
    </xf>
    <xf numFmtId="0" fontId="7" fillId="0" borderId="0" xfId="0" applyFont="1">
      <alignment vertical="center"/>
    </xf>
    <xf numFmtId="0" fontId="12" fillId="0" borderId="0" xfId="0" applyFont="1">
      <alignment vertical="center"/>
    </xf>
    <xf numFmtId="0" fontId="13" fillId="0" borderId="0" xfId="0" applyFont="1">
      <alignment vertical="center"/>
    </xf>
    <xf numFmtId="0" fontId="12" fillId="0" borderId="0" xfId="0" applyFont="1" applyBorder="1">
      <alignment vertical="center"/>
    </xf>
    <xf numFmtId="176" fontId="12" fillId="0" borderId="0" xfId="0" applyNumberFormat="1" applyFont="1" applyFill="1" applyAlignment="1">
      <alignment vertical="center"/>
    </xf>
    <xf numFmtId="176" fontId="12" fillId="0" borderId="0" xfId="0" applyNumberFormat="1"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13" fillId="0" borderId="0" xfId="0" applyFont="1" applyBorder="1" applyAlignment="1">
      <alignment vertical="center"/>
    </xf>
    <xf numFmtId="0" fontId="12" fillId="0" borderId="0" xfId="0" applyFont="1" applyBorder="1" applyAlignment="1">
      <alignment vertical="center" textRotation="255"/>
    </xf>
    <xf numFmtId="0" fontId="12" fillId="2" borderId="3" xfId="0" applyFont="1" applyFill="1" applyBorder="1" applyAlignment="1">
      <alignment horizontal="left" vertical="center" shrinkToFit="1"/>
    </xf>
    <xf numFmtId="0" fontId="12" fillId="2" borderId="0" xfId="0" applyFont="1" applyFill="1" applyBorder="1" applyAlignment="1">
      <alignment horizontal="left" vertical="center" shrinkToFit="1"/>
    </xf>
    <xf numFmtId="0" fontId="12" fillId="2" borderId="16" xfId="0" applyFont="1" applyFill="1" applyBorder="1" applyAlignment="1">
      <alignment horizontal="left" vertical="center" shrinkToFit="1"/>
    </xf>
    <xf numFmtId="0" fontId="12" fillId="2" borderId="52" xfId="0" applyFont="1" applyFill="1" applyBorder="1" applyAlignment="1">
      <alignment horizontal="left" vertical="center"/>
    </xf>
    <xf numFmtId="0" fontId="12" fillId="2" borderId="53" xfId="0" applyFont="1" applyFill="1" applyBorder="1" applyAlignment="1">
      <alignment horizontal="left" vertical="center"/>
    </xf>
    <xf numFmtId="0" fontId="12" fillId="2" borderId="54" xfId="0" applyFont="1" applyFill="1" applyBorder="1" applyAlignment="1">
      <alignment horizontal="left" vertical="center"/>
    </xf>
    <xf numFmtId="0" fontId="12" fillId="2" borderId="3" xfId="0" applyFont="1" applyFill="1" applyBorder="1" applyAlignment="1">
      <alignment horizontal="left" vertical="center"/>
    </xf>
    <xf numFmtId="0" fontId="12" fillId="2" borderId="0" xfId="0" applyFont="1" applyFill="1" applyBorder="1" applyAlignment="1">
      <alignment horizontal="left" vertical="center"/>
    </xf>
    <xf numFmtId="0" fontId="12" fillId="2" borderId="16" xfId="0" applyFont="1" applyFill="1" applyBorder="1" applyAlignment="1">
      <alignment horizontal="left" vertical="center"/>
    </xf>
    <xf numFmtId="0" fontId="12" fillId="2" borderId="2" xfId="0" applyFont="1" applyFill="1" applyBorder="1" applyAlignment="1">
      <alignment horizontal="left" vertical="center"/>
    </xf>
    <xf numFmtId="0" fontId="12" fillId="2" borderId="4" xfId="0" applyFont="1" applyFill="1" applyBorder="1" applyAlignment="1">
      <alignment horizontal="left" vertical="center"/>
    </xf>
    <xf numFmtId="0" fontId="12" fillId="2" borderId="15" xfId="0" applyFont="1" applyFill="1" applyBorder="1" applyAlignment="1">
      <alignment horizontal="left" vertical="center"/>
    </xf>
    <xf numFmtId="0" fontId="12" fillId="0" borderId="0" xfId="0" applyFont="1" applyBorder="1" applyAlignment="1">
      <alignment vertical="center" wrapText="1"/>
    </xf>
    <xf numFmtId="0" fontId="12" fillId="2" borderId="3" xfId="0" applyFont="1" applyFill="1" applyBorder="1" applyAlignment="1">
      <alignment vertical="center"/>
    </xf>
    <xf numFmtId="0" fontId="12" fillId="2" borderId="0" xfId="0" applyFont="1" applyFill="1" applyBorder="1" applyAlignment="1">
      <alignment vertical="center"/>
    </xf>
    <xf numFmtId="0" fontId="12" fillId="2" borderId="16" xfId="0" applyFont="1" applyFill="1" applyBorder="1" applyAlignment="1">
      <alignment vertical="center"/>
    </xf>
    <xf numFmtId="0" fontId="13" fillId="0" borderId="0" xfId="0" applyFont="1" applyBorder="1">
      <alignment vertical="center"/>
    </xf>
    <xf numFmtId="0" fontId="12" fillId="0" borderId="0" xfId="0" applyFont="1" applyBorder="1" applyAlignment="1">
      <alignment vertical="center" shrinkToFit="1"/>
    </xf>
    <xf numFmtId="0" fontId="12" fillId="0" borderId="0" xfId="0" applyFont="1" applyBorder="1" applyAlignment="1">
      <alignment horizontal="right" vertical="center"/>
    </xf>
    <xf numFmtId="0" fontId="12" fillId="7" borderId="0" xfId="0" applyFont="1" applyFill="1" applyBorder="1">
      <alignment vertical="center"/>
    </xf>
    <xf numFmtId="0" fontId="12" fillId="7" borderId="0" xfId="0" applyFont="1" applyFill="1" applyBorder="1" applyAlignment="1">
      <alignment vertical="center"/>
    </xf>
    <xf numFmtId="0" fontId="12" fillId="0" borderId="3" xfId="0" applyFont="1" applyBorder="1" applyAlignment="1">
      <alignment horizontal="left" vertical="center"/>
    </xf>
    <xf numFmtId="0" fontId="12" fillId="0" borderId="0" xfId="0" applyFont="1" applyBorder="1" applyAlignment="1">
      <alignment horizontal="left" vertical="center"/>
    </xf>
    <xf numFmtId="0" fontId="12" fillId="0" borderId="16" xfId="0" applyFont="1" applyBorder="1" applyAlignment="1">
      <alignment horizontal="left" vertical="center"/>
    </xf>
    <xf numFmtId="0" fontId="13" fillId="0" borderId="12" xfId="0" applyFont="1" applyBorder="1" applyAlignment="1">
      <alignment vertical="center"/>
    </xf>
    <xf numFmtId="0" fontId="12" fillId="0" borderId="13" xfId="0" applyFont="1" applyBorder="1" applyAlignment="1">
      <alignment vertical="center"/>
    </xf>
    <xf numFmtId="0" fontId="12" fillId="0" borderId="14" xfId="0" applyFont="1" applyBorder="1" applyAlignment="1">
      <alignment vertical="center"/>
    </xf>
    <xf numFmtId="0" fontId="12" fillId="0" borderId="2" xfId="0" applyFont="1" applyBorder="1" applyAlignment="1">
      <alignment vertical="center"/>
    </xf>
    <xf numFmtId="0" fontId="12" fillId="0" borderId="4" xfId="0" applyFont="1" applyBorder="1" applyAlignment="1">
      <alignment vertical="center"/>
    </xf>
    <xf numFmtId="0" fontId="12" fillId="0" borderId="15" xfId="0" applyFont="1" applyBorder="1" applyAlignment="1">
      <alignment vertical="center"/>
    </xf>
    <xf numFmtId="0" fontId="13" fillId="0" borderId="1" xfId="0" applyFont="1" applyBorder="1" applyAlignment="1">
      <alignment vertical="center"/>
    </xf>
    <xf numFmtId="0" fontId="13" fillId="0" borderId="30" xfId="0" applyFont="1" applyBorder="1" applyAlignment="1">
      <alignment vertical="center"/>
    </xf>
    <xf numFmtId="0" fontId="12" fillId="0" borderId="30" xfId="0" applyFont="1" applyBorder="1" applyAlignment="1">
      <alignment vertical="center"/>
    </xf>
    <xf numFmtId="0" fontId="12" fillId="0" borderId="55" xfId="0" applyFont="1" applyBorder="1" applyAlignment="1">
      <alignment vertical="center"/>
    </xf>
    <xf numFmtId="0" fontId="12" fillId="0" borderId="0" xfId="0" applyFont="1" applyFill="1" applyBorder="1" applyAlignment="1">
      <alignment horizontal="center" vertical="center"/>
    </xf>
    <xf numFmtId="0" fontId="12" fillId="3" borderId="0" xfId="0" applyFont="1" applyFill="1" applyBorder="1" applyAlignment="1">
      <alignment horizontal="center" vertical="center"/>
    </xf>
    <xf numFmtId="0" fontId="12" fillId="0" borderId="13" xfId="0" applyFont="1" applyBorder="1" applyAlignment="1">
      <alignment horizontal="left" vertical="center"/>
    </xf>
    <xf numFmtId="0" fontId="12" fillId="0" borderId="0" xfId="0" applyFont="1" applyFill="1" applyBorder="1" applyAlignment="1">
      <alignment vertical="center"/>
    </xf>
    <xf numFmtId="0" fontId="10" fillId="3" borderId="0" xfId="0" applyFont="1" applyFill="1" applyAlignment="1">
      <alignment horizontal="left" vertical="center"/>
    </xf>
    <xf numFmtId="0" fontId="12" fillId="3" borderId="0" xfId="0" applyFont="1" applyFill="1" applyBorder="1" applyAlignment="1">
      <alignment vertical="center"/>
    </xf>
    <xf numFmtId="0" fontId="14" fillId="0" borderId="0" xfId="2" applyFont="1" applyAlignment="1">
      <alignment vertical="center"/>
    </xf>
    <xf numFmtId="0" fontId="10" fillId="3" borderId="23" xfId="0" applyFont="1" applyFill="1" applyBorder="1" applyAlignment="1">
      <alignment horizontal="center" vertical="center" shrinkToFit="1"/>
    </xf>
    <xf numFmtId="0" fontId="10" fillId="3" borderId="0" xfId="0" applyFont="1" applyFill="1" applyAlignment="1">
      <alignment vertical="center"/>
    </xf>
    <xf numFmtId="0" fontId="10" fillId="3" borderId="0" xfId="0" applyFont="1" applyFill="1" applyAlignment="1">
      <alignment horizontal="center" vertical="center"/>
    </xf>
    <xf numFmtId="0" fontId="15" fillId="3" borderId="0" xfId="0" applyFont="1" applyFill="1" applyAlignment="1">
      <alignment horizontal="left" vertical="center"/>
    </xf>
    <xf numFmtId="0" fontId="10" fillId="5" borderId="23" xfId="0" applyFont="1" applyFill="1" applyBorder="1" applyAlignment="1">
      <alignment horizontal="left" vertical="center" wrapText="1" shrinkToFit="1"/>
    </xf>
    <xf numFmtId="180" fontId="10" fillId="5" borderId="23" xfId="0" applyNumberFormat="1" applyFont="1" applyFill="1" applyBorder="1" applyAlignment="1">
      <alignment horizontal="center" vertical="center" shrinkToFit="1"/>
    </xf>
    <xf numFmtId="0" fontId="15" fillId="3" borderId="0" xfId="0" applyFont="1" applyFill="1" applyAlignment="1">
      <alignment horizontal="center" vertical="center"/>
    </xf>
    <xf numFmtId="0" fontId="14" fillId="0" borderId="0" xfId="0" applyFont="1" applyBorder="1" applyAlignment="1">
      <alignment vertical="center"/>
    </xf>
    <xf numFmtId="0" fontId="14" fillId="0" borderId="0" xfId="0" applyFont="1" applyBorder="1">
      <alignment vertical="center"/>
    </xf>
    <xf numFmtId="0" fontId="10" fillId="3" borderId="23" xfId="0" applyFont="1" applyFill="1" applyBorder="1" applyAlignment="1">
      <alignment horizontal="center" vertical="center" wrapText="1" shrinkToFit="1"/>
    </xf>
    <xf numFmtId="0" fontId="19" fillId="0" borderId="0" xfId="0" applyFont="1" applyFill="1" applyBorder="1" applyAlignment="1">
      <alignment vertical="center" wrapText="1"/>
    </xf>
    <xf numFmtId="0" fontId="19" fillId="0" borderId="0" xfId="0" applyFont="1" applyAlignment="1">
      <alignment vertical="center" wrapText="1"/>
    </xf>
    <xf numFmtId="0" fontId="19" fillId="0" borderId="0" xfId="0" applyFont="1">
      <alignment vertical="center"/>
    </xf>
    <xf numFmtId="0" fontId="19" fillId="0" borderId="0" xfId="0" applyFont="1" applyBorder="1" applyAlignment="1">
      <alignment horizontal="center" vertical="center" wrapText="1"/>
    </xf>
    <xf numFmtId="0" fontId="14" fillId="0" borderId="0" xfId="0" applyFont="1" applyFill="1" applyBorder="1">
      <alignment vertical="center"/>
    </xf>
    <xf numFmtId="0" fontId="12" fillId="0" borderId="0" xfId="0" applyFont="1" applyBorder="1" applyAlignment="1">
      <alignment horizontal="left" vertical="center" shrinkToFit="1"/>
    </xf>
    <xf numFmtId="0" fontId="12" fillId="0" borderId="0" xfId="0" applyFont="1" applyBorder="1" applyAlignment="1">
      <alignment horizontal="distributed" vertical="center"/>
    </xf>
    <xf numFmtId="0" fontId="12" fillId="0" borderId="0" xfId="0" applyFont="1" applyBorder="1" applyAlignment="1">
      <alignment horizontal="left" vertical="center" wrapText="1"/>
    </xf>
    <xf numFmtId="0" fontId="19" fillId="0" borderId="0" xfId="0" applyFont="1" applyBorder="1" applyAlignment="1">
      <alignment vertical="center" wrapText="1"/>
    </xf>
    <xf numFmtId="0" fontId="12" fillId="0" borderId="0" xfId="0" applyFont="1" applyBorder="1" applyAlignment="1">
      <alignment horizontal="distributed" vertical="center"/>
    </xf>
    <xf numFmtId="0" fontId="12" fillId="4" borderId="23" xfId="0" applyFont="1" applyFill="1" applyBorder="1" applyAlignment="1">
      <alignment horizontal="center" vertical="center"/>
    </xf>
    <xf numFmtId="0" fontId="12" fillId="4" borderId="23" xfId="0" applyFont="1" applyFill="1" applyBorder="1" applyAlignment="1">
      <alignment horizontal="center" vertical="center" wrapText="1"/>
    </xf>
    <xf numFmtId="0" fontId="12" fillId="0" borderId="23" xfId="0" applyFont="1" applyBorder="1" applyAlignment="1">
      <alignment horizontal="center" vertical="center"/>
    </xf>
    <xf numFmtId="0" fontId="12" fillId="0" borderId="23" xfId="0" applyFont="1" applyBorder="1">
      <alignment vertical="center"/>
    </xf>
    <xf numFmtId="0" fontId="12" fillId="0" borderId="23" xfId="0" applyFont="1" applyBorder="1" applyAlignment="1">
      <alignment vertical="center"/>
    </xf>
    <xf numFmtId="0" fontId="12" fillId="0" borderId="0" xfId="0" applyFont="1" applyAlignment="1">
      <alignment vertical="center" wrapText="1"/>
    </xf>
    <xf numFmtId="0" fontId="12" fillId="0" borderId="81" xfId="0" applyFont="1" applyBorder="1" applyAlignment="1">
      <alignment horizontal="center" vertical="center"/>
    </xf>
    <xf numFmtId="0" fontId="12" fillId="0" borderId="23" xfId="0" applyFont="1" applyFill="1" applyBorder="1">
      <alignment vertical="center"/>
    </xf>
    <xf numFmtId="0" fontId="12" fillId="0" borderId="23" xfId="0" applyFont="1" applyBorder="1" applyAlignment="1">
      <alignment vertical="center" wrapText="1"/>
    </xf>
    <xf numFmtId="0" fontId="12" fillId="0" borderId="23" xfId="0" applyFont="1" applyBorder="1" applyAlignment="1">
      <alignment horizontal="left" vertical="center" wrapText="1"/>
    </xf>
    <xf numFmtId="0" fontId="12" fillId="0" borderId="23" xfId="0" applyFont="1" applyFill="1" applyBorder="1" applyAlignment="1">
      <alignment vertical="center"/>
    </xf>
    <xf numFmtId="0" fontId="12" fillId="0" borderId="23" xfId="0" applyFont="1" applyFill="1" applyBorder="1" applyAlignment="1">
      <alignment horizontal="left" vertical="center" wrapText="1"/>
    </xf>
    <xf numFmtId="0" fontId="12" fillId="0" borderId="23" xfId="0" applyFont="1" applyFill="1" applyBorder="1" applyAlignment="1">
      <alignment vertical="center" wrapText="1" shrinkToFit="1"/>
    </xf>
    <xf numFmtId="0" fontId="14" fillId="0" borderId="23" xfId="0" applyFont="1" applyFill="1" applyBorder="1" applyAlignment="1">
      <alignment vertical="center"/>
    </xf>
    <xf numFmtId="0" fontId="14" fillId="0" borderId="23" xfId="0" applyFont="1" applyBorder="1" applyAlignment="1">
      <alignment horizontal="center" vertical="center"/>
    </xf>
    <xf numFmtId="0" fontId="12" fillId="0" borderId="21" xfId="0" applyFont="1" applyBorder="1" applyAlignment="1">
      <alignment vertical="center" wrapText="1"/>
    </xf>
    <xf numFmtId="0" fontId="12" fillId="0" borderId="23" xfId="0" applyFont="1" applyBorder="1" applyAlignment="1">
      <alignment horizontal="left" vertical="center"/>
    </xf>
    <xf numFmtId="0" fontId="12" fillId="0" borderId="23" xfId="0" applyFont="1" applyFill="1" applyBorder="1" applyAlignment="1">
      <alignment horizontal="center" vertical="center"/>
    </xf>
    <xf numFmtId="0" fontId="14" fillId="7" borderId="43" xfId="0" applyFont="1" applyFill="1" applyBorder="1" applyAlignment="1">
      <alignment vertical="center"/>
    </xf>
    <xf numFmtId="0" fontId="12" fillId="7" borderId="0" xfId="0" applyFont="1" applyFill="1">
      <alignment vertical="center"/>
    </xf>
    <xf numFmtId="0" fontId="12" fillId="0" borderId="62" xfId="0" applyFont="1" applyBorder="1">
      <alignment vertical="center"/>
    </xf>
    <xf numFmtId="0" fontId="12" fillId="0" borderId="0" xfId="0" applyFont="1" applyAlignment="1">
      <alignment horizontal="center" vertical="center"/>
    </xf>
    <xf numFmtId="0" fontId="12" fillId="0" borderId="23" xfId="0" applyFont="1" applyBorder="1" applyAlignment="1">
      <alignment vertical="center" wrapText="1" shrinkToFit="1"/>
    </xf>
    <xf numFmtId="0" fontId="12" fillId="0" borderId="0" xfId="0" applyFont="1" applyAlignment="1">
      <alignment vertical="center" wrapText="1" shrinkToFit="1"/>
    </xf>
    <xf numFmtId="176" fontId="12" fillId="0" borderId="0" xfId="0" applyNumberFormat="1" applyFont="1" applyAlignment="1">
      <alignment vertical="center"/>
    </xf>
    <xf numFmtId="0" fontId="12" fillId="0" borderId="0" xfId="0" applyFont="1" applyBorder="1" applyAlignment="1">
      <alignment horizontal="distributed" vertical="center" wrapText="1"/>
    </xf>
    <xf numFmtId="0" fontId="12" fillId="0" borderId="0" xfId="0" applyFont="1" applyBorder="1" applyAlignment="1">
      <alignment horizontal="center" vertical="center"/>
    </xf>
    <xf numFmtId="0" fontId="12" fillId="7" borderId="0" xfId="0" applyFont="1" applyFill="1" applyBorder="1" applyAlignment="1">
      <alignment vertical="center" wrapText="1"/>
    </xf>
    <xf numFmtId="0" fontId="12" fillId="0" borderId="0" xfId="0" applyFont="1" applyFill="1" applyBorder="1" applyAlignment="1">
      <alignment vertical="center" wrapText="1"/>
    </xf>
    <xf numFmtId="0" fontId="12" fillId="0" borderId="0" xfId="0" applyFont="1" applyAlignment="1">
      <alignment vertical="center"/>
    </xf>
    <xf numFmtId="0" fontId="12" fillId="0" borderId="0" xfId="0" applyFont="1" applyBorder="1" applyAlignment="1">
      <alignment vertical="center"/>
    </xf>
    <xf numFmtId="0" fontId="12" fillId="0" borderId="0" xfId="0" applyFont="1" applyAlignment="1">
      <alignment vertical="center"/>
    </xf>
    <xf numFmtId="0" fontId="12" fillId="3" borderId="0" xfId="0" applyFont="1" applyFill="1" applyBorder="1">
      <alignment vertical="center"/>
    </xf>
    <xf numFmtId="0" fontId="14" fillId="0" borderId="0" xfId="0" applyFont="1" applyBorder="1" applyAlignment="1">
      <alignment horizontal="center" vertical="center"/>
    </xf>
    <xf numFmtId="0" fontId="20" fillId="0" borderId="0" xfId="0" applyFont="1" applyBorder="1" applyAlignment="1">
      <alignment horizontal="center" vertical="center"/>
    </xf>
    <xf numFmtId="0" fontId="14" fillId="0" borderId="4" xfId="0" applyFont="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14" fillId="0" borderId="10" xfId="0" applyFont="1" applyBorder="1" applyAlignment="1">
      <alignment horizontal="center" vertical="center"/>
    </xf>
    <xf numFmtId="0" fontId="20" fillId="0" borderId="0" xfId="0" applyFont="1" applyBorder="1" applyAlignment="1">
      <alignment vertical="center"/>
    </xf>
    <xf numFmtId="0" fontId="14" fillId="0" borderId="32" xfId="0" applyFont="1" applyBorder="1" applyAlignment="1">
      <alignment horizontal="center" vertical="center"/>
    </xf>
    <xf numFmtId="0" fontId="14" fillId="0" borderId="33" xfId="0" applyFont="1" applyBorder="1">
      <alignment vertical="center"/>
    </xf>
    <xf numFmtId="0" fontId="14" fillId="0" borderId="33" xfId="0" applyFont="1" applyBorder="1" applyAlignment="1">
      <alignment vertical="center"/>
    </xf>
    <xf numFmtId="0" fontId="14" fillId="0" borderId="34" xfId="0" applyFont="1" applyBorder="1">
      <alignment vertical="center"/>
    </xf>
    <xf numFmtId="0" fontId="14" fillId="0" borderId="34" xfId="0" applyFont="1" applyBorder="1" applyAlignment="1">
      <alignment vertical="center"/>
    </xf>
    <xf numFmtId="0" fontId="14" fillId="0" borderId="35" xfId="0" applyFont="1" applyBorder="1" applyAlignment="1">
      <alignment vertical="center"/>
    </xf>
    <xf numFmtId="0" fontId="14" fillId="0" borderId="36" xfId="0" applyFont="1" applyBorder="1" applyAlignment="1">
      <alignment horizontal="center" vertical="center"/>
    </xf>
    <xf numFmtId="0" fontId="14" fillId="0" borderId="7" xfId="0" applyFont="1" applyBorder="1">
      <alignment vertical="center"/>
    </xf>
    <xf numFmtId="0" fontId="14" fillId="0" borderId="7" xfId="0" applyFont="1" applyBorder="1" applyAlignment="1">
      <alignment vertical="center"/>
    </xf>
    <xf numFmtId="0" fontId="14" fillId="0" borderId="10" xfId="0" applyFont="1" applyBorder="1" applyAlignment="1">
      <alignment vertical="center"/>
    </xf>
    <xf numFmtId="0" fontId="14" fillId="0" borderId="37" xfId="0" applyFont="1" applyBorder="1" applyAlignment="1">
      <alignment vertical="center"/>
    </xf>
    <xf numFmtId="0" fontId="14" fillId="0" borderId="38" xfId="0" applyFont="1" applyBorder="1" applyAlignment="1">
      <alignment horizontal="center" vertical="center"/>
    </xf>
    <xf numFmtId="0" fontId="14" fillId="0" borderId="39" xfId="0" applyFont="1" applyBorder="1">
      <alignment vertical="center"/>
    </xf>
    <xf numFmtId="0" fontId="14" fillId="0" borderId="39" xfId="0" applyFont="1" applyBorder="1" applyAlignment="1">
      <alignment vertical="center"/>
    </xf>
    <xf numFmtId="0" fontId="14" fillId="0" borderId="40" xfId="0" applyFont="1" applyBorder="1" applyAlignment="1">
      <alignment vertical="center"/>
    </xf>
    <xf numFmtId="0" fontId="14" fillId="0" borderId="40" xfId="0" applyFont="1" applyBorder="1">
      <alignment vertical="center"/>
    </xf>
    <xf numFmtId="0" fontId="14" fillId="0" borderId="67" xfId="0" applyFont="1" applyBorder="1" applyAlignment="1">
      <alignment horizontal="center" vertical="center"/>
    </xf>
    <xf numFmtId="0" fontId="14" fillId="0" borderId="42" xfId="0" applyFont="1" applyBorder="1" applyAlignment="1">
      <alignment horizontal="center" vertical="center"/>
    </xf>
    <xf numFmtId="0" fontId="14" fillId="0" borderId="33" xfId="0" applyFont="1" applyFill="1" applyBorder="1" applyAlignment="1">
      <alignment vertical="center"/>
    </xf>
    <xf numFmtId="0" fontId="14" fillId="0" borderId="49" xfId="0" applyFont="1" applyBorder="1" applyAlignment="1">
      <alignment horizontal="center" vertical="center"/>
    </xf>
    <xf numFmtId="0" fontId="14" fillId="0" borderId="8" xfId="0" applyFont="1" applyFill="1" applyBorder="1" applyAlignment="1">
      <alignment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5" xfId="0" applyFont="1" applyBorder="1" applyAlignment="1">
      <alignment vertical="center"/>
    </xf>
    <xf numFmtId="0" fontId="14" fillId="0" borderId="16" xfId="0" applyFont="1" applyBorder="1" applyAlignment="1">
      <alignment vertical="center"/>
    </xf>
    <xf numFmtId="0" fontId="14" fillId="0" borderId="7" xfId="0" applyFont="1" applyBorder="1" applyAlignment="1">
      <alignment horizontal="center" vertical="center"/>
    </xf>
    <xf numFmtId="0" fontId="14" fillId="0" borderId="10" xfId="0" applyFont="1" applyFill="1" applyBorder="1" applyAlignment="1">
      <alignment horizontal="center" vertical="center"/>
    </xf>
    <xf numFmtId="0" fontId="14" fillId="0" borderId="10" xfId="0" applyFont="1" applyFill="1" applyBorder="1" applyAlignment="1">
      <alignment vertical="center"/>
    </xf>
    <xf numFmtId="0" fontId="14" fillId="0" borderId="10" xfId="0" applyFont="1" applyFill="1" applyBorder="1">
      <alignment vertical="center"/>
    </xf>
    <xf numFmtId="0" fontId="14" fillId="0" borderId="10" xfId="0" applyFont="1" applyBorder="1">
      <alignment vertical="center"/>
    </xf>
    <xf numFmtId="0" fontId="14" fillId="0" borderId="3" xfId="0" applyFont="1" applyBorder="1" applyAlignment="1">
      <alignment horizontal="center" vertical="center"/>
    </xf>
    <xf numFmtId="0" fontId="14" fillId="0" borderId="47" xfId="0" applyFont="1" applyBorder="1" applyAlignment="1">
      <alignment horizontal="center" vertical="center"/>
    </xf>
    <xf numFmtId="0" fontId="14" fillId="0" borderId="43" xfId="0" applyFont="1" applyBorder="1">
      <alignment vertical="center"/>
    </xf>
    <xf numFmtId="0" fontId="14" fillId="0" borderId="6" xfId="0" applyFont="1" applyBorder="1" applyAlignment="1">
      <alignment horizontal="left" vertical="center"/>
    </xf>
    <xf numFmtId="0" fontId="14" fillId="0" borderId="6" xfId="0" applyFont="1" applyBorder="1" applyAlignment="1">
      <alignment vertical="center"/>
    </xf>
    <xf numFmtId="0" fontId="14" fillId="0" borderId="11" xfId="0" applyFont="1" applyBorder="1" applyAlignment="1">
      <alignment vertical="center"/>
    </xf>
    <xf numFmtId="0" fontId="20" fillId="0" borderId="0" xfId="0" applyFont="1" applyBorder="1">
      <alignment vertical="center"/>
    </xf>
    <xf numFmtId="0" fontId="21" fillId="0" borderId="11" xfId="0" applyFont="1" applyBorder="1" applyAlignment="1">
      <alignment vertical="center"/>
    </xf>
    <xf numFmtId="0" fontId="21" fillId="0" borderId="11" xfId="0" applyFont="1" applyBorder="1">
      <alignment vertical="center"/>
    </xf>
    <xf numFmtId="0" fontId="14" fillId="0" borderId="11" xfId="0" applyFont="1" applyBorder="1">
      <alignment vertical="center"/>
    </xf>
    <xf numFmtId="0" fontId="20" fillId="0" borderId="11" xfId="0" applyFont="1" applyBorder="1">
      <alignment vertical="center"/>
    </xf>
    <xf numFmtId="0" fontId="20" fillId="0" borderId="11" xfId="0" applyFont="1" applyBorder="1" applyAlignment="1">
      <alignment vertical="center"/>
    </xf>
    <xf numFmtId="0" fontId="14" fillId="0" borderId="45" xfId="0" applyFont="1" applyBorder="1" applyAlignment="1">
      <alignment horizontal="left" vertical="center"/>
    </xf>
    <xf numFmtId="0" fontId="14" fillId="0" borderId="8" xfId="0" applyFont="1" applyBorder="1" applyAlignment="1">
      <alignment horizontal="left" vertical="center"/>
    </xf>
    <xf numFmtId="176" fontId="14" fillId="0" borderId="10" xfId="0" applyNumberFormat="1" applyFont="1" applyBorder="1" applyAlignment="1">
      <alignment vertical="center"/>
    </xf>
    <xf numFmtId="176" fontId="14" fillId="0" borderId="11" xfId="0" applyNumberFormat="1" applyFont="1" applyBorder="1" applyAlignment="1">
      <alignment vertical="center"/>
    </xf>
    <xf numFmtId="0" fontId="14" fillId="0" borderId="46" xfId="0" applyFont="1" applyBorder="1" applyAlignment="1">
      <alignment vertical="center"/>
    </xf>
    <xf numFmtId="176" fontId="14" fillId="0" borderId="0" xfId="0" applyNumberFormat="1" applyFont="1" applyBorder="1" applyAlignment="1">
      <alignment vertical="center"/>
    </xf>
    <xf numFmtId="0" fontId="14" fillId="0" borderId="8" xfId="0" applyFont="1" applyBorder="1" applyAlignment="1">
      <alignment vertical="center"/>
    </xf>
    <xf numFmtId="0" fontId="14" fillId="0" borderId="43" xfId="0" applyFont="1" applyBorder="1" applyAlignment="1">
      <alignment vertical="center"/>
    </xf>
    <xf numFmtId="176" fontId="14" fillId="0" borderId="43" xfId="0" applyNumberFormat="1" applyFont="1" applyBorder="1" applyAlignment="1">
      <alignment vertical="center"/>
    </xf>
    <xf numFmtId="0" fontId="14" fillId="0" borderId="51" xfId="0" applyFont="1" applyBorder="1" applyAlignment="1">
      <alignment vertical="center"/>
    </xf>
    <xf numFmtId="0" fontId="14" fillId="0" borderId="4" xfId="0" applyFont="1" applyBorder="1">
      <alignment vertical="center"/>
    </xf>
    <xf numFmtId="176" fontId="14" fillId="0" borderId="4" xfId="0" applyNumberFormat="1" applyFont="1" applyBorder="1" applyAlignment="1">
      <alignment vertical="center"/>
    </xf>
    <xf numFmtId="0" fontId="14" fillId="0" borderId="57" xfId="0" applyFont="1" applyBorder="1" applyAlignment="1">
      <alignment horizontal="center" vertical="center"/>
    </xf>
    <xf numFmtId="0" fontId="14" fillId="0" borderId="1" xfId="0" applyFont="1" applyBorder="1" applyAlignment="1">
      <alignment horizontal="center" vertical="center"/>
    </xf>
    <xf numFmtId="0" fontId="14" fillId="4" borderId="56" xfId="0" applyFont="1" applyFill="1" applyBorder="1" applyAlignment="1">
      <alignment horizontal="center" vertical="center" textRotation="255" shrinkToFit="1"/>
    </xf>
    <xf numFmtId="0" fontId="14" fillId="0" borderId="5" xfId="0" applyFont="1" applyBorder="1" applyAlignment="1">
      <alignment horizontal="left" vertical="center" textRotation="255"/>
    </xf>
    <xf numFmtId="0" fontId="14" fillId="0" borderId="5" xfId="0" applyFont="1" applyBorder="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horizontal="left"/>
    </xf>
    <xf numFmtId="0" fontId="14" fillId="0" borderId="0" xfId="0" applyFont="1" applyBorder="1" applyAlignment="1">
      <alignment vertical="center" wrapText="1"/>
    </xf>
    <xf numFmtId="0" fontId="14" fillId="0" borderId="0" xfId="0" applyFont="1" applyBorder="1" applyAlignment="1">
      <alignment horizontal="right" vertical="center"/>
    </xf>
    <xf numFmtId="0" fontId="20" fillId="3" borderId="0" xfId="0" applyFont="1" applyFill="1" applyBorder="1" applyAlignment="1">
      <alignment vertical="center"/>
    </xf>
    <xf numFmtId="0" fontId="14" fillId="3" borderId="0" xfId="0" applyFont="1" applyFill="1" applyBorder="1">
      <alignment vertical="center"/>
    </xf>
    <xf numFmtId="0" fontId="14" fillId="3" borderId="0" xfId="0" applyFont="1" applyFill="1" applyBorder="1" applyAlignment="1">
      <alignment horizontal="left" vertical="center"/>
    </xf>
    <xf numFmtId="176" fontId="14" fillId="3" borderId="0" xfId="0" applyNumberFormat="1" applyFont="1" applyFill="1" applyBorder="1" applyAlignment="1">
      <alignment vertical="center"/>
    </xf>
    <xf numFmtId="176" fontId="14" fillId="7" borderId="0" xfId="0" applyNumberFormat="1" applyFont="1" applyFill="1" applyBorder="1" applyAlignment="1">
      <alignment vertical="center"/>
    </xf>
    <xf numFmtId="0" fontId="20" fillId="0" borderId="0" xfId="0" applyFont="1" applyAlignment="1">
      <alignment vertical="center"/>
    </xf>
    <xf numFmtId="0" fontId="14" fillId="3" borderId="0" xfId="0" applyFont="1" applyFill="1" applyBorder="1" applyAlignment="1">
      <alignment vertical="center" textRotation="255"/>
    </xf>
    <xf numFmtId="0" fontId="14" fillId="3" borderId="0" xfId="0" applyFont="1" applyFill="1" applyBorder="1" applyAlignment="1">
      <alignment horizontal="distributed" vertical="center"/>
    </xf>
    <xf numFmtId="0" fontId="14" fillId="7" borderId="0" xfId="0" applyFont="1" applyFill="1" applyBorder="1" applyAlignment="1">
      <alignment vertical="center"/>
    </xf>
    <xf numFmtId="0" fontId="20" fillId="7" borderId="0" xfId="0" applyFont="1" applyFill="1" applyAlignment="1">
      <alignment horizontal="left" vertical="center"/>
    </xf>
    <xf numFmtId="0" fontId="20" fillId="7" borderId="0" xfId="0" applyFont="1" applyFill="1" applyAlignment="1">
      <alignment horizontal="right" vertical="center"/>
    </xf>
    <xf numFmtId="0" fontId="14" fillId="7" borderId="0" xfId="0" applyFont="1" applyFill="1" applyBorder="1" applyAlignment="1">
      <alignment horizontal="center" vertical="center"/>
    </xf>
    <xf numFmtId="0" fontId="14" fillId="3" borderId="0" xfId="0" applyFont="1" applyFill="1" applyBorder="1" applyAlignment="1">
      <alignment vertical="center" wrapText="1"/>
    </xf>
    <xf numFmtId="0" fontId="14" fillId="0" borderId="0" xfId="0" applyFont="1" applyAlignment="1">
      <alignment horizontal="left" vertical="center"/>
    </xf>
    <xf numFmtId="0" fontId="14" fillId="0" borderId="0" xfId="0" applyFont="1" applyAlignment="1">
      <alignment horizontal="right" vertical="center"/>
    </xf>
    <xf numFmtId="0" fontId="14" fillId="0" borderId="23" xfId="0" applyFont="1" applyBorder="1" applyAlignment="1">
      <alignment horizontal="center" vertical="center" wrapText="1"/>
    </xf>
    <xf numFmtId="0" fontId="14" fillId="3" borderId="0" xfId="0" applyFont="1" applyFill="1" applyBorder="1" applyAlignment="1">
      <alignment horizontal="left" vertical="center" wrapText="1"/>
    </xf>
    <xf numFmtId="0" fontId="14" fillId="0" borderId="64" xfId="0" applyFont="1" applyBorder="1" applyAlignment="1">
      <alignment vertical="center" wrapText="1"/>
    </xf>
    <xf numFmtId="0" fontId="14" fillId="2" borderId="81" xfId="0" applyFont="1" applyFill="1" applyBorder="1" applyAlignment="1">
      <alignment horizontal="left" vertical="center" wrapText="1"/>
    </xf>
    <xf numFmtId="179" fontId="14" fillId="2" borderId="11" xfId="0" applyNumberFormat="1" applyFont="1" applyFill="1" applyBorder="1" applyAlignment="1">
      <alignment horizontal="right" vertical="center" wrapText="1"/>
    </xf>
    <xf numFmtId="0" fontId="14" fillId="0" borderId="87" xfId="0" applyFont="1" applyBorder="1" applyAlignment="1">
      <alignment horizontal="left" vertical="center" wrapText="1"/>
    </xf>
    <xf numFmtId="179" fontId="14" fillId="2" borderId="91" xfId="0" applyNumberFormat="1" applyFont="1" applyFill="1" applyBorder="1" applyAlignment="1">
      <alignment horizontal="right" vertical="center" wrapText="1"/>
    </xf>
    <xf numFmtId="0" fontId="14" fillId="3" borderId="0" xfId="0" applyFont="1" applyFill="1" applyBorder="1" applyAlignment="1">
      <alignment vertical="center" shrinkToFit="1"/>
    </xf>
    <xf numFmtId="0" fontId="14" fillId="0" borderId="21" xfId="0" applyFont="1" applyBorder="1" applyAlignment="1">
      <alignment vertical="center" wrapText="1"/>
    </xf>
    <xf numFmtId="0" fontId="14" fillId="2" borderId="21" xfId="0" applyFont="1" applyFill="1" applyBorder="1" applyAlignment="1">
      <alignment horizontal="left" vertical="center" wrapText="1"/>
    </xf>
    <xf numFmtId="179" fontId="14" fillId="2" borderId="43" xfId="0" applyNumberFormat="1" applyFont="1" applyFill="1" applyBorder="1" applyAlignment="1">
      <alignment horizontal="right" vertical="center" wrapText="1"/>
    </xf>
    <xf numFmtId="0" fontId="14" fillId="3" borderId="0" xfId="0" applyFont="1" applyFill="1" applyBorder="1" applyAlignment="1">
      <alignment horizontal="left" vertical="center" shrinkToFit="1"/>
    </xf>
    <xf numFmtId="0" fontId="21" fillId="3" borderId="0" xfId="0" applyFont="1" applyFill="1" applyBorder="1" applyAlignment="1">
      <alignment horizontal="right" vertical="center"/>
    </xf>
    <xf numFmtId="0" fontId="21" fillId="3" borderId="0" xfId="0" applyFont="1" applyFill="1" applyBorder="1" applyAlignment="1">
      <alignment vertical="center"/>
    </xf>
    <xf numFmtId="0" fontId="21" fillId="3" borderId="0" xfId="0" applyFont="1" applyFill="1" applyBorder="1">
      <alignment vertical="center"/>
    </xf>
    <xf numFmtId="0" fontId="14" fillId="3" borderId="0" xfId="0" applyFont="1" applyFill="1" applyBorder="1" applyAlignment="1">
      <alignment horizontal="center" vertical="center" textRotation="255" shrinkToFit="1"/>
    </xf>
    <xf numFmtId="0" fontId="14" fillId="3" borderId="0" xfId="0" applyFont="1" applyFill="1" applyBorder="1" applyAlignment="1">
      <alignment horizontal="right" vertical="center"/>
    </xf>
    <xf numFmtId="0" fontId="14" fillId="3" borderId="0" xfId="0" applyFont="1" applyFill="1" applyBorder="1" applyAlignment="1">
      <alignment vertical="center" textRotation="255" shrinkToFit="1"/>
    </xf>
    <xf numFmtId="0" fontId="14" fillId="3" borderId="0" xfId="0" applyNumberFormat="1" applyFont="1" applyFill="1" applyBorder="1" applyAlignment="1">
      <alignment vertical="center" shrinkToFit="1"/>
    </xf>
    <xf numFmtId="0" fontId="14" fillId="3" borderId="0" xfId="0" applyFont="1" applyFill="1" applyBorder="1" applyAlignment="1">
      <alignment horizontal="left" vertical="center" textRotation="255"/>
    </xf>
    <xf numFmtId="0" fontId="14" fillId="3" borderId="0" xfId="0" applyFont="1" applyFill="1" applyBorder="1" applyAlignment="1">
      <alignment horizontal="right" vertical="center" textRotation="255"/>
    </xf>
    <xf numFmtId="0" fontId="12" fillId="3" borderId="0" xfId="0" applyFont="1" applyFill="1" applyBorder="1" applyAlignment="1">
      <alignment vertical="center" wrapText="1"/>
    </xf>
    <xf numFmtId="0" fontId="12" fillId="3" borderId="0" xfId="0" applyFont="1" applyFill="1" applyBorder="1" applyAlignment="1">
      <alignment horizontal="right" vertical="center" wrapText="1"/>
    </xf>
    <xf numFmtId="0" fontId="12" fillId="3" borderId="0" xfId="0" applyFont="1" applyFill="1" applyBorder="1" applyAlignment="1">
      <alignment vertical="center" shrinkToFit="1"/>
    </xf>
    <xf numFmtId="0" fontId="14" fillId="3" borderId="0" xfId="0" applyFont="1" applyFill="1" applyBorder="1" applyAlignment="1">
      <alignment horizontal="left"/>
    </xf>
    <xf numFmtId="0" fontId="14" fillId="0" borderId="0" xfId="0" applyFont="1" applyBorder="1" applyAlignment="1">
      <alignment horizontal="distributed" vertical="center"/>
    </xf>
    <xf numFmtId="0" fontId="14" fillId="3" borderId="7" xfId="0" applyFont="1" applyFill="1" applyBorder="1" applyAlignment="1">
      <alignment horizontal="center" vertical="center" shrinkToFit="1"/>
    </xf>
    <xf numFmtId="0" fontId="14" fillId="3" borderId="62" xfId="0" applyFont="1" applyFill="1" applyBorder="1" applyAlignment="1">
      <alignment horizontal="left" vertical="center"/>
    </xf>
    <xf numFmtId="0" fontId="14" fillId="3" borderId="6" xfId="0" applyFont="1" applyFill="1" applyBorder="1" applyAlignment="1">
      <alignment horizontal="left" vertical="center"/>
    </xf>
    <xf numFmtId="0" fontId="14" fillId="3" borderId="11" xfId="0" applyFont="1" applyFill="1" applyBorder="1" applyAlignment="1">
      <alignment vertical="center"/>
    </xf>
    <xf numFmtId="0" fontId="14" fillId="3" borderId="11" xfId="0" applyFont="1" applyFill="1" applyBorder="1" applyAlignment="1">
      <alignment horizontal="right" vertical="center"/>
    </xf>
    <xf numFmtId="0" fontId="14" fillId="3" borderId="60" xfId="0" applyFont="1" applyFill="1" applyBorder="1" applyAlignment="1">
      <alignment horizontal="left" vertical="center" shrinkToFit="1"/>
    </xf>
    <xf numFmtId="0" fontId="14" fillId="3" borderId="8" xfId="0" applyFont="1" applyFill="1" applyBorder="1" applyAlignment="1">
      <alignment horizontal="center" vertical="center"/>
    </xf>
    <xf numFmtId="0" fontId="14" fillId="3" borderId="43" xfId="0" applyFont="1" applyFill="1" applyBorder="1" applyAlignment="1">
      <alignment vertical="center"/>
    </xf>
    <xf numFmtId="0" fontId="14" fillId="3" borderId="43" xfId="0" applyFont="1" applyFill="1" applyBorder="1" applyAlignment="1">
      <alignment horizontal="right" vertical="center"/>
    </xf>
    <xf numFmtId="0" fontId="14" fillId="3" borderId="50" xfId="0" applyFont="1" applyFill="1" applyBorder="1" applyAlignment="1">
      <alignment horizontal="left" vertical="center" shrinkToFit="1"/>
    </xf>
    <xf numFmtId="0" fontId="14" fillId="3" borderId="7" xfId="0" applyFont="1" applyFill="1" applyBorder="1" applyAlignment="1">
      <alignment horizontal="left" vertical="center" shrinkToFit="1"/>
    </xf>
    <xf numFmtId="0" fontId="14" fillId="3" borderId="10" xfId="0" applyFont="1" applyFill="1" applyBorder="1" applyAlignment="1">
      <alignment horizontal="center" vertical="center"/>
    </xf>
    <xf numFmtId="0" fontId="14" fillId="3" borderId="10" xfId="0" applyFont="1" applyFill="1" applyBorder="1" applyAlignment="1">
      <alignment vertical="center"/>
    </xf>
    <xf numFmtId="0" fontId="14" fillId="3" borderId="10" xfId="0" applyFont="1" applyFill="1" applyBorder="1" applyAlignment="1">
      <alignment horizontal="right" vertical="center"/>
    </xf>
    <xf numFmtId="0" fontId="14" fillId="3" borderId="62" xfId="0" applyFont="1" applyFill="1" applyBorder="1" applyAlignment="1">
      <alignment vertical="center"/>
    </xf>
    <xf numFmtId="0" fontId="14" fillId="3" borderId="7" xfId="0" applyFont="1" applyFill="1" applyBorder="1" applyAlignment="1">
      <alignment horizontal="left" vertical="center"/>
    </xf>
    <xf numFmtId="0" fontId="14" fillId="3" borderId="10" xfId="0" applyFont="1" applyFill="1" applyBorder="1" applyAlignment="1">
      <alignment horizontal="left" vertical="center"/>
    </xf>
    <xf numFmtId="0" fontId="14" fillId="3" borderId="45" xfId="0" applyFont="1" applyFill="1" applyBorder="1" applyAlignment="1">
      <alignment horizontal="right" vertical="center"/>
    </xf>
    <xf numFmtId="0" fontId="14" fillId="3" borderId="23" xfId="0" applyFont="1" applyFill="1" applyBorder="1" applyAlignment="1">
      <alignment horizontal="center" vertical="center"/>
    </xf>
    <xf numFmtId="0" fontId="20" fillId="0" borderId="0" xfId="0" applyFont="1">
      <alignment vertical="center"/>
    </xf>
    <xf numFmtId="0" fontId="14" fillId="0" borderId="0" xfId="0" applyFont="1">
      <alignment vertical="center"/>
    </xf>
    <xf numFmtId="0" fontId="14" fillId="0" borderId="0" xfId="0" applyFont="1" applyAlignment="1">
      <alignment vertical="center"/>
    </xf>
    <xf numFmtId="0" fontId="14" fillId="0" borderId="0" xfId="0" applyFont="1" applyBorder="1" applyAlignment="1"/>
    <xf numFmtId="0" fontId="14" fillId="0" borderId="0" xfId="0" applyFont="1" applyBorder="1" applyAlignment="1">
      <alignment horizontal="left" wrapText="1"/>
    </xf>
    <xf numFmtId="0" fontId="14" fillId="0" borderId="0" xfId="0" applyFont="1" applyFill="1" applyBorder="1" applyAlignment="1">
      <alignment vertical="center" shrinkToFit="1"/>
    </xf>
    <xf numFmtId="0" fontId="20" fillId="0" borderId="0" xfId="0" applyFont="1" applyFill="1" applyAlignment="1">
      <alignment vertical="center"/>
    </xf>
    <xf numFmtId="0" fontId="14" fillId="0" borderId="0" xfId="0" applyFont="1" applyBorder="1" applyAlignment="1">
      <alignment vertical="center" shrinkToFit="1"/>
    </xf>
    <xf numFmtId="0" fontId="20" fillId="0" borderId="9" xfId="0" applyFont="1" applyBorder="1" applyAlignment="1">
      <alignment horizontal="center" vertical="center"/>
    </xf>
    <xf numFmtId="0" fontId="14" fillId="0" borderId="0" xfId="0" applyFont="1" applyAlignment="1">
      <alignment horizontal="center"/>
    </xf>
    <xf numFmtId="0" fontId="14" fillId="0" borderId="0" xfId="0" applyFont="1" applyAlignment="1"/>
    <xf numFmtId="0" fontId="12" fillId="0" borderId="0" xfId="0" applyFont="1" applyFill="1" applyBorder="1" applyAlignment="1">
      <alignment horizontal="left" vertical="center"/>
    </xf>
    <xf numFmtId="0" fontId="12" fillId="0" borderId="0" xfId="0" applyFont="1" applyFill="1" applyAlignment="1">
      <alignment vertical="center" wrapText="1"/>
    </xf>
    <xf numFmtId="0" fontId="12" fillId="0" borderId="0" xfId="0" applyFont="1" applyFill="1" applyAlignment="1">
      <alignment vertical="center"/>
    </xf>
    <xf numFmtId="0" fontId="14" fillId="0" borderId="0" xfId="2" applyFont="1" applyBorder="1" applyAlignment="1">
      <alignment horizontal="left" vertical="center"/>
    </xf>
    <xf numFmtId="0" fontId="14" fillId="0" borderId="0" xfId="2" applyFont="1" applyBorder="1" applyAlignment="1">
      <alignment vertical="center"/>
    </xf>
    <xf numFmtId="0" fontId="14" fillId="7" borderId="0" xfId="2" applyFont="1" applyFill="1" applyAlignment="1">
      <alignment vertical="center"/>
    </xf>
    <xf numFmtId="0" fontId="14" fillId="3" borderId="0" xfId="2" applyFont="1" applyFill="1" applyAlignment="1">
      <alignment vertical="center"/>
    </xf>
    <xf numFmtId="0" fontId="14" fillId="3" borderId="17" xfId="2" applyFont="1" applyFill="1" applyBorder="1" applyAlignment="1">
      <alignment vertical="center"/>
    </xf>
    <xf numFmtId="0" fontId="14" fillId="0" borderId="17" xfId="2" applyFont="1" applyBorder="1" applyAlignment="1">
      <alignment vertical="center"/>
    </xf>
    <xf numFmtId="0" fontId="14" fillId="0" borderId="100" xfId="2" applyFont="1" applyBorder="1" applyAlignment="1">
      <alignment horizontal="center" vertical="center"/>
    </xf>
    <xf numFmtId="0" fontId="14" fillId="7" borderId="18" xfId="2" applyFont="1" applyFill="1" applyBorder="1" applyAlignment="1">
      <alignment horizontal="center" vertical="center"/>
    </xf>
    <xf numFmtId="0" fontId="14" fillId="0" borderId="17" xfId="2" applyFont="1" applyBorder="1" applyAlignment="1">
      <alignment horizontal="center" vertical="center"/>
    </xf>
    <xf numFmtId="0" fontId="14" fillId="0" borderId="19" xfId="2" applyFont="1" applyBorder="1" applyAlignment="1">
      <alignment horizontal="center" vertical="center"/>
    </xf>
    <xf numFmtId="0" fontId="14" fillId="0" borderId="20" xfId="2" applyFont="1" applyBorder="1" applyAlignment="1">
      <alignment horizontal="center" vertical="center"/>
    </xf>
    <xf numFmtId="0" fontId="14" fillId="3" borderId="20" xfId="2" applyFont="1" applyFill="1" applyBorder="1" applyAlignment="1">
      <alignment horizontal="center" vertical="center"/>
    </xf>
    <xf numFmtId="0" fontId="14" fillId="0" borderId="21" xfId="2" applyFont="1" applyBorder="1" applyAlignment="1">
      <alignment horizontal="center" vertical="center"/>
    </xf>
    <xf numFmtId="0" fontId="14" fillId="0" borderId="22" xfId="2" applyFont="1" applyBorder="1" applyAlignment="1">
      <alignment horizontal="center" vertical="center"/>
    </xf>
    <xf numFmtId="0" fontId="14" fillId="0" borderId="23" xfId="2" applyFont="1" applyBorder="1" applyAlignment="1">
      <alignment horizontal="center" vertical="center"/>
    </xf>
    <xf numFmtId="0" fontId="14" fillId="2" borderId="23" xfId="2" applyFont="1" applyFill="1" applyBorder="1" applyAlignment="1">
      <alignment horizontal="center" vertical="center"/>
    </xf>
    <xf numFmtId="0" fontId="14" fillId="2" borderId="24" xfId="2" applyFont="1" applyFill="1" applyBorder="1" applyAlignment="1">
      <alignment horizontal="center" vertical="center"/>
    </xf>
    <xf numFmtId="0" fontId="14" fillId="0" borderId="25" xfId="2" applyFont="1" applyBorder="1" applyAlignment="1">
      <alignment horizontal="center" vertical="center"/>
    </xf>
    <xf numFmtId="0" fontId="14" fillId="2" borderId="26" xfId="2" applyFont="1" applyFill="1" applyBorder="1" applyAlignment="1">
      <alignment horizontal="center" vertical="center"/>
    </xf>
    <xf numFmtId="0" fontId="14" fillId="2" borderId="27" xfId="2" applyFont="1" applyFill="1" applyBorder="1" applyAlignment="1">
      <alignment horizontal="center" vertical="center"/>
    </xf>
    <xf numFmtId="0" fontId="14" fillId="2" borderId="28" xfId="2" applyFont="1" applyFill="1" applyBorder="1" applyAlignment="1">
      <alignment horizontal="center" vertical="center"/>
    </xf>
    <xf numFmtId="0" fontId="14" fillId="0" borderId="25" xfId="2" applyFont="1" applyBorder="1" applyAlignment="1">
      <alignment vertical="center"/>
    </xf>
    <xf numFmtId="0" fontId="14" fillId="0" borderId="29" xfId="2" applyFont="1" applyBorder="1" applyAlignment="1">
      <alignment vertical="center"/>
    </xf>
    <xf numFmtId="3" fontId="14" fillId="0" borderId="0" xfId="2" applyNumberFormat="1" applyFont="1" applyBorder="1" applyAlignment="1">
      <alignment vertical="center"/>
    </xf>
    <xf numFmtId="0" fontId="14" fillId="0" borderId="0" xfId="2" applyFont="1" applyBorder="1" applyAlignment="1">
      <alignment horizontal="center" vertical="center"/>
    </xf>
    <xf numFmtId="178" fontId="14" fillId="0" borderId="0" xfId="2" applyNumberFormat="1" applyFont="1" applyBorder="1" applyAlignment="1">
      <alignment vertical="center"/>
    </xf>
    <xf numFmtId="0" fontId="12" fillId="0" borderId="23" xfId="0" applyFont="1" applyBorder="1" applyAlignment="1">
      <alignment horizontal="center" vertical="center" shrinkToFit="1"/>
    </xf>
    <xf numFmtId="0" fontId="12" fillId="7" borderId="0" xfId="0" applyFont="1" applyFill="1" applyAlignment="1">
      <alignment horizontal="right" vertical="center"/>
    </xf>
    <xf numFmtId="0" fontId="12" fillId="3" borderId="0" xfId="0" applyFont="1" applyFill="1">
      <alignment vertical="center"/>
    </xf>
    <xf numFmtId="0" fontId="12" fillId="2" borderId="43" xfId="0" applyFont="1" applyFill="1" applyBorder="1">
      <alignment vertical="center"/>
    </xf>
    <xf numFmtId="0" fontId="23" fillId="2" borderId="43" xfId="0" applyFont="1" applyFill="1" applyBorder="1">
      <alignment vertical="center"/>
    </xf>
    <xf numFmtId="0" fontId="12" fillId="2" borderId="0" xfId="0" applyFont="1" applyFill="1">
      <alignment vertical="center"/>
    </xf>
    <xf numFmtId="58" fontId="24" fillId="0" borderId="0" xfId="0" applyNumberFormat="1" applyFont="1" applyFill="1" applyAlignment="1">
      <alignment horizontal="center" vertical="center"/>
    </xf>
    <xf numFmtId="0" fontId="12" fillId="3" borderId="0" xfId="0" applyFont="1" applyFill="1" applyAlignment="1">
      <alignment horizontal="center" vertical="center"/>
    </xf>
    <xf numFmtId="58" fontId="14" fillId="3" borderId="0" xfId="0" applyNumberFormat="1" applyFont="1" applyFill="1" applyAlignment="1">
      <alignment vertical="center"/>
    </xf>
    <xf numFmtId="0" fontId="24" fillId="0" borderId="0" xfId="0" applyFont="1">
      <alignment vertical="center"/>
    </xf>
    <xf numFmtId="0" fontId="12" fillId="2" borderId="6" xfId="0" applyFont="1" applyFill="1" applyBorder="1" applyAlignment="1">
      <alignment vertical="center"/>
    </xf>
    <xf numFmtId="0" fontId="12" fillId="2" borderId="60" xfId="0" applyFont="1" applyFill="1" applyBorder="1" applyAlignment="1">
      <alignment vertical="center"/>
    </xf>
    <xf numFmtId="0" fontId="14" fillId="2" borderId="6" xfId="0" applyFont="1" applyFill="1" applyBorder="1" applyAlignment="1">
      <alignment vertical="center"/>
    </xf>
    <xf numFmtId="0" fontId="14" fillId="2" borderId="60" xfId="0" applyFont="1" applyFill="1" applyBorder="1" applyAlignment="1">
      <alignment vertical="center"/>
    </xf>
    <xf numFmtId="0" fontId="12" fillId="0" borderId="0" xfId="0" applyFont="1" applyFill="1" applyBorder="1">
      <alignment vertical="center"/>
    </xf>
    <xf numFmtId="0" fontId="14" fillId="0" borderId="0" xfId="0" applyFont="1" applyAlignment="1">
      <alignment horizontal="center" vertical="center"/>
    </xf>
    <xf numFmtId="0" fontId="14" fillId="0" borderId="45" xfId="0" applyFont="1" applyBorder="1">
      <alignment vertical="center"/>
    </xf>
    <xf numFmtId="0" fontId="14" fillId="0" borderId="6" xfId="0" applyFont="1" applyBorder="1">
      <alignment vertical="center"/>
    </xf>
    <xf numFmtId="0" fontId="14" fillId="0" borderId="8" xfId="0" applyFont="1" applyBorder="1">
      <alignment vertical="center"/>
    </xf>
    <xf numFmtId="0" fontId="19" fillId="0" borderId="0" xfId="0" applyFont="1" applyAlignment="1">
      <alignment horizontal="center" vertical="center"/>
    </xf>
    <xf numFmtId="0" fontId="14" fillId="7" borderId="10" xfId="0" applyFont="1" applyFill="1" applyBorder="1" applyAlignment="1">
      <alignment horizontal="center" vertical="center" shrinkToFit="1"/>
    </xf>
    <xf numFmtId="0" fontId="14" fillId="2" borderId="95" xfId="0" applyFont="1" applyFill="1" applyBorder="1" applyAlignment="1">
      <alignment horizontal="center" vertical="center" wrapText="1"/>
    </xf>
    <xf numFmtId="0" fontId="14" fillId="2" borderId="93" xfId="0" applyFont="1" applyFill="1" applyBorder="1" applyAlignment="1">
      <alignment horizontal="center" vertical="center" wrapText="1"/>
    </xf>
    <xf numFmtId="0" fontId="14" fillId="2" borderId="64" xfId="0" applyFont="1" applyFill="1" applyBorder="1" applyAlignment="1">
      <alignment horizontal="center" vertical="center" wrapText="1"/>
    </xf>
    <xf numFmtId="0" fontId="14" fillId="2" borderId="86" xfId="0" applyFont="1" applyFill="1" applyBorder="1" applyAlignment="1">
      <alignment horizontal="center" vertical="center" wrapText="1"/>
    </xf>
    <xf numFmtId="0" fontId="20" fillId="2" borderId="64" xfId="0" applyFont="1" applyFill="1" applyBorder="1" applyAlignment="1">
      <alignment horizontal="center" vertical="center" wrapText="1"/>
    </xf>
    <xf numFmtId="0" fontId="20" fillId="2" borderId="21" xfId="0" applyFont="1" applyFill="1" applyBorder="1" applyAlignment="1">
      <alignment horizontal="center" vertical="center" wrapText="1"/>
    </xf>
    <xf numFmtId="0" fontId="14" fillId="2" borderId="81" xfId="0" applyFont="1" applyFill="1" applyBorder="1" applyAlignment="1">
      <alignment vertical="center" wrapText="1"/>
    </xf>
    <xf numFmtId="0" fontId="14" fillId="2" borderId="93" xfId="0" applyFont="1" applyFill="1" applyBorder="1" applyAlignment="1">
      <alignment vertical="center" wrapText="1"/>
    </xf>
    <xf numFmtId="0" fontId="14" fillId="2" borderId="86" xfId="0" applyFont="1" applyFill="1" applyBorder="1" applyAlignment="1">
      <alignment vertical="center" wrapText="1"/>
    </xf>
    <xf numFmtId="0" fontId="19" fillId="0" borderId="0" xfId="0" applyFont="1" applyFill="1">
      <alignment vertical="center"/>
    </xf>
    <xf numFmtId="0" fontId="20" fillId="0" borderId="64" xfId="0" applyFont="1" applyFill="1" applyBorder="1" applyAlignment="1">
      <alignment horizontal="center" vertical="center" wrapText="1"/>
    </xf>
    <xf numFmtId="0" fontId="20" fillId="0" borderId="64" xfId="0" applyFont="1" applyBorder="1" applyAlignment="1">
      <alignment horizontal="center" vertical="center" wrapText="1"/>
    </xf>
    <xf numFmtId="0" fontId="20" fillId="0" borderId="11" xfId="0" applyFont="1" applyBorder="1" applyAlignment="1">
      <alignment horizontal="center" vertical="center" wrapText="1"/>
    </xf>
    <xf numFmtId="58" fontId="14" fillId="0" borderId="0" xfId="0" applyNumberFormat="1" applyFont="1" applyAlignment="1">
      <alignment horizontal="center" vertical="center"/>
    </xf>
    <xf numFmtId="0" fontId="20" fillId="0" borderId="0" xfId="0" applyFont="1" applyBorder="1" applyAlignment="1">
      <alignment horizontal="left" vertical="center"/>
    </xf>
    <xf numFmtId="0" fontId="14" fillId="0" borderId="0" xfId="0" applyFont="1" applyBorder="1" applyAlignment="1">
      <alignment vertical="center" textRotation="255"/>
    </xf>
    <xf numFmtId="56" fontId="20" fillId="0" borderId="0" xfId="0" applyNumberFormat="1" applyFont="1" applyBorder="1" applyAlignment="1">
      <alignment horizontal="left" vertical="center"/>
    </xf>
    <xf numFmtId="56" fontId="20" fillId="0" borderId="0" xfId="0" quotePrefix="1" applyNumberFormat="1" applyFont="1" applyBorder="1" applyAlignment="1">
      <alignment horizontal="left" vertical="center"/>
    </xf>
    <xf numFmtId="58" fontId="12" fillId="3" borderId="0" xfId="0" applyNumberFormat="1" applyFont="1" applyFill="1" applyAlignment="1">
      <alignment vertical="center"/>
    </xf>
    <xf numFmtId="176" fontId="12" fillId="3" borderId="0" xfId="0" applyNumberFormat="1" applyFont="1" applyFill="1" applyBorder="1" applyAlignment="1">
      <alignment vertical="center"/>
    </xf>
    <xf numFmtId="176" fontId="12" fillId="3" borderId="0" xfId="0" applyNumberFormat="1" applyFont="1" applyFill="1" applyAlignment="1">
      <alignment vertical="center"/>
    </xf>
    <xf numFmtId="0" fontId="14" fillId="0" borderId="0" xfId="0" applyFont="1" applyBorder="1" applyAlignment="1">
      <alignment vertical="center" wrapText="1"/>
    </xf>
    <xf numFmtId="0" fontId="14" fillId="0" borderId="16" xfId="0" applyFont="1" applyBorder="1" applyAlignment="1">
      <alignment vertical="center" wrapText="1"/>
    </xf>
    <xf numFmtId="0" fontId="14" fillId="0" borderId="11" xfId="0" applyFont="1" applyBorder="1" applyAlignment="1">
      <alignment horizontal="left" vertical="center"/>
    </xf>
    <xf numFmtId="0" fontId="14" fillId="0" borderId="10" xfId="0" applyFont="1" applyBorder="1" applyAlignment="1">
      <alignment vertical="center" wrapText="1"/>
    </xf>
    <xf numFmtId="0" fontId="14" fillId="0" borderId="23" xfId="0" applyFont="1" applyBorder="1" applyAlignment="1">
      <alignment horizontal="center" vertical="center" wrapText="1"/>
    </xf>
    <xf numFmtId="0" fontId="14" fillId="0" borderId="10" xfId="0" applyFont="1" applyBorder="1" applyAlignment="1">
      <alignment vertical="center"/>
    </xf>
    <xf numFmtId="0" fontId="14" fillId="0" borderId="11" xfId="0" applyFont="1" applyBorder="1" applyAlignment="1">
      <alignment vertical="center"/>
    </xf>
    <xf numFmtId="0" fontId="14" fillId="0" borderId="6" xfId="0" applyFont="1" applyBorder="1" applyAlignment="1">
      <alignment horizontal="left" vertical="center" wrapText="1"/>
    </xf>
    <xf numFmtId="0" fontId="14" fillId="0" borderId="60" xfId="0" applyFont="1" applyBorder="1" applyAlignment="1">
      <alignment horizontal="left" vertical="center" wrapText="1"/>
    </xf>
    <xf numFmtId="0" fontId="14" fillId="0" borderId="8" xfId="0" applyFont="1" applyBorder="1" applyAlignment="1">
      <alignment horizontal="left" vertical="center" wrapText="1"/>
    </xf>
    <xf numFmtId="0" fontId="14" fillId="0" borderId="50" xfId="0" applyFont="1" applyBorder="1" applyAlignment="1">
      <alignment horizontal="left" vertical="center" wrapText="1"/>
    </xf>
    <xf numFmtId="0" fontId="14" fillId="2" borderId="93" xfId="0" applyFont="1" applyFill="1" applyBorder="1" applyAlignment="1">
      <alignment horizontal="left" vertical="center" wrapText="1"/>
    </xf>
    <xf numFmtId="0" fontId="14" fillId="0" borderId="88" xfId="0" applyFont="1" applyBorder="1" applyAlignment="1">
      <alignment horizontal="left" vertical="center" wrapText="1"/>
    </xf>
    <xf numFmtId="0" fontId="14" fillId="0" borderId="81" xfId="0" applyFont="1" applyBorder="1" applyAlignment="1">
      <alignment horizontal="center" vertical="center" wrapText="1"/>
    </xf>
    <xf numFmtId="0" fontId="20" fillId="0" borderId="1" xfId="0" applyFont="1" applyBorder="1" applyAlignment="1">
      <alignment vertical="center"/>
    </xf>
    <xf numFmtId="0" fontId="20" fillId="0" borderId="55" xfId="0" applyFont="1" applyBorder="1" applyAlignment="1">
      <alignment vertical="center"/>
    </xf>
    <xf numFmtId="0" fontId="12" fillId="0" borderId="1" xfId="0" applyFont="1" applyFill="1" applyBorder="1" applyAlignment="1">
      <alignment vertical="center"/>
    </xf>
    <xf numFmtId="0" fontId="12" fillId="0" borderId="30" xfId="0" applyFont="1" applyFill="1" applyBorder="1" applyAlignment="1">
      <alignment vertical="center"/>
    </xf>
    <xf numFmtId="0" fontId="12" fillId="0" borderId="55" xfId="0" applyFont="1" applyFill="1" applyBorder="1" applyAlignment="1">
      <alignment vertical="center"/>
    </xf>
    <xf numFmtId="0" fontId="12" fillId="0" borderId="30" xfId="0" applyFont="1" applyBorder="1">
      <alignment vertical="center"/>
    </xf>
    <xf numFmtId="0" fontId="12" fillId="0" borderId="55" xfId="0" applyFont="1" applyBorder="1">
      <alignment vertical="center"/>
    </xf>
    <xf numFmtId="0" fontId="12" fillId="3" borderId="7" xfId="0" applyFont="1" applyFill="1" applyBorder="1" applyAlignment="1">
      <alignment horizontal="left" vertical="center"/>
    </xf>
    <xf numFmtId="0" fontId="12" fillId="3" borderId="10" xfId="0" applyFont="1" applyFill="1" applyBorder="1" applyAlignment="1">
      <alignment horizontal="left" vertical="center"/>
    </xf>
    <xf numFmtId="0" fontId="12" fillId="3" borderId="62" xfId="0" applyFont="1" applyFill="1" applyBorder="1" applyAlignment="1">
      <alignment horizontal="left" vertical="center"/>
    </xf>
    <xf numFmtId="0" fontId="12" fillId="8" borderId="0" xfId="0" applyFont="1" applyFill="1" applyBorder="1" applyAlignment="1">
      <alignment vertical="center" wrapText="1"/>
    </xf>
    <xf numFmtId="0" fontId="12" fillId="8" borderId="0" xfId="0" applyFont="1" applyFill="1" applyBorder="1" applyAlignment="1">
      <alignment vertical="center"/>
    </xf>
    <xf numFmtId="0" fontId="12" fillId="5" borderId="0" xfId="0" applyFont="1" applyFill="1" applyBorder="1" applyAlignment="1">
      <alignment vertical="center" wrapText="1"/>
    </xf>
    <xf numFmtId="0" fontId="12" fillId="5" borderId="0" xfId="0" applyFont="1" applyFill="1" applyBorder="1" applyAlignment="1">
      <alignment vertical="center"/>
    </xf>
    <xf numFmtId="176" fontId="12" fillId="0" borderId="0" xfId="0" applyNumberFormat="1" applyFont="1" applyFill="1" applyBorder="1" applyAlignment="1">
      <alignment horizontal="left" vertical="center"/>
    </xf>
    <xf numFmtId="176" fontId="12" fillId="0" borderId="0" xfId="0" applyNumberFormat="1" applyFont="1" applyFill="1" applyBorder="1" applyAlignment="1">
      <alignment vertical="center"/>
    </xf>
    <xf numFmtId="176" fontId="12" fillId="3" borderId="0" xfId="0" applyNumberFormat="1" applyFont="1" applyFill="1" applyBorder="1" applyAlignment="1">
      <alignment horizontal="left" vertical="center"/>
    </xf>
    <xf numFmtId="0" fontId="16" fillId="0" borderId="0" xfId="0" applyFont="1">
      <alignment vertical="center"/>
    </xf>
    <xf numFmtId="0" fontId="14" fillId="0" borderId="0" xfId="0" applyFont="1" applyAlignment="1">
      <alignment horizontal="left" vertical="center"/>
    </xf>
    <xf numFmtId="0" fontId="15" fillId="7" borderId="0" xfId="0" applyFont="1" applyFill="1" applyBorder="1" applyAlignment="1">
      <alignment vertical="center"/>
    </xf>
    <xf numFmtId="0" fontId="16" fillId="7" borderId="0" xfId="0" applyFont="1" applyFill="1" applyBorder="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0" xfId="0" applyFont="1" applyFill="1" applyBorder="1">
      <alignment vertical="center"/>
    </xf>
    <xf numFmtId="0" fontId="14" fillId="0" borderId="0" xfId="0" applyFont="1" applyBorder="1" applyAlignment="1">
      <alignment horizontal="center" vertical="center" wrapText="1"/>
    </xf>
    <xf numFmtId="0" fontId="14" fillId="0" borderId="30" xfId="0" applyFont="1" applyBorder="1" applyAlignment="1">
      <alignment vertical="center"/>
    </xf>
    <xf numFmtId="0" fontId="14" fillId="2" borderId="23" xfId="0" applyFont="1" applyFill="1" applyBorder="1" applyAlignment="1">
      <alignment horizontal="center" vertical="center"/>
    </xf>
    <xf numFmtId="0" fontId="19" fillId="0" borderId="0" xfId="0" applyFont="1" applyBorder="1" applyAlignment="1">
      <alignment vertical="center" wrapText="1"/>
    </xf>
    <xf numFmtId="0" fontId="14" fillId="0" borderId="37" xfId="0" applyFont="1" applyBorder="1" applyAlignment="1">
      <alignment horizontal="center" vertical="center"/>
    </xf>
    <xf numFmtId="0" fontId="14" fillId="0" borderId="94" xfId="0" applyFont="1" applyBorder="1" applyAlignment="1">
      <alignment vertical="center"/>
    </xf>
    <xf numFmtId="0" fontId="14" fillId="0" borderId="14" xfId="0" applyFont="1" applyBorder="1" applyAlignment="1">
      <alignment vertical="center" wrapText="1"/>
    </xf>
    <xf numFmtId="0" fontId="14" fillId="0" borderId="94" xfId="0" applyFont="1" applyBorder="1" applyAlignment="1">
      <alignment horizontal="center" vertical="center"/>
    </xf>
    <xf numFmtId="0" fontId="14" fillId="0" borderId="41" xfId="0" applyFont="1" applyBorder="1" applyAlignment="1">
      <alignment horizontal="center" vertical="center"/>
    </xf>
    <xf numFmtId="179" fontId="14" fillId="7" borderId="11" xfId="0" applyNumberFormat="1" applyFont="1" applyFill="1" applyBorder="1" applyAlignment="1">
      <alignment horizontal="right" vertical="center" wrapText="1"/>
    </xf>
    <xf numFmtId="179" fontId="14" fillId="7" borderId="91" xfId="0" applyNumberFormat="1" applyFont="1" applyFill="1" applyBorder="1" applyAlignment="1">
      <alignment horizontal="right" vertical="center" wrapText="1"/>
    </xf>
    <xf numFmtId="179" fontId="14" fillId="7" borderId="43" xfId="0" applyNumberFormat="1" applyFont="1" applyFill="1" applyBorder="1" applyAlignment="1">
      <alignment horizontal="right" vertical="center" wrapText="1"/>
    </xf>
    <xf numFmtId="179" fontId="14" fillId="3" borderId="0" xfId="0" applyNumberFormat="1" applyFont="1" applyFill="1" applyBorder="1" applyAlignment="1">
      <alignment vertical="center" wrapText="1"/>
    </xf>
    <xf numFmtId="0" fontId="25" fillId="0" borderId="0" xfId="0" applyFont="1" applyAlignment="1">
      <alignment horizontal="left" vertical="center"/>
    </xf>
    <xf numFmtId="0" fontId="20" fillId="3" borderId="0" xfId="0" applyFont="1" applyFill="1" applyAlignment="1">
      <alignment horizontal="left" vertical="center"/>
    </xf>
    <xf numFmtId="0" fontId="20" fillId="3" borderId="0" xfId="0" applyFont="1" applyFill="1" applyAlignment="1">
      <alignment horizontal="right" vertical="center"/>
    </xf>
    <xf numFmtId="0" fontId="14" fillId="0" borderId="55" xfId="0" applyFont="1" applyBorder="1" applyAlignment="1">
      <alignment vertical="center"/>
    </xf>
    <xf numFmtId="0" fontId="14" fillId="7" borderId="50" xfId="0" applyFont="1" applyFill="1" applyBorder="1" applyAlignment="1">
      <alignment vertical="center"/>
    </xf>
    <xf numFmtId="0" fontId="14" fillId="0" borderId="11" xfId="0" applyFont="1" applyBorder="1" applyAlignment="1">
      <alignment vertical="center" shrinkToFit="1"/>
    </xf>
    <xf numFmtId="0" fontId="19" fillId="0" borderId="0" xfId="0" applyFont="1" applyBorder="1" applyAlignment="1">
      <alignment vertical="center"/>
    </xf>
    <xf numFmtId="0" fontId="14" fillId="0" borderId="45" xfId="0" applyFont="1" applyFill="1" applyBorder="1">
      <alignment vertical="center"/>
    </xf>
    <xf numFmtId="0" fontId="14" fillId="0" borderId="31" xfId="0" applyFont="1" applyFill="1" applyBorder="1">
      <alignment vertical="center"/>
    </xf>
    <xf numFmtId="0" fontId="14" fillId="2" borderId="23" xfId="0" applyFont="1" applyFill="1" applyBorder="1" applyAlignment="1">
      <alignment horizontal="center" vertical="center" wrapText="1"/>
    </xf>
    <xf numFmtId="177" fontId="14" fillId="2" borderId="23" xfId="1" applyNumberFormat="1" applyFont="1" applyFill="1" applyBorder="1" applyAlignment="1">
      <alignment horizontal="right" vertical="center"/>
    </xf>
    <xf numFmtId="177" fontId="14" fillId="0" borderId="23" xfId="1" applyNumberFormat="1" applyFont="1" applyBorder="1" applyAlignment="1">
      <alignment horizontal="right" vertical="center"/>
    </xf>
    <xf numFmtId="0" fontId="14" fillId="0" borderId="23" xfId="0" applyFont="1" applyBorder="1" applyAlignment="1">
      <alignment horizontal="center" vertical="center" shrinkToFit="1"/>
    </xf>
    <xf numFmtId="0" fontId="14" fillId="7" borderId="8" xfId="0" applyFont="1" applyFill="1" applyBorder="1" applyAlignment="1">
      <alignment vertical="center"/>
    </xf>
    <xf numFmtId="0" fontId="14" fillId="0" borderId="30" xfId="0" applyFont="1" applyBorder="1" applyAlignment="1">
      <alignment vertical="center" wrapText="1" shrinkToFit="1"/>
    </xf>
    <xf numFmtId="0" fontId="14" fillId="0" borderId="45" xfId="0" applyFont="1" applyBorder="1" applyAlignment="1">
      <alignment vertical="center"/>
    </xf>
    <xf numFmtId="0" fontId="11" fillId="7" borderId="0" xfId="0" applyFont="1" applyFill="1" applyAlignment="1">
      <alignment horizontal="left" vertical="center"/>
    </xf>
    <xf numFmtId="0" fontId="11" fillId="7" borderId="0" xfId="0" applyFont="1" applyFill="1" applyAlignment="1">
      <alignment horizontal="right" vertical="center"/>
    </xf>
    <xf numFmtId="0" fontId="11" fillId="3" borderId="0" xfId="0" applyFont="1" applyFill="1" applyAlignment="1">
      <alignment horizontal="left" vertical="center"/>
    </xf>
    <xf numFmtId="0" fontId="11" fillId="3" borderId="0" xfId="0" applyFont="1" applyFill="1" applyAlignment="1">
      <alignment horizontal="right" vertical="center"/>
    </xf>
    <xf numFmtId="0" fontId="14" fillId="3" borderId="23" xfId="0" applyFont="1" applyFill="1" applyBorder="1" applyAlignment="1">
      <alignment horizontal="left" vertical="center" wrapText="1" shrinkToFit="1"/>
    </xf>
    <xf numFmtId="0" fontId="14" fillId="3" borderId="81" xfId="0" applyFont="1" applyFill="1" applyBorder="1" applyAlignment="1">
      <alignment horizontal="left" vertical="center" wrapText="1"/>
    </xf>
    <xf numFmtId="0" fontId="16" fillId="2" borderId="43" xfId="0" applyFont="1" applyFill="1" applyBorder="1">
      <alignment vertical="center"/>
    </xf>
    <xf numFmtId="0" fontId="27" fillId="2" borderId="43" xfId="0" applyFont="1" applyFill="1" applyBorder="1">
      <alignment vertical="center"/>
    </xf>
    <xf numFmtId="0" fontId="16" fillId="2" borderId="0" xfId="0" applyFont="1" applyFill="1">
      <alignment vertical="center"/>
    </xf>
    <xf numFmtId="0" fontId="14" fillId="0" borderId="23" xfId="0" applyFont="1" applyBorder="1" applyAlignment="1">
      <alignment horizontal="center" vertical="center" wrapText="1"/>
    </xf>
    <xf numFmtId="0" fontId="14" fillId="0" borderId="7" xfId="0" applyFont="1" applyBorder="1" applyAlignment="1">
      <alignment horizontal="center" vertical="center"/>
    </xf>
    <xf numFmtId="0" fontId="14" fillId="0" borderId="23" xfId="0" applyFont="1" applyBorder="1" applyAlignment="1">
      <alignment horizontal="center" vertical="center"/>
    </xf>
    <xf numFmtId="0" fontId="16" fillId="0" borderId="0" xfId="0" applyFont="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horizontal="center" vertical="center" shrinkToFit="1"/>
    </xf>
    <xf numFmtId="0" fontId="14" fillId="0" borderId="0" xfId="0" applyFont="1" applyBorder="1" applyAlignment="1">
      <alignment vertical="center"/>
    </xf>
    <xf numFmtId="0" fontId="14" fillId="0" borderId="0" xfId="0" applyFont="1" applyAlignment="1">
      <alignment vertical="center"/>
    </xf>
    <xf numFmtId="0" fontId="20" fillId="0" borderId="9" xfId="0" applyFont="1" applyBorder="1" applyAlignment="1">
      <alignment vertical="center"/>
    </xf>
    <xf numFmtId="0" fontId="14" fillId="0" borderId="23" xfId="0" applyFont="1" applyFill="1" applyBorder="1" applyAlignment="1">
      <alignment horizontal="center" vertical="center"/>
    </xf>
    <xf numFmtId="0" fontId="16" fillId="7" borderId="0" xfId="0" applyFont="1" applyFill="1" applyBorder="1" applyAlignment="1">
      <alignment vertical="center"/>
    </xf>
    <xf numFmtId="0" fontId="16" fillId="7" borderId="0" xfId="0" applyFont="1" applyFill="1">
      <alignment vertical="center"/>
    </xf>
    <xf numFmtId="0" fontId="14" fillId="0" borderId="64" xfId="0" applyFont="1" applyBorder="1">
      <alignment vertical="center"/>
    </xf>
    <xf numFmtId="0" fontId="14" fillId="0" borderId="21" xfId="0" applyFont="1" applyBorder="1">
      <alignment vertical="center"/>
    </xf>
    <xf numFmtId="0" fontId="16" fillId="7" borderId="0" xfId="0" applyFont="1" applyFill="1" applyBorder="1" applyAlignment="1">
      <alignment horizontal="left" vertical="center"/>
    </xf>
    <xf numFmtId="0" fontId="15" fillId="3" borderId="0" xfId="2" applyFont="1" applyFill="1" applyAlignment="1">
      <alignment horizontal="center" vertical="center"/>
    </xf>
    <xf numFmtId="0" fontId="15" fillId="7" borderId="0" xfId="2" applyFont="1" applyFill="1" applyBorder="1" applyAlignment="1">
      <alignment vertical="center"/>
    </xf>
    <xf numFmtId="0" fontId="12" fillId="0" borderId="0" xfId="0" applyFont="1" applyFill="1" applyBorder="1" applyAlignment="1">
      <alignment horizontal="center" vertical="center" wrapText="1"/>
    </xf>
    <xf numFmtId="0" fontId="10" fillId="5" borderId="23" xfId="0" applyFont="1" applyFill="1" applyBorder="1" applyAlignment="1">
      <alignment horizontal="center" vertical="center" shrinkToFit="1"/>
    </xf>
    <xf numFmtId="0" fontId="14" fillId="7" borderId="0" xfId="0" applyFont="1" applyFill="1">
      <alignment vertical="center"/>
    </xf>
    <xf numFmtId="0" fontId="20" fillId="7" borderId="0" xfId="0" applyFont="1" applyFill="1" applyBorder="1" applyAlignment="1">
      <alignment horizontal="center" vertical="center"/>
    </xf>
    <xf numFmtId="0" fontId="19" fillId="0" borderId="0" xfId="2" applyFont="1" applyBorder="1" applyAlignment="1">
      <alignment vertical="center"/>
    </xf>
    <xf numFmtId="0" fontId="14" fillId="7" borderId="0" xfId="2" applyFont="1" applyFill="1" applyAlignment="1">
      <alignment horizontal="left" vertical="center"/>
    </xf>
    <xf numFmtId="0" fontId="14" fillId="7" borderId="0" xfId="2" applyFont="1" applyFill="1" applyAlignment="1">
      <alignment horizontal="center" vertical="center"/>
    </xf>
    <xf numFmtId="0" fontId="14" fillId="7" borderId="0" xfId="2" applyFont="1" applyFill="1" applyBorder="1" applyAlignment="1">
      <alignment vertical="center"/>
    </xf>
    <xf numFmtId="0" fontId="14" fillId="7" borderId="0" xfId="2" applyFont="1" applyFill="1" applyBorder="1" applyAlignment="1">
      <alignment horizontal="center" vertical="center"/>
    </xf>
    <xf numFmtId="0" fontId="12" fillId="0" borderId="23" xfId="0" applyFont="1" applyBorder="1" applyAlignment="1">
      <alignment horizontal="left" vertical="top" wrapText="1"/>
    </xf>
    <xf numFmtId="0" fontId="12" fillId="0" borderId="0" xfId="0" applyFont="1" applyBorder="1" applyAlignment="1">
      <alignment vertical="center"/>
    </xf>
    <xf numFmtId="0" fontId="12" fillId="2" borderId="0" xfId="0" applyFont="1" applyFill="1" applyBorder="1" applyAlignment="1">
      <alignment vertical="center" wrapText="1"/>
    </xf>
    <xf numFmtId="0" fontId="30" fillId="0" borderId="0" xfId="0" applyFont="1" applyBorder="1" applyAlignment="1">
      <alignment vertical="center"/>
    </xf>
    <xf numFmtId="0" fontId="31" fillId="0" borderId="0" xfId="0" applyFont="1" applyBorder="1" applyAlignment="1">
      <alignment horizontal="left" vertical="center" shrinkToFit="1"/>
    </xf>
    <xf numFmtId="0" fontId="7" fillId="0" borderId="0" xfId="0" applyFont="1" applyBorder="1" applyAlignment="1">
      <alignment vertical="center" textRotation="255"/>
    </xf>
    <xf numFmtId="0" fontId="7" fillId="0" borderId="0" xfId="0" applyFont="1" applyBorder="1" applyAlignment="1">
      <alignment vertical="center"/>
    </xf>
    <xf numFmtId="0" fontId="31" fillId="0" borderId="0" xfId="0" applyFont="1" applyBorder="1" applyAlignment="1">
      <alignment horizontal="left" vertical="center"/>
    </xf>
    <xf numFmtId="0" fontId="31" fillId="0" borderId="16" xfId="0" applyFont="1" applyBorder="1" applyAlignment="1">
      <alignment horizontal="left" vertical="center"/>
    </xf>
    <xf numFmtId="0" fontId="7" fillId="2" borderId="3" xfId="0" applyFont="1" applyFill="1" applyBorder="1" applyAlignment="1">
      <alignment horizontal="left" vertical="center"/>
    </xf>
    <xf numFmtId="0" fontId="7" fillId="2" borderId="0" xfId="0" applyFont="1" applyFill="1" applyBorder="1" applyAlignment="1">
      <alignment horizontal="left" vertical="center"/>
    </xf>
    <xf numFmtId="0" fontId="7" fillId="2" borderId="16" xfId="0" applyFont="1" applyFill="1" applyBorder="1" applyAlignment="1">
      <alignment horizontal="left" vertical="center"/>
    </xf>
    <xf numFmtId="0" fontId="7" fillId="2" borderId="3"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7" fillId="2" borderId="16" xfId="0" applyFont="1" applyFill="1" applyBorder="1" applyAlignment="1">
      <alignment horizontal="left" vertical="center" shrinkToFit="1"/>
    </xf>
    <xf numFmtId="0" fontId="7" fillId="2" borderId="2" xfId="0" applyFont="1" applyFill="1" applyBorder="1" applyAlignment="1">
      <alignment horizontal="left" vertical="center"/>
    </xf>
    <xf numFmtId="0" fontId="7" fillId="2" borderId="4" xfId="0" applyFont="1" applyFill="1" applyBorder="1" applyAlignment="1">
      <alignment horizontal="left" vertical="center"/>
    </xf>
    <xf numFmtId="0" fontId="7" fillId="2" borderId="15" xfId="0" applyFont="1" applyFill="1" applyBorder="1" applyAlignment="1">
      <alignment horizontal="left" vertical="center"/>
    </xf>
    <xf numFmtId="0" fontId="7" fillId="0" borderId="0" xfId="0" applyFont="1" applyBorder="1" applyAlignment="1">
      <alignment vertical="center" wrapText="1"/>
    </xf>
    <xf numFmtId="0" fontId="32" fillId="0" borderId="0" xfId="0" applyFont="1" applyBorder="1" applyAlignment="1">
      <alignment horizontal="left" vertical="center" wrapText="1"/>
    </xf>
    <xf numFmtId="0" fontId="7" fillId="0" borderId="0" xfId="0" applyFont="1" applyBorder="1" applyAlignment="1">
      <alignment horizontal="center" vertical="center"/>
    </xf>
    <xf numFmtId="0" fontId="7" fillId="0" borderId="3" xfId="0" applyFont="1" applyBorder="1" applyAlignment="1">
      <alignment horizontal="left" vertical="center"/>
    </xf>
    <xf numFmtId="179" fontId="14" fillId="7" borderId="10" xfId="0" applyNumberFormat="1" applyFont="1" applyFill="1" applyBorder="1" applyAlignment="1">
      <alignment horizontal="right" vertical="center" wrapText="1"/>
    </xf>
    <xf numFmtId="0" fontId="12" fillId="0" borderId="0" xfId="0" applyFont="1" applyBorder="1" applyAlignment="1">
      <alignment horizontal="center" vertical="center"/>
    </xf>
    <xf numFmtId="0" fontId="12" fillId="0" borderId="81" xfId="0" applyFont="1" applyBorder="1" applyAlignment="1">
      <alignment horizontal="center" vertical="center"/>
    </xf>
    <xf numFmtId="0" fontId="12" fillId="0" borderId="23" xfId="0" applyFont="1" applyBorder="1" applyAlignment="1">
      <alignment horizontal="center" vertical="center"/>
    </xf>
    <xf numFmtId="0" fontId="12" fillId="0" borderId="0" xfId="0" applyFont="1" applyBorder="1" applyAlignment="1">
      <alignment vertical="center"/>
    </xf>
    <xf numFmtId="0" fontId="14" fillId="0" borderId="11" xfId="0" applyFont="1" applyBorder="1" applyAlignment="1">
      <alignment vertical="center" shrinkToFit="1"/>
    </xf>
    <xf numFmtId="0" fontId="19" fillId="0" borderId="0" xfId="0" applyFont="1" applyBorder="1" applyAlignment="1">
      <alignment vertical="center" wrapText="1"/>
    </xf>
    <xf numFmtId="0" fontId="33" fillId="0" borderId="0" xfId="0" applyFont="1">
      <alignment vertical="center"/>
    </xf>
    <xf numFmtId="0" fontId="34" fillId="3" borderId="0" xfId="0" applyFont="1" applyFill="1">
      <alignment vertical="center"/>
    </xf>
    <xf numFmtId="0" fontId="19" fillId="3" borderId="0" xfId="0" applyFont="1" applyFill="1">
      <alignment vertical="center"/>
    </xf>
    <xf numFmtId="0" fontId="35" fillId="3" borderId="0" xfId="0" applyFont="1" applyFill="1">
      <alignment vertical="center"/>
    </xf>
    <xf numFmtId="181" fontId="14" fillId="5" borderId="7" xfId="0" applyNumberFormat="1" applyFont="1" applyFill="1" applyBorder="1" applyAlignment="1">
      <alignment vertical="center" shrinkToFit="1"/>
    </xf>
    <xf numFmtId="182" fontId="14" fillId="0" borderId="81" xfId="0" applyNumberFormat="1" applyFont="1" applyFill="1" applyBorder="1" applyAlignment="1">
      <alignment horizontal="center" vertical="center" shrinkToFit="1"/>
    </xf>
    <xf numFmtId="0" fontId="10" fillId="3" borderId="21" xfId="0" applyFont="1" applyFill="1" applyBorder="1" applyAlignment="1">
      <alignment vertical="center" shrinkToFit="1"/>
    </xf>
    <xf numFmtId="0" fontId="10" fillId="5" borderId="23" xfId="0" applyFont="1" applyFill="1" applyBorder="1" applyAlignment="1">
      <alignment horizontal="left" vertical="center" shrinkToFit="1"/>
    </xf>
    <xf numFmtId="0" fontId="36" fillId="9" borderId="0" xfId="0" applyFont="1" applyFill="1" applyBorder="1">
      <alignment vertical="center"/>
    </xf>
    <xf numFmtId="0" fontId="24" fillId="9" borderId="0" xfId="0" applyFont="1" applyFill="1" applyBorder="1">
      <alignment vertical="center"/>
    </xf>
    <xf numFmtId="0" fontId="13" fillId="3" borderId="0" xfId="0" applyFont="1" applyFill="1" applyBorder="1">
      <alignment vertical="center"/>
    </xf>
    <xf numFmtId="0" fontId="13" fillId="3" borderId="0" xfId="0" applyFont="1" applyFill="1" applyBorder="1" applyAlignment="1">
      <alignment vertical="center"/>
    </xf>
    <xf numFmtId="0" fontId="14" fillId="0" borderId="23" xfId="0" applyFont="1" applyBorder="1" applyAlignment="1">
      <alignment horizontal="center" vertical="center" wrapText="1"/>
    </xf>
    <xf numFmtId="0" fontId="14" fillId="0" borderId="23" xfId="0" applyFont="1" applyBorder="1" applyAlignment="1">
      <alignment horizontal="center" vertical="center"/>
    </xf>
    <xf numFmtId="0" fontId="14" fillId="0" borderId="23" xfId="0" applyFont="1" applyBorder="1" applyAlignment="1">
      <alignment vertical="center" wrapText="1"/>
    </xf>
    <xf numFmtId="0" fontId="14" fillId="0" borderId="23"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horizontal="distributed" vertical="center"/>
    </xf>
    <xf numFmtId="0" fontId="12" fillId="0" borderId="0" xfId="0" applyFont="1" applyBorder="1" applyAlignment="1">
      <alignment vertical="center"/>
    </xf>
    <xf numFmtId="0" fontId="14" fillId="0" borderId="0" xfId="0" applyFont="1" applyBorder="1" applyAlignment="1">
      <alignment horizontal="left" vertical="center"/>
    </xf>
    <xf numFmtId="0" fontId="10" fillId="0" borderId="0" xfId="0" applyFont="1" applyBorder="1" applyAlignment="1">
      <alignment vertical="center"/>
    </xf>
    <xf numFmtId="0" fontId="15" fillId="0" borderId="0" xfId="0" applyFont="1" applyAlignment="1">
      <alignment horizontal="center" vertical="center"/>
    </xf>
    <xf numFmtId="0" fontId="14" fillId="0" borderId="0" xfId="0" applyFont="1" applyAlignment="1">
      <alignment vertical="center"/>
    </xf>
    <xf numFmtId="0" fontId="14" fillId="0" borderId="62" xfId="0" applyFont="1" applyBorder="1" applyAlignment="1">
      <alignment vertical="center"/>
    </xf>
    <xf numFmtId="0" fontId="14" fillId="0" borderId="10" xfId="0" applyFont="1" applyBorder="1" applyAlignment="1">
      <alignment vertical="center"/>
    </xf>
    <xf numFmtId="0" fontId="14" fillId="0" borderId="7" xfId="0" applyFont="1" applyBorder="1" applyAlignment="1">
      <alignment horizontal="center" vertical="center"/>
    </xf>
    <xf numFmtId="0" fontId="12" fillId="2" borderId="7" xfId="0" applyFont="1" applyFill="1" applyBorder="1" applyAlignment="1">
      <alignment vertical="center"/>
    </xf>
    <xf numFmtId="0" fontId="12" fillId="2" borderId="62" xfId="0" applyFont="1" applyFill="1" applyBorder="1" applyAlignment="1">
      <alignment vertical="center"/>
    </xf>
    <xf numFmtId="0" fontId="10" fillId="3" borderId="21" xfId="0" applyFont="1" applyFill="1" applyBorder="1" applyAlignment="1">
      <alignment horizontal="center" vertical="center" shrinkToFit="1"/>
    </xf>
    <xf numFmtId="0" fontId="14" fillId="0" borderId="23" xfId="0" applyFont="1" applyBorder="1" applyAlignment="1">
      <alignment horizontal="center" vertical="center" wrapText="1"/>
    </xf>
    <xf numFmtId="0" fontId="14" fillId="0" borderId="0" xfId="0" applyFont="1" applyAlignment="1">
      <alignment vertical="center"/>
    </xf>
    <xf numFmtId="0" fontId="14" fillId="0" borderId="0" xfId="0" applyFont="1" applyAlignment="1">
      <alignment vertical="center" wrapText="1"/>
    </xf>
    <xf numFmtId="0" fontId="12" fillId="2" borderId="10" xfId="0" applyFont="1" applyFill="1" applyBorder="1" applyAlignment="1">
      <alignment vertical="center"/>
    </xf>
    <xf numFmtId="0" fontId="14" fillId="7" borderId="7" xfId="0" applyFont="1" applyFill="1" applyBorder="1" applyAlignment="1">
      <alignment vertical="center"/>
    </xf>
    <xf numFmtId="0" fontId="14" fillId="7" borderId="10" xfId="0" applyFont="1" applyFill="1" applyBorder="1" applyAlignment="1">
      <alignment vertical="center"/>
    </xf>
    <xf numFmtId="0" fontId="14" fillId="7" borderId="62" xfId="0" applyFont="1" applyFill="1" applyBorder="1" applyAlignment="1">
      <alignment vertical="center"/>
    </xf>
    <xf numFmtId="182" fontId="14" fillId="0" borderId="64" xfId="0" applyNumberFormat="1" applyFont="1" applyFill="1" applyBorder="1" applyAlignment="1">
      <alignment horizontal="center" vertical="center" shrinkToFit="1"/>
    </xf>
    <xf numFmtId="0" fontId="14" fillId="11" borderId="31" xfId="0" applyFont="1" applyFill="1" applyBorder="1" applyAlignment="1">
      <alignment vertical="center"/>
    </xf>
    <xf numFmtId="0" fontId="14" fillId="0" borderId="64" xfId="0" applyFont="1" applyBorder="1" applyAlignment="1">
      <alignment horizontal="center" vertical="center" wrapText="1"/>
    </xf>
    <xf numFmtId="0" fontId="14" fillId="2" borderId="112" xfId="0" applyFont="1" applyFill="1" applyBorder="1" applyAlignment="1">
      <alignment horizontal="center" vertical="center" wrapText="1"/>
    </xf>
    <xf numFmtId="0" fontId="14" fillId="2" borderId="113" xfId="0" applyFont="1" applyFill="1" applyBorder="1" applyAlignment="1">
      <alignment horizontal="center" vertical="center" wrapText="1"/>
    </xf>
    <xf numFmtId="0" fontId="20" fillId="2" borderId="81"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20" fillId="0" borderId="81" xfId="0" applyFont="1" applyFill="1" applyBorder="1" applyAlignment="1">
      <alignment horizontal="center" vertical="center" wrapText="1"/>
    </xf>
    <xf numFmtId="0" fontId="14" fillId="0" borderId="21" xfId="0" applyFont="1" applyBorder="1" applyAlignment="1">
      <alignment horizontal="center" vertical="center" wrapText="1"/>
    </xf>
    <xf numFmtId="0" fontId="10" fillId="3" borderId="81" xfId="0" applyFont="1" applyFill="1" applyBorder="1" applyAlignment="1">
      <alignment horizontal="center" vertical="center" shrinkToFit="1"/>
    </xf>
    <xf numFmtId="0" fontId="10" fillId="3" borderId="21" xfId="0" applyFont="1" applyFill="1" applyBorder="1" applyAlignment="1">
      <alignment horizontal="center" vertical="center" shrinkToFit="1"/>
    </xf>
    <xf numFmtId="0" fontId="12" fillId="2" borderId="7"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62" xfId="0" applyFont="1" applyFill="1" applyBorder="1" applyAlignment="1">
      <alignment horizontal="left" vertical="center"/>
    </xf>
    <xf numFmtId="0" fontId="12" fillId="5" borderId="7" xfId="0" applyFont="1" applyFill="1" applyBorder="1" applyAlignment="1">
      <alignment horizontal="center" vertical="center"/>
    </xf>
    <xf numFmtId="0" fontId="12" fillId="5" borderId="10" xfId="0" applyFont="1" applyFill="1" applyBorder="1" applyAlignment="1">
      <alignment horizontal="center" vertical="center"/>
    </xf>
    <xf numFmtId="0" fontId="12" fillId="5" borderId="62"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62" xfId="0" applyFont="1" applyFill="1" applyBorder="1" applyAlignment="1">
      <alignment horizontal="center" vertical="center"/>
    </xf>
    <xf numFmtId="0" fontId="12" fillId="2" borderId="23" xfId="0" applyFont="1" applyFill="1" applyBorder="1" applyAlignment="1">
      <alignment horizontal="left" vertical="center"/>
    </xf>
    <xf numFmtId="176" fontId="12" fillId="2" borderId="23" xfId="0" applyNumberFormat="1" applyFont="1" applyFill="1" applyBorder="1" applyAlignment="1">
      <alignment horizontal="center" vertical="center"/>
    </xf>
    <xf numFmtId="176" fontId="12" fillId="5" borderId="23" xfId="0" applyNumberFormat="1" applyFont="1" applyFill="1" applyBorder="1" applyAlignment="1">
      <alignment horizontal="center" vertical="center"/>
    </xf>
    <xf numFmtId="176" fontId="12" fillId="5" borderId="6" xfId="0" applyNumberFormat="1" applyFont="1" applyFill="1" applyBorder="1" applyAlignment="1">
      <alignment horizontal="center" vertical="center"/>
    </xf>
    <xf numFmtId="176" fontId="12" fillId="5" borderId="11" xfId="0" applyNumberFormat="1" applyFont="1" applyFill="1" applyBorder="1" applyAlignment="1">
      <alignment horizontal="center" vertical="center"/>
    </xf>
    <xf numFmtId="176" fontId="12" fillId="5" borderId="60" xfId="0" applyNumberFormat="1" applyFont="1" applyFill="1" applyBorder="1" applyAlignment="1">
      <alignment horizontal="center" vertical="center"/>
    </xf>
    <xf numFmtId="176" fontId="12" fillId="5" borderId="8" xfId="0" applyNumberFormat="1" applyFont="1" applyFill="1" applyBorder="1" applyAlignment="1">
      <alignment horizontal="center" vertical="center"/>
    </xf>
    <xf numFmtId="176" fontId="12" fillId="5" borderId="43" xfId="0" applyNumberFormat="1" applyFont="1" applyFill="1" applyBorder="1" applyAlignment="1">
      <alignment horizontal="center" vertical="center"/>
    </xf>
    <xf numFmtId="176" fontId="12" fillId="5" borderId="50" xfId="0" applyNumberFormat="1"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62" xfId="0" applyFont="1" applyFill="1" applyBorder="1" applyAlignment="1">
      <alignment horizontal="center" vertical="center" wrapText="1"/>
    </xf>
    <xf numFmtId="0" fontId="12" fillId="0" borderId="0" xfId="0" applyFont="1" applyBorder="1" applyAlignment="1">
      <alignment horizontal="center" vertical="center"/>
    </xf>
    <xf numFmtId="0" fontId="12" fillId="0" borderId="0" xfId="0" applyFont="1" applyBorder="1" applyAlignment="1">
      <alignment horizontal="distributed" vertical="center"/>
    </xf>
    <xf numFmtId="176" fontId="12" fillId="2" borderId="7" xfId="0" applyNumberFormat="1" applyFont="1" applyFill="1" applyBorder="1" applyAlignment="1">
      <alignment horizontal="left" vertical="center"/>
    </xf>
    <xf numFmtId="176" fontId="12" fillId="2" borderId="10" xfId="0" applyNumberFormat="1" applyFont="1" applyFill="1" applyBorder="1" applyAlignment="1">
      <alignment horizontal="left" vertical="center"/>
    </xf>
    <xf numFmtId="176" fontId="12" fillId="2" borderId="62" xfId="0" applyNumberFormat="1" applyFont="1" applyFill="1" applyBorder="1" applyAlignment="1">
      <alignment horizontal="left" vertical="center"/>
    </xf>
    <xf numFmtId="0" fontId="12" fillId="8" borderId="7" xfId="0" applyFont="1" applyFill="1" applyBorder="1" applyAlignment="1">
      <alignment horizontal="left" vertical="center" wrapText="1"/>
    </xf>
    <xf numFmtId="0" fontId="12" fillId="8" borderId="10" xfId="0" applyFont="1" applyFill="1" applyBorder="1" applyAlignment="1">
      <alignment horizontal="left" vertical="center" wrapText="1"/>
    </xf>
    <xf numFmtId="0" fontId="12" fillId="8" borderId="62" xfId="0" applyFont="1" applyFill="1" applyBorder="1" applyAlignment="1">
      <alignment horizontal="left" vertical="center" wrapText="1"/>
    </xf>
    <xf numFmtId="0" fontId="12" fillId="0" borderId="0" xfId="0" applyFont="1" applyBorder="1" applyAlignment="1">
      <alignment horizontal="center" vertical="center" wrapText="1"/>
    </xf>
    <xf numFmtId="0" fontId="12" fillId="5" borderId="7" xfId="0" applyFont="1" applyFill="1" applyBorder="1" applyAlignment="1">
      <alignment horizontal="left" vertical="center" wrapText="1"/>
    </xf>
    <xf numFmtId="0" fontId="12" fillId="5" borderId="10"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0" borderId="23" xfId="0" applyFont="1" applyBorder="1" applyAlignment="1">
      <alignment horizontal="center" vertical="center"/>
    </xf>
    <xf numFmtId="0" fontId="12" fillId="0" borderId="23" xfId="0" applyFont="1" applyBorder="1" applyAlignment="1">
      <alignment vertical="center" shrinkToFit="1"/>
    </xf>
    <xf numFmtId="0" fontId="12" fillId="0" borderId="23" xfId="0" applyFont="1" applyBorder="1" applyAlignment="1">
      <alignment horizontal="left" vertical="center" wrapText="1"/>
    </xf>
    <xf numFmtId="0" fontId="16" fillId="0" borderId="0" xfId="0" applyFont="1" applyFill="1" applyAlignment="1">
      <alignment horizontal="center" vertical="center"/>
    </xf>
    <xf numFmtId="0" fontId="12" fillId="0" borderId="0" xfId="0" applyFont="1" applyFill="1" applyBorder="1" applyAlignment="1">
      <alignment vertical="center" wrapText="1"/>
    </xf>
    <xf numFmtId="0" fontId="12" fillId="0" borderId="81" xfId="0" applyFont="1" applyBorder="1" applyAlignment="1">
      <alignment horizontal="center" vertical="center"/>
    </xf>
    <xf numFmtId="0" fontId="12" fillId="0" borderId="64" xfId="0" applyFont="1" applyBorder="1" applyAlignment="1">
      <alignment horizontal="center" vertical="center"/>
    </xf>
    <xf numFmtId="0" fontId="12" fillId="0" borderId="21" xfId="0" applyFont="1" applyBorder="1" applyAlignment="1">
      <alignment horizontal="center" vertical="center"/>
    </xf>
    <xf numFmtId="0" fontId="12" fillId="4" borderId="7" xfId="0" applyFont="1" applyFill="1" applyBorder="1" applyAlignment="1">
      <alignment horizontal="center" vertical="center"/>
    </xf>
    <xf numFmtId="0" fontId="12" fillId="4" borderId="62" xfId="0" applyFont="1" applyFill="1" applyBorder="1" applyAlignment="1">
      <alignment horizontal="center" vertical="center"/>
    </xf>
    <xf numFmtId="0" fontId="15" fillId="7" borderId="0" xfId="0" applyFont="1" applyFill="1" applyBorder="1" applyAlignment="1">
      <alignment horizontal="left" vertical="center"/>
    </xf>
    <xf numFmtId="0" fontId="12" fillId="0" borderId="23" xfId="0" applyFont="1" applyBorder="1" applyAlignment="1">
      <alignment vertical="center" wrapText="1"/>
    </xf>
    <xf numFmtId="0" fontId="12" fillId="0" borderId="23" xfId="0" applyFont="1" applyBorder="1" applyAlignment="1">
      <alignment vertical="center"/>
    </xf>
    <xf numFmtId="0" fontId="12" fillId="0" borderId="7" xfId="0" applyFont="1" applyBorder="1" applyAlignment="1">
      <alignment horizontal="left" vertical="center" wrapText="1" shrinkToFit="1"/>
    </xf>
    <xf numFmtId="0" fontId="12" fillId="0" borderId="62" xfId="0" applyFont="1" applyBorder="1" applyAlignment="1">
      <alignment horizontal="left" vertical="center" shrinkToFit="1"/>
    </xf>
    <xf numFmtId="0" fontId="14" fillId="0" borderId="81" xfId="0" applyFont="1" applyBorder="1" applyAlignment="1">
      <alignment horizontal="left" vertical="center" wrapText="1"/>
    </xf>
    <xf numFmtId="0" fontId="14" fillId="0" borderId="64" xfId="0" applyFont="1" applyBorder="1" applyAlignment="1">
      <alignment horizontal="left" vertical="center" wrapText="1"/>
    </xf>
    <xf numFmtId="0" fontId="14" fillId="0" borderId="21" xfId="0" applyFont="1" applyBorder="1" applyAlignment="1">
      <alignment horizontal="left" vertical="center" wrapText="1"/>
    </xf>
    <xf numFmtId="0" fontId="12" fillId="0" borderId="23" xfId="0" applyFont="1" applyBorder="1" applyAlignment="1">
      <alignment vertical="center" wrapText="1" shrinkToFit="1"/>
    </xf>
    <xf numFmtId="0" fontId="12" fillId="0" borderId="81" xfId="0" applyFont="1" applyBorder="1" applyAlignment="1">
      <alignment horizontal="left" vertical="top" wrapText="1"/>
    </xf>
    <xf numFmtId="0" fontId="12" fillId="0" borderId="64" xfId="0" applyFont="1" applyBorder="1" applyAlignment="1">
      <alignment horizontal="left" vertical="top" wrapText="1"/>
    </xf>
    <xf numFmtId="0" fontId="12" fillId="0" borderId="7" xfId="0" applyFont="1" applyBorder="1" applyAlignment="1">
      <alignment vertical="center" wrapText="1" shrinkToFit="1"/>
    </xf>
    <xf numFmtId="0" fontId="12" fillId="0" borderId="62" xfId="0" applyFont="1" applyBorder="1" applyAlignment="1">
      <alignment vertical="center" wrapText="1" shrinkToFit="1"/>
    </xf>
    <xf numFmtId="0" fontId="16" fillId="0" borderId="0" xfId="0" applyFont="1" applyBorder="1" applyAlignment="1">
      <alignment horizontal="center" vertical="center"/>
    </xf>
    <xf numFmtId="0" fontId="12" fillId="7" borderId="0" xfId="0" applyFont="1" applyFill="1" applyBorder="1" applyAlignment="1">
      <alignment horizontal="left" vertical="center"/>
    </xf>
    <xf numFmtId="0" fontId="12" fillId="7" borderId="0" xfId="0" applyFont="1" applyFill="1" applyBorder="1" applyAlignment="1">
      <alignment horizontal="center" vertical="center"/>
    </xf>
    <xf numFmtId="0" fontId="12" fillId="7" borderId="0"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55" xfId="0" applyFont="1" applyFill="1" applyBorder="1" applyAlignment="1">
      <alignment horizontal="center" vertical="center"/>
    </xf>
    <xf numFmtId="176" fontId="12" fillId="7" borderId="0" xfId="0" applyNumberFormat="1" applyFont="1" applyFill="1" applyAlignment="1">
      <alignment horizontal="center" vertical="center"/>
    </xf>
    <xf numFmtId="176" fontId="12" fillId="7" borderId="0" xfId="0" applyNumberFormat="1" applyFont="1" applyFill="1" applyBorder="1" applyAlignment="1">
      <alignment horizontal="center" vertical="center"/>
    </xf>
    <xf numFmtId="0" fontId="12" fillId="3" borderId="0" xfId="0" applyFont="1" applyFill="1" applyBorder="1" applyAlignment="1">
      <alignment horizontal="center" vertical="center"/>
    </xf>
    <xf numFmtId="0" fontId="12" fillId="0" borderId="1" xfId="0" applyFont="1" applyBorder="1" applyAlignment="1">
      <alignment horizontal="center" vertical="center"/>
    </xf>
    <xf numFmtId="0" fontId="12" fillId="0" borderId="30" xfId="0" applyFont="1" applyBorder="1" applyAlignment="1">
      <alignment horizontal="center" vertical="center"/>
    </xf>
    <xf numFmtId="0" fontId="12" fillId="0" borderId="55" xfId="0" applyFont="1" applyBorder="1" applyAlignment="1">
      <alignment horizontal="center" vertical="center"/>
    </xf>
    <xf numFmtId="0" fontId="12" fillId="0" borderId="0" xfId="0" applyFont="1" applyBorder="1" applyAlignment="1">
      <alignment vertical="center"/>
    </xf>
    <xf numFmtId="0" fontId="12" fillId="0" borderId="0" xfId="0" applyFont="1" applyAlignment="1">
      <alignment vertical="center"/>
    </xf>
    <xf numFmtId="0" fontId="20" fillId="0" borderId="1" xfId="0" applyFont="1" applyBorder="1" applyAlignment="1">
      <alignment horizontal="center" vertical="center"/>
    </xf>
    <xf numFmtId="0" fontId="20" fillId="0" borderId="30" xfId="0" applyFont="1" applyBorder="1" applyAlignment="1">
      <alignment horizontal="center" vertical="center"/>
    </xf>
    <xf numFmtId="0" fontId="20" fillId="0" borderId="55" xfId="0" applyFont="1" applyBorder="1" applyAlignment="1">
      <alignment horizontal="center" vertical="center"/>
    </xf>
    <xf numFmtId="0" fontId="15" fillId="0" borderId="0" xfId="0" applyFont="1" applyBorder="1" applyAlignment="1">
      <alignment horizontal="center" vertical="center"/>
    </xf>
    <xf numFmtId="0" fontId="14" fillId="0" borderId="0" xfId="0" applyFont="1" applyBorder="1" applyAlignment="1">
      <alignment horizontal="distributed" vertical="center"/>
    </xf>
    <xf numFmtId="0" fontId="14" fillId="0" borderId="10" xfId="0" applyFont="1" applyBorder="1" applyAlignment="1">
      <alignment horizontal="left" vertical="center"/>
    </xf>
    <xf numFmtId="0" fontId="14" fillId="0" borderId="62" xfId="0" applyFont="1" applyBorder="1" applyAlignment="1">
      <alignment horizontal="left" vertical="center"/>
    </xf>
    <xf numFmtId="0" fontId="14" fillId="2" borderId="10" xfId="0" applyFont="1" applyFill="1" applyBorder="1" applyAlignment="1">
      <alignment horizontal="center" vertical="center" shrinkToFit="1"/>
    </xf>
    <xf numFmtId="0" fontId="14" fillId="0" borderId="5" xfId="0" applyFont="1" applyBorder="1" applyAlignment="1">
      <alignment horizontal="center" vertical="center"/>
    </xf>
    <xf numFmtId="0" fontId="14" fillId="0" borderId="30" xfId="0" applyFont="1" applyBorder="1" applyAlignment="1">
      <alignment horizontal="center" vertical="center"/>
    </xf>
    <xf numFmtId="0" fontId="14" fillId="4" borderId="63" xfId="0" applyFont="1" applyFill="1" applyBorder="1" applyAlignment="1">
      <alignment horizontal="center" vertical="center" textRotation="255" shrinkToFit="1"/>
    </xf>
    <xf numFmtId="0" fontId="14" fillId="4" borderId="64" xfId="0" applyFont="1" applyFill="1" applyBorder="1" applyAlignment="1">
      <alignment horizontal="center" vertical="center" textRotation="255" shrinkToFit="1"/>
    </xf>
    <xf numFmtId="0" fontId="14" fillId="4" borderId="65" xfId="0" applyFont="1" applyFill="1" applyBorder="1" applyAlignment="1">
      <alignment horizontal="center" vertical="center" textRotation="255" shrinkToFit="1"/>
    </xf>
    <xf numFmtId="0" fontId="14" fillId="0" borderId="34" xfId="0" applyFont="1" applyBorder="1" applyAlignment="1">
      <alignment horizontal="left" vertical="center"/>
    </xf>
    <xf numFmtId="0" fontId="14" fillId="0" borderId="10" xfId="0" applyFont="1" applyBorder="1" applyAlignment="1">
      <alignment horizontal="left" vertical="center" wrapText="1"/>
    </xf>
    <xf numFmtId="0" fontId="14" fillId="0" borderId="62" xfId="0" applyFont="1" applyBorder="1" applyAlignment="1">
      <alignment horizontal="left" vertical="center" wrapText="1"/>
    </xf>
    <xf numFmtId="0" fontId="14" fillId="0" borderId="40" xfId="0" applyFont="1" applyBorder="1" applyAlignment="1">
      <alignment horizontal="left" vertical="center" wrapText="1"/>
    </xf>
    <xf numFmtId="0" fontId="14" fillId="0" borderId="71" xfId="0" applyFont="1" applyBorder="1" applyAlignment="1">
      <alignment horizontal="left" vertical="center" wrapText="1"/>
    </xf>
    <xf numFmtId="0" fontId="14" fillId="0" borderId="69" xfId="0" applyFont="1" applyBorder="1" applyAlignment="1">
      <alignment horizontal="center" vertical="center" textRotation="255"/>
    </xf>
    <xf numFmtId="0" fontId="14" fillId="0" borderId="70" xfId="0" applyFont="1" applyBorder="1" applyAlignment="1">
      <alignment horizontal="center" vertical="center" textRotation="255"/>
    </xf>
    <xf numFmtId="0" fontId="14" fillId="0" borderId="36" xfId="0" applyFont="1" applyBorder="1" applyAlignment="1">
      <alignment horizontal="center" vertical="center"/>
    </xf>
    <xf numFmtId="0" fontId="14" fillId="0" borderId="44" xfId="0" applyFont="1" applyBorder="1" applyAlignment="1">
      <alignment horizontal="center" vertical="center"/>
    </xf>
    <xf numFmtId="0" fontId="14" fillId="2" borderId="0" xfId="0" applyFont="1" applyFill="1" applyBorder="1" applyAlignment="1">
      <alignment horizontal="center" vertical="center" shrinkToFit="1"/>
    </xf>
    <xf numFmtId="0" fontId="14" fillId="0" borderId="0" xfId="0" applyFont="1" applyBorder="1" applyAlignment="1">
      <alignment horizontal="left" vertical="center" wrapText="1"/>
    </xf>
    <xf numFmtId="0" fontId="14" fillId="0" borderId="31" xfId="0" applyFont="1" applyBorder="1" applyAlignment="1">
      <alignment horizontal="left" vertical="center" wrapText="1"/>
    </xf>
    <xf numFmtId="0" fontId="14" fillId="2" borderId="10" xfId="0" applyFont="1" applyFill="1" applyBorder="1" applyAlignment="1">
      <alignment horizontal="center" vertical="center"/>
    </xf>
    <xf numFmtId="0" fontId="14" fillId="0" borderId="58" xfId="0" applyFont="1" applyBorder="1" applyAlignment="1">
      <alignment horizontal="center" vertical="center"/>
    </xf>
    <xf numFmtId="0" fontId="14" fillId="0" borderId="66" xfId="0" applyFont="1" applyBorder="1" applyAlignment="1">
      <alignment horizontal="left" vertical="center"/>
    </xf>
    <xf numFmtId="0" fontId="14" fillId="0" borderId="30" xfId="0" applyFont="1" applyBorder="1" applyAlignment="1">
      <alignment horizontal="center" vertical="center" wrapText="1" shrinkToFit="1"/>
    </xf>
    <xf numFmtId="0" fontId="14" fillId="0" borderId="11" xfId="0" applyFont="1" applyBorder="1" applyAlignment="1">
      <alignment horizontal="left" vertical="center" shrinkToFit="1"/>
    </xf>
    <xf numFmtId="0" fontId="14" fillId="0" borderId="60"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31" xfId="0" applyFont="1" applyBorder="1" applyAlignment="1">
      <alignment horizontal="left" vertical="center" shrinkToFit="1"/>
    </xf>
    <xf numFmtId="0" fontId="14" fillId="0" borderId="43" xfId="0" applyFont="1" applyBorder="1" applyAlignment="1">
      <alignment horizontal="left" vertical="center" shrinkToFit="1"/>
    </xf>
    <xf numFmtId="0" fontId="14" fillId="0" borderId="50" xfId="0" applyFont="1" applyBorder="1" applyAlignment="1">
      <alignment horizontal="left" vertical="center" shrinkToFit="1"/>
    </xf>
    <xf numFmtId="0" fontId="14" fillId="0" borderId="13" xfId="0" applyFont="1" applyBorder="1" applyAlignment="1">
      <alignment horizontal="left" vertical="center" wrapText="1"/>
    </xf>
    <xf numFmtId="0" fontId="14" fillId="0" borderId="68" xfId="0" applyFont="1" applyBorder="1" applyAlignment="1">
      <alignment horizontal="left" vertical="center" wrapText="1"/>
    </xf>
    <xf numFmtId="0" fontId="20" fillId="6" borderId="34" xfId="0" applyFont="1" applyFill="1" applyBorder="1" applyAlignment="1">
      <alignment vertical="center"/>
    </xf>
    <xf numFmtId="0" fontId="28" fillId="6" borderId="10" xfId="0" applyFont="1" applyFill="1" applyBorder="1" applyAlignment="1">
      <alignment vertical="center"/>
    </xf>
    <xf numFmtId="0" fontId="14" fillId="0" borderId="43" xfId="0" applyFont="1" applyBorder="1" applyAlignment="1">
      <alignment horizontal="left" vertical="center" wrapText="1"/>
    </xf>
    <xf numFmtId="0" fontId="14" fillId="0" borderId="6" xfId="0" applyFont="1" applyBorder="1" applyAlignment="1">
      <alignment horizontal="center" vertical="center"/>
    </xf>
    <xf numFmtId="0" fontId="14" fillId="0" borderId="51" xfId="0" applyFont="1" applyBorder="1" applyAlignment="1">
      <alignment horizontal="center" vertical="center"/>
    </xf>
    <xf numFmtId="0" fontId="14" fillId="0" borderId="11" xfId="0" applyFont="1" applyBorder="1" applyAlignment="1">
      <alignment horizontal="left" vertical="center"/>
    </xf>
    <xf numFmtId="0" fontId="14" fillId="0" borderId="60" xfId="0" applyFont="1" applyBorder="1" applyAlignment="1">
      <alignment horizontal="left" vertical="center"/>
    </xf>
    <xf numFmtId="0" fontId="14" fillId="0" borderId="4" xfId="0" applyFont="1" applyBorder="1" applyAlignment="1">
      <alignment horizontal="left" vertical="center"/>
    </xf>
    <xf numFmtId="0" fontId="14" fillId="0" borderId="61" xfId="0" applyFont="1" applyBorder="1" applyAlignment="1">
      <alignment horizontal="left" vertical="center"/>
    </xf>
    <xf numFmtId="0" fontId="14" fillId="0" borderId="4" xfId="0" applyFont="1" applyBorder="1" applyAlignment="1">
      <alignment horizontal="left" vertical="center" shrinkToFit="1"/>
    </xf>
    <xf numFmtId="0" fontId="14" fillId="0" borderId="61" xfId="0" applyFont="1" applyBorder="1" applyAlignment="1">
      <alignment horizontal="left" vertical="center" shrinkToFit="1"/>
    </xf>
    <xf numFmtId="0" fontId="14" fillId="0" borderId="59" xfId="0" applyFont="1" applyBorder="1" applyAlignment="1">
      <alignment horizontal="center" vertical="center"/>
    </xf>
    <xf numFmtId="0" fontId="14" fillId="0" borderId="30" xfId="0" applyFont="1" applyBorder="1" applyAlignment="1">
      <alignment horizontal="left" vertical="center"/>
    </xf>
    <xf numFmtId="0" fontId="14" fillId="0" borderId="30" xfId="0" applyFont="1" applyBorder="1" applyAlignment="1">
      <alignment vertical="center" wrapText="1" shrinkToFit="1"/>
    </xf>
    <xf numFmtId="0" fontId="14" fillId="0" borderId="55" xfId="0" applyFont="1" applyBorder="1" applyAlignment="1">
      <alignment horizontal="center" vertical="center" wrapText="1" shrinkToFit="1"/>
    </xf>
    <xf numFmtId="0" fontId="14" fillId="2" borderId="11" xfId="0" applyFont="1" applyFill="1" applyBorder="1" applyAlignment="1">
      <alignment horizontal="center" vertical="center" shrinkToFit="1"/>
    </xf>
    <xf numFmtId="0" fontId="14" fillId="2" borderId="11" xfId="0" applyNumberFormat="1" applyFont="1" applyFill="1" applyBorder="1" applyAlignment="1">
      <alignment horizontal="center" vertical="center" shrinkToFit="1"/>
    </xf>
    <xf numFmtId="0" fontId="14" fillId="0" borderId="48" xfId="0" applyFont="1" applyBorder="1" applyAlignment="1">
      <alignment horizontal="center" vertical="center"/>
    </xf>
    <xf numFmtId="0" fontId="14" fillId="0" borderId="10" xfId="0" applyFont="1" applyBorder="1" applyAlignment="1">
      <alignment horizontal="center" vertical="center" wrapText="1"/>
    </xf>
    <xf numFmtId="0" fontId="14" fillId="0" borderId="10" xfId="0" applyFont="1" applyBorder="1" applyAlignment="1">
      <alignment horizontal="center" vertical="center"/>
    </xf>
    <xf numFmtId="0" fontId="14" fillId="0" borderId="0" xfId="0" applyFont="1" applyBorder="1" applyAlignment="1">
      <alignment horizontal="left" vertical="center"/>
    </xf>
    <xf numFmtId="0" fontId="14" fillId="0" borderId="31" xfId="0" applyFont="1" applyBorder="1" applyAlignment="1">
      <alignment horizontal="left" vertical="center"/>
    </xf>
    <xf numFmtId="0" fontId="14" fillId="0" borderId="43" xfId="0" applyFont="1" applyBorder="1" applyAlignment="1">
      <alignment horizontal="left" vertical="center"/>
    </xf>
    <xf numFmtId="0" fontId="14" fillId="0" borderId="50" xfId="0" applyFont="1" applyBorder="1" applyAlignment="1">
      <alignment horizontal="left" vertical="center"/>
    </xf>
    <xf numFmtId="0" fontId="14" fillId="0" borderId="7" xfId="0" applyFont="1" applyBorder="1" applyAlignment="1">
      <alignment horizontal="right" vertical="center" wrapText="1"/>
    </xf>
    <xf numFmtId="0" fontId="14" fillId="0" borderId="10" xfId="0" applyFont="1" applyBorder="1" applyAlignment="1">
      <alignment horizontal="right" vertical="center" wrapText="1"/>
    </xf>
    <xf numFmtId="0" fontId="14" fillId="0" borderId="62" xfId="0" applyFont="1" applyBorder="1" applyAlignment="1">
      <alignment horizontal="right" vertical="center" wrapText="1"/>
    </xf>
    <xf numFmtId="0" fontId="15" fillId="0" borderId="0" xfId="0" applyFont="1" applyAlignment="1">
      <alignment horizontal="center" vertical="center"/>
    </xf>
    <xf numFmtId="0" fontId="14" fillId="0" borderId="23"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62" xfId="0" applyFont="1" applyBorder="1" applyAlignment="1">
      <alignment horizontal="center" vertical="center" wrapText="1"/>
    </xf>
    <xf numFmtId="0" fontId="12" fillId="3" borderId="0" xfId="0" applyFont="1" applyFill="1" applyBorder="1" applyAlignment="1">
      <alignment horizontal="center" vertical="center" shrinkToFit="1"/>
    </xf>
    <xf numFmtId="176" fontId="14" fillId="3" borderId="0" xfId="0" applyNumberFormat="1" applyFont="1" applyFill="1" applyBorder="1" applyAlignment="1">
      <alignment horizontal="left" vertical="center"/>
    </xf>
    <xf numFmtId="0" fontId="14" fillId="2" borderId="7" xfId="0" applyFont="1" applyFill="1" applyBorder="1" applyAlignment="1">
      <alignment horizontal="center" vertical="center"/>
    </xf>
    <xf numFmtId="0" fontId="14" fillId="3" borderId="81" xfId="0" applyFont="1" applyFill="1" applyBorder="1" applyAlignment="1">
      <alignment horizontal="left" vertical="center" shrinkToFit="1"/>
    </xf>
    <xf numFmtId="0" fontId="14" fillId="3" borderId="64" xfId="0" applyFont="1" applyFill="1" applyBorder="1" applyAlignment="1">
      <alignment horizontal="left" vertical="center" shrinkToFit="1"/>
    </xf>
    <xf numFmtId="0" fontId="14" fillId="3" borderId="21" xfId="0" applyFont="1" applyFill="1" applyBorder="1" applyAlignment="1">
      <alignment horizontal="left" vertical="center" shrinkToFit="1"/>
    </xf>
    <xf numFmtId="0" fontId="14" fillId="3" borderId="6" xfId="0" applyFont="1" applyFill="1" applyBorder="1" applyAlignment="1">
      <alignment horizontal="left" vertical="center" wrapText="1" shrinkToFit="1"/>
    </xf>
    <xf numFmtId="0" fontId="14" fillId="3" borderId="8" xfId="0" applyFont="1" applyFill="1" applyBorder="1" applyAlignment="1">
      <alignment horizontal="left" vertical="center" wrapText="1" shrinkToFit="1"/>
    </xf>
    <xf numFmtId="0" fontId="14" fillId="3" borderId="7" xfId="0" applyFont="1" applyFill="1" applyBorder="1" applyAlignment="1">
      <alignment horizontal="center" vertical="center"/>
    </xf>
    <xf numFmtId="0" fontId="14" fillId="3" borderId="10" xfId="0" applyFont="1" applyFill="1" applyBorder="1" applyAlignment="1">
      <alignment horizontal="center" vertical="center"/>
    </xf>
    <xf numFmtId="0" fontId="14" fillId="0" borderId="7" xfId="0" applyFont="1" applyBorder="1" applyAlignment="1">
      <alignment horizontal="center" vertical="center"/>
    </xf>
    <xf numFmtId="0" fontId="14" fillId="0" borderId="62" xfId="0" applyFont="1" applyBorder="1" applyAlignment="1">
      <alignment horizontal="center" vertical="center"/>
    </xf>
    <xf numFmtId="0" fontId="14" fillId="2" borderId="7" xfId="0" applyFont="1" applyFill="1" applyBorder="1" applyAlignment="1">
      <alignment horizontal="center" vertical="center" shrinkToFit="1"/>
    </xf>
    <xf numFmtId="0" fontId="14" fillId="2" borderId="62" xfId="0" applyFont="1" applyFill="1" applyBorder="1" applyAlignment="1">
      <alignment horizontal="center" vertical="center" shrinkToFit="1"/>
    </xf>
    <xf numFmtId="0" fontId="14" fillId="2" borderId="7" xfId="0" applyFont="1" applyFill="1" applyBorder="1" applyAlignment="1">
      <alignment horizontal="left" vertical="center" wrapText="1" shrinkToFit="1"/>
    </xf>
    <xf numFmtId="0" fontId="14" fillId="2" borderId="10" xfId="0" applyFont="1" applyFill="1" applyBorder="1" applyAlignment="1">
      <alignment horizontal="left" vertical="center" wrapText="1" shrinkToFit="1"/>
    </xf>
    <xf numFmtId="0" fontId="14" fillId="2" borderId="62" xfId="0" applyFont="1" applyFill="1" applyBorder="1" applyAlignment="1">
      <alignment horizontal="left" vertical="center" wrapText="1" shrinkToFit="1"/>
    </xf>
    <xf numFmtId="0" fontId="14" fillId="2" borderId="23" xfId="0" applyFont="1" applyFill="1" applyBorder="1" applyAlignment="1">
      <alignment horizontal="left" vertical="center" wrapText="1" shrinkToFit="1"/>
    </xf>
    <xf numFmtId="0" fontId="14" fillId="0" borderId="23" xfId="0" applyFont="1" applyBorder="1" applyAlignment="1">
      <alignment horizontal="left" vertical="center" wrapText="1" shrinkToFit="1"/>
    </xf>
    <xf numFmtId="0" fontId="14" fillId="2" borderId="23" xfId="0" applyFont="1" applyFill="1" applyBorder="1" applyAlignment="1">
      <alignment horizontal="center" vertical="center" wrapText="1" shrinkToFit="1"/>
    </xf>
    <xf numFmtId="0" fontId="14" fillId="2" borderId="23" xfId="0" applyFont="1" applyFill="1" applyBorder="1" applyAlignment="1">
      <alignment horizontal="center" vertical="center" shrinkToFit="1"/>
    </xf>
    <xf numFmtId="0" fontId="14" fillId="0" borderId="7" xfId="0" applyFont="1" applyBorder="1" applyAlignment="1">
      <alignment vertical="center"/>
    </xf>
    <xf numFmtId="0" fontId="22" fillId="0" borderId="10" xfId="0" applyFont="1" applyBorder="1" applyAlignment="1">
      <alignment vertical="center"/>
    </xf>
    <xf numFmtId="0" fontId="22" fillId="0" borderId="62" xfId="0" applyFont="1" applyBorder="1" applyAlignment="1">
      <alignment vertical="center"/>
    </xf>
    <xf numFmtId="0" fontId="14" fillId="0" borderId="6" xfId="0" applyFont="1" applyFill="1" applyBorder="1" applyAlignment="1">
      <alignment vertical="center" wrapText="1"/>
    </xf>
    <xf numFmtId="0" fontId="14" fillId="0" borderId="11" xfId="0" applyFont="1" applyFill="1" applyBorder="1">
      <alignment vertical="center"/>
    </xf>
    <xf numFmtId="0" fontId="14" fillId="0" borderId="60" xfId="0" applyFont="1" applyFill="1" applyBorder="1">
      <alignment vertical="center"/>
    </xf>
    <xf numFmtId="0" fontId="14" fillId="0" borderId="45" xfId="0" applyFont="1" applyFill="1" applyBorder="1">
      <alignment vertical="center"/>
    </xf>
    <xf numFmtId="0" fontId="14" fillId="0" borderId="0" xfId="0" applyFont="1" applyFill="1" applyBorder="1">
      <alignment vertical="center"/>
    </xf>
    <xf numFmtId="0" fontId="14" fillId="0" borderId="31" xfId="0" applyFont="1" applyFill="1" applyBorder="1">
      <alignment vertical="center"/>
    </xf>
    <xf numFmtId="0" fontId="14" fillId="0" borderId="7"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0" fontId="14" fillId="0" borderId="62" xfId="0" applyFont="1" applyBorder="1" applyAlignment="1">
      <alignment horizontal="center" vertical="center" wrapText="1" shrinkToFit="1"/>
    </xf>
    <xf numFmtId="0" fontId="14" fillId="0" borderId="7"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62" xfId="0" applyFont="1" applyBorder="1" applyAlignment="1">
      <alignment horizontal="center" vertical="center" shrinkToFit="1"/>
    </xf>
    <xf numFmtId="0" fontId="14" fillId="0" borderId="23" xfId="0" applyFont="1" applyBorder="1" applyAlignment="1">
      <alignment horizontal="center" vertical="center" wrapText="1" shrinkToFit="1"/>
    </xf>
    <xf numFmtId="0" fontId="14" fillId="0" borderId="23" xfId="0" applyFont="1" applyBorder="1" applyAlignment="1">
      <alignment horizontal="center" vertical="center" shrinkToFit="1"/>
    </xf>
    <xf numFmtId="0" fontId="14" fillId="0" borderId="23" xfId="0" applyFont="1" applyBorder="1" applyAlignment="1">
      <alignment horizontal="center" vertical="center"/>
    </xf>
    <xf numFmtId="0" fontId="14" fillId="0" borderId="23" xfId="0" applyFont="1" applyFill="1" applyBorder="1" applyAlignment="1">
      <alignment vertical="center" wrapText="1" shrinkToFit="1"/>
    </xf>
    <xf numFmtId="0" fontId="14" fillId="0" borderId="23" xfId="0" applyFont="1" applyFill="1" applyBorder="1" applyAlignment="1">
      <alignment vertical="center" shrinkToFit="1"/>
    </xf>
    <xf numFmtId="0" fontId="14" fillId="0" borderId="23" xfId="0" applyFont="1" applyFill="1" applyBorder="1" applyAlignment="1">
      <alignment horizontal="center" vertical="center" wrapText="1" shrinkToFit="1"/>
    </xf>
    <xf numFmtId="0" fontId="14" fillId="0" borderId="23" xfId="0" applyFont="1" applyFill="1" applyBorder="1" applyAlignment="1">
      <alignment horizontal="center" vertical="center" shrinkToFit="1"/>
    </xf>
    <xf numFmtId="0" fontId="14" fillId="2" borderId="7" xfId="0" applyFont="1" applyFill="1" applyBorder="1" applyAlignment="1">
      <alignment vertical="center" shrinkToFit="1"/>
    </xf>
    <xf numFmtId="0" fontId="14" fillId="2" borderId="10" xfId="0" applyFont="1" applyFill="1" applyBorder="1" applyAlignment="1">
      <alignment vertical="center" shrinkToFit="1"/>
    </xf>
    <xf numFmtId="0" fontId="14" fillId="2" borderId="62" xfId="0" applyFont="1" applyFill="1" applyBorder="1" applyAlignment="1">
      <alignment vertical="center" shrinkToFit="1"/>
    </xf>
    <xf numFmtId="0" fontId="14" fillId="0" borderId="0" xfId="0" applyFont="1" applyBorder="1" applyAlignment="1">
      <alignment horizontal="distributed" vertical="center" wrapText="1"/>
    </xf>
    <xf numFmtId="0" fontId="14" fillId="0" borderId="31" xfId="0" applyFont="1" applyBorder="1" applyAlignment="1">
      <alignment horizontal="distributed" vertical="center"/>
    </xf>
    <xf numFmtId="0" fontId="14" fillId="0" borderId="43" xfId="0" applyFont="1" applyBorder="1" applyAlignment="1">
      <alignment horizontal="distributed" vertical="center"/>
    </xf>
    <xf numFmtId="0" fontId="14" fillId="0" borderId="50" xfId="0" applyFont="1" applyBorder="1" applyAlignment="1">
      <alignment horizontal="distributed" vertical="center"/>
    </xf>
    <xf numFmtId="0" fontId="14" fillId="2" borderId="8" xfId="0" applyFont="1" applyFill="1" applyBorder="1" applyAlignment="1">
      <alignment vertical="center" shrinkToFit="1"/>
    </xf>
    <xf numFmtId="0" fontId="14" fillId="2" borderId="43" xfId="0" applyFont="1" applyFill="1" applyBorder="1" applyAlignment="1">
      <alignment vertical="center" shrinkToFit="1"/>
    </xf>
    <xf numFmtId="0" fontId="14" fillId="2" borderId="50" xfId="0" applyFont="1" applyFill="1" applyBorder="1" applyAlignment="1">
      <alignment vertical="center" shrinkToFit="1"/>
    </xf>
    <xf numFmtId="0" fontId="14" fillId="0" borderId="8" xfId="0" applyFont="1" applyBorder="1" applyAlignment="1">
      <alignment horizontal="center" vertical="center" shrinkToFit="1"/>
    </xf>
    <xf numFmtId="0" fontId="14" fillId="0" borderId="43" xfId="0" applyFont="1" applyBorder="1" applyAlignment="1">
      <alignment horizontal="center" vertical="center" shrinkToFit="1"/>
    </xf>
    <xf numFmtId="0" fontId="14" fillId="0" borderId="5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11" xfId="0" applyFont="1" applyBorder="1" applyAlignment="1">
      <alignment horizontal="center" vertical="center" shrinkToFit="1"/>
    </xf>
    <xf numFmtId="0" fontId="14" fillId="2" borderId="6" xfId="0" applyFont="1" applyFill="1" applyBorder="1" applyAlignment="1">
      <alignment vertical="center" shrinkToFit="1"/>
    </xf>
    <xf numFmtId="0" fontId="14" fillId="2" borderId="11" xfId="0" applyFont="1" applyFill="1" applyBorder="1" applyAlignment="1">
      <alignment vertical="center" shrinkToFit="1"/>
    </xf>
    <xf numFmtId="0" fontId="14" fillId="2" borderId="60" xfId="0" applyFont="1" applyFill="1" applyBorder="1" applyAlignment="1">
      <alignment vertical="center" shrinkToFit="1"/>
    </xf>
    <xf numFmtId="0" fontId="14" fillId="0" borderId="11" xfId="0" applyFont="1" applyBorder="1" applyAlignment="1">
      <alignment vertical="center" shrinkToFit="1"/>
    </xf>
    <xf numFmtId="0" fontId="14" fillId="0" borderId="60" xfId="0" applyFont="1" applyBorder="1" applyAlignment="1">
      <alignment vertical="center" shrinkToFit="1"/>
    </xf>
    <xf numFmtId="0" fontId="14" fillId="0" borderId="10" xfId="0" applyFont="1" applyBorder="1" applyAlignment="1">
      <alignment horizontal="distributed" vertical="center"/>
    </xf>
    <xf numFmtId="0" fontId="14" fillId="0" borderId="62" xfId="0" applyFont="1" applyBorder="1" applyAlignment="1">
      <alignment horizontal="distributed" vertical="center"/>
    </xf>
    <xf numFmtId="0" fontId="14" fillId="0" borderId="7" xfId="0" applyFont="1" applyBorder="1" applyAlignment="1">
      <alignment horizontal="left" vertical="center" wrapText="1"/>
    </xf>
    <xf numFmtId="0" fontId="14" fillId="7" borderId="0" xfId="0" applyFont="1" applyFill="1" applyBorder="1" applyAlignment="1">
      <alignment horizontal="center" vertical="center" shrinkToFit="1"/>
    </xf>
    <xf numFmtId="0" fontId="14" fillId="2" borderId="7" xfId="0" applyFont="1" applyFill="1" applyBorder="1" applyAlignment="1">
      <alignment horizontal="left" vertical="center" shrinkToFit="1"/>
    </xf>
    <xf numFmtId="0" fontId="14" fillId="2" borderId="10" xfId="0" applyFont="1" applyFill="1" applyBorder="1" applyAlignment="1">
      <alignment horizontal="left" vertical="center" shrinkToFit="1"/>
    </xf>
    <xf numFmtId="0" fontId="14" fillId="2" borderId="62" xfId="0" applyFont="1" applyFill="1" applyBorder="1" applyAlignment="1">
      <alignment horizontal="left" vertical="center" shrinkToFit="1"/>
    </xf>
    <xf numFmtId="0" fontId="14" fillId="7" borderId="7" xfId="0" applyFont="1" applyFill="1" applyBorder="1" applyAlignment="1">
      <alignment horizontal="left" vertical="center" shrinkToFit="1"/>
    </xf>
    <xf numFmtId="0" fontId="14" fillId="7" borderId="10" xfId="0" applyFont="1" applyFill="1" applyBorder="1" applyAlignment="1">
      <alignment horizontal="left" vertical="center" shrinkToFit="1"/>
    </xf>
    <xf numFmtId="0" fontId="14" fillId="7" borderId="62" xfId="0" applyFont="1" applyFill="1" applyBorder="1" applyAlignment="1">
      <alignment horizontal="left" vertical="center" shrinkToFit="1"/>
    </xf>
    <xf numFmtId="0" fontId="14" fillId="0" borderId="11" xfId="0" applyFont="1" applyBorder="1" applyAlignment="1">
      <alignment horizontal="center" vertical="center"/>
    </xf>
    <xf numFmtId="0" fontId="14" fillId="7" borderId="45" xfId="0" applyFont="1" applyFill="1" applyBorder="1" applyAlignment="1">
      <alignment horizontal="left" vertical="center" shrinkToFit="1"/>
    </xf>
    <xf numFmtId="0" fontId="14" fillId="7" borderId="0" xfId="0" applyFont="1" applyFill="1" applyBorder="1" applyAlignment="1">
      <alignment horizontal="left" vertical="center" shrinkToFit="1"/>
    </xf>
    <xf numFmtId="0" fontId="14" fillId="7" borderId="31" xfId="0" applyFont="1" applyFill="1" applyBorder="1" applyAlignment="1">
      <alignment horizontal="left" vertical="center" shrinkToFit="1"/>
    </xf>
    <xf numFmtId="0" fontId="14" fillId="7" borderId="6" xfId="0" applyFont="1" applyFill="1" applyBorder="1" applyAlignment="1">
      <alignment horizontal="left" vertical="center" shrinkToFit="1"/>
    </xf>
    <xf numFmtId="0" fontId="14" fillId="7" borderId="11" xfId="0" applyFont="1" applyFill="1" applyBorder="1" applyAlignment="1">
      <alignment horizontal="left" vertical="center" shrinkToFit="1"/>
    </xf>
    <xf numFmtId="0" fontId="14" fillId="7" borderId="60" xfId="0" applyFont="1" applyFill="1" applyBorder="1" applyAlignment="1">
      <alignment horizontal="left" vertical="center" shrinkToFit="1"/>
    </xf>
    <xf numFmtId="0" fontId="14" fillId="0" borderId="11" xfId="0" applyFont="1" applyBorder="1" applyAlignment="1">
      <alignment horizontal="distributed" vertical="center"/>
    </xf>
    <xf numFmtId="0" fontId="14" fillId="0" borderId="60" xfId="0" applyFont="1" applyBorder="1" applyAlignment="1">
      <alignment horizontal="distributed" vertical="center"/>
    </xf>
    <xf numFmtId="0" fontId="14" fillId="3" borderId="8" xfId="0" applyFont="1" applyFill="1" applyBorder="1" applyAlignment="1">
      <alignment horizontal="left" vertical="center" shrinkToFit="1"/>
    </xf>
    <xf numFmtId="0" fontId="14" fillId="3" borderId="43" xfId="0" applyFont="1" applyFill="1" applyBorder="1" applyAlignment="1">
      <alignment horizontal="left" vertical="center" shrinkToFit="1"/>
    </xf>
    <xf numFmtId="0" fontId="14" fillId="7" borderId="43" xfId="0" applyFont="1" applyFill="1" applyBorder="1" applyAlignment="1">
      <alignment horizontal="center" vertical="center"/>
    </xf>
    <xf numFmtId="176" fontId="14" fillId="2" borderId="7" xfId="0" applyNumberFormat="1" applyFont="1" applyFill="1" applyBorder="1" applyAlignment="1">
      <alignment vertical="center" shrinkToFit="1"/>
    </xf>
    <xf numFmtId="176" fontId="14" fillId="2" borderId="10" xfId="0" applyNumberFormat="1" applyFont="1" applyFill="1" applyBorder="1" applyAlignment="1">
      <alignment vertical="center" shrinkToFit="1"/>
    </xf>
    <xf numFmtId="176" fontId="14" fillId="2" borderId="62" xfId="0" applyNumberFormat="1" applyFont="1" applyFill="1" applyBorder="1" applyAlignment="1">
      <alignment vertical="center" shrinkToFit="1"/>
    </xf>
    <xf numFmtId="0" fontId="14" fillId="0" borderId="43" xfId="0" applyFont="1" applyBorder="1" applyAlignment="1">
      <alignment vertical="center" shrinkToFit="1"/>
    </xf>
    <xf numFmtId="0" fontId="14" fillId="0" borderId="50" xfId="0" applyFont="1" applyBorder="1" applyAlignment="1">
      <alignment vertical="center" shrinkToFit="1"/>
    </xf>
    <xf numFmtId="176" fontId="14" fillId="2" borderId="43" xfId="0" applyNumberFormat="1" applyFont="1" applyFill="1" applyBorder="1" applyAlignment="1">
      <alignment vertical="center" shrinkToFit="1"/>
    </xf>
    <xf numFmtId="176" fontId="14" fillId="2" borderId="50" xfId="0" applyNumberFormat="1" applyFont="1" applyFill="1" applyBorder="1" applyAlignment="1">
      <alignment vertical="center" shrinkToFit="1"/>
    </xf>
    <xf numFmtId="0" fontId="14" fillId="0" borderId="6" xfId="0" applyFont="1" applyBorder="1" applyAlignment="1">
      <alignment vertical="center" shrinkToFit="1"/>
    </xf>
    <xf numFmtId="0" fontId="14" fillId="0" borderId="11" xfId="0" applyFont="1" applyBorder="1" applyAlignment="1">
      <alignment horizontal="distributed" vertical="center" wrapText="1"/>
    </xf>
    <xf numFmtId="0" fontId="14" fillId="0" borderId="10" xfId="0" applyFont="1" applyBorder="1" applyAlignment="1">
      <alignment horizontal="distributed" vertical="center" wrapText="1"/>
    </xf>
    <xf numFmtId="0" fontId="14" fillId="0" borderId="62" xfId="0" applyFont="1" applyBorder="1" applyAlignment="1">
      <alignment horizontal="distributed" vertical="center" wrapText="1"/>
    </xf>
    <xf numFmtId="0" fontId="14" fillId="3" borderId="45" xfId="0" applyFont="1" applyFill="1" applyBorder="1" applyAlignment="1">
      <alignment horizontal="left" vertical="center" shrinkToFit="1"/>
    </xf>
    <xf numFmtId="0" fontId="14" fillId="3" borderId="0" xfId="0" applyFont="1" applyFill="1" applyBorder="1" applyAlignment="1">
      <alignment horizontal="left" vertical="center" shrinkToFit="1"/>
    </xf>
    <xf numFmtId="0" fontId="14" fillId="7" borderId="7" xfId="0" applyFont="1" applyFill="1" applyBorder="1" applyAlignment="1">
      <alignment vertical="center" shrinkToFit="1"/>
    </xf>
    <xf numFmtId="0" fontId="14" fillId="7" borderId="10" xfId="0" applyFont="1" applyFill="1" applyBorder="1" applyAlignment="1">
      <alignment vertical="center" shrinkToFit="1"/>
    </xf>
    <xf numFmtId="0" fontId="14" fillId="7" borderId="62" xfId="0" applyFont="1" applyFill="1" applyBorder="1" applyAlignment="1">
      <alignment vertical="center" shrinkToFit="1"/>
    </xf>
    <xf numFmtId="0" fontId="14" fillId="0" borderId="103" xfId="0" applyFont="1" applyBorder="1" applyAlignment="1">
      <alignment horizontal="center" vertical="center"/>
    </xf>
    <xf numFmtId="0" fontId="14" fillId="0" borderId="104" xfId="0" applyFont="1" applyBorder="1" applyAlignment="1">
      <alignment horizontal="center" vertical="center"/>
    </xf>
    <xf numFmtId="0" fontId="14" fillId="0" borderId="105" xfId="0" applyFont="1" applyBorder="1" applyAlignment="1">
      <alignment horizontal="center" vertical="center"/>
    </xf>
    <xf numFmtId="0" fontId="14" fillId="0" borderId="106" xfId="0" applyFont="1" applyBorder="1" applyAlignment="1">
      <alignment horizontal="center" vertical="center"/>
    </xf>
    <xf numFmtId="0" fontId="14" fillId="0" borderId="107" xfId="0" applyFont="1" applyBorder="1" applyAlignment="1">
      <alignment horizontal="center" vertical="center"/>
    </xf>
    <xf numFmtId="0" fontId="14" fillId="0" borderId="108" xfId="0" applyFont="1" applyBorder="1" applyAlignment="1">
      <alignment horizontal="center" vertical="center"/>
    </xf>
    <xf numFmtId="0" fontId="14" fillId="0" borderId="7"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62" xfId="0" applyFont="1" applyFill="1" applyBorder="1" applyAlignment="1">
      <alignment horizontal="center" vertical="center"/>
    </xf>
    <xf numFmtId="0" fontId="14" fillId="10" borderId="7" xfId="0" applyFont="1" applyFill="1" applyBorder="1" applyAlignment="1">
      <alignment horizontal="center" vertical="center" wrapText="1" shrinkToFit="1"/>
    </xf>
    <xf numFmtId="0" fontId="14" fillId="10" borderId="10" xfId="0" applyFont="1" applyFill="1" applyBorder="1" applyAlignment="1">
      <alignment horizontal="center" vertical="center" shrinkToFit="1"/>
    </xf>
    <xf numFmtId="0" fontId="14" fillId="10" borderId="62" xfId="0" applyFont="1" applyFill="1" applyBorder="1" applyAlignment="1">
      <alignment horizontal="center" vertical="center" shrinkToFit="1"/>
    </xf>
    <xf numFmtId="0" fontId="14" fillId="0" borderId="7" xfId="0" applyFont="1" applyFill="1" applyBorder="1" applyAlignment="1">
      <alignment horizontal="left" vertical="center" wrapText="1" shrinkToFit="1"/>
    </xf>
    <xf numFmtId="0" fontId="14" fillId="0" borderId="10" xfId="0" applyFont="1" applyFill="1" applyBorder="1" applyAlignment="1">
      <alignment horizontal="left" vertical="center" wrapText="1" shrinkToFit="1"/>
    </xf>
    <xf numFmtId="0" fontId="14" fillId="0" borderId="62" xfId="0" applyFont="1" applyFill="1" applyBorder="1" applyAlignment="1">
      <alignment horizontal="left" vertical="center" wrapText="1" shrinkToFit="1"/>
    </xf>
    <xf numFmtId="0" fontId="14" fillId="0" borderId="8" xfId="0" applyFont="1" applyBorder="1" applyAlignment="1">
      <alignment horizontal="center" vertical="center"/>
    </xf>
    <xf numFmtId="0" fontId="14" fillId="0" borderId="60" xfId="0" applyFont="1" applyBorder="1" applyAlignment="1">
      <alignment horizontal="distributed" vertical="center" wrapText="1"/>
    </xf>
    <xf numFmtId="0" fontId="14" fillId="0" borderId="60" xfId="0" applyFont="1" applyBorder="1" applyAlignment="1">
      <alignment horizontal="center" vertical="center" shrinkToFit="1"/>
    </xf>
    <xf numFmtId="0" fontId="14" fillId="0" borderId="45" xfId="0" applyFont="1" applyBorder="1" applyAlignment="1">
      <alignment horizontal="center" vertical="center"/>
    </xf>
    <xf numFmtId="0" fontId="14" fillId="0" borderId="50" xfId="0" applyFont="1" applyBorder="1" applyAlignment="1">
      <alignment horizontal="left" vertical="center" wrapText="1"/>
    </xf>
    <xf numFmtId="0" fontId="14" fillId="0" borderId="11" xfId="0" applyFont="1" applyBorder="1" applyAlignment="1">
      <alignment horizontal="left" vertical="center" wrapText="1"/>
    </xf>
    <xf numFmtId="0" fontId="38" fillId="2" borderId="7" xfId="9" applyFill="1" applyBorder="1" applyAlignment="1">
      <alignment horizontal="center" vertical="center" shrinkToFit="1"/>
    </xf>
    <xf numFmtId="0" fontId="38" fillId="2" borderId="10" xfId="9" applyFill="1" applyBorder="1" applyAlignment="1">
      <alignment horizontal="center" vertical="center" shrinkToFit="1"/>
    </xf>
    <xf numFmtId="0" fontId="38" fillId="2" borderId="62" xfId="9" applyFill="1" applyBorder="1" applyAlignment="1">
      <alignment horizontal="center" vertical="center" shrinkToFit="1"/>
    </xf>
    <xf numFmtId="0" fontId="10" fillId="2" borderId="23" xfId="0" applyFont="1" applyFill="1" applyBorder="1" applyAlignment="1">
      <alignment horizontal="center" vertical="center" shrinkToFit="1"/>
    </xf>
    <xf numFmtId="0" fontId="37" fillId="2" borderId="23" xfId="0" applyFont="1" applyFill="1" applyBorder="1" applyAlignment="1">
      <alignment vertical="center"/>
    </xf>
    <xf numFmtId="0" fontId="10" fillId="2" borderId="23" xfId="0" applyFont="1" applyFill="1" applyBorder="1" applyAlignment="1">
      <alignment vertical="center" shrinkToFit="1"/>
    </xf>
    <xf numFmtId="0" fontId="10" fillId="2" borderId="23" xfId="0" applyFont="1" applyFill="1" applyBorder="1" applyAlignment="1">
      <alignment vertical="center"/>
    </xf>
    <xf numFmtId="0" fontId="10" fillId="0" borderId="23" xfId="0" applyFont="1" applyFill="1" applyBorder="1" applyAlignment="1">
      <alignment horizontal="center" vertical="center"/>
    </xf>
    <xf numFmtId="0" fontId="10" fillId="0"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14" fillId="0" borderId="102" xfId="0" applyFont="1" applyBorder="1" applyAlignment="1">
      <alignment horizontal="center" vertical="center"/>
    </xf>
    <xf numFmtId="0" fontId="14" fillId="2" borderId="23" xfId="0" applyFont="1" applyFill="1" applyBorder="1" applyAlignment="1">
      <alignment horizontal="center" vertical="center" wrapText="1"/>
    </xf>
    <xf numFmtId="0" fontId="14" fillId="2" borderId="23" xfId="0" applyFont="1" applyFill="1" applyBorder="1" applyAlignment="1">
      <alignment horizontal="left" vertical="center"/>
    </xf>
    <xf numFmtId="0" fontId="14" fillId="2" borderId="23" xfId="0" applyFont="1" applyFill="1" applyBorder="1" applyAlignment="1">
      <alignment shrinkToFit="1"/>
    </xf>
    <xf numFmtId="0" fontId="14" fillId="2" borderId="23" xfId="0" applyFont="1" applyFill="1" applyBorder="1" applyAlignment="1"/>
    <xf numFmtId="0" fontId="14" fillId="0" borderId="23" xfId="0" applyFont="1" applyFill="1" applyBorder="1" applyAlignment="1">
      <alignment horizontal="center" vertical="center"/>
    </xf>
    <xf numFmtId="0" fontId="7" fillId="0" borderId="4" xfId="0" applyFont="1" applyBorder="1" applyAlignment="1">
      <alignment horizontal="left" vertical="center" shrinkToFit="1"/>
    </xf>
    <xf numFmtId="0" fontId="12" fillId="0" borderId="0" xfId="0" applyFont="1" applyBorder="1" applyAlignment="1">
      <alignment horizontal="left" vertical="center" wrapText="1"/>
    </xf>
    <xf numFmtId="0" fontId="12" fillId="0" borderId="0" xfId="0" applyFont="1" applyFill="1" applyBorder="1" applyAlignment="1">
      <alignment horizontal="left" vertical="center" wrapText="1"/>
    </xf>
    <xf numFmtId="0" fontId="12" fillId="2" borderId="51" xfId="0" applyFont="1" applyFill="1" applyBorder="1" applyAlignment="1">
      <alignment vertical="center" shrinkToFit="1"/>
    </xf>
    <xf numFmtId="0" fontId="12" fillId="0" borderId="4" xfId="0" applyFont="1" applyBorder="1" applyAlignment="1">
      <alignment vertical="center" shrinkToFit="1"/>
    </xf>
    <xf numFmtId="0" fontId="12" fillId="2" borderId="4" xfId="0" applyFont="1" applyFill="1" applyBorder="1" applyAlignment="1">
      <alignment vertical="center" shrinkToFit="1"/>
    </xf>
    <xf numFmtId="0" fontId="12" fillId="2" borderId="15" xfId="0" applyFont="1" applyFill="1" applyBorder="1" applyAlignment="1">
      <alignment vertical="center" shrinkToFit="1"/>
    </xf>
    <xf numFmtId="0" fontId="12" fillId="2" borderId="4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68" xfId="0" applyFont="1" applyFill="1" applyBorder="1" applyAlignment="1">
      <alignment horizontal="center" vertical="center" wrapText="1"/>
    </xf>
    <xf numFmtId="0" fontId="12" fillId="2" borderId="4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31" xfId="0" applyFont="1" applyFill="1" applyBorder="1" applyAlignment="1">
      <alignment horizontal="center" vertical="center" wrapText="1"/>
    </xf>
    <xf numFmtId="0" fontId="12" fillId="2" borderId="5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61" xfId="0" applyFont="1" applyFill="1" applyBorder="1" applyAlignment="1">
      <alignment horizontal="center" vertical="center" wrapText="1"/>
    </xf>
    <xf numFmtId="0" fontId="12" fillId="2" borderId="12"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0"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42" xfId="0" applyFont="1" applyFill="1" applyBorder="1" applyAlignment="1">
      <alignment horizontal="center" vertical="center" shrinkToFit="1"/>
    </xf>
    <xf numFmtId="0" fontId="12" fillId="2" borderId="68" xfId="0" applyFont="1" applyFill="1" applyBorder="1" applyAlignment="1">
      <alignment horizontal="center" vertical="center" shrinkToFit="1"/>
    </xf>
    <xf numFmtId="0" fontId="12" fillId="2" borderId="45" xfId="0" applyFont="1" applyFill="1" applyBorder="1" applyAlignment="1">
      <alignment horizontal="center" vertical="center" shrinkToFit="1"/>
    </xf>
    <xf numFmtId="0" fontId="12" fillId="2" borderId="31" xfId="0" applyFont="1" applyFill="1" applyBorder="1" applyAlignment="1">
      <alignment horizontal="center" vertical="center" shrinkToFit="1"/>
    </xf>
    <xf numFmtId="0" fontId="12" fillId="2" borderId="51" xfId="0" applyFont="1" applyFill="1" applyBorder="1" applyAlignment="1">
      <alignment horizontal="center" vertical="center" shrinkToFit="1"/>
    </xf>
    <xf numFmtId="0" fontId="12" fillId="2" borderId="61" xfId="0" applyFont="1" applyFill="1" applyBorder="1" applyAlignment="1">
      <alignment horizontal="center" vertical="center" shrinkToFit="1"/>
    </xf>
    <xf numFmtId="0" fontId="12" fillId="2" borderId="63"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65" xfId="0" applyFont="1" applyFill="1" applyBorder="1" applyAlignment="1">
      <alignment horizontal="center" vertical="center"/>
    </xf>
    <xf numFmtId="0" fontId="12" fillId="2" borderId="42" xfId="0" applyFont="1" applyFill="1" applyBorder="1" applyAlignment="1">
      <alignment vertical="center" shrinkToFit="1"/>
    </xf>
    <xf numFmtId="0" fontId="12" fillId="0" borderId="13" xfId="0" applyFont="1" applyBorder="1" applyAlignment="1">
      <alignment vertical="center" shrinkToFit="1"/>
    </xf>
    <xf numFmtId="0" fontId="12" fillId="2" borderId="13" xfId="0" applyFont="1" applyFill="1" applyBorder="1" applyAlignment="1">
      <alignment vertical="center" shrinkToFit="1"/>
    </xf>
    <xf numFmtId="0" fontId="12" fillId="2" borderId="14" xfId="0" applyFont="1" applyFill="1" applyBorder="1" applyAlignment="1">
      <alignment vertical="center" shrinkToFit="1"/>
    </xf>
    <xf numFmtId="0" fontId="12" fillId="2" borderId="45" xfId="0" applyFont="1" applyFill="1" applyBorder="1" applyAlignment="1">
      <alignment vertical="center" shrinkToFit="1"/>
    </xf>
    <xf numFmtId="0" fontId="12" fillId="0" borderId="0" xfId="0" applyFont="1" applyAlignment="1">
      <alignment vertical="center" shrinkToFit="1"/>
    </xf>
    <xf numFmtId="0" fontId="12" fillId="0" borderId="16" xfId="0" applyFont="1" applyBorder="1" applyAlignment="1">
      <alignment vertical="center" shrinkToFit="1"/>
    </xf>
    <xf numFmtId="0" fontId="12" fillId="0" borderId="4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0" xfId="0" applyFont="1" applyAlignment="1">
      <alignment horizontal="center" vertical="center" wrapText="1"/>
    </xf>
    <xf numFmtId="0" fontId="12" fillId="0" borderId="31"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1" xfId="0" applyFont="1" applyBorder="1" applyAlignment="1">
      <alignment horizontal="center" vertical="center" wrapText="1"/>
    </xf>
    <xf numFmtId="58" fontId="12" fillId="2" borderId="0" xfId="0" applyNumberFormat="1" applyFont="1" applyFill="1" applyBorder="1" applyAlignment="1">
      <alignment horizontal="center" vertical="center" shrinkToFit="1"/>
    </xf>
    <xf numFmtId="0" fontId="12" fillId="2" borderId="16" xfId="0" applyFont="1" applyFill="1" applyBorder="1" applyAlignment="1">
      <alignment horizontal="center" vertical="center" shrinkToFit="1"/>
    </xf>
    <xf numFmtId="0" fontId="12" fillId="2" borderId="45" xfId="0" applyFont="1" applyFill="1" applyBorder="1" applyAlignment="1">
      <alignment horizontal="center" vertical="center"/>
    </xf>
    <xf numFmtId="0" fontId="12" fillId="2" borderId="0" xfId="0" applyFont="1" applyFill="1" applyBorder="1" applyAlignment="1">
      <alignment horizontal="center" vertical="center"/>
    </xf>
    <xf numFmtId="0" fontId="13" fillId="0" borderId="0" xfId="0" applyFont="1" applyBorder="1" applyAlignment="1">
      <alignment horizontal="left" vertical="center" wrapText="1"/>
    </xf>
    <xf numFmtId="0" fontId="13" fillId="0" borderId="1" xfId="0" applyFont="1" applyFill="1" applyBorder="1" applyAlignment="1">
      <alignment horizontal="center" vertical="center" shrinkToFit="1"/>
    </xf>
    <xf numFmtId="0" fontId="13" fillId="0" borderId="30" xfId="0" applyFont="1" applyFill="1" applyBorder="1" applyAlignment="1">
      <alignment horizontal="center" vertical="center" shrinkToFit="1"/>
    </xf>
    <xf numFmtId="0" fontId="13" fillId="0" borderId="55" xfId="0" applyFont="1" applyFill="1" applyBorder="1" applyAlignment="1">
      <alignment horizontal="center" vertical="center" shrinkToFit="1"/>
    </xf>
    <xf numFmtId="0" fontId="12" fillId="0" borderId="0" xfId="0" applyFont="1" applyBorder="1" applyAlignment="1">
      <alignment horizontal="left" vertical="center" shrinkToFit="1"/>
    </xf>
    <xf numFmtId="0" fontId="16" fillId="0" borderId="0" xfId="0" applyFont="1" applyAlignment="1">
      <alignment horizontal="center" vertical="center"/>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3" xfId="0" applyFont="1" applyBorder="1" applyAlignment="1">
      <alignment horizontal="left" vertical="center" wrapText="1"/>
    </xf>
    <xf numFmtId="0" fontId="12" fillId="0" borderId="16" xfId="0" applyFont="1" applyBorder="1" applyAlignment="1">
      <alignment horizontal="left" vertical="center" wrapText="1"/>
    </xf>
    <xf numFmtId="0" fontId="12" fillId="0" borderId="5" xfId="0" applyFont="1" applyFill="1" applyBorder="1" applyAlignment="1">
      <alignment horizontal="center" vertical="center" wrapText="1"/>
    </xf>
    <xf numFmtId="0" fontId="12" fillId="0" borderId="30" xfId="0" applyFont="1" applyFill="1" applyBorder="1" applyAlignment="1">
      <alignment horizontal="center" vertical="center" wrapText="1"/>
    </xf>
    <xf numFmtId="0" fontId="12" fillId="0" borderId="58" xfId="0" applyFont="1" applyFill="1" applyBorder="1" applyAlignment="1">
      <alignment horizontal="center" vertical="center" wrapText="1"/>
    </xf>
    <xf numFmtId="0" fontId="14" fillId="0" borderId="56" xfId="0" applyFont="1" applyFill="1" applyBorder="1" applyAlignment="1">
      <alignment horizontal="center" vertical="center" wrapText="1"/>
    </xf>
    <xf numFmtId="0" fontId="12" fillId="0" borderId="56" xfId="0" applyFont="1" applyBorder="1" applyAlignment="1">
      <alignment horizontal="center" vertical="center" wrapText="1" shrinkToFit="1"/>
    </xf>
    <xf numFmtId="0" fontId="12" fillId="0" borderId="56" xfId="0" applyFont="1" applyBorder="1" applyAlignment="1">
      <alignment horizontal="center" vertical="center" shrinkToFit="1"/>
    </xf>
    <xf numFmtId="0" fontId="12" fillId="0" borderId="72" xfId="0" applyFont="1" applyBorder="1" applyAlignment="1">
      <alignment horizontal="center" vertical="center" shrinkToFit="1"/>
    </xf>
    <xf numFmtId="0" fontId="12" fillId="0" borderId="5" xfId="0" applyFont="1" applyFill="1" applyBorder="1" applyAlignment="1">
      <alignment horizontal="center" vertical="center" wrapText="1" shrinkToFit="1"/>
    </xf>
    <xf numFmtId="0" fontId="12" fillId="0" borderId="30" xfId="0" applyFont="1" applyFill="1" applyBorder="1" applyAlignment="1">
      <alignment horizontal="center" vertical="center" wrapText="1" shrinkToFit="1"/>
    </xf>
    <xf numFmtId="0" fontId="12" fillId="0" borderId="58" xfId="0" applyFont="1" applyFill="1" applyBorder="1" applyAlignment="1">
      <alignment horizontal="center" vertical="center" wrapText="1" shrinkToFit="1"/>
    </xf>
    <xf numFmtId="0" fontId="12" fillId="0" borderId="5"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58" xfId="0" applyFont="1" applyBorder="1" applyAlignment="1">
      <alignment horizontal="center" vertical="center" wrapText="1"/>
    </xf>
    <xf numFmtId="0" fontId="14" fillId="0" borderId="0" xfId="2" applyFont="1" applyBorder="1" applyAlignment="1">
      <alignment horizontal="center" vertical="center"/>
    </xf>
    <xf numFmtId="0" fontId="14" fillId="0" borderId="7" xfId="2" applyFont="1" applyBorder="1" applyAlignment="1">
      <alignment horizontal="center" vertical="center"/>
    </xf>
    <xf numFmtId="0" fontId="14" fillId="0" borderId="10" xfId="2" applyFont="1" applyBorder="1" applyAlignment="1">
      <alignment horizontal="center" vertical="center"/>
    </xf>
    <xf numFmtId="0" fontId="14" fillId="0" borderId="62" xfId="2" applyFont="1" applyBorder="1" applyAlignment="1">
      <alignment horizontal="center" vertical="center"/>
    </xf>
    <xf numFmtId="0" fontId="14" fillId="7" borderId="101" xfId="2" applyFont="1" applyFill="1" applyBorder="1" applyAlignment="1">
      <alignment horizontal="center" vertical="center"/>
    </xf>
    <xf numFmtId="0" fontId="14" fillId="7" borderId="100" xfId="2" applyFont="1" applyFill="1" applyBorder="1" applyAlignment="1">
      <alignment horizontal="center" vertical="center"/>
    </xf>
    <xf numFmtId="176" fontId="15" fillId="7" borderId="0" xfId="2" applyNumberFormat="1" applyFont="1" applyFill="1" applyBorder="1" applyAlignment="1">
      <alignment horizontal="center" vertical="center"/>
    </xf>
    <xf numFmtId="0" fontId="15" fillId="7" borderId="0" xfId="2" applyFont="1" applyFill="1" applyBorder="1" applyAlignment="1">
      <alignment horizontal="center" vertical="center"/>
    </xf>
    <xf numFmtId="0" fontId="15" fillId="3" borderId="0" xfId="2" applyFont="1" applyFill="1" applyAlignment="1">
      <alignment horizontal="center" vertical="center"/>
    </xf>
    <xf numFmtId="0" fontId="12" fillId="3" borderId="0" xfId="0" applyFont="1" applyFill="1" applyBorder="1" applyAlignment="1">
      <alignment horizontal="left" vertical="center"/>
    </xf>
    <xf numFmtId="0" fontId="29" fillId="3" borderId="0" xfId="0" applyFont="1" applyFill="1" applyBorder="1" applyAlignment="1">
      <alignment horizontal="left" vertical="center"/>
    </xf>
    <xf numFmtId="0" fontId="14" fillId="0" borderId="73" xfId="2" applyFont="1" applyBorder="1" applyAlignment="1">
      <alignment horizontal="center" vertical="center" textRotation="255"/>
    </xf>
    <xf numFmtId="0" fontId="14" fillId="0" borderId="74" xfId="2" applyFont="1" applyBorder="1" applyAlignment="1">
      <alignment horizontal="center" vertical="center" textRotation="255"/>
    </xf>
    <xf numFmtId="0" fontId="14" fillId="0" borderId="0" xfId="2" applyFont="1" applyBorder="1" applyAlignment="1">
      <alignment vertical="center"/>
    </xf>
    <xf numFmtId="0" fontId="14" fillId="0" borderId="0" xfId="0" applyFont="1" applyAlignment="1">
      <alignment vertical="center"/>
    </xf>
    <xf numFmtId="0" fontId="12" fillId="0" borderId="0" xfId="0" applyFont="1" applyFill="1" applyAlignment="1">
      <alignment vertical="center" wrapText="1"/>
    </xf>
    <xf numFmtId="0" fontId="12" fillId="0" borderId="7" xfId="0" applyFont="1" applyBorder="1" applyAlignment="1">
      <alignment horizontal="center" vertical="center"/>
    </xf>
    <xf numFmtId="0" fontId="12" fillId="0" borderId="62" xfId="0" applyFont="1" applyBorder="1" applyAlignment="1">
      <alignment horizontal="center" vertical="center"/>
    </xf>
    <xf numFmtId="0" fontId="12" fillId="0" borderId="7" xfId="0" applyFont="1" applyBorder="1" applyAlignment="1">
      <alignment vertical="center"/>
    </xf>
    <xf numFmtId="0" fontId="12" fillId="0" borderId="10" xfId="0" applyFont="1" applyBorder="1" applyAlignment="1">
      <alignment vertical="center"/>
    </xf>
    <xf numFmtId="0" fontId="12" fillId="0" borderId="62" xfId="0" applyFont="1" applyBorder="1" applyAlignment="1">
      <alignment vertical="center"/>
    </xf>
    <xf numFmtId="58" fontId="16" fillId="7" borderId="0" xfId="0" applyNumberFormat="1" applyFont="1" applyFill="1" applyAlignment="1">
      <alignment horizontal="center" vertical="center"/>
    </xf>
    <xf numFmtId="58" fontId="15" fillId="7" borderId="0" xfId="0" applyNumberFormat="1" applyFont="1" applyFill="1" applyAlignment="1">
      <alignment horizontal="center" vertical="center"/>
    </xf>
    <xf numFmtId="0" fontId="12" fillId="2" borderId="7" xfId="0" applyFont="1" applyFill="1" applyBorder="1" applyAlignment="1">
      <alignment vertical="center"/>
    </xf>
    <xf numFmtId="0" fontId="12" fillId="2" borderId="62" xfId="0" applyFont="1" applyFill="1" applyBorder="1" applyAlignment="1">
      <alignment vertical="center"/>
    </xf>
    <xf numFmtId="0" fontId="12" fillId="0" borderId="75" xfId="0" applyFont="1" applyBorder="1" applyAlignment="1">
      <alignment vertical="center"/>
    </xf>
    <xf numFmtId="0" fontId="12" fillId="0" borderId="76" xfId="0" applyFont="1" applyBorder="1" applyAlignment="1">
      <alignment vertical="center"/>
    </xf>
    <xf numFmtId="0" fontId="12" fillId="2" borderId="75" xfId="0" applyFont="1" applyFill="1" applyBorder="1" applyAlignment="1">
      <alignment vertical="center"/>
    </xf>
    <xf numFmtId="0" fontId="12" fillId="2" borderId="76" xfId="0" applyFont="1" applyFill="1" applyBorder="1" applyAlignment="1">
      <alignment vertical="center"/>
    </xf>
    <xf numFmtId="0" fontId="12" fillId="0" borderId="77" xfId="0" applyFont="1" applyBorder="1" applyAlignment="1">
      <alignment vertical="center"/>
    </xf>
    <xf numFmtId="0" fontId="12" fillId="0" borderId="78" xfId="0" applyFont="1" applyBorder="1" applyAlignment="1">
      <alignment vertical="center"/>
    </xf>
    <xf numFmtId="0" fontId="12" fillId="0" borderId="79" xfId="0" applyFont="1" applyBorder="1" applyAlignment="1">
      <alignment vertical="center"/>
    </xf>
    <xf numFmtId="0" fontId="12" fillId="2" borderId="78" xfId="0" applyFont="1" applyFill="1" applyBorder="1" applyAlignment="1">
      <alignment vertical="center"/>
    </xf>
    <xf numFmtId="0" fontId="12" fillId="2" borderId="79" xfId="0" applyFont="1" applyFill="1" applyBorder="1" applyAlignment="1">
      <alignment vertical="center"/>
    </xf>
    <xf numFmtId="0" fontId="12" fillId="0" borderId="80" xfId="0" applyFont="1" applyBorder="1" applyAlignment="1">
      <alignment vertical="center"/>
    </xf>
    <xf numFmtId="0" fontId="14" fillId="0" borderId="62" xfId="0" applyFont="1" applyBorder="1" applyAlignment="1">
      <alignment vertical="center"/>
    </xf>
    <xf numFmtId="0" fontId="14" fillId="0" borderId="10" xfId="0" applyFont="1" applyBorder="1" applyAlignment="1">
      <alignment vertical="center"/>
    </xf>
    <xf numFmtId="0" fontId="14" fillId="2" borderId="7" xfId="0" applyFont="1" applyFill="1" applyBorder="1" applyAlignment="1">
      <alignment vertical="center"/>
    </xf>
    <xf numFmtId="0" fontId="14" fillId="2" borderId="62" xfId="0" applyFont="1" applyFill="1" applyBorder="1" applyAlignment="1">
      <alignment vertical="center"/>
    </xf>
    <xf numFmtId="0" fontId="14" fillId="0" borderId="78" xfId="0" applyFont="1" applyBorder="1" applyAlignment="1">
      <alignment vertical="center"/>
    </xf>
    <xf numFmtId="0" fontId="14" fillId="0" borderId="79" xfId="0" applyFont="1" applyBorder="1" applyAlignment="1">
      <alignment vertical="center"/>
    </xf>
    <xf numFmtId="0" fontId="14" fillId="2" borderId="78" xfId="0" applyFont="1" applyFill="1" applyBorder="1" applyAlignment="1">
      <alignment vertical="center"/>
    </xf>
    <xf numFmtId="0" fontId="14" fillId="2" borderId="79" xfId="0" applyFont="1" applyFill="1" applyBorder="1" applyAlignment="1">
      <alignment vertical="center"/>
    </xf>
    <xf numFmtId="0" fontId="14" fillId="0" borderId="80" xfId="0" applyFont="1" applyBorder="1" applyAlignment="1">
      <alignment vertical="center"/>
    </xf>
    <xf numFmtId="0" fontId="14" fillId="0" borderId="75" xfId="0" applyFont="1" applyBorder="1" applyAlignment="1">
      <alignment vertical="center"/>
    </xf>
    <xf numFmtId="0" fontId="14" fillId="0" borderId="76" xfId="0" applyFont="1" applyBorder="1" applyAlignment="1">
      <alignment vertical="center"/>
    </xf>
    <xf numFmtId="0" fontId="14" fillId="2" borderId="75" xfId="0" applyFont="1" applyFill="1" applyBorder="1" applyAlignment="1">
      <alignment vertical="center"/>
    </xf>
    <xf numFmtId="0" fontId="14" fillId="2" borderId="76" xfId="0" applyFont="1" applyFill="1" applyBorder="1" applyAlignment="1">
      <alignment vertical="center"/>
    </xf>
    <xf numFmtId="0" fontId="14" fillId="0" borderId="77" xfId="0" applyFont="1" applyBorder="1" applyAlignment="1">
      <alignment vertical="center"/>
    </xf>
    <xf numFmtId="0" fontId="14" fillId="0" borderId="0" xfId="0" applyFont="1" applyAlignment="1">
      <alignment vertical="center" wrapText="1"/>
    </xf>
    <xf numFmtId="0" fontId="14" fillId="0" borderId="93" xfId="0" applyFont="1" applyFill="1" applyBorder="1" applyAlignment="1">
      <alignment horizontal="left" vertical="center" wrapText="1"/>
    </xf>
    <xf numFmtId="0" fontId="14" fillId="0" borderId="87" xfId="0" applyFont="1" applyFill="1" applyBorder="1" applyAlignment="1">
      <alignment horizontal="left" vertical="center" wrapText="1"/>
    </xf>
    <xf numFmtId="0" fontId="14" fillId="0" borderId="88" xfId="0" applyFont="1" applyFill="1" applyBorder="1" applyAlignment="1">
      <alignment horizontal="left" vertical="center" wrapText="1"/>
    </xf>
    <xf numFmtId="0" fontId="20" fillId="0" borderId="6"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60" xfId="0" applyFont="1" applyBorder="1" applyAlignment="1">
      <alignment horizontal="center" vertical="center" wrapText="1"/>
    </xf>
    <xf numFmtId="0" fontId="20" fillId="0" borderId="45"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31" xfId="0" applyFont="1" applyBorder="1" applyAlignment="1">
      <alignment horizontal="center" vertical="center" wrapText="1"/>
    </xf>
    <xf numFmtId="0" fontId="14" fillId="0" borderId="23" xfId="0" applyFont="1" applyBorder="1" applyAlignment="1">
      <alignment horizontal="distributed" vertical="center" wrapText="1"/>
    </xf>
    <xf numFmtId="0" fontId="14" fillId="2" borderId="23" xfId="0" applyFont="1" applyFill="1" applyBorder="1" applyAlignment="1">
      <alignment horizontal="left" vertical="center" wrapText="1"/>
    </xf>
    <xf numFmtId="0" fontId="14" fillId="0" borderId="89" xfId="0" applyFont="1" applyFill="1" applyBorder="1" applyAlignment="1">
      <alignment horizontal="left" vertical="center" wrapText="1"/>
    </xf>
    <xf numFmtId="0" fontId="14" fillId="0" borderId="90" xfId="0" applyFont="1" applyFill="1" applyBorder="1" applyAlignment="1">
      <alignment horizontal="left" vertical="center" wrapText="1"/>
    </xf>
    <xf numFmtId="0" fontId="14" fillId="0" borderId="86"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4" fillId="0" borderId="81" xfId="0" applyFont="1" applyBorder="1" applyAlignment="1">
      <alignment horizontal="center" vertical="center" textRotation="255" wrapText="1"/>
    </xf>
    <xf numFmtId="0" fontId="14" fillId="0" borderId="64" xfId="0" applyFont="1" applyBorder="1" applyAlignment="1">
      <alignment horizontal="center" vertical="center" textRotation="255" wrapText="1"/>
    </xf>
    <xf numFmtId="0" fontId="14" fillId="0" borderId="21" xfId="0" applyFont="1" applyBorder="1" applyAlignment="1">
      <alignment horizontal="center" vertical="center" textRotation="255" wrapText="1"/>
    </xf>
    <xf numFmtId="0" fontId="14" fillId="0" borderId="4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31" xfId="0" applyFont="1" applyFill="1" applyBorder="1" applyAlignment="1">
      <alignment horizontal="center" vertical="center" wrapText="1"/>
    </xf>
    <xf numFmtId="0" fontId="14" fillId="2" borderId="89" xfId="0" applyFont="1" applyFill="1" applyBorder="1" applyAlignment="1">
      <alignment horizontal="left" vertical="center" wrapText="1"/>
    </xf>
    <xf numFmtId="0" fontId="14" fillId="2" borderId="90" xfId="0" applyFont="1" applyFill="1" applyBorder="1" applyAlignment="1">
      <alignment horizontal="left" vertical="center" wrapText="1"/>
    </xf>
    <xf numFmtId="0" fontId="14" fillId="2" borderId="86" xfId="0" applyFont="1" applyFill="1" applyBorder="1" applyAlignment="1">
      <alignment horizontal="left" vertical="center" wrapText="1"/>
    </xf>
    <xf numFmtId="0" fontId="14" fillId="2" borderId="87" xfId="0" applyFont="1" applyFill="1" applyBorder="1" applyAlignment="1">
      <alignment horizontal="left" vertical="center" wrapText="1"/>
    </xf>
    <xf numFmtId="0" fontId="14" fillId="2" borderId="88" xfId="0" applyFont="1" applyFill="1" applyBorder="1" applyAlignment="1">
      <alignment horizontal="left" vertical="center" wrapText="1"/>
    </xf>
    <xf numFmtId="0" fontId="14" fillId="2" borderId="93" xfId="0" applyFont="1" applyFill="1" applyBorder="1" applyAlignment="1">
      <alignment horizontal="left" vertical="center" wrapText="1"/>
    </xf>
    <xf numFmtId="0" fontId="14" fillId="2" borderId="96" xfId="0" applyFont="1" applyFill="1" applyBorder="1" applyAlignment="1">
      <alignment horizontal="left" vertical="center" wrapText="1"/>
    </xf>
    <xf numFmtId="0" fontId="14" fillId="2" borderId="97" xfId="0" applyFont="1" applyFill="1" applyBorder="1" applyAlignment="1">
      <alignment horizontal="left" vertical="center" wrapText="1"/>
    </xf>
    <xf numFmtId="0" fontId="14" fillId="2" borderId="99" xfId="0" applyFont="1" applyFill="1" applyBorder="1" applyAlignment="1">
      <alignment horizontal="left" vertical="center" wrapText="1"/>
    </xf>
    <xf numFmtId="0" fontId="14" fillId="0" borderId="81" xfId="0" applyFont="1" applyBorder="1" applyAlignment="1">
      <alignment horizontal="distributed" vertical="center" textRotation="255" wrapText="1"/>
    </xf>
    <xf numFmtId="0" fontId="14" fillId="0" borderId="64" xfId="0" applyFont="1" applyBorder="1" applyAlignment="1">
      <alignment horizontal="distributed" vertical="center" textRotation="255" wrapText="1"/>
    </xf>
    <xf numFmtId="0" fontId="14" fillId="2" borderId="84" xfId="0" applyFont="1" applyFill="1" applyBorder="1" applyAlignment="1">
      <alignment horizontal="left" vertical="center" wrapText="1"/>
    </xf>
    <xf numFmtId="0" fontId="14" fillId="2" borderId="85" xfId="0" applyFont="1" applyFill="1" applyBorder="1" applyAlignment="1">
      <alignment horizontal="left" vertical="center" wrapText="1"/>
    </xf>
    <xf numFmtId="0" fontId="14" fillId="2" borderId="82" xfId="0" applyFont="1" applyFill="1" applyBorder="1" applyAlignment="1">
      <alignment horizontal="left" vertical="center" wrapText="1"/>
    </xf>
    <xf numFmtId="0" fontId="14" fillId="2" borderId="98" xfId="0" applyFont="1" applyFill="1" applyBorder="1" applyAlignment="1">
      <alignment horizontal="left" vertical="center" wrapText="1"/>
    </xf>
    <xf numFmtId="0" fontId="14" fillId="0" borderId="6" xfId="0" applyFont="1" applyBorder="1" applyAlignment="1">
      <alignment vertical="center" wrapText="1"/>
    </xf>
    <xf numFmtId="0" fontId="14" fillId="0" borderId="11" xfId="0" applyFont="1" applyBorder="1" applyAlignment="1">
      <alignment vertical="center" wrapText="1"/>
    </xf>
    <xf numFmtId="0" fontId="14" fillId="0" borderId="60" xfId="0" applyFont="1" applyBorder="1" applyAlignment="1">
      <alignment vertical="center" wrapText="1"/>
    </xf>
    <xf numFmtId="0" fontId="14" fillId="0" borderId="23" xfId="0" applyFont="1" applyBorder="1" applyAlignment="1">
      <alignment vertical="center" wrapText="1"/>
    </xf>
    <xf numFmtId="0" fontId="20" fillId="0" borderId="1" xfId="0" applyFont="1" applyBorder="1" applyAlignment="1">
      <alignment horizontal="center" vertical="center" shrinkToFit="1"/>
    </xf>
    <xf numFmtId="0" fontId="20" fillId="0" borderId="55" xfId="0" applyFont="1" applyBorder="1" applyAlignment="1">
      <alignment horizontal="center" vertical="center" shrinkToFit="1"/>
    </xf>
    <xf numFmtId="0" fontId="15" fillId="0" borderId="43" xfId="0" applyFont="1" applyBorder="1" applyAlignment="1">
      <alignment horizontal="center" vertical="center"/>
    </xf>
    <xf numFmtId="0" fontId="14" fillId="0" borderId="81" xfId="0" applyFont="1" applyBorder="1" applyAlignment="1">
      <alignment horizontal="distributed" vertical="center" wrapText="1"/>
    </xf>
    <xf numFmtId="0" fontId="14" fillId="0" borderId="6" xfId="0" applyFont="1" applyBorder="1" applyAlignment="1">
      <alignment horizontal="left" vertical="center" wrapText="1"/>
    </xf>
    <xf numFmtId="0" fontId="14" fillId="0" borderId="60" xfId="0" applyFont="1" applyBorder="1" applyAlignment="1">
      <alignment horizontal="left" vertical="center" wrapText="1"/>
    </xf>
    <xf numFmtId="0" fontId="14" fillId="0" borderId="45" xfId="0" applyFont="1" applyBorder="1" applyAlignment="1">
      <alignment horizontal="left" vertical="center" wrapText="1"/>
    </xf>
    <xf numFmtId="0" fontId="14" fillId="0" borderId="8" xfId="0" applyFont="1" applyBorder="1" applyAlignment="1">
      <alignment horizontal="left" vertical="center" wrapText="1"/>
    </xf>
    <xf numFmtId="58" fontId="14" fillId="7" borderId="7" xfId="0" applyNumberFormat="1" applyFont="1" applyFill="1" applyBorder="1" applyAlignment="1">
      <alignment horizontal="center" vertical="center" shrinkToFit="1"/>
    </xf>
    <xf numFmtId="58" fontId="14" fillId="7" borderId="10" xfId="0" applyNumberFormat="1" applyFont="1" applyFill="1" applyBorder="1" applyAlignment="1">
      <alignment horizontal="center" vertical="center" shrinkToFit="1"/>
    </xf>
    <xf numFmtId="0" fontId="14" fillId="7" borderId="6" xfId="0" applyFont="1" applyFill="1" applyBorder="1" applyAlignment="1">
      <alignment horizontal="center" vertical="center" wrapText="1"/>
    </xf>
    <xf numFmtId="0" fontId="14" fillId="7" borderId="11" xfId="0" applyFont="1" applyFill="1" applyBorder="1" applyAlignment="1">
      <alignment horizontal="center" vertical="center" wrapText="1"/>
    </xf>
    <xf numFmtId="0" fontId="14" fillId="7" borderId="60" xfId="0" applyFont="1" applyFill="1" applyBorder="1" applyAlignment="1">
      <alignment horizontal="center" vertical="center" wrapText="1"/>
    </xf>
    <xf numFmtId="0" fontId="14" fillId="2" borderId="7" xfId="0" applyFont="1" applyFill="1" applyBorder="1" applyAlignment="1">
      <alignment horizontal="left" vertical="center" wrapText="1"/>
    </xf>
    <xf numFmtId="0" fontId="14" fillId="2" borderId="10" xfId="0" applyFont="1" applyFill="1" applyBorder="1" applyAlignment="1">
      <alignment horizontal="left" vertical="center" wrapText="1"/>
    </xf>
    <xf numFmtId="0" fontId="14" fillId="2" borderId="62" xfId="0" applyFont="1" applyFill="1" applyBorder="1" applyAlignment="1">
      <alignment horizontal="left" vertical="center" wrapText="1"/>
    </xf>
    <xf numFmtId="0" fontId="14" fillId="0" borderId="11" xfId="0" applyFont="1" applyBorder="1" applyAlignment="1">
      <alignment vertical="center"/>
    </xf>
    <xf numFmtId="0" fontId="14" fillId="0" borderId="6" xfId="0" applyFont="1" applyBorder="1" applyAlignment="1">
      <alignment horizontal="distributed" vertical="center" wrapText="1"/>
    </xf>
    <xf numFmtId="0" fontId="14" fillId="2" borderId="113" xfId="0" applyFont="1" applyFill="1" applyBorder="1" applyAlignment="1">
      <alignment vertical="center" shrinkToFit="1"/>
    </xf>
    <xf numFmtId="0" fontId="14" fillId="2" borderId="6"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109" xfId="0" applyFont="1" applyFill="1" applyBorder="1" applyAlignment="1">
      <alignment horizontal="left" vertical="center" wrapText="1"/>
    </xf>
    <xf numFmtId="0" fontId="14" fillId="2" borderId="111" xfId="0" applyFont="1" applyFill="1" applyBorder="1" applyAlignment="1">
      <alignment horizontal="left" vertical="center" wrapText="1"/>
    </xf>
    <xf numFmtId="0" fontId="14" fillId="2" borderId="110" xfId="0" applyFont="1" applyFill="1" applyBorder="1" applyAlignment="1">
      <alignment horizontal="left" vertical="center" wrapText="1"/>
    </xf>
    <xf numFmtId="0" fontId="14" fillId="2" borderId="114" xfId="0" applyFont="1" applyFill="1" applyBorder="1" applyAlignment="1">
      <alignment horizontal="center" vertical="center" wrapText="1"/>
    </xf>
    <xf numFmtId="0" fontId="14" fillId="2" borderId="115" xfId="0" applyFont="1" applyFill="1" applyBorder="1" applyAlignment="1">
      <alignment horizontal="center" vertical="center" wrapText="1"/>
    </xf>
    <xf numFmtId="0" fontId="14" fillId="0" borderId="23" xfId="0" applyFont="1" applyBorder="1" applyAlignment="1">
      <alignment horizontal="left" vertical="center" wrapText="1"/>
    </xf>
    <xf numFmtId="0" fontId="14" fillId="2" borderId="81" xfId="0" applyFont="1" applyFill="1" applyBorder="1" applyAlignment="1">
      <alignment horizontal="center" vertical="center" wrapText="1"/>
    </xf>
    <xf numFmtId="0" fontId="14" fillId="2" borderId="64"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112" xfId="0" applyFont="1" applyFill="1" applyBorder="1" applyAlignment="1">
      <alignment vertical="center" wrapText="1"/>
    </xf>
    <xf numFmtId="0" fontId="14" fillId="0" borderId="23" xfId="0" applyFont="1" applyBorder="1" applyAlignment="1">
      <alignment horizontal="center" vertical="center" textRotation="255" wrapText="1"/>
    </xf>
    <xf numFmtId="0" fontId="14" fillId="0" borderId="109" xfId="0" applyFont="1" applyBorder="1" applyAlignment="1">
      <alignment vertical="center" wrapText="1"/>
    </xf>
    <xf numFmtId="0" fontId="14" fillId="0" borderId="110" xfId="0" applyFont="1" applyBorder="1" applyAlignment="1">
      <alignment vertical="center" wrapText="1"/>
    </xf>
    <xf numFmtId="0" fontId="14" fillId="0" borderId="111" xfId="0" applyFont="1" applyBorder="1" applyAlignment="1">
      <alignment vertical="center" wrapText="1"/>
    </xf>
    <xf numFmtId="0" fontId="14" fillId="2" borderId="113" xfId="0" applyFont="1" applyFill="1" applyBorder="1" applyAlignment="1">
      <alignment vertical="center" wrapText="1"/>
    </xf>
    <xf numFmtId="0" fontId="20" fillId="0" borderId="8"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50" xfId="0" applyFont="1" applyBorder="1" applyAlignment="1">
      <alignment horizontal="center" vertical="center" wrapText="1"/>
    </xf>
    <xf numFmtId="0" fontId="19" fillId="0" borderId="0" xfId="0" applyFont="1" applyBorder="1" applyAlignment="1">
      <alignment vertical="center" wrapText="1"/>
    </xf>
    <xf numFmtId="0" fontId="14" fillId="2" borderId="45"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45"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50" xfId="0" applyFont="1" applyFill="1" applyBorder="1" applyAlignment="1">
      <alignment horizontal="left" vertical="center" wrapText="1"/>
    </xf>
    <xf numFmtId="0" fontId="14" fillId="2" borderId="83" xfId="0" applyFont="1" applyFill="1" applyBorder="1" applyAlignment="1">
      <alignment vertical="center" wrapText="1"/>
    </xf>
    <xf numFmtId="0" fontId="14" fillId="2" borderId="92"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60" xfId="0" applyFont="1" applyFill="1" applyBorder="1" applyAlignment="1">
      <alignment horizontal="left" vertical="center" wrapText="1"/>
    </xf>
    <xf numFmtId="0" fontId="14" fillId="0" borderId="4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14" fillId="0" borderId="43" xfId="0" applyFont="1" applyFill="1" applyBorder="1" applyAlignment="1">
      <alignment horizontal="left" vertical="center" wrapText="1"/>
    </xf>
    <xf numFmtId="0" fontId="14" fillId="0" borderId="50" xfId="0" applyFont="1" applyFill="1" applyBorder="1" applyAlignment="1">
      <alignment horizontal="left" vertical="center" wrapText="1"/>
    </xf>
    <xf numFmtId="58" fontId="14" fillId="7" borderId="62" xfId="0" applyNumberFormat="1" applyFont="1" applyFill="1" applyBorder="1" applyAlignment="1">
      <alignment horizontal="center" vertical="center" shrinkToFit="1"/>
    </xf>
    <xf numFmtId="58" fontId="14" fillId="7" borderId="0" xfId="0" applyNumberFormat="1" applyFont="1" applyFill="1" applyAlignment="1">
      <alignment horizontal="center" vertical="center"/>
    </xf>
    <xf numFmtId="0" fontId="14" fillId="0" borderId="1" xfId="0" applyFont="1" applyBorder="1" applyAlignment="1">
      <alignment horizontal="center" vertical="center"/>
    </xf>
    <xf numFmtId="0" fontId="14" fillId="0" borderId="55" xfId="0" applyFont="1" applyBorder="1" applyAlignment="1">
      <alignment horizontal="center" vertical="center"/>
    </xf>
    <xf numFmtId="0" fontId="15" fillId="0" borderId="0" xfId="0" applyFont="1" applyAlignment="1">
      <alignment horizontal="center" vertical="center" wrapText="1"/>
    </xf>
    <xf numFmtId="0" fontId="14" fillId="0" borderId="0" xfId="0" applyFont="1" applyAlignment="1">
      <alignment horizontal="left" vertical="center"/>
    </xf>
  </cellXfs>
  <cellStyles count="10">
    <cellStyle name="ハイパーリンク" xfId="9" builtinId="8"/>
    <cellStyle name="桁区切り" xfId="1" builtinId="6"/>
    <cellStyle name="標準" xfId="0" builtinId="0"/>
    <cellStyle name="標準 16" xfId="5"/>
    <cellStyle name="標準 2" xfId="2"/>
    <cellStyle name="標準 2 2" xfId="6"/>
    <cellStyle name="標準 3" xfId="3"/>
    <cellStyle name="標準 4" xfId="4"/>
    <cellStyle name="標準 5" xfId="7"/>
    <cellStyle name="標準 6"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285750</xdr:colOff>
      <xdr:row>1</xdr:row>
      <xdr:rowOff>99393</xdr:rowOff>
    </xdr:from>
    <xdr:to>
      <xdr:col>13</xdr:col>
      <xdr:colOff>74545</xdr:colOff>
      <xdr:row>3</xdr:row>
      <xdr:rowOff>178594</xdr:rowOff>
    </xdr:to>
    <xdr:sp macro="" textlink="">
      <xdr:nvSpPr>
        <xdr:cNvPr id="3" name="テキスト ボックス 2"/>
        <xdr:cNvSpPr txBox="1"/>
      </xdr:nvSpPr>
      <xdr:spPr>
        <a:xfrm>
          <a:off x="285750" y="325612"/>
          <a:ext cx="2015264" cy="412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和歌山</a:t>
          </a:r>
          <a:r>
            <a:rPr kumimoji="1" lang="en-US" altLang="ja-JP" sz="900"/>
            <a:t>/</a:t>
          </a:r>
          <a:r>
            <a:rPr kumimoji="1" lang="ja-JP" altLang="en-US" sz="900"/>
            <a:t>田辺をプルダウンで選択</a:t>
          </a:r>
        </a:p>
      </xdr:txBody>
    </xdr:sp>
    <xdr:clientData/>
  </xdr:twoCellAnchor>
  <xdr:twoCellAnchor>
    <xdr:from>
      <xdr:col>1</xdr:col>
      <xdr:colOff>74543</xdr:colOff>
      <xdr:row>10</xdr:row>
      <xdr:rowOff>66260</xdr:rowOff>
    </xdr:from>
    <xdr:to>
      <xdr:col>16</xdr:col>
      <xdr:colOff>115956</xdr:colOff>
      <xdr:row>15</xdr:row>
      <xdr:rowOff>157370</xdr:rowOff>
    </xdr:to>
    <xdr:sp macro="" textlink="">
      <xdr:nvSpPr>
        <xdr:cNvPr id="4" name="テキスト ボックス 3"/>
        <xdr:cNvSpPr txBox="1"/>
      </xdr:nvSpPr>
      <xdr:spPr>
        <a:xfrm>
          <a:off x="124239" y="1797325"/>
          <a:ext cx="2286000" cy="911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このシートに各種情報を入力ください。各様式の青塗セルにデータを自動反映します。</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514350</xdr:colOff>
          <xdr:row>14</xdr:row>
          <xdr:rowOff>85725</xdr:rowOff>
        </xdr:from>
        <xdr:to>
          <xdr:col>3</xdr:col>
          <xdr:colOff>123825</xdr:colOff>
          <xdr:row>14</xdr:row>
          <xdr:rowOff>333375</xdr:rowOff>
        </xdr:to>
        <xdr:sp macro="" textlink="">
          <xdr:nvSpPr>
            <xdr:cNvPr id="150531" name="Check Box 3" hidden="1">
              <a:extLst>
                <a:ext uri="{63B3BB69-23CF-44E3-9099-C40C66FF867C}">
                  <a14:compatExt spid="_x0000_s150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66675</xdr:rowOff>
        </xdr:from>
        <xdr:to>
          <xdr:col>6</xdr:col>
          <xdr:colOff>219075</xdr:colOff>
          <xdr:row>20</xdr:row>
          <xdr:rowOff>438150</xdr:rowOff>
        </xdr:to>
        <xdr:sp macro="" textlink="">
          <xdr:nvSpPr>
            <xdr:cNvPr id="150532" name="Check Box 4" hidden="1">
              <a:extLst>
                <a:ext uri="{63B3BB69-23CF-44E3-9099-C40C66FF867C}">
                  <a14:compatExt spid="_x0000_s150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14</xdr:row>
          <xdr:rowOff>95250</xdr:rowOff>
        </xdr:from>
        <xdr:to>
          <xdr:col>6</xdr:col>
          <xdr:colOff>133350</xdr:colOff>
          <xdr:row>14</xdr:row>
          <xdr:rowOff>342900</xdr:rowOff>
        </xdr:to>
        <xdr:sp macro="" textlink="">
          <xdr:nvSpPr>
            <xdr:cNvPr id="150533" name="Check Box 5" hidden="1">
              <a:extLst>
                <a:ext uri="{63B3BB69-23CF-44E3-9099-C40C66FF867C}">
                  <a14:compatExt spid="_x0000_s150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523875</xdr:colOff>
          <xdr:row>15</xdr:row>
          <xdr:rowOff>85725</xdr:rowOff>
        </xdr:from>
        <xdr:to>
          <xdr:col>3</xdr:col>
          <xdr:colOff>133350</xdr:colOff>
          <xdr:row>15</xdr:row>
          <xdr:rowOff>333375</xdr:rowOff>
        </xdr:to>
        <xdr:sp macro="" textlink="">
          <xdr:nvSpPr>
            <xdr:cNvPr id="150534" name="Check Box 6" hidden="1">
              <a:extLst>
                <a:ext uri="{63B3BB69-23CF-44E3-9099-C40C66FF867C}">
                  <a14:compatExt spid="_x0000_s150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15</xdr:row>
          <xdr:rowOff>95250</xdr:rowOff>
        </xdr:from>
        <xdr:to>
          <xdr:col>6</xdr:col>
          <xdr:colOff>133350</xdr:colOff>
          <xdr:row>15</xdr:row>
          <xdr:rowOff>342900</xdr:rowOff>
        </xdr:to>
        <xdr:sp macro="" textlink="">
          <xdr:nvSpPr>
            <xdr:cNvPr id="150535" name="Check Box 7" hidden="1">
              <a:extLst>
                <a:ext uri="{63B3BB69-23CF-44E3-9099-C40C66FF867C}">
                  <a14:compatExt spid="_x0000_s150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16</xdr:row>
          <xdr:rowOff>76200</xdr:rowOff>
        </xdr:from>
        <xdr:to>
          <xdr:col>6</xdr:col>
          <xdr:colOff>133350</xdr:colOff>
          <xdr:row>16</xdr:row>
          <xdr:rowOff>323850</xdr:rowOff>
        </xdr:to>
        <xdr:sp macro="" textlink="">
          <xdr:nvSpPr>
            <xdr:cNvPr id="150536" name="Check Box 8" hidden="1">
              <a:extLst>
                <a:ext uri="{63B3BB69-23CF-44E3-9099-C40C66FF867C}">
                  <a14:compatExt spid="_x0000_s150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542925</xdr:colOff>
          <xdr:row>16</xdr:row>
          <xdr:rowOff>85725</xdr:rowOff>
        </xdr:from>
        <xdr:to>
          <xdr:col>3</xdr:col>
          <xdr:colOff>152400</xdr:colOff>
          <xdr:row>16</xdr:row>
          <xdr:rowOff>333375</xdr:rowOff>
        </xdr:to>
        <xdr:sp macro="" textlink="">
          <xdr:nvSpPr>
            <xdr:cNvPr id="150537" name="Check Box 9" hidden="1">
              <a:extLst>
                <a:ext uri="{63B3BB69-23CF-44E3-9099-C40C66FF867C}">
                  <a14:compatExt spid="_x0000_s150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17</xdr:row>
          <xdr:rowOff>76200</xdr:rowOff>
        </xdr:from>
        <xdr:to>
          <xdr:col>9</xdr:col>
          <xdr:colOff>123825</xdr:colOff>
          <xdr:row>17</xdr:row>
          <xdr:rowOff>323850</xdr:rowOff>
        </xdr:to>
        <xdr:sp macro="" textlink="">
          <xdr:nvSpPr>
            <xdr:cNvPr id="150538" name="Check Box 10" hidden="1">
              <a:extLst>
                <a:ext uri="{63B3BB69-23CF-44E3-9099-C40C66FF867C}">
                  <a14:compatExt spid="_x0000_s150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17</xdr:row>
          <xdr:rowOff>85725</xdr:rowOff>
        </xdr:from>
        <xdr:to>
          <xdr:col>6</xdr:col>
          <xdr:colOff>142875</xdr:colOff>
          <xdr:row>17</xdr:row>
          <xdr:rowOff>333375</xdr:rowOff>
        </xdr:to>
        <xdr:sp macro="" textlink="">
          <xdr:nvSpPr>
            <xdr:cNvPr id="150539" name="Check Box 11" hidden="1">
              <a:extLst>
                <a:ext uri="{63B3BB69-23CF-44E3-9099-C40C66FF867C}">
                  <a14:compatExt spid="_x0000_s150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17</xdr:row>
          <xdr:rowOff>85725</xdr:rowOff>
        </xdr:from>
        <xdr:to>
          <xdr:col>4</xdr:col>
          <xdr:colOff>85725</xdr:colOff>
          <xdr:row>17</xdr:row>
          <xdr:rowOff>333375</xdr:rowOff>
        </xdr:to>
        <xdr:sp macro="" textlink="">
          <xdr:nvSpPr>
            <xdr:cNvPr id="150540" name="Check Box 12" hidden="1">
              <a:extLst>
                <a:ext uri="{63B3BB69-23CF-44E3-9099-C40C66FF867C}">
                  <a14:compatExt spid="_x0000_s150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18</xdr:row>
          <xdr:rowOff>95250</xdr:rowOff>
        </xdr:from>
        <xdr:to>
          <xdr:col>6</xdr:col>
          <xdr:colOff>123825</xdr:colOff>
          <xdr:row>18</xdr:row>
          <xdr:rowOff>342900</xdr:rowOff>
        </xdr:to>
        <xdr:sp macro="" textlink="">
          <xdr:nvSpPr>
            <xdr:cNvPr id="150541" name="Check Box 13" hidden="1">
              <a:extLst>
                <a:ext uri="{63B3BB69-23CF-44E3-9099-C40C66FF867C}">
                  <a14:compatExt spid="_x0000_s150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18</xdr:row>
          <xdr:rowOff>66675</xdr:rowOff>
        </xdr:from>
        <xdr:to>
          <xdr:col>4</xdr:col>
          <xdr:colOff>85725</xdr:colOff>
          <xdr:row>18</xdr:row>
          <xdr:rowOff>314325</xdr:rowOff>
        </xdr:to>
        <xdr:sp macro="" textlink="">
          <xdr:nvSpPr>
            <xdr:cNvPr id="150542" name="Check Box 14" hidden="1">
              <a:extLst>
                <a:ext uri="{63B3BB69-23CF-44E3-9099-C40C66FF867C}">
                  <a14:compatExt spid="_x0000_s150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428625</xdr:colOff>
          <xdr:row>10</xdr:row>
          <xdr:rowOff>95250</xdr:rowOff>
        </xdr:from>
        <xdr:to>
          <xdr:col>3</xdr:col>
          <xdr:colOff>38100</xdr:colOff>
          <xdr:row>10</xdr:row>
          <xdr:rowOff>342900</xdr:rowOff>
        </xdr:to>
        <xdr:sp macro="" textlink="">
          <xdr:nvSpPr>
            <xdr:cNvPr id="150543" name="Check Box 15" hidden="1">
              <a:extLst>
                <a:ext uri="{63B3BB69-23CF-44E3-9099-C40C66FF867C}">
                  <a14:compatExt spid="_x0000_s150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xdr:colOff>
          <xdr:row>11</xdr:row>
          <xdr:rowOff>76200</xdr:rowOff>
        </xdr:from>
        <xdr:to>
          <xdr:col>3</xdr:col>
          <xdr:colOff>28575</xdr:colOff>
          <xdr:row>11</xdr:row>
          <xdr:rowOff>323850</xdr:rowOff>
        </xdr:to>
        <xdr:sp macro="" textlink="">
          <xdr:nvSpPr>
            <xdr:cNvPr id="150544" name="Check Box 16" hidden="1">
              <a:extLst>
                <a:ext uri="{63B3BB69-23CF-44E3-9099-C40C66FF867C}">
                  <a14:compatExt spid="_x0000_s150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20</xdr:row>
          <xdr:rowOff>66675</xdr:rowOff>
        </xdr:from>
        <xdr:to>
          <xdr:col>6</xdr:col>
          <xdr:colOff>219075</xdr:colOff>
          <xdr:row>20</xdr:row>
          <xdr:rowOff>438150</xdr:rowOff>
        </xdr:to>
        <xdr:sp macro="" textlink="">
          <xdr:nvSpPr>
            <xdr:cNvPr id="150545" name="Check Box 17" hidden="1">
              <a:extLst>
                <a:ext uri="{63B3BB69-23CF-44E3-9099-C40C66FF867C}">
                  <a14:compatExt spid="_x0000_s150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107156</xdr:colOff>
      <xdr:row>14</xdr:row>
      <xdr:rowOff>35718</xdr:rowOff>
    </xdr:from>
    <xdr:to>
      <xdr:col>59</xdr:col>
      <xdr:colOff>132369</xdr:colOff>
      <xdr:row>36</xdr:row>
      <xdr:rowOff>190499</xdr:rowOff>
    </xdr:to>
    <xdr:sp macro="" textlink="">
      <xdr:nvSpPr>
        <xdr:cNvPr id="3" name="テキスト ボックス 2"/>
        <xdr:cNvSpPr txBox="1"/>
      </xdr:nvSpPr>
      <xdr:spPr>
        <a:xfrm>
          <a:off x="464344" y="3488531"/>
          <a:ext cx="8169088" cy="501253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・シート文字サイズは「１２ポイント」に設定しています。</a:t>
          </a:r>
          <a:endParaRPr kumimoji="1" lang="en-US" altLang="ja-JP" sz="2000"/>
        </a:p>
        <a:p>
          <a:r>
            <a:rPr kumimoji="1" lang="ja-JP" altLang="en-US" sz="2000"/>
            <a:t>・文字サイズを「１２ポイント以下」に変更しないようにしてください。</a:t>
          </a:r>
          <a:endParaRPr kumimoji="1" lang="en-US" altLang="ja-JP" sz="2000"/>
        </a:p>
        <a:p>
          <a:r>
            <a:rPr kumimoji="1" lang="ja-JP" altLang="en-US" sz="2000"/>
            <a:t>・例えば、</a:t>
          </a:r>
          <a:r>
            <a:rPr kumimoji="1" lang="en-US" altLang="ja-JP" sz="2000"/>
            <a:t>1</a:t>
          </a:r>
          <a:r>
            <a:rPr kumimoji="1" lang="ja-JP" altLang="en-US" sz="2000"/>
            <a:t>頁下段「②　これまでのノウハウを生かした訓練効果を高めるための工夫等」の記載で、</a:t>
          </a:r>
          <a:r>
            <a:rPr kumimoji="1" lang="en-US" altLang="ja-JP" sz="2000"/>
            <a:t>1</a:t>
          </a:r>
          <a:r>
            <a:rPr kumimoji="1" lang="ja-JP" altLang="en-US" sz="2000"/>
            <a:t>頁内に収まらない場合、縮小率を下げ、</a:t>
          </a:r>
          <a:r>
            <a:rPr kumimoji="1" lang="en-US" altLang="ja-JP" sz="2000"/>
            <a:t>1</a:t>
          </a:r>
          <a:r>
            <a:rPr kumimoji="1" lang="ja-JP" altLang="en-US" sz="2000"/>
            <a:t>頁に収める必要はありません。</a:t>
          </a:r>
          <a:endParaRPr kumimoji="1" lang="en-US" altLang="ja-JP" sz="2000"/>
        </a:p>
        <a:p>
          <a:r>
            <a:rPr kumimoji="1" lang="ja-JP" altLang="en-US" sz="2000"/>
            <a:t>・読みやすさ、見やすさに注意して作成してください。</a:t>
          </a:r>
          <a:endParaRPr kumimoji="1" lang="en-US" altLang="ja-JP" sz="2000"/>
        </a:p>
        <a:p>
          <a:endParaRPr kumimoji="1" lang="en-US" altLang="ja-JP" sz="2000"/>
        </a:p>
        <a:p>
          <a:r>
            <a:rPr kumimoji="1" lang="ja-JP" altLang="en-US" sz="2000"/>
            <a:t>・</a:t>
          </a:r>
          <a:r>
            <a:rPr kumimoji="1" lang="en-US" altLang="ja-JP" sz="2000"/>
            <a:t>【</a:t>
          </a:r>
          <a:r>
            <a:rPr kumimoji="1" lang="ja-JP" altLang="en-US" sz="2000"/>
            <a:t>訓練効果を高めるための工夫等</a:t>
          </a:r>
          <a:r>
            <a:rPr kumimoji="1" lang="en-US" altLang="ja-JP" sz="2000"/>
            <a:t>】</a:t>
          </a:r>
          <a:r>
            <a:rPr kumimoji="1" lang="ja-JP" altLang="en-US" sz="2000"/>
            <a:t>、</a:t>
          </a:r>
          <a:r>
            <a:rPr kumimoji="1" lang="en-US" altLang="ja-JP" sz="2000"/>
            <a:t>【</a:t>
          </a:r>
          <a:r>
            <a:rPr kumimoji="1" lang="ja-JP" altLang="en-US" sz="2000"/>
            <a:t>過去の職業訓練で実施した就職支援の内容等</a:t>
          </a:r>
          <a:r>
            <a:rPr kumimoji="1" lang="en-US" altLang="ja-JP" sz="2000"/>
            <a:t>】</a:t>
          </a:r>
          <a:r>
            <a:rPr kumimoji="1" lang="ja-JP" altLang="en-US" sz="2000"/>
            <a:t>、</a:t>
          </a:r>
          <a:r>
            <a:rPr kumimoji="1" lang="en-US" altLang="ja-JP" sz="2000"/>
            <a:t>【</a:t>
          </a:r>
          <a:r>
            <a:rPr kumimoji="1" lang="ja-JP" altLang="en-US" sz="2000"/>
            <a:t>今回実施を予定している就職支援の内容等</a:t>
          </a:r>
          <a:r>
            <a:rPr kumimoji="1" lang="en-US" altLang="ja-JP" sz="2000"/>
            <a:t>】</a:t>
          </a:r>
          <a:r>
            <a:rPr kumimoji="1" lang="ja-JP" altLang="en-US" sz="2000"/>
            <a:t>の記載については、障害者委託訓練であることを前提に記載してください。</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9.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6"/>
  <sheetViews>
    <sheetView tabSelected="1" view="pageBreakPreview" zoomScale="80" zoomScaleNormal="100" zoomScaleSheetLayoutView="80" workbookViewId="0">
      <selection activeCell="N14" sqref="N14"/>
    </sheetView>
  </sheetViews>
  <sheetFormatPr defaultRowHeight="14.25"/>
  <cols>
    <col min="1" max="1" width="5.125" style="237" customWidth="1"/>
    <col min="2" max="9" width="9" style="237"/>
    <col min="10" max="10" width="15" style="237" customWidth="1"/>
    <col min="11" max="16384" width="9" style="237"/>
  </cols>
  <sheetData>
    <row r="2" spans="2:11" ht="33.75" customHeight="1">
      <c r="B2" s="453" t="s">
        <v>517</v>
      </c>
      <c r="E2" s="237" t="s">
        <v>538</v>
      </c>
      <c r="F2" s="237" t="s">
        <v>596</v>
      </c>
      <c r="G2" s="237" t="s">
        <v>536</v>
      </c>
    </row>
    <row r="3" spans="2:11" ht="33.75" customHeight="1">
      <c r="B3" s="237" t="s">
        <v>532</v>
      </c>
    </row>
    <row r="4" spans="2:11" ht="33.75" customHeight="1">
      <c r="B4" s="237" t="s">
        <v>533</v>
      </c>
    </row>
    <row r="5" spans="2:11" ht="33.75" customHeight="1">
      <c r="B5" s="237" t="s">
        <v>534</v>
      </c>
    </row>
    <row r="6" spans="2:11" ht="33.75" customHeight="1">
      <c r="B6" s="237" t="s">
        <v>535</v>
      </c>
      <c r="G6" s="237" t="s">
        <v>557</v>
      </c>
    </row>
    <row r="7" spans="2:11" ht="33.75" customHeight="1">
      <c r="B7" s="237" t="s">
        <v>518</v>
      </c>
      <c r="I7" s="237" t="s">
        <v>536</v>
      </c>
    </row>
    <row r="8" spans="2:11" ht="33.75" customHeight="1">
      <c r="B8" s="237" t="s">
        <v>558</v>
      </c>
    </row>
    <row r="9" spans="2:11" ht="33.75" customHeight="1">
      <c r="B9" s="237" t="s">
        <v>559</v>
      </c>
    </row>
    <row r="10" spans="2:11" ht="33.75" customHeight="1">
      <c r="B10" s="237" t="s">
        <v>560</v>
      </c>
    </row>
    <row r="11" spans="2:11" ht="33.75" customHeight="1">
      <c r="B11" s="237" t="s">
        <v>561</v>
      </c>
    </row>
    <row r="12" spans="2:11" ht="33.75" customHeight="1">
      <c r="B12" s="237" t="s">
        <v>537</v>
      </c>
    </row>
    <row r="13" spans="2:11" ht="33.75" customHeight="1">
      <c r="B13" s="236" t="s">
        <v>519</v>
      </c>
    </row>
    <row r="15" spans="2:11" ht="17.25">
      <c r="B15" s="454" t="s">
        <v>520</v>
      </c>
      <c r="C15" s="455"/>
      <c r="D15" s="455"/>
      <c r="E15" s="455"/>
      <c r="F15" s="455"/>
      <c r="G15" s="455"/>
      <c r="H15" s="455"/>
      <c r="I15" s="455"/>
      <c r="J15" s="455"/>
      <c r="K15" s="455"/>
    </row>
    <row r="16" spans="2:11" ht="18.75">
      <c r="B16" s="456" t="s">
        <v>521</v>
      </c>
      <c r="C16" s="456"/>
      <c r="D16" s="456"/>
      <c r="E16" s="456"/>
      <c r="F16" s="456"/>
      <c r="G16" s="456"/>
      <c r="H16" s="456"/>
      <c r="I16" s="456"/>
      <c r="J16" s="455"/>
      <c r="K16" s="455"/>
    </row>
  </sheetData>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D52"/>
  <sheetViews>
    <sheetView view="pageBreakPreview" zoomScale="80" zoomScaleNormal="100" zoomScaleSheetLayoutView="80" workbookViewId="0">
      <selection activeCell="BD34" sqref="BD34"/>
    </sheetView>
  </sheetViews>
  <sheetFormatPr defaultRowHeight="14.25"/>
  <cols>
    <col min="1" max="1" width="1" style="237" customWidth="1"/>
    <col min="2" max="5" width="2.375" style="237" customWidth="1"/>
    <col min="6" max="8" width="2.875" style="237" customWidth="1"/>
    <col min="9" max="9" width="3.75" style="237" customWidth="1"/>
    <col min="10" max="10" width="2.375" style="237" customWidth="1"/>
    <col min="11" max="11" width="1.875" style="237" customWidth="1"/>
    <col min="12" max="12" width="2.375" style="237" customWidth="1"/>
    <col min="13" max="13" width="4.125" style="237" customWidth="1"/>
    <col min="14" max="34" width="1.875" style="237" customWidth="1"/>
    <col min="35" max="38" width="4.125" style="237" customWidth="1"/>
    <col min="39" max="41" width="1.875" style="237" customWidth="1"/>
    <col min="42" max="42" width="4.625" style="237" customWidth="1"/>
    <col min="43" max="49" width="1.875" style="237" customWidth="1"/>
    <col min="50" max="50" width="2.25" style="237" customWidth="1"/>
    <col min="51" max="51" width="0.875" style="237" customWidth="1"/>
    <col min="52" max="16384" width="9" style="237"/>
  </cols>
  <sheetData>
    <row r="1" spans="2:50" ht="15" thickBot="1">
      <c r="B1" s="236"/>
      <c r="AT1" s="570" t="s">
        <v>113</v>
      </c>
      <c r="AU1" s="571"/>
      <c r="AV1" s="571"/>
      <c r="AW1" s="571"/>
      <c r="AX1" s="572"/>
    </row>
    <row r="2" spans="2:50">
      <c r="B2" s="236"/>
      <c r="AT2" s="107"/>
      <c r="AU2" s="107"/>
      <c r="AV2" s="107"/>
      <c r="AW2" s="107"/>
      <c r="AX2" s="107"/>
    </row>
    <row r="3" spans="2:50" ht="21.75" customHeight="1">
      <c r="B3" s="634" t="s">
        <v>61</v>
      </c>
      <c r="C3" s="634"/>
      <c r="D3" s="634"/>
      <c r="E3" s="634"/>
      <c r="F3" s="634"/>
      <c r="G3" s="634"/>
      <c r="H3" s="634"/>
      <c r="I3" s="634"/>
      <c r="J3" s="634"/>
      <c r="K3" s="634"/>
      <c r="L3" s="634"/>
      <c r="M3" s="634"/>
      <c r="N3" s="634"/>
      <c r="O3" s="634"/>
      <c r="P3" s="634"/>
      <c r="Q3" s="634"/>
      <c r="R3" s="634"/>
      <c r="S3" s="634"/>
      <c r="T3" s="634"/>
      <c r="U3" s="634"/>
      <c r="V3" s="634"/>
      <c r="W3" s="634"/>
      <c r="X3" s="634"/>
      <c r="Y3" s="634"/>
      <c r="Z3" s="634"/>
      <c r="AA3" s="634"/>
      <c r="AB3" s="634"/>
      <c r="AC3" s="634"/>
      <c r="AD3" s="634"/>
      <c r="AE3" s="634"/>
      <c r="AF3" s="634"/>
      <c r="AG3" s="634"/>
      <c r="AH3" s="634"/>
      <c r="AI3" s="634"/>
      <c r="AJ3" s="634"/>
      <c r="AK3" s="634"/>
      <c r="AL3" s="634"/>
      <c r="AM3" s="634"/>
      <c r="AN3" s="634"/>
      <c r="AO3" s="634"/>
      <c r="AP3" s="634"/>
      <c r="AQ3" s="634"/>
      <c r="AR3" s="634"/>
      <c r="AS3" s="634"/>
      <c r="AT3" s="634"/>
      <c r="AU3" s="634"/>
      <c r="AV3" s="634"/>
      <c r="AW3" s="634"/>
      <c r="AX3" s="634"/>
    </row>
    <row r="4" spans="2:50" ht="18.75" customHeight="1">
      <c r="B4" s="238" t="s">
        <v>103</v>
      </c>
    </row>
    <row r="5" spans="2:50" ht="32.25" customHeight="1">
      <c r="B5" s="478" t="s">
        <v>40</v>
      </c>
      <c r="C5" s="701" t="s">
        <v>104</v>
      </c>
      <c r="D5" s="701"/>
      <c r="E5" s="701"/>
      <c r="F5" s="701"/>
      <c r="G5" s="701"/>
      <c r="H5" s="701"/>
      <c r="I5" s="701"/>
      <c r="J5" s="701"/>
      <c r="K5" s="701"/>
      <c r="L5" s="701"/>
      <c r="M5" s="702"/>
      <c r="N5" s="486" t="str">
        <f>団体名</f>
        <v>和歌山委託訓練センター</v>
      </c>
      <c r="O5" s="487"/>
      <c r="P5" s="487"/>
      <c r="Q5" s="487"/>
      <c r="R5" s="487"/>
      <c r="S5" s="487"/>
      <c r="T5" s="487"/>
      <c r="U5" s="487"/>
      <c r="V5" s="487"/>
      <c r="W5" s="487"/>
      <c r="X5" s="487"/>
      <c r="Y5" s="487"/>
      <c r="Z5" s="487"/>
      <c r="AA5" s="487"/>
      <c r="AB5" s="487"/>
      <c r="AC5" s="487"/>
      <c r="AD5" s="487"/>
      <c r="AE5" s="487"/>
      <c r="AF5" s="487"/>
      <c r="AG5" s="487"/>
      <c r="AH5" s="487"/>
      <c r="AI5" s="487"/>
      <c r="AJ5" s="487"/>
      <c r="AK5" s="487"/>
      <c r="AL5" s="487"/>
      <c r="AM5" s="487"/>
      <c r="AN5" s="487"/>
      <c r="AO5" s="487"/>
      <c r="AP5" s="487"/>
      <c r="AQ5" s="487"/>
      <c r="AR5" s="487"/>
      <c r="AS5" s="487"/>
      <c r="AT5" s="487"/>
      <c r="AU5" s="487"/>
      <c r="AV5" s="487"/>
      <c r="AW5" s="487"/>
      <c r="AX5" s="488"/>
    </row>
    <row r="6" spans="2:50" ht="24.75" customHeight="1">
      <c r="B6" s="648" t="s">
        <v>41</v>
      </c>
      <c r="C6" s="701" t="s">
        <v>77</v>
      </c>
      <c r="D6" s="701"/>
      <c r="E6" s="701"/>
      <c r="F6" s="701"/>
      <c r="G6" s="701"/>
      <c r="H6" s="701"/>
      <c r="I6" s="701"/>
      <c r="J6" s="701"/>
      <c r="K6" s="701"/>
      <c r="L6" s="701"/>
      <c r="M6" s="702"/>
      <c r="N6" s="610" t="s">
        <v>42</v>
      </c>
      <c r="O6" s="711"/>
      <c r="P6" s="716" t="str">
        <f>団体郵便番号</f>
        <v>640-8269</v>
      </c>
      <c r="Q6" s="716"/>
      <c r="R6" s="716"/>
      <c r="S6" s="716"/>
      <c r="T6" s="716"/>
      <c r="U6" s="716"/>
      <c r="V6" s="716"/>
      <c r="W6" s="716"/>
      <c r="X6" s="716"/>
      <c r="Y6" s="716"/>
      <c r="Z6" s="716"/>
      <c r="AA6" s="716"/>
      <c r="AB6" s="716"/>
      <c r="AC6" s="716"/>
      <c r="AD6" s="716"/>
      <c r="AE6" s="716"/>
      <c r="AF6" s="716"/>
      <c r="AG6" s="716"/>
      <c r="AH6" s="716"/>
      <c r="AI6" s="716"/>
      <c r="AJ6" s="716"/>
      <c r="AK6" s="716"/>
      <c r="AL6" s="716"/>
      <c r="AM6" s="716"/>
      <c r="AN6" s="716"/>
      <c r="AO6" s="716"/>
      <c r="AP6" s="716"/>
      <c r="AQ6" s="716"/>
      <c r="AR6" s="716"/>
      <c r="AS6" s="716"/>
      <c r="AT6" s="716"/>
      <c r="AU6" s="716"/>
      <c r="AV6" s="716"/>
      <c r="AW6" s="716"/>
      <c r="AX6" s="717"/>
    </row>
    <row r="7" spans="2:50" ht="24.75" customHeight="1">
      <c r="B7" s="648"/>
      <c r="C7" s="701"/>
      <c r="D7" s="701"/>
      <c r="E7" s="701"/>
      <c r="F7" s="701"/>
      <c r="G7" s="701"/>
      <c r="H7" s="701"/>
      <c r="I7" s="701"/>
      <c r="J7" s="701"/>
      <c r="K7" s="701"/>
      <c r="L7" s="701"/>
      <c r="M7" s="702"/>
      <c r="N7" s="712" t="str">
        <f>団体所在地</f>
        <v>和歌山市小松原通１丁目１番地</v>
      </c>
      <c r="O7" s="713"/>
      <c r="P7" s="713"/>
      <c r="Q7" s="713"/>
      <c r="R7" s="713"/>
      <c r="S7" s="713"/>
      <c r="T7" s="713"/>
      <c r="U7" s="713"/>
      <c r="V7" s="713"/>
      <c r="W7" s="713"/>
      <c r="X7" s="713"/>
      <c r="Y7" s="713"/>
      <c r="Z7" s="713"/>
      <c r="AA7" s="713"/>
      <c r="AB7" s="713"/>
      <c r="AC7" s="713"/>
      <c r="AD7" s="713"/>
      <c r="AE7" s="713"/>
      <c r="AF7" s="713"/>
      <c r="AG7" s="713"/>
      <c r="AH7" s="713"/>
      <c r="AI7" s="713"/>
      <c r="AJ7" s="713"/>
      <c r="AK7" s="713"/>
      <c r="AL7" s="713"/>
      <c r="AM7" s="713"/>
      <c r="AN7" s="713"/>
      <c r="AO7" s="713"/>
      <c r="AP7" s="713"/>
      <c r="AQ7" s="713"/>
      <c r="AR7" s="713"/>
      <c r="AS7" s="713"/>
      <c r="AT7" s="713"/>
      <c r="AU7" s="713"/>
      <c r="AV7" s="713"/>
      <c r="AW7" s="713"/>
      <c r="AX7" s="714"/>
    </row>
    <row r="8" spans="2:50" ht="24.75" customHeight="1">
      <c r="B8" s="648"/>
      <c r="C8" s="701"/>
      <c r="D8" s="701"/>
      <c r="E8" s="701"/>
      <c r="F8" s="701"/>
      <c r="G8" s="701"/>
      <c r="H8" s="701"/>
      <c r="I8" s="701"/>
      <c r="J8" s="701"/>
      <c r="K8" s="701"/>
      <c r="L8" s="701"/>
      <c r="M8" s="702"/>
      <c r="N8" s="720"/>
      <c r="O8" s="721"/>
      <c r="P8" s="721"/>
      <c r="Q8" s="721"/>
      <c r="R8" s="721"/>
      <c r="S8" s="721"/>
      <c r="T8" s="721"/>
      <c r="U8" s="721"/>
      <c r="V8" s="721"/>
      <c r="W8" s="721"/>
      <c r="X8" s="721"/>
      <c r="Y8" s="721"/>
      <c r="Z8" s="721"/>
      <c r="AA8" s="721"/>
      <c r="AB8" s="162" t="s">
        <v>57</v>
      </c>
      <c r="AC8" s="145"/>
      <c r="AD8" s="162"/>
      <c r="AE8" s="162"/>
      <c r="AF8" s="722" t="str">
        <f>団体電話番号</f>
        <v>073-441-2802</v>
      </c>
      <c r="AG8" s="722"/>
      <c r="AH8" s="722"/>
      <c r="AI8" s="722"/>
      <c r="AJ8" s="722"/>
      <c r="AK8" s="722"/>
      <c r="AL8" s="722"/>
      <c r="AM8" s="722"/>
      <c r="AN8" s="722"/>
      <c r="AO8" s="722"/>
      <c r="AP8" s="722"/>
      <c r="AQ8" s="722"/>
      <c r="AR8" s="722"/>
      <c r="AS8" s="722"/>
      <c r="AT8" s="722"/>
      <c r="AU8" s="722"/>
      <c r="AV8" s="722"/>
      <c r="AW8" s="722"/>
      <c r="AX8" s="377"/>
    </row>
    <row r="9" spans="2:50" ht="33" customHeight="1">
      <c r="B9" s="478" t="s">
        <v>43</v>
      </c>
      <c r="C9" s="701" t="s">
        <v>44</v>
      </c>
      <c r="D9" s="701"/>
      <c r="E9" s="701"/>
      <c r="F9" s="701"/>
      <c r="G9" s="701"/>
      <c r="H9" s="701"/>
      <c r="I9" s="701"/>
      <c r="J9" s="701"/>
      <c r="K9" s="701"/>
      <c r="L9" s="701"/>
      <c r="M9" s="702"/>
      <c r="N9" s="708" t="str">
        <f>代表者職氏名</f>
        <v>代表取締役　和歌山　太郎</v>
      </c>
      <c r="O9" s="709"/>
      <c r="P9" s="709"/>
      <c r="Q9" s="709"/>
      <c r="R9" s="709"/>
      <c r="S9" s="709"/>
      <c r="T9" s="709"/>
      <c r="U9" s="709"/>
      <c r="V9" s="709"/>
      <c r="W9" s="709"/>
      <c r="X9" s="709"/>
      <c r="Y9" s="709"/>
      <c r="Z9" s="709"/>
      <c r="AA9" s="709"/>
      <c r="AB9" s="709"/>
      <c r="AC9" s="709"/>
      <c r="AD9" s="709"/>
      <c r="AE9" s="709"/>
      <c r="AF9" s="709"/>
      <c r="AG9" s="709"/>
      <c r="AH9" s="709"/>
      <c r="AI9" s="709"/>
      <c r="AJ9" s="709"/>
      <c r="AK9" s="709"/>
      <c r="AL9" s="709"/>
      <c r="AM9" s="709"/>
      <c r="AN9" s="709"/>
      <c r="AO9" s="709"/>
      <c r="AP9" s="709"/>
      <c r="AQ9" s="709"/>
      <c r="AR9" s="709"/>
      <c r="AS9" s="709"/>
      <c r="AT9" s="709"/>
      <c r="AU9" s="709"/>
      <c r="AV9" s="709"/>
      <c r="AW9" s="709"/>
      <c r="AX9" s="710"/>
    </row>
    <row r="10" spans="2:50" ht="61.5" customHeight="1">
      <c r="B10" s="478" t="s">
        <v>45</v>
      </c>
      <c r="C10" s="701" t="s">
        <v>46</v>
      </c>
      <c r="D10" s="701"/>
      <c r="E10" s="701"/>
      <c r="F10" s="701"/>
      <c r="G10" s="701"/>
      <c r="H10" s="701"/>
      <c r="I10" s="701"/>
      <c r="J10" s="701"/>
      <c r="K10" s="701"/>
      <c r="L10" s="701"/>
      <c r="M10" s="702"/>
      <c r="N10" s="703" t="s">
        <v>479</v>
      </c>
      <c r="O10" s="575"/>
      <c r="P10" s="575"/>
      <c r="Q10" s="575"/>
      <c r="R10" s="575"/>
      <c r="S10" s="575"/>
      <c r="T10" s="575"/>
      <c r="U10" s="575"/>
      <c r="V10" s="575"/>
      <c r="W10" s="575"/>
      <c r="X10" s="575"/>
      <c r="Y10" s="575"/>
      <c r="Z10" s="575"/>
      <c r="AA10" s="575"/>
      <c r="AB10" s="575"/>
      <c r="AC10" s="575"/>
      <c r="AD10" s="575"/>
      <c r="AE10" s="575"/>
      <c r="AF10" s="575"/>
      <c r="AG10" s="575"/>
      <c r="AH10" s="575"/>
      <c r="AI10" s="575"/>
      <c r="AJ10" s="575"/>
      <c r="AK10" s="575"/>
      <c r="AL10" s="575"/>
      <c r="AM10" s="575"/>
      <c r="AN10" s="575"/>
      <c r="AO10" s="575"/>
      <c r="AP10" s="575"/>
      <c r="AQ10" s="575"/>
      <c r="AR10" s="575"/>
      <c r="AS10" s="575"/>
      <c r="AT10" s="575"/>
      <c r="AU10" s="575"/>
      <c r="AV10" s="575"/>
      <c r="AW10" s="575"/>
      <c r="AX10" s="576"/>
    </row>
    <row r="11" spans="2:50" ht="29.25" customHeight="1">
      <c r="B11" s="478" t="s">
        <v>9</v>
      </c>
      <c r="C11" s="701" t="s">
        <v>47</v>
      </c>
      <c r="D11" s="701"/>
      <c r="E11" s="701"/>
      <c r="F11" s="701"/>
      <c r="G11" s="701"/>
      <c r="H11" s="701"/>
      <c r="I11" s="701"/>
      <c r="J11" s="701"/>
      <c r="K11" s="701"/>
      <c r="L11" s="701"/>
      <c r="M11" s="702"/>
      <c r="N11" s="705"/>
      <c r="O11" s="706"/>
      <c r="P11" s="706"/>
      <c r="Q11" s="706"/>
      <c r="R11" s="706"/>
      <c r="S11" s="706"/>
      <c r="T11" s="706"/>
      <c r="U11" s="706"/>
      <c r="V11" s="706"/>
      <c r="W11" s="706"/>
      <c r="X11" s="706"/>
      <c r="Y11" s="706"/>
      <c r="Z11" s="706"/>
      <c r="AA11" s="706"/>
      <c r="AB11" s="706"/>
      <c r="AC11" s="706"/>
      <c r="AD11" s="706"/>
      <c r="AE11" s="706"/>
      <c r="AF11" s="706"/>
      <c r="AG11" s="706"/>
      <c r="AH11" s="706"/>
      <c r="AI11" s="706"/>
      <c r="AJ11" s="706"/>
      <c r="AK11" s="706"/>
      <c r="AL11" s="706"/>
      <c r="AM11" s="706"/>
      <c r="AN11" s="706"/>
      <c r="AO11" s="706"/>
      <c r="AP11" s="706"/>
      <c r="AQ11" s="706"/>
      <c r="AR11" s="706"/>
      <c r="AS11" s="706"/>
      <c r="AT11" s="706"/>
      <c r="AU11" s="706"/>
      <c r="AV11" s="706"/>
      <c r="AW11" s="706"/>
      <c r="AX11" s="707"/>
    </row>
    <row r="12" spans="2:50" ht="26.25" customHeight="1">
      <c r="B12" s="294" t="s">
        <v>53</v>
      </c>
      <c r="C12" s="686" t="s">
        <v>54</v>
      </c>
      <c r="D12" s="686"/>
      <c r="E12" s="686"/>
      <c r="F12" s="686"/>
      <c r="G12" s="686"/>
      <c r="H12" s="686"/>
      <c r="I12" s="686"/>
      <c r="J12" s="686"/>
      <c r="K12" s="686"/>
      <c r="L12" s="686"/>
      <c r="M12" s="687"/>
      <c r="N12" s="723"/>
      <c r="O12" s="724"/>
      <c r="P12" s="724"/>
      <c r="Q12" s="724"/>
      <c r="R12" s="724"/>
      <c r="S12" s="724"/>
      <c r="T12" s="724"/>
      <c r="U12" s="724"/>
      <c r="V12" s="724"/>
      <c r="W12" s="724"/>
      <c r="X12" s="724"/>
      <c r="Y12" s="724"/>
      <c r="Z12" s="724"/>
      <c r="AA12" s="724"/>
      <c r="AB12" s="724"/>
      <c r="AC12" s="724"/>
      <c r="AD12" s="724"/>
      <c r="AE12" s="724"/>
      <c r="AF12" s="724"/>
      <c r="AG12" s="724"/>
      <c r="AH12" s="724"/>
      <c r="AI12" s="724"/>
      <c r="AJ12" s="724"/>
      <c r="AK12" s="724"/>
      <c r="AL12" s="724"/>
      <c r="AM12" s="724"/>
      <c r="AN12" s="724"/>
      <c r="AO12" s="724"/>
      <c r="AP12" s="724"/>
      <c r="AQ12" s="724"/>
      <c r="AR12" s="724"/>
      <c r="AS12" s="724"/>
      <c r="AT12" s="724"/>
      <c r="AU12" s="724"/>
      <c r="AV12" s="724"/>
      <c r="AW12" s="724"/>
      <c r="AX12" s="725"/>
    </row>
    <row r="13" spans="2:50" ht="30" customHeight="1">
      <c r="B13" s="294" t="s">
        <v>554</v>
      </c>
      <c r="C13" s="726" t="s">
        <v>79</v>
      </c>
      <c r="D13" s="726"/>
      <c r="E13" s="726"/>
      <c r="F13" s="726"/>
      <c r="G13" s="726"/>
      <c r="H13" s="726"/>
      <c r="I13" s="726"/>
      <c r="J13" s="726"/>
      <c r="K13" s="726"/>
      <c r="L13" s="726"/>
      <c r="M13" s="726"/>
      <c r="N13" s="726"/>
      <c r="O13" s="726"/>
      <c r="P13" s="726"/>
      <c r="Q13" s="726"/>
      <c r="R13" s="726"/>
      <c r="S13" s="726"/>
      <c r="T13" s="726"/>
      <c r="U13" s="726"/>
      <c r="V13" s="726"/>
      <c r="W13" s="726"/>
      <c r="X13" s="726"/>
      <c r="Y13" s="727"/>
      <c r="Z13" s="728"/>
      <c r="AA13" s="728"/>
      <c r="AB13" s="728"/>
      <c r="AC13" s="728"/>
      <c r="AD13" s="728"/>
      <c r="AE13" s="728"/>
      <c r="AF13" s="728"/>
      <c r="AG13" s="728"/>
      <c r="AH13" s="728"/>
      <c r="AI13" s="728"/>
      <c r="AJ13" s="728"/>
      <c r="AK13" s="728"/>
      <c r="AL13" s="728"/>
      <c r="AM13" s="728"/>
      <c r="AN13" s="728"/>
      <c r="AO13" s="728"/>
      <c r="AP13" s="728"/>
      <c r="AQ13" s="728"/>
      <c r="AR13" s="728"/>
      <c r="AS13" s="728"/>
      <c r="AT13" s="728"/>
      <c r="AU13" s="728"/>
      <c r="AV13" s="728"/>
      <c r="AW13" s="728"/>
      <c r="AX13" s="729"/>
    </row>
    <row r="14" spans="2:50" ht="15.75" customHeight="1">
      <c r="B14" s="239" t="s">
        <v>240</v>
      </c>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39"/>
      <c r="AQ14" s="239"/>
      <c r="AR14" s="239"/>
      <c r="AS14" s="239"/>
      <c r="AT14" s="239"/>
      <c r="AU14" s="239"/>
      <c r="AV14" s="239"/>
      <c r="AW14" s="239"/>
      <c r="AX14" s="239"/>
    </row>
    <row r="15" spans="2:50" ht="15" customHeight="1">
      <c r="B15" s="240"/>
      <c r="C15" s="240"/>
      <c r="D15" s="240"/>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c r="AD15" s="240"/>
      <c r="AE15" s="240"/>
      <c r="AF15" s="240"/>
      <c r="AG15" s="240"/>
      <c r="AH15" s="240"/>
      <c r="AI15" s="240"/>
      <c r="AJ15" s="240"/>
      <c r="AK15" s="240"/>
      <c r="AL15" s="240"/>
      <c r="AM15" s="240"/>
      <c r="AN15" s="240"/>
      <c r="AO15" s="240"/>
      <c r="AP15" s="240"/>
      <c r="AQ15" s="240"/>
      <c r="AR15" s="240"/>
      <c r="AS15" s="240"/>
      <c r="AT15" s="240"/>
      <c r="AU15" s="240"/>
      <c r="AV15" s="240"/>
      <c r="AW15" s="240"/>
      <c r="AX15" s="240"/>
    </row>
    <row r="16" spans="2:50" ht="18.75" customHeight="1">
      <c r="B16" s="237" t="s">
        <v>48</v>
      </c>
      <c r="M16" s="237" t="s">
        <v>379</v>
      </c>
    </row>
    <row r="17" spans="2:50" ht="27" customHeight="1">
      <c r="B17" s="357" t="s">
        <v>40</v>
      </c>
      <c r="C17" s="718" t="s">
        <v>49</v>
      </c>
      <c r="D17" s="718"/>
      <c r="E17" s="718"/>
      <c r="F17" s="718"/>
      <c r="G17" s="718"/>
      <c r="H17" s="718"/>
      <c r="I17" s="718"/>
      <c r="J17" s="718"/>
      <c r="K17" s="718"/>
      <c r="L17" s="718"/>
      <c r="M17" s="719"/>
      <c r="N17" s="715" t="str">
        <f>実施施設名</f>
        <v>和産技訓練センター小倉分室</v>
      </c>
      <c r="O17" s="716"/>
      <c r="P17" s="716"/>
      <c r="Q17" s="716"/>
      <c r="R17" s="716"/>
      <c r="S17" s="716"/>
      <c r="T17" s="716"/>
      <c r="U17" s="716"/>
      <c r="V17" s="716"/>
      <c r="W17" s="716"/>
      <c r="X17" s="716"/>
      <c r="Y17" s="716"/>
      <c r="Z17" s="716"/>
      <c r="AA17" s="716"/>
      <c r="AB17" s="716"/>
      <c r="AC17" s="716"/>
      <c r="AD17" s="716"/>
      <c r="AE17" s="716"/>
      <c r="AF17" s="716"/>
      <c r="AG17" s="716"/>
      <c r="AH17" s="716"/>
      <c r="AI17" s="716"/>
      <c r="AJ17" s="716"/>
      <c r="AK17" s="716"/>
      <c r="AL17" s="716"/>
      <c r="AM17" s="716"/>
      <c r="AN17" s="716"/>
      <c r="AO17" s="716"/>
      <c r="AP17" s="716"/>
      <c r="AQ17" s="716"/>
      <c r="AR17" s="716"/>
      <c r="AS17" s="716"/>
      <c r="AT17" s="716"/>
      <c r="AU17" s="716"/>
      <c r="AV17" s="716"/>
      <c r="AW17" s="716"/>
      <c r="AX17" s="717"/>
    </row>
    <row r="18" spans="2:50" ht="15" customHeight="1">
      <c r="B18" s="648" t="s">
        <v>41</v>
      </c>
      <c r="C18" s="732" t="s">
        <v>62</v>
      </c>
      <c r="D18" s="732"/>
      <c r="E18" s="732"/>
      <c r="F18" s="732"/>
      <c r="G18" s="732"/>
      <c r="H18" s="732"/>
      <c r="I18" s="732"/>
      <c r="J18" s="732"/>
      <c r="K18" s="732"/>
      <c r="L18" s="732"/>
      <c r="M18" s="733"/>
      <c r="N18" s="610" t="s">
        <v>42</v>
      </c>
      <c r="O18" s="711"/>
      <c r="P18" s="716" t="str">
        <f>実施施設郵便番号</f>
        <v>649-6261</v>
      </c>
      <c r="Q18" s="716"/>
      <c r="R18" s="716"/>
      <c r="S18" s="716"/>
      <c r="T18" s="716"/>
      <c r="U18" s="716"/>
      <c r="V18" s="716"/>
      <c r="W18" s="716"/>
      <c r="X18" s="716"/>
      <c r="Y18" s="716"/>
      <c r="Z18" s="716"/>
      <c r="AA18" s="716"/>
      <c r="AB18" s="716"/>
      <c r="AC18" s="716"/>
      <c r="AD18" s="716"/>
      <c r="AE18" s="716"/>
      <c r="AF18" s="716"/>
      <c r="AG18" s="716"/>
      <c r="AH18" s="716"/>
      <c r="AI18" s="716"/>
      <c r="AJ18" s="716"/>
      <c r="AK18" s="716"/>
      <c r="AL18" s="716"/>
      <c r="AM18" s="716"/>
      <c r="AN18" s="716"/>
      <c r="AO18" s="716"/>
      <c r="AP18" s="716"/>
      <c r="AQ18" s="716"/>
      <c r="AR18" s="716"/>
      <c r="AS18" s="716"/>
      <c r="AT18" s="716"/>
      <c r="AU18" s="716"/>
      <c r="AV18" s="716"/>
      <c r="AW18" s="716"/>
      <c r="AX18" s="717"/>
    </row>
    <row r="19" spans="2:50" ht="18.75" customHeight="1">
      <c r="B19" s="648"/>
      <c r="C19" s="732"/>
      <c r="D19" s="732"/>
      <c r="E19" s="732"/>
      <c r="F19" s="732"/>
      <c r="G19" s="732"/>
      <c r="H19" s="732"/>
      <c r="I19" s="732"/>
      <c r="J19" s="732"/>
      <c r="K19" s="732"/>
      <c r="L19" s="732"/>
      <c r="M19" s="733"/>
      <c r="N19" s="712" t="str">
        <f>実施施設住所</f>
        <v>和歌山市小倉９０</v>
      </c>
      <c r="O19" s="713"/>
      <c r="P19" s="713"/>
      <c r="Q19" s="713"/>
      <c r="R19" s="713"/>
      <c r="S19" s="713"/>
      <c r="T19" s="713"/>
      <c r="U19" s="713"/>
      <c r="V19" s="713"/>
      <c r="W19" s="713"/>
      <c r="X19" s="713"/>
      <c r="Y19" s="713"/>
      <c r="Z19" s="713"/>
      <c r="AA19" s="713"/>
      <c r="AB19" s="713"/>
      <c r="AC19" s="713"/>
      <c r="AD19" s="713"/>
      <c r="AE19" s="713"/>
      <c r="AF19" s="713"/>
      <c r="AG19" s="713"/>
      <c r="AH19" s="713"/>
      <c r="AI19" s="713"/>
      <c r="AJ19" s="713"/>
      <c r="AK19" s="713"/>
      <c r="AL19" s="713"/>
      <c r="AM19" s="713"/>
      <c r="AN19" s="713"/>
      <c r="AO19" s="713"/>
      <c r="AP19" s="713"/>
      <c r="AQ19" s="713"/>
      <c r="AR19" s="713"/>
      <c r="AS19" s="713"/>
      <c r="AT19" s="713"/>
      <c r="AU19" s="713"/>
      <c r="AV19" s="713"/>
      <c r="AW19" s="713"/>
      <c r="AX19" s="714"/>
    </row>
    <row r="20" spans="2:50" ht="18.75" customHeight="1">
      <c r="B20" s="648"/>
      <c r="C20" s="732"/>
      <c r="D20" s="732"/>
      <c r="E20" s="732"/>
      <c r="F20" s="732"/>
      <c r="G20" s="732"/>
      <c r="H20" s="732"/>
      <c r="I20" s="732"/>
      <c r="J20" s="732"/>
      <c r="K20" s="732"/>
      <c r="L20" s="732"/>
      <c r="M20" s="733"/>
      <c r="N20" s="734"/>
      <c r="O20" s="735"/>
      <c r="P20" s="735"/>
      <c r="Q20" s="735"/>
      <c r="R20" s="735"/>
      <c r="S20" s="735"/>
      <c r="T20" s="735"/>
      <c r="U20" s="735"/>
      <c r="V20" s="735"/>
      <c r="W20" s="735"/>
      <c r="X20" s="735"/>
      <c r="Y20" s="735"/>
      <c r="Z20" s="735"/>
      <c r="AA20" s="735"/>
      <c r="AB20" s="60" t="s">
        <v>57</v>
      </c>
      <c r="AC20" s="60"/>
      <c r="AD20" s="60"/>
      <c r="AE20" s="60"/>
      <c r="AF20" s="704" t="str">
        <f>実施施設電話番号</f>
        <v>073-477-1253</v>
      </c>
      <c r="AG20" s="704"/>
      <c r="AH20" s="704"/>
      <c r="AI20" s="704"/>
      <c r="AJ20" s="704"/>
      <c r="AK20" s="704"/>
      <c r="AL20" s="704"/>
      <c r="AM20" s="704"/>
      <c r="AN20" s="704"/>
      <c r="AO20" s="704"/>
      <c r="AP20" s="704"/>
      <c r="AQ20" s="704"/>
      <c r="AR20" s="704"/>
      <c r="AS20" s="704"/>
      <c r="AT20" s="704"/>
      <c r="AU20" s="704"/>
      <c r="AV20" s="704"/>
      <c r="AW20" s="704"/>
      <c r="AX20" s="490"/>
    </row>
    <row r="21" spans="2:50" ht="27.75" customHeight="1">
      <c r="B21" s="358" t="s">
        <v>43</v>
      </c>
      <c r="C21" s="701" t="s">
        <v>301</v>
      </c>
      <c r="D21" s="701"/>
      <c r="E21" s="701"/>
      <c r="F21" s="701"/>
      <c r="G21" s="701"/>
      <c r="H21" s="701"/>
      <c r="I21" s="701"/>
      <c r="J21" s="701"/>
      <c r="K21" s="701"/>
      <c r="L21" s="701"/>
      <c r="M21" s="702"/>
      <c r="N21" s="736" t="str">
        <f>訓練実施責任者役職・氏名</f>
        <v>〇〇　和歌山　花子</v>
      </c>
      <c r="O21" s="737"/>
      <c r="P21" s="737"/>
      <c r="Q21" s="737"/>
      <c r="R21" s="737"/>
      <c r="S21" s="737"/>
      <c r="T21" s="737"/>
      <c r="U21" s="737"/>
      <c r="V21" s="737"/>
      <c r="W21" s="737"/>
      <c r="X21" s="737"/>
      <c r="Y21" s="737"/>
      <c r="Z21" s="737"/>
      <c r="AA21" s="737"/>
      <c r="AB21" s="737"/>
      <c r="AC21" s="737"/>
      <c r="AD21" s="737"/>
      <c r="AE21" s="737"/>
      <c r="AF21" s="737"/>
      <c r="AG21" s="737"/>
      <c r="AH21" s="737"/>
      <c r="AI21" s="737"/>
      <c r="AJ21" s="737"/>
      <c r="AK21" s="737"/>
      <c r="AL21" s="737"/>
      <c r="AM21" s="737"/>
      <c r="AN21" s="737"/>
      <c r="AO21" s="737"/>
      <c r="AP21" s="737"/>
      <c r="AQ21" s="737"/>
      <c r="AR21" s="737"/>
      <c r="AS21" s="737"/>
      <c r="AT21" s="737"/>
      <c r="AU21" s="737"/>
      <c r="AV21" s="737"/>
      <c r="AW21" s="737"/>
      <c r="AX21" s="738"/>
    </row>
    <row r="22" spans="2:50" ht="29.25" customHeight="1">
      <c r="B22" s="648" t="s">
        <v>45</v>
      </c>
      <c r="C22" s="701" t="s">
        <v>63</v>
      </c>
      <c r="D22" s="701"/>
      <c r="E22" s="701"/>
      <c r="F22" s="701"/>
      <c r="G22" s="701"/>
      <c r="H22" s="701"/>
      <c r="I22" s="701"/>
      <c r="J22" s="701"/>
      <c r="K22" s="701"/>
      <c r="L22" s="701"/>
      <c r="M22" s="702"/>
      <c r="N22" s="648" t="s">
        <v>50</v>
      </c>
      <c r="O22" s="626"/>
      <c r="P22" s="626"/>
      <c r="Q22" s="626"/>
      <c r="R22" s="626"/>
      <c r="S22" s="626"/>
      <c r="T22" s="626"/>
      <c r="U22" s="626"/>
      <c r="V22" s="649"/>
      <c r="W22" s="648" t="s">
        <v>51</v>
      </c>
      <c r="X22" s="626"/>
      <c r="Y22" s="626"/>
      <c r="Z22" s="626"/>
      <c r="AA22" s="626"/>
      <c r="AB22" s="626"/>
      <c r="AC22" s="626"/>
      <c r="AD22" s="626"/>
      <c r="AE22" s="649"/>
      <c r="AF22" s="648" t="s">
        <v>213</v>
      </c>
      <c r="AG22" s="626"/>
      <c r="AH22" s="626"/>
      <c r="AI22" s="626"/>
      <c r="AJ22" s="626"/>
      <c r="AK22" s="626"/>
      <c r="AL22" s="626"/>
      <c r="AM22" s="626"/>
      <c r="AN22" s="626"/>
      <c r="AO22" s="626"/>
      <c r="AP22" s="739"/>
      <c r="AQ22" s="740"/>
      <c r="AR22" s="740"/>
      <c r="AS22" s="740"/>
      <c r="AT22" s="740"/>
      <c r="AU22" s="740"/>
      <c r="AV22" s="740"/>
      <c r="AW22" s="740"/>
      <c r="AX22" s="741"/>
    </row>
    <row r="23" spans="2:50" ht="29.25" customHeight="1">
      <c r="B23" s="648"/>
      <c r="C23" s="701"/>
      <c r="D23" s="701"/>
      <c r="E23" s="701"/>
      <c r="F23" s="701"/>
      <c r="G23" s="701"/>
      <c r="H23" s="701"/>
      <c r="I23" s="701"/>
      <c r="J23" s="701"/>
      <c r="K23" s="701"/>
      <c r="L23" s="701"/>
      <c r="M23" s="702"/>
      <c r="N23" s="650"/>
      <c r="O23" s="577"/>
      <c r="P23" s="577"/>
      <c r="Q23" s="577"/>
      <c r="R23" s="577"/>
      <c r="S23" s="577"/>
      <c r="T23" s="577"/>
      <c r="U23" s="477" t="s">
        <v>52</v>
      </c>
      <c r="V23" s="476"/>
      <c r="W23" s="650"/>
      <c r="X23" s="577"/>
      <c r="Y23" s="577"/>
      <c r="Z23" s="577"/>
      <c r="AA23" s="577"/>
      <c r="AB23" s="577"/>
      <c r="AC23" s="577"/>
      <c r="AD23" s="477" t="s">
        <v>52</v>
      </c>
      <c r="AE23" s="476"/>
      <c r="AF23" s="650">
        <f>W23+N23</f>
        <v>0</v>
      </c>
      <c r="AG23" s="577"/>
      <c r="AH23" s="577"/>
      <c r="AI23" s="577"/>
      <c r="AJ23" s="577"/>
      <c r="AK23" s="577"/>
      <c r="AL23" s="577"/>
      <c r="AM23" s="577"/>
      <c r="AN23" s="477" t="s">
        <v>52</v>
      </c>
      <c r="AO23" s="477"/>
      <c r="AP23" s="742"/>
      <c r="AQ23" s="743"/>
      <c r="AR23" s="743"/>
      <c r="AS23" s="743"/>
      <c r="AT23" s="743"/>
      <c r="AU23" s="743"/>
      <c r="AV23" s="743"/>
      <c r="AW23" s="743"/>
      <c r="AX23" s="744"/>
    </row>
    <row r="24" spans="2:50" ht="19.5" customHeight="1">
      <c r="B24" s="67"/>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row>
    <row r="25" spans="2:50" ht="18.75" customHeight="1">
      <c r="B25" s="237" t="s">
        <v>56</v>
      </c>
    </row>
    <row r="26" spans="2:50" ht="33.75" customHeight="1">
      <c r="B26" s="293" t="s">
        <v>40</v>
      </c>
      <c r="C26" s="718" t="s">
        <v>141</v>
      </c>
      <c r="D26" s="718"/>
      <c r="E26" s="718"/>
      <c r="F26" s="718"/>
      <c r="G26" s="718"/>
      <c r="H26" s="718"/>
      <c r="I26" s="718"/>
      <c r="J26" s="718"/>
      <c r="K26" s="718"/>
      <c r="L26" s="718"/>
      <c r="M26" s="719"/>
      <c r="N26" s="696"/>
      <c r="O26" s="697"/>
      <c r="P26" s="697"/>
      <c r="Q26" s="697"/>
      <c r="R26" s="697"/>
      <c r="S26" s="697"/>
      <c r="T26" s="697"/>
      <c r="U26" s="697"/>
      <c r="V26" s="697"/>
      <c r="W26" s="697"/>
      <c r="X26" s="697"/>
      <c r="Y26" s="697"/>
      <c r="Z26" s="697"/>
      <c r="AA26" s="697"/>
      <c r="AB26" s="697"/>
      <c r="AC26" s="697"/>
      <c r="AD26" s="698"/>
      <c r="AE26" s="730" t="s">
        <v>142</v>
      </c>
      <c r="AF26" s="699"/>
      <c r="AG26" s="699"/>
      <c r="AH26" s="699"/>
      <c r="AI26" s="699"/>
      <c r="AJ26" s="699"/>
      <c r="AK26" s="699"/>
      <c r="AL26" s="699"/>
      <c r="AM26" s="699"/>
      <c r="AN26" s="699"/>
      <c r="AO26" s="699"/>
      <c r="AP26" s="378"/>
      <c r="AQ26" s="699" t="s">
        <v>143</v>
      </c>
      <c r="AR26" s="699"/>
      <c r="AS26" s="699"/>
      <c r="AT26" s="697"/>
      <c r="AU26" s="697"/>
      <c r="AV26" s="697"/>
      <c r="AW26" s="699" t="s">
        <v>144</v>
      </c>
      <c r="AX26" s="700"/>
    </row>
    <row r="27" spans="2:50" ht="33.75" customHeight="1">
      <c r="B27" s="610" t="s">
        <v>41</v>
      </c>
      <c r="C27" s="731" t="s">
        <v>157</v>
      </c>
      <c r="D27" s="718"/>
      <c r="E27" s="718"/>
      <c r="F27" s="718"/>
      <c r="G27" s="718"/>
      <c r="H27" s="718"/>
      <c r="I27" s="718"/>
      <c r="J27" s="718"/>
      <c r="K27" s="718"/>
      <c r="L27" s="718"/>
      <c r="M27" s="719"/>
      <c r="N27" s="671" t="s">
        <v>65</v>
      </c>
      <c r="O27" s="672"/>
      <c r="P27" s="672"/>
      <c r="Q27" s="672"/>
      <c r="R27" s="672"/>
      <c r="S27" s="672"/>
      <c r="T27" s="672"/>
      <c r="U27" s="681"/>
      <c r="V27" s="682"/>
      <c r="W27" s="682"/>
      <c r="X27" s="682"/>
      <c r="Y27" s="682"/>
      <c r="Z27" s="682"/>
      <c r="AA27" s="682"/>
      <c r="AB27" s="682"/>
      <c r="AC27" s="682"/>
      <c r="AD27" s="682"/>
      <c r="AE27" s="682"/>
      <c r="AF27" s="682"/>
      <c r="AG27" s="682"/>
      <c r="AH27" s="682"/>
      <c r="AI27" s="682"/>
      <c r="AJ27" s="683"/>
      <c r="AK27" s="671" t="s">
        <v>57</v>
      </c>
      <c r="AL27" s="672"/>
      <c r="AM27" s="672"/>
      <c r="AN27" s="673"/>
      <c r="AO27" s="681"/>
      <c r="AP27" s="682"/>
      <c r="AQ27" s="682"/>
      <c r="AR27" s="682"/>
      <c r="AS27" s="682"/>
      <c r="AT27" s="682"/>
      <c r="AU27" s="682"/>
      <c r="AV27" s="682"/>
      <c r="AW27" s="682"/>
      <c r="AX27" s="683"/>
    </row>
    <row r="28" spans="2:50" ht="33.75" customHeight="1">
      <c r="B28" s="754"/>
      <c r="C28" s="686"/>
      <c r="D28" s="686"/>
      <c r="E28" s="686"/>
      <c r="F28" s="686"/>
      <c r="G28" s="686"/>
      <c r="H28" s="686"/>
      <c r="I28" s="686"/>
      <c r="J28" s="686"/>
      <c r="K28" s="686"/>
      <c r="L28" s="686"/>
      <c r="M28" s="687"/>
      <c r="N28" s="671" t="s">
        <v>58</v>
      </c>
      <c r="O28" s="672"/>
      <c r="P28" s="672"/>
      <c r="Q28" s="672"/>
      <c r="R28" s="672"/>
      <c r="S28" s="672"/>
      <c r="T28" s="672"/>
      <c r="U28" s="681"/>
      <c r="V28" s="682"/>
      <c r="W28" s="682"/>
      <c r="X28" s="682"/>
      <c r="Y28" s="682"/>
      <c r="Z28" s="682"/>
      <c r="AA28" s="682"/>
      <c r="AB28" s="682"/>
      <c r="AC28" s="682"/>
      <c r="AD28" s="682"/>
      <c r="AE28" s="682"/>
      <c r="AF28" s="682"/>
      <c r="AG28" s="682"/>
      <c r="AH28" s="682"/>
      <c r="AI28" s="682"/>
      <c r="AJ28" s="683"/>
      <c r="AK28" s="671" t="s">
        <v>59</v>
      </c>
      <c r="AL28" s="672"/>
      <c r="AM28" s="672"/>
      <c r="AN28" s="673"/>
      <c r="AO28" s="681"/>
      <c r="AP28" s="682"/>
      <c r="AQ28" s="682"/>
      <c r="AR28" s="682"/>
      <c r="AS28" s="682"/>
      <c r="AT28" s="682"/>
      <c r="AU28" s="682"/>
      <c r="AV28" s="682"/>
      <c r="AW28" s="682"/>
      <c r="AX28" s="683"/>
    </row>
    <row r="29" spans="2:50" ht="33.75" customHeight="1">
      <c r="B29" s="147" t="s">
        <v>43</v>
      </c>
      <c r="C29" s="731" t="s">
        <v>66</v>
      </c>
      <c r="D29" s="731"/>
      <c r="E29" s="731"/>
      <c r="F29" s="731"/>
      <c r="G29" s="731"/>
      <c r="H29" s="731"/>
      <c r="I29" s="731"/>
      <c r="J29" s="731"/>
      <c r="K29" s="731"/>
      <c r="L29" s="731"/>
      <c r="M29" s="755"/>
      <c r="N29" s="671" t="s">
        <v>65</v>
      </c>
      <c r="O29" s="672"/>
      <c r="P29" s="672"/>
      <c r="Q29" s="672"/>
      <c r="R29" s="672"/>
      <c r="S29" s="672"/>
      <c r="T29" s="672"/>
      <c r="U29" s="681"/>
      <c r="V29" s="682"/>
      <c r="W29" s="682"/>
      <c r="X29" s="682"/>
      <c r="Y29" s="682"/>
      <c r="Z29" s="682"/>
      <c r="AA29" s="682"/>
      <c r="AB29" s="682"/>
      <c r="AC29" s="682"/>
      <c r="AD29" s="682"/>
      <c r="AE29" s="682"/>
      <c r="AF29" s="682"/>
      <c r="AG29" s="682"/>
      <c r="AH29" s="682"/>
      <c r="AI29" s="682"/>
      <c r="AJ29" s="683"/>
      <c r="AK29" s="671" t="s">
        <v>57</v>
      </c>
      <c r="AL29" s="672"/>
      <c r="AM29" s="672"/>
      <c r="AN29" s="673"/>
      <c r="AO29" s="681"/>
      <c r="AP29" s="682"/>
      <c r="AQ29" s="682"/>
      <c r="AR29" s="682"/>
      <c r="AS29" s="682"/>
      <c r="AT29" s="682"/>
      <c r="AU29" s="682"/>
      <c r="AV29" s="682"/>
      <c r="AW29" s="682"/>
      <c r="AX29" s="683"/>
    </row>
    <row r="30" spans="2:50" ht="33.75" customHeight="1">
      <c r="B30" s="136"/>
      <c r="C30" s="593" t="s">
        <v>60</v>
      </c>
      <c r="D30" s="593"/>
      <c r="E30" s="593"/>
      <c r="F30" s="593"/>
      <c r="G30" s="593"/>
      <c r="H30" s="593"/>
      <c r="I30" s="593"/>
      <c r="J30" s="593"/>
      <c r="K30" s="593"/>
      <c r="L30" s="593"/>
      <c r="M30" s="594"/>
      <c r="N30" s="694" t="s">
        <v>58</v>
      </c>
      <c r="O30" s="695"/>
      <c r="P30" s="695"/>
      <c r="Q30" s="695"/>
      <c r="R30" s="695"/>
      <c r="S30" s="695"/>
      <c r="T30" s="695"/>
      <c r="U30" s="696"/>
      <c r="V30" s="697"/>
      <c r="W30" s="697"/>
      <c r="X30" s="697"/>
      <c r="Y30" s="697"/>
      <c r="Z30" s="697"/>
      <c r="AA30" s="697"/>
      <c r="AB30" s="697"/>
      <c r="AC30" s="697"/>
      <c r="AD30" s="697"/>
      <c r="AE30" s="697"/>
      <c r="AF30" s="697"/>
      <c r="AG30" s="697"/>
      <c r="AH30" s="697"/>
      <c r="AI30" s="697"/>
      <c r="AJ30" s="698"/>
      <c r="AK30" s="694" t="s">
        <v>59</v>
      </c>
      <c r="AL30" s="695"/>
      <c r="AM30" s="695"/>
      <c r="AN30" s="756"/>
      <c r="AO30" s="696"/>
      <c r="AP30" s="697"/>
      <c r="AQ30" s="697"/>
      <c r="AR30" s="697"/>
      <c r="AS30" s="697"/>
      <c r="AT30" s="697"/>
      <c r="AU30" s="697"/>
      <c r="AV30" s="697"/>
      <c r="AW30" s="697"/>
      <c r="AX30" s="698"/>
    </row>
    <row r="31" spans="2:50" ht="33.75" customHeight="1">
      <c r="B31" s="136"/>
      <c r="C31" s="593"/>
      <c r="D31" s="593"/>
      <c r="E31" s="593"/>
      <c r="F31" s="593"/>
      <c r="G31" s="593"/>
      <c r="H31" s="593"/>
      <c r="I31" s="593"/>
      <c r="J31" s="593"/>
      <c r="K31" s="593"/>
      <c r="L31" s="593"/>
      <c r="M31" s="594"/>
      <c r="N31" s="671" t="s">
        <v>65</v>
      </c>
      <c r="O31" s="672"/>
      <c r="P31" s="672"/>
      <c r="Q31" s="672"/>
      <c r="R31" s="672"/>
      <c r="S31" s="672"/>
      <c r="T31" s="672"/>
      <c r="U31" s="681"/>
      <c r="V31" s="682"/>
      <c r="W31" s="682"/>
      <c r="X31" s="682"/>
      <c r="Y31" s="682"/>
      <c r="Z31" s="682"/>
      <c r="AA31" s="682"/>
      <c r="AB31" s="682"/>
      <c r="AC31" s="682"/>
      <c r="AD31" s="682"/>
      <c r="AE31" s="682"/>
      <c r="AF31" s="682"/>
      <c r="AG31" s="682"/>
      <c r="AH31" s="682"/>
      <c r="AI31" s="682"/>
      <c r="AJ31" s="683"/>
      <c r="AK31" s="671" t="s">
        <v>57</v>
      </c>
      <c r="AL31" s="672"/>
      <c r="AM31" s="672"/>
      <c r="AN31" s="673"/>
      <c r="AO31" s="681"/>
      <c r="AP31" s="682"/>
      <c r="AQ31" s="682"/>
      <c r="AR31" s="682"/>
      <c r="AS31" s="682"/>
      <c r="AT31" s="682"/>
      <c r="AU31" s="682"/>
      <c r="AV31" s="682"/>
      <c r="AW31" s="682"/>
      <c r="AX31" s="683"/>
    </row>
    <row r="32" spans="2:50" ht="33.75" customHeight="1">
      <c r="B32" s="161"/>
      <c r="C32" s="609"/>
      <c r="D32" s="609"/>
      <c r="E32" s="609"/>
      <c r="F32" s="609"/>
      <c r="G32" s="609"/>
      <c r="H32" s="609"/>
      <c r="I32" s="609"/>
      <c r="J32" s="609"/>
      <c r="K32" s="609"/>
      <c r="L32" s="609"/>
      <c r="M32" s="758"/>
      <c r="N32" s="671" t="s">
        <v>58</v>
      </c>
      <c r="O32" s="672"/>
      <c r="P32" s="672"/>
      <c r="Q32" s="672"/>
      <c r="R32" s="672"/>
      <c r="S32" s="672"/>
      <c r="T32" s="672"/>
      <c r="U32" s="681"/>
      <c r="V32" s="682"/>
      <c r="W32" s="682"/>
      <c r="X32" s="682"/>
      <c r="Y32" s="682"/>
      <c r="Z32" s="682"/>
      <c r="AA32" s="682"/>
      <c r="AB32" s="682"/>
      <c r="AC32" s="682"/>
      <c r="AD32" s="682"/>
      <c r="AE32" s="682"/>
      <c r="AF32" s="682"/>
      <c r="AG32" s="682"/>
      <c r="AH32" s="682"/>
      <c r="AI32" s="682"/>
      <c r="AJ32" s="683"/>
      <c r="AK32" s="671" t="s">
        <v>59</v>
      </c>
      <c r="AL32" s="672"/>
      <c r="AM32" s="672"/>
      <c r="AN32" s="673"/>
      <c r="AO32" s="681"/>
      <c r="AP32" s="682"/>
      <c r="AQ32" s="682"/>
      <c r="AR32" s="682"/>
      <c r="AS32" s="682"/>
      <c r="AT32" s="682"/>
      <c r="AU32" s="682"/>
      <c r="AV32" s="682"/>
      <c r="AW32" s="682"/>
      <c r="AX32" s="683"/>
    </row>
    <row r="33" spans="2:56" ht="33.75" customHeight="1">
      <c r="B33" s="757" t="s">
        <v>45</v>
      </c>
      <c r="C33" s="684" t="s">
        <v>158</v>
      </c>
      <c r="D33" s="574"/>
      <c r="E33" s="574"/>
      <c r="F33" s="574"/>
      <c r="G33" s="574"/>
      <c r="H33" s="574"/>
      <c r="I33" s="574"/>
      <c r="J33" s="574"/>
      <c r="K33" s="574"/>
      <c r="L33" s="574"/>
      <c r="M33" s="685"/>
      <c r="N33" s="691" t="s">
        <v>65</v>
      </c>
      <c r="O33" s="692"/>
      <c r="P33" s="692"/>
      <c r="Q33" s="692"/>
      <c r="R33" s="692"/>
      <c r="S33" s="692"/>
      <c r="T33" s="692"/>
      <c r="U33" s="688"/>
      <c r="V33" s="689"/>
      <c r="W33" s="689"/>
      <c r="X33" s="689"/>
      <c r="Y33" s="689"/>
      <c r="Z33" s="689"/>
      <c r="AA33" s="689"/>
      <c r="AB33" s="689"/>
      <c r="AC33" s="689"/>
      <c r="AD33" s="689"/>
      <c r="AE33" s="689"/>
      <c r="AF33" s="689"/>
      <c r="AG33" s="689"/>
      <c r="AH33" s="689"/>
      <c r="AI33" s="689"/>
      <c r="AJ33" s="690"/>
      <c r="AK33" s="691" t="s">
        <v>57</v>
      </c>
      <c r="AL33" s="692"/>
      <c r="AM33" s="692"/>
      <c r="AN33" s="693"/>
      <c r="AO33" s="688"/>
      <c r="AP33" s="689"/>
      <c r="AQ33" s="689"/>
      <c r="AR33" s="689"/>
      <c r="AS33" s="689"/>
      <c r="AT33" s="689"/>
      <c r="AU33" s="689"/>
      <c r="AV33" s="689"/>
      <c r="AW33" s="689"/>
      <c r="AX33" s="690"/>
    </row>
    <row r="34" spans="2:56" ht="33.75" customHeight="1">
      <c r="B34" s="754"/>
      <c r="C34" s="686"/>
      <c r="D34" s="686"/>
      <c r="E34" s="686"/>
      <c r="F34" s="686"/>
      <c r="G34" s="686"/>
      <c r="H34" s="686"/>
      <c r="I34" s="686"/>
      <c r="J34" s="686"/>
      <c r="K34" s="686"/>
      <c r="L34" s="686"/>
      <c r="M34" s="687"/>
      <c r="N34" s="671" t="s">
        <v>58</v>
      </c>
      <c r="O34" s="672"/>
      <c r="P34" s="672"/>
      <c r="Q34" s="672"/>
      <c r="R34" s="672"/>
      <c r="S34" s="672"/>
      <c r="T34" s="672"/>
      <c r="U34" s="681"/>
      <c r="V34" s="682"/>
      <c r="W34" s="682"/>
      <c r="X34" s="682"/>
      <c r="Y34" s="682"/>
      <c r="Z34" s="682"/>
      <c r="AA34" s="682"/>
      <c r="AB34" s="682"/>
      <c r="AC34" s="682"/>
      <c r="AD34" s="682"/>
      <c r="AE34" s="682"/>
      <c r="AF34" s="682"/>
      <c r="AG34" s="682"/>
      <c r="AH34" s="682"/>
      <c r="AI34" s="682"/>
      <c r="AJ34" s="683"/>
      <c r="AK34" s="671" t="s">
        <v>59</v>
      </c>
      <c r="AL34" s="672"/>
      <c r="AM34" s="672"/>
      <c r="AN34" s="673"/>
      <c r="AO34" s="681"/>
      <c r="AP34" s="682"/>
      <c r="AQ34" s="682"/>
      <c r="AR34" s="682"/>
      <c r="AS34" s="682"/>
      <c r="AT34" s="682"/>
      <c r="AU34" s="682"/>
      <c r="AV34" s="682"/>
      <c r="AW34" s="682"/>
      <c r="AX34" s="683"/>
      <c r="BD34" s="61"/>
    </row>
    <row r="35" spans="2:56" ht="41.25" customHeight="1">
      <c r="B35" s="293" t="s">
        <v>9</v>
      </c>
      <c r="C35" s="612" t="s">
        <v>525</v>
      </c>
      <c r="D35" s="612"/>
      <c r="E35" s="612"/>
      <c r="F35" s="612"/>
      <c r="G35" s="612"/>
      <c r="H35" s="612"/>
      <c r="I35" s="612"/>
      <c r="J35" s="612"/>
      <c r="K35" s="612"/>
      <c r="L35" s="612"/>
      <c r="M35" s="613"/>
      <c r="N35" s="696"/>
      <c r="O35" s="697"/>
      <c r="P35" s="697"/>
      <c r="Q35" s="697"/>
      <c r="R35" s="697"/>
      <c r="S35" s="697"/>
      <c r="T35" s="697"/>
      <c r="U35" s="697"/>
      <c r="V35" s="697"/>
      <c r="W35" s="697"/>
      <c r="X35" s="697"/>
      <c r="Y35" s="697"/>
      <c r="Z35" s="697"/>
      <c r="AA35" s="697"/>
      <c r="AB35" s="697"/>
      <c r="AC35" s="697"/>
      <c r="AD35" s="698"/>
      <c r="AE35" s="730" t="s">
        <v>142</v>
      </c>
      <c r="AF35" s="699"/>
      <c r="AG35" s="699"/>
      <c r="AH35" s="699"/>
      <c r="AI35" s="699"/>
      <c r="AJ35" s="699"/>
      <c r="AK35" s="699"/>
      <c r="AL35" s="699"/>
      <c r="AM35" s="699"/>
      <c r="AN35" s="699"/>
      <c r="AO35" s="699"/>
      <c r="AP35" s="451"/>
      <c r="AQ35" s="699" t="s">
        <v>143</v>
      </c>
      <c r="AR35" s="699"/>
      <c r="AS35" s="699"/>
      <c r="AT35" s="697"/>
      <c r="AU35" s="697"/>
      <c r="AV35" s="697"/>
      <c r="AW35" s="699" t="s">
        <v>144</v>
      </c>
      <c r="AX35" s="700"/>
    </row>
    <row r="36" spans="2:56" ht="41.25" customHeight="1">
      <c r="B36" s="610" t="s">
        <v>53</v>
      </c>
      <c r="C36" s="759" t="s">
        <v>526</v>
      </c>
      <c r="D36" s="612"/>
      <c r="E36" s="612"/>
      <c r="F36" s="612"/>
      <c r="G36" s="612"/>
      <c r="H36" s="612"/>
      <c r="I36" s="612"/>
      <c r="J36" s="612"/>
      <c r="K36" s="612"/>
      <c r="L36" s="612"/>
      <c r="M36" s="613"/>
      <c r="N36" s="671" t="s">
        <v>65</v>
      </c>
      <c r="O36" s="672"/>
      <c r="P36" s="672"/>
      <c r="Q36" s="672"/>
      <c r="R36" s="672"/>
      <c r="S36" s="672"/>
      <c r="T36" s="672"/>
      <c r="U36" s="681"/>
      <c r="V36" s="682"/>
      <c r="W36" s="682"/>
      <c r="X36" s="682"/>
      <c r="Y36" s="682"/>
      <c r="Z36" s="682"/>
      <c r="AA36" s="682"/>
      <c r="AB36" s="682"/>
      <c r="AC36" s="682"/>
      <c r="AD36" s="682"/>
      <c r="AE36" s="682"/>
      <c r="AF36" s="682"/>
      <c r="AG36" s="682"/>
      <c r="AH36" s="682"/>
      <c r="AI36" s="682"/>
      <c r="AJ36" s="683"/>
      <c r="AK36" s="671" t="s">
        <v>527</v>
      </c>
      <c r="AL36" s="672"/>
      <c r="AM36" s="672"/>
      <c r="AN36" s="673"/>
      <c r="AO36" s="681"/>
      <c r="AP36" s="682"/>
      <c r="AQ36" s="682"/>
      <c r="AR36" s="682"/>
      <c r="AS36" s="682"/>
      <c r="AT36" s="682"/>
      <c r="AU36" s="682"/>
      <c r="AV36" s="682"/>
      <c r="AW36" s="682"/>
      <c r="AX36" s="683"/>
    </row>
    <row r="37" spans="2:56" ht="41.25" customHeight="1">
      <c r="B37" s="754"/>
      <c r="C37" s="629"/>
      <c r="D37" s="629"/>
      <c r="E37" s="629"/>
      <c r="F37" s="629"/>
      <c r="G37" s="629"/>
      <c r="H37" s="629"/>
      <c r="I37" s="629"/>
      <c r="J37" s="629"/>
      <c r="K37" s="629"/>
      <c r="L37" s="629"/>
      <c r="M37" s="630"/>
      <c r="N37" s="671" t="s">
        <v>58</v>
      </c>
      <c r="O37" s="672"/>
      <c r="P37" s="672"/>
      <c r="Q37" s="672"/>
      <c r="R37" s="672"/>
      <c r="S37" s="672"/>
      <c r="T37" s="672"/>
      <c r="U37" s="760"/>
      <c r="V37" s="761"/>
      <c r="W37" s="761"/>
      <c r="X37" s="761"/>
      <c r="Y37" s="761"/>
      <c r="Z37" s="761"/>
      <c r="AA37" s="761"/>
      <c r="AB37" s="761"/>
      <c r="AC37" s="761"/>
      <c r="AD37" s="761"/>
      <c r="AE37" s="761"/>
      <c r="AF37" s="761"/>
      <c r="AG37" s="761"/>
      <c r="AH37" s="761"/>
      <c r="AI37" s="761"/>
      <c r="AJ37" s="761"/>
      <c r="AK37" s="761"/>
      <c r="AL37" s="761"/>
      <c r="AM37" s="761"/>
      <c r="AN37" s="761"/>
      <c r="AO37" s="761"/>
      <c r="AP37" s="761"/>
      <c r="AQ37" s="761"/>
      <c r="AR37" s="761"/>
      <c r="AS37" s="761"/>
      <c r="AT37" s="761"/>
      <c r="AU37" s="761"/>
      <c r="AV37" s="761"/>
      <c r="AW37" s="761"/>
      <c r="AX37" s="762"/>
    </row>
    <row r="38" spans="2:56" ht="19.5" customHeight="1">
      <c r="B38" s="67"/>
      <c r="C38" s="241"/>
      <c r="D38" s="241"/>
      <c r="E38" s="241"/>
      <c r="F38" s="241"/>
      <c r="G38" s="241"/>
      <c r="H38" s="241"/>
      <c r="I38" s="241"/>
      <c r="J38" s="241"/>
      <c r="K38" s="241"/>
      <c r="L38" s="241"/>
      <c r="M38" s="241"/>
      <c r="N38" s="241"/>
      <c r="O38" s="241"/>
      <c r="P38" s="241"/>
      <c r="Q38" s="241"/>
      <c r="R38" s="241"/>
      <c r="S38" s="241"/>
      <c r="T38" s="241"/>
      <c r="U38" s="241"/>
      <c r="V38" s="241"/>
      <c r="W38" s="241"/>
      <c r="X38" s="241"/>
      <c r="Y38" s="241"/>
      <c r="Z38" s="241"/>
      <c r="AA38" s="241"/>
      <c r="AB38" s="241"/>
      <c r="AC38" s="241"/>
      <c r="AD38" s="241"/>
      <c r="AE38" s="241"/>
      <c r="AF38" s="241"/>
      <c r="AG38" s="241"/>
      <c r="AH38" s="241"/>
      <c r="AI38" s="241"/>
      <c r="AJ38" s="241"/>
      <c r="AK38" s="241"/>
      <c r="AL38" s="241"/>
      <c r="AM38" s="241"/>
      <c r="AN38" s="241"/>
      <c r="AO38" s="241"/>
      <c r="AP38" s="241"/>
      <c r="AQ38" s="241"/>
      <c r="AR38" s="241"/>
      <c r="AS38" s="241"/>
      <c r="AT38" s="241"/>
      <c r="AU38" s="241"/>
      <c r="AV38" s="241"/>
      <c r="AW38" s="241"/>
      <c r="AX38" s="241"/>
    </row>
    <row r="39" spans="2:56" s="2" customFormat="1" ht="30" customHeight="1">
      <c r="B39" s="237" t="s">
        <v>466</v>
      </c>
      <c r="C39" s="379"/>
      <c r="D39" s="379"/>
      <c r="E39" s="379"/>
      <c r="F39" s="379"/>
      <c r="G39" s="379"/>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379"/>
      <c r="AO39" s="379"/>
      <c r="AP39" s="379"/>
      <c r="AQ39" s="379"/>
      <c r="AR39" s="379"/>
      <c r="AS39" s="379"/>
      <c r="AT39" s="379"/>
      <c r="AU39" s="379"/>
      <c r="AV39" s="379"/>
      <c r="AW39" s="379"/>
      <c r="AX39" s="379"/>
    </row>
    <row r="40" spans="2:56" ht="30" customHeight="1">
      <c r="B40" s="659" t="s">
        <v>478</v>
      </c>
      <c r="C40" s="660"/>
      <c r="D40" s="660"/>
      <c r="E40" s="660"/>
      <c r="F40" s="660"/>
      <c r="G40" s="660"/>
      <c r="H40" s="660"/>
      <c r="I40" s="660"/>
      <c r="J40" s="660"/>
      <c r="K40" s="660"/>
      <c r="L40" s="660"/>
      <c r="M40" s="660"/>
      <c r="N40" s="660"/>
      <c r="O40" s="660"/>
      <c r="P40" s="660"/>
      <c r="Q40" s="660"/>
      <c r="R40" s="660"/>
      <c r="S40" s="660"/>
      <c r="T40" s="660"/>
      <c r="U40" s="660"/>
      <c r="V40" s="660"/>
      <c r="W40" s="660"/>
      <c r="X40" s="660"/>
      <c r="Y40" s="660"/>
      <c r="Z40" s="660"/>
      <c r="AA40" s="660"/>
      <c r="AB40" s="660"/>
      <c r="AC40" s="660"/>
      <c r="AD40" s="660"/>
      <c r="AE40" s="660"/>
      <c r="AF40" s="660"/>
      <c r="AG40" s="660"/>
      <c r="AH40" s="660"/>
      <c r="AI40" s="660"/>
      <c r="AJ40" s="660"/>
      <c r="AK40" s="660"/>
      <c r="AL40" s="660"/>
      <c r="AM40" s="660"/>
      <c r="AN40" s="660"/>
      <c r="AO40" s="660"/>
      <c r="AP40" s="660"/>
      <c r="AQ40" s="660"/>
      <c r="AR40" s="660"/>
      <c r="AS40" s="660"/>
      <c r="AT40" s="660"/>
      <c r="AU40" s="660"/>
      <c r="AV40" s="660"/>
      <c r="AW40" s="660"/>
      <c r="AX40" s="661"/>
    </row>
    <row r="41" spans="2:56" s="2" customFormat="1" ht="31.5" customHeight="1">
      <c r="B41" s="662" t="s">
        <v>568</v>
      </c>
      <c r="C41" s="663"/>
      <c r="D41" s="663"/>
      <c r="E41" s="663"/>
      <c r="F41" s="663"/>
      <c r="G41" s="663"/>
      <c r="H41" s="663"/>
      <c r="I41" s="663"/>
      <c r="J41" s="663"/>
      <c r="K41" s="663"/>
      <c r="L41" s="663"/>
      <c r="M41" s="663"/>
      <c r="N41" s="663"/>
      <c r="O41" s="663"/>
      <c r="P41" s="663"/>
      <c r="Q41" s="663"/>
      <c r="R41" s="663"/>
      <c r="S41" s="663"/>
      <c r="T41" s="663"/>
      <c r="U41" s="663"/>
      <c r="V41" s="663"/>
      <c r="W41" s="663"/>
      <c r="X41" s="663"/>
      <c r="Y41" s="663"/>
      <c r="Z41" s="663"/>
      <c r="AA41" s="663"/>
      <c r="AB41" s="663"/>
      <c r="AC41" s="663"/>
      <c r="AD41" s="663"/>
      <c r="AE41" s="663"/>
      <c r="AF41" s="663"/>
      <c r="AG41" s="663"/>
      <c r="AH41" s="663"/>
      <c r="AI41" s="663"/>
      <c r="AJ41" s="663"/>
      <c r="AK41" s="663"/>
      <c r="AL41" s="663"/>
      <c r="AM41" s="663"/>
      <c r="AN41" s="663"/>
      <c r="AO41" s="663"/>
      <c r="AP41" s="663"/>
      <c r="AQ41" s="663"/>
      <c r="AR41" s="663"/>
      <c r="AS41" s="663"/>
      <c r="AT41" s="663"/>
      <c r="AU41" s="663"/>
      <c r="AV41" s="663"/>
      <c r="AW41" s="663"/>
      <c r="AX41" s="664"/>
    </row>
    <row r="42" spans="2:56" s="2" customFormat="1" ht="31.5" customHeight="1">
      <c r="B42" s="665"/>
      <c r="C42" s="666"/>
      <c r="D42" s="666"/>
      <c r="E42" s="666"/>
      <c r="F42" s="666"/>
      <c r="G42" s="666"/>
      <c r="H42" s="666"/>
      <c r="I42" s="666"/>
      <c r="J42" s="666"/>
      <c r="K42" s="666"/>
      <c r="L42" s="666"/>
      <c r="M42" s="666"/>
      <c r="N42" s="666"/>
      <c r="O42" s="666"/>
      <c r="P42" s="666"/>
      <c r="Q42" s="666"/>
      <c r="R42" s="666"/>
      <c r="S42" s="666"/>
      <c r="T42" s="666"/>
      <c r="U42" s="666"/>
      <c r="V42" s="666"/>
      <c r="W42" s="666"/>
      <c r="X42" s="666"/>
      <c r="Y42" s="666"/>
      <c r="Z42" s="666"/>
      <c r="AA42" s="666"/>
      <c r="AB42" s="666"/>
      <c r="AC42" s="666"/>
      <c r="AD42" s="666"/>
      <c r="AE42" s="666"/>
      <c r="AF42" s="666"/>
      <c r="AG42" s="666"/>
      <c r="AH42" s="666"/>
      <c r="AI42" s="666"/>
      <c r="AJ42" s="666"/>
      <c r="AK42" s="666"/>
      <c r="AL42" s="666"/>
      <c r="AM42" s="666"/>
      <c r="AN42" s="666"/>
      <c r="AO42" s="666"/>
      <c r="AP42" s="666"/>
      <c r="AQ42" s="666"/>
      <c r="AR42" s="666"/>
      <c r="AS42" s="666"/>
      <c r="AT42" s="666"/>
      <c r="AU42" s="666"/>
      <c r="AV42" s="666"/>
      <c r="AW42" s="666"/>
      <c r="AX42" s="667"/>
    </row>
    <row r="43" spans="2:56" s="2" customFormat="1" ht="31.5" customHeight="1">
      <c r="B43" s="665"/>
      <c r="C43" s="666"/>
      <c r="D43" s="666"/>
      <c r="E43" s="666"/>
      <c r="F43" s="666"/>
      <c r="G43" s="666"/>
      <c r="H43" s="666"/>
      <c r="I43" s="666"/>
      <c r="J43" s="666"/>
      <c r="K43" s="666"/>
      <c r="L43" s="666"/>
      <c r="M43" s="666"/>
      <c r="N43" s="666"/>
      <c r="O43" s="666"/>
      <c r="P43" s="666"/>
      <c r="Q43" s="666"/>
      <c r="R43" s="666"/>
      <c r="S43" s="666"/>
      <c r="T43" s="666"/>
      <c r="U43" s="666"/>
      <c r="V43" s="666"/>
      <c r="W43" s="666"/>
      <c r="X43" s="666"/>
      <c r="Y43" s="666"/>
      <c r="Z43" s="666"/>
      <c r="AA43" s="666"/>
      <c r="AB43" s="666"/>
      <c r="AC43" s="666"/>
      <c r="AD43" s="666"/>
      <c r="AE43" s="666"/>
      <c r="AF43" s="666"/>
      <c r="AG43" s="666"/>
      <c r="AH43" s="666"/>
      <c r="AI43" s="666"/>
      <c r="AJ43" s="666"/>
      <c r="AK43" s="666"/>
      <c r="AL43" s="666"/>
      <c r="AM43" s="666"/>
      <c r="AN43" s="666"/>
      <c r="AO43" s="666"/>
      <c r="AP43" s="666"/>
      <c r="AQ43" s="666"/>
      <c r="AR43" s="666"/>
      <c r="AS43" s="666"/>
      <c r="AT43" s="666"/>
      <c r="AU43" s="666"/>
      <c r="AV43" s="666"/>
      <c r="AW43" s="666"/>
      <c r="AX43" s="667"/>
    </row>
    <row r="44" spans="2:56" s="2" customFormat="1" ht="31.5" customHeight="1">
      <c r="B44" s="665"/>
      <c r="C44" s="666"/>
      <c r="D44" s="666"/>
      <c r="E44" s="666"/>
      <c r="F44" s="666"/>
      <c r="G44" s="666"/>
      <c r="H44" s="666"/>
      <c r="I44" s="666"/>
      <c r="J44" s="666"/>
      <c r="K44" s="666"/>
      <c r="L44" s="666"/>
      <c r="M44" s="666"/>
      <c r="N44" s="666"/>
      <c r="O44" s="666"/>
      <c r="P44" s="666"/>
      <c r="Q44" s="666"/>
      <c r="R44" s="666"/>
      <c r="S44" s="666"/>
      <c r="T44" s="666"/>
      <c r="U44" s="666"/>
      <c r="V44" s="666"/>
      <c r="W44" s="666"/>
      <c r="X44" s="666"/>
      <c r="Y44" s="666"/>
      <c r="Z44" s="666"/>
      <c r="AA44" s="666"/>
      <c r="AB44" s="666"/>
      <c r="AC44" s="666"/>
      <c r="AD44" s="666"/>
      <c r="AE44" s="666"/>
      <c r="AF44" s="666"/>
      <c r="AG44" s="666"/>
      <c r="AH44" s="666"/>
      <c r="AI44" s="666"/>
      <c r="AJ44" s="666"/>
      <c r="AK44" s="666"/>
      <c r="AL44" s="666"/>
      <c r="AM44" s="666"/>
      <c r="AN44" s="666"/>
      <c r="AO44" s="666"/>
      <c r="AP44" s="666"/>
      <c r="AQ44" s="666"/>
      <c r="AR44" s="666"/>
      <c r="AS44" s="666"/>
      <c r="AT44" s="666"/>
      <c r="AU44" s="666"/>
      <c r="AV44" s="666"/>
      <c r="AW44" s="666"/>
      <c r="AX44" s="667"/>
    </row>
    <row r="45" spans="2:56" s="2" customFormat="1" ht="31.5" customHeight="1">
      <c r="B45" s="665"/>
      <c r="C45" s="666"/>
      <c r="D45" s="666"/>
      <c r="E45" s="666"/>
      <c r="F45" s="666"/>
      <c r="G45" s="666"/>
      <c r="H45" s="666"/>
      <c r="I45" s="666"/>
      <c r="J45" s="666"/>
      <c r="K45" s="666"/>
      <c r="L45" s="666"/>
      <c r="M45" s="666"/>
      <c r="N45" s="666"/>
      <c r="O45" s="666"/>
      <c r="P45" s="666"/>
      <c r="Q45" s="666"/>
      <c r="R45" s="666"/>
      <c r="S45" s="666"/>
      <c r="T45" s="666"/>
      <c r="U45" s="666"/>
      <c r="V45" s="666"/>
      <c r="W45" s="666"/>
      <c r="X45" s="666"/>
      <c r="Y45" s="666"/>
      <c r="Z45" s="666"/>
      <c r="AA45" s="666"/>
      <c r="AB45" s="666"/>
      <c r="AC45" s="666"/>
      <c r="AD45" s="666"/>
      <c r="AE45" s="666"/>
      <c r="AF45" s="666"/>
      <c r="AG45" s="666"/>
      <c r="AH45" s="666"/>
      <c r="AI45" s="666"/>
      <c r="AJ45" s="666"/>
      <c r="AK45" s="666"/>
      <c r="AL45" s="666"/>
      <c r="AM45" s="666"/>
      <c r="AN45" s="666"/>
      <c r="AO45" s="666"/>
      <c r="AP45" s="666"/>
      <c r="AQ45" s="666"/>
      <c r="AR45" s="666"/>
      <c r="AS45" s="666"/>
      <c r="AT45" s="666"/>
      <c r="AU45" s="666"/>
      <c r="AV45" s="666"/>
      <c r="AW45" s="666"/>
      <c r="AX45" s="667"/>
    </row>
    <row r="46" spans="2:56" s="2" customFormat="1" ht="31.5" customHeight="1">
      <c r="B46" s="665"/>
      <c r="C46" s="666"/>
      <c r="D46" s="666"/>
      <c r="E46" s="666"/>
      <c r="F46" s="666"/>
      <c r="G46" s="666"/>
      <c r="H46" s="666"/>
      <c r="I46" s="666"/>
      <c r="J46" s="666"/>
      <c r="K46" s="666"/>
      <c r="L46" s="666"/>
      <c r="M46" s="666"/>
      <c r="N46" s="666"/>
      <c r="O46" s="666"/>
      <c r="P46" s="666"/>
      <c r="Q46" s="666"/>
      <c r="R46" s="666"/>
      <c r="S46" s="666"/>
      <c r="T46" s="666"/>
      <c r="U46" s="666"/>
      <c r="V46" s="666"/>
      <c r="W46" s="666"/>
      <c r="X46" s="666"/>
      <c r="Y46" s="666"/>
      <c r="Z46" s="666"/>
      <c r="AA46" s="666"/>
      <c r="AB46" s="666"/>
      <c r="AC46" s="666"/>
      <c r="AD46" s="666"/>
      <c r="AE46" s="666"/>
      <c r="AF46" s="666"/>
      <c r="AG46" s="666"/>
      <c r="AH46" s="666"/>
      <c r="AI46" s="666"/>
      <c r="AJ46" s="666"/>
      <c r="AK46" s="666"/>
      <c r="AL46" s="666"/>
      <c r="AM46" s="666"/>
      <c r="AN46" s="666"/>
      <c r="AO46" s="666"/>
      <c r="AP46" s="666"/>
      <c r="AQ46" s="666"/>
      <c r="AR46" s="666"/>
      <c r="AS46" s="666"/>
      <c r="AT46" s="666"/>
      <c r="AU46" s="666"/>
      <c r="AV46" s="666"/>
      <c r="AW46" s="666"/>
      <c r="AX46" s="667"/>
    </row>
    <row r="47" spans="2:56" s="2" customFormat="1" ht="19.5" customHeight="1">
      <c r="B47" s="380"/>
      <c r="C47" s="359"/>
      <c r="D47" s="359"/>
      <c r="E47" s="359"/>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c r="AI47" s="359"/>
      <c r="AJ47" s="359"/>
      <c r="AK47" s="359"/>
      <c r="AL47" s="359"/>
      <c r="AM47" s="359"/>
      <c r="AN47" s="359"/>
      <c r="AO47" s="359"/>
      <c r="AP47" s="359"/>
      <c r="AQ47" s="359"/>
      <c r="AR47" s="359"/>
      <c r="AS47" s="359"/>
      <c r="AT47" s="359"/>
      <c r="AU47" s="359"/>
      <c r="AV47" s="359"/>
      <c r="AW47" s="359"/>
      <c r="AX47" s="381"/>
    </row>
    <row r="48" spans="2:56" s="2" customFormat="1" ht="60" customHeight="1">
      <c r="B48" s="668" t="s">
        <v>462</v>
      </c>
      <c r="C48" s="669"/>
      <c r="D48" s="669"/>
      <c r="E48" s="670"/>
      <c r="F48" s="668" t="s">
        <v>458</v>
      </c>
      <c r="G48" s="669"/>
      <c r="H48" s="670"/>
      <c r="I48" s="671" t="s">
        <v>459</v>
      </c>
      <c r="J48" s="672"/>
      <c r="K48" s="672"/>
      <c r="L48" s="672"/>
      <c r="M48" s="672"/>
      <c r="N48" s="672"/>
      <c r="O48" s="672"/>
      <c r="P48" s="673"/>
      <c r="Q48" s="671" t="s">
        <v>460</v>
      </c>
      <c r="R48" s="672"/>
      <c r="S48" s="672"/>
      <c r="T48" s="672"/>
      <c r="U48" s="672"/>
      <c r="V48" s="672"/>
      <c r="W48" s="672"/>
      <c r="X48" s="672"/>
      <c r="Y48" s="672"/>
      <c r="Z48" s="672"/>
      <c r="AA48" s="672"/>
      <c r="AB48" s="672"/>
      <c r="AC48" s="672"/>
      <c r="AD48" s="672"/>
      <c r="AE48" s="672"/>
      <c r="AF48" s="672"/>
      <c r="AG48" s="672"/>
      <c r="AH48" s="673"/>
      <c r="AI48" s="674" t="s">
        <v>482</v>
      </c>
      <c r="AJ48" s="675"/>
      <c r="AK48" s="675"/>
      <c r="AL48" s="675"/>
      <c r="AM48" s="675" t="s">
        <v>461</v>
      </c>
      <c r="AN48" s="675"/>
      <c r="AO48" s="675"/>
      <c r="AP48" s="675"/>
      <c r="AQ48" s="675"/>
      <c r="AR48" s="675"/>
      <c r="AS48" s="635" t="s">
        <v>480</v>
      </c>
      <c r="AT48" s="676"/>
      <c r="AU48" s="676"/>
      <c r="AV48" s="635" t="s">
        <v>481</v>
      </c>
      <c r="AW48" s="676"/>
      <c r="AX48" s="676"/>
      <c r="AZ48" s="1"/>
    </row>
    <row r="49" spans="2:52" s="2" customFormat="1" ht="84.75" customHeight="1">
      <c r="B49" s="679" t="s">
        <v>463</v>
      </c>
      <c r="C49" s="680"/>
      <c r="D49" s="680"/>
      <c r="E49" s="680"/>
      <c r="F49" s="745" t="s">
        <v>464</v>
      </c>
      <c r="G49" s="746"/>
      <c r="H49" s="747"/>
      <c r="I49" s="748" t="s">
        <v>553</v>
      </c>
      <c r="J49" s="749"/>
      <c r="K49" s="749"/>
      <c r="L49" s="749"/>
      <c r="M49" s="749"/>
      <c r="N49" s="749"/>
      <c r="O49" s="749"/>
      <c r="P49" s="750"/>
      <c r="Q49" s="751" t="s">
        <v>465</v>
      </c>
      <c r="R49" s="752"/>
      <c r="S49" s="752"/>
      <c r="T49" s="752"/>
      <c r="U49" s="752"/>
      <c r="V49" s="752"/>
      <c r="W49" s="752"/>
      <c r="X49" s="752"/>
      <c r="Y49" s="752"/>
      <c r="Z49" s="752"/>
      <c r="AA49" s="752"/>
      <c r="AB49" s="752"/>
      <c r="AC49" s="752"/>
      <c r="AD49" s="752"/>
      <c r="AE49" s="752"/>
      <c r="AF49" s="752"/>
      <c r="AG49" s="752"/>
      <c r="AH49" s="753"/>
      <c r="AI49" s="677" t="s">
        <v>483</v>
      </c>
      <c r="AJ49" s="677"/>
      <c r="AK49" s="677"/>
      <c r="AL49" s="677"/>
      <c r="AM49" s="678" t="s">
        <v>467</v>
      </c>
      <c r="AN49" s="678"/>
      <c r="AO49" s="678"/>
      <c r="AP49" s="678"/>
      <c r="AQ49" s="678"/>
      <c r="AR49" s="678"/>
      <c r="AS49" s="678">
        <v>15</v>
      </c>
      <c r="AT49" s="678"/>
      <c r="AU49" s="678"/>
      <c r="AV49" s="678">
        <v>13</v>
      </c>
      <c r="AW49" s="678"/>
      <c r="AX49" s="678"/>
      <c r="AZ49" s="1"/>
    </row>
    <row r="50" spans="2:52" s="2" customFormat="1" ht="75.75" customHeight="1">
      <c r="B50" s="657" t="s">
        <v>569</v>
      </c>
      <c r="C50" s="658"/>
      <c r="D50" s="658"/>
      <c r="E50" s="658"/>
      <c r="F50" s="650"/>
      <c r="G50" s="577"/>
      <c r="H50" s="651"/>
      <c r="I50" s="652"/>
      <c r="J50" s="653"/>
      <c r="K50" s="653"/>
      <c r="L50" s="653"/>
      <c r="M50" s="653"/>
      <c r="N50" s="653"/>
      <c r="O50" s="653"/>
      <c r="P50" s="654"/>
      <c r="Q50" s="652"/>
      <c r="R50" s="653"/>
      <c r="S50" s="653"/>
      <c r="T50" s="653"/>
      <c r="U50" s="653"/>
      <c r="V50" s="653"/>
      <c r="W50" s="653"/>
      <c r="X50" s="653"/>
      <c r="Y50" s="653"/>
      <c r="Z50" s="653"/>
      <c r="AA50" s="653"/>
      <c r="AB50" s="653"/>
      <c r="AC50" s="653"/>
      <c r="AD50" s="653"/>
      <c r="AE50" s="653"/>
      <c r="AF50" s="653"/>
      <c r="AG50" s="653"/>
      <c r="AH50" s="654"/>
      <c r="AI50" s="655"/>
      <c r="AJ50" s="655"/>
      <c r="AK50" s="655"/>
      <c r="AL50" s="655"/>
      <c r="AM50" s="655"/>
      <c r="AN50" s="655"/>
      <c r="AO50" s="655"/>
      <c r="AP50" s="655"/>
      <c r="AQ50" s="655"/>
      <c r="AR50" s="655"/>
      <c r="AS50" s="655"/>
      <c r="AT50" s="656"/>
      <c r="AU50" s="656"/>
      <c r="AV50" s="655"/>
      <c r="AW50" s="656"/>
      <c r="AX50" s="656"/>
    </row>
    <row r="51" spans="2:52" s="2" customFormat="1" ht="75.75" customHeight="1">
      <c r="B51" s="657" t="s">
        <v>570</v>
      </c>
      <c r="C51" s="658"/>
      <c r="D51" s="658"/>
      <c r="E51" s="658"/>
      <c r="F51" s="650"/>
      <c r="G51" s="577"/>
      <c r="H51" s="651"/>
      <c r="I51" s="652"/>
      <c r="J51" s="653"/>
      <c r="K51" s="653"/>
      <c r="L51" s="653"/>
      <c r="M51" s="653"/>
      <c r="N51" s="653"/>
      <c r="O51" s="653"/>
      <c r="P51" s="654"/>
      <c r="Q51" s="652"/>
      <c r="R51" s="653"/>
      <c r="S51" s="653"/>
      <c r="T51" s="653"/>
      <c r="U51" s="653"/>
      <c r="V51" s="653"/>
      <c r="W51" s="653"/>
      <c r="X51" s="653"/>
      <c r="Y51" s="653"/>
      <c r="Z51" s="653"/>
      <c r="AA51" s="653"/>
      <c r="AB51" s="653"/>
      <c r="AC51" s="653"/>
      <c r="AD51" s="653"/>
      <c r="AE51" s="653"/>
      <c r="AF51" s="653"/>
      <c r="AG51" s="653"/>
      <c r="AH51" s="654"/>
      <c r="AI51" s="655"/>
      <c r="AJ51" s="655"/>
      <c r="AK51" s="655"/>
      <c r="AL51" s="655"/>
      <c r="AM51" s="655"/>
      <c r="AN51" s="655"/>
      <c r="AO51" s="655"/>
      <c r="AP51" s="655"/>
      <c r="AQ51" s="655"/>
      <c r="AR51" s="655"/>
      <c r="AS51" s="655"/>
      <c r="AT51" s="656"/>
      <c r="AU51" s="656"/>
      <c r="AV51" s="655"/>
      <c r="AW51" s="656"/>
      <c r="AX51" s="656"/>
    </row>
    <row r="52" spans="2:52" s="2" customFormat="1" ht="75.75" customHeight="1">
      <c r="B52" s="657" t="s">
        <v>571</v>
      </c>
      <c r="C52" s="658"/>
      <c r="D52" s="658"/>
      <c r="E52" s="658"/>
      <c r="F52" s="650"/>
      <c r="G52" s="577"/>
      <c r="H52" s="651"/>
      <c r="I52" s="652"/>
      <c r="J52" s="653"/>
      <c r="K52" s="653"/>
      <c r="L52" s="653"/>
      <c r="M52" s="653"/>
      <c r="N52" s="653"/>
      <c r="O52" s="653"/>
      <c r="P52" s="654"/>
      <c r="Q52" s="652"/>
      <c r="R52" s="653"/>
      <c r="S52" s="653"/>
      <c r="T52" s="653"/>
      <c r="U52" s="653"/>
      <c r="V52" s="653"/>
      <c r="W52" s="653"/>
      <c r="X52" s="653"/>
      <c r="Y52" s="653"/>
      <c r="Z52" s="653"/>
      <c r="AA52" s="653"/>
      <c r="AB52" s="653"/>
      <c r="AC52" s="653"/>
      <c r="AD52" s="653"/>
      <c r="AE52" s="653"/>
      <c r="AF52" s="653"/>
      <c r="AG52" s="653"/>
      <c r="AH52" s="654"/>
      <c r="AI52" s="655"/>
      <c r="AJ52" s="655"/>
      <c r="AK52" s="655"/>
      <c r="AL52" s="655"/>
      <c r="AM52" s="655"/>
      <c r="AN52" s="655"/>
      <c r="AO52" s="655"/>
      <c r="AP52" s="655"/>
      <c r="AQ52" s="655"/>
      <c r="AR52" s="655"/>
      <c r="AS52" s="655"/>
      <c r="AT52" s="656"/>
      <c r="AU52" s="656"/>
      <c r="AV52" s="655"/>
      <c r="AW52" s="656"/>
      <c r="AX52" s="656"/>
    </row>
  </sheetData>
  <mergeCells count="140">
    <mergeCell ref="AT35:AV35"/>
    <mergeCell ref="AW35:AX35"/>
    <mergeCell ref="B36:B37"/>
    <mergeCell ref="C36:M37"/>
    <mergeCell ref="N36:T36"/>
    <mergeCell ref="U36:AJ36"/>
    <mergeCell ref="AK36:AN36"/>
    <mergeCell ref="AO36:AX36"/>
    <mergeCell ref="N37:T37"/>
    <mergeCell ref="U37:AX37"/>
    <mergeCell ref="F49:H49"/>
    <mergeCell ref="I49:P49"/>
    <mergeCell ref="Q49:AH49"/>
    <mergeCell ref="AO31:AX31"/>
    <mergeCell ref="N32:T32"/>
    <mergeCell ref="U32:AJ32"/>
    <mergeCell ref="B27:B28"/>
    <mergeCell ref="U29:AJ29"/>
    <mergeCell ref="C29:M29"/>
    <mergeCell ref="N29:T29"/>
    <mergeCell ref="AK29:AN29"/>
    <mergeCell ref="U30:AJ30"/>
    <mergeCell ref="AK30:AN30"/>
    <mergeCell ref="AK27:AN27"/>
    <mergeCell ref="AO27:AX27"/>
    <mergeCell ref="N28:T28"/>
    <mergeCell ref="U28:AJ28"/>
    <mergeCell ref="N33:T33"/>
    <mergeCell ref="B33:B34"/>
    <mergeCell ref="C30:M32"/>
    <mergeCell ref="C35:M35"/>
    <mergeCell ref="N35:AD35"/>
    <mergeCell ref="AE35:AO35"/>
    <mergeCell ref="AQ35:AS35"/>
    <mergeCell ref="AE26:AO26"/>
    <mergeCell ref="AQ26:AS26"/>
    <mergeCell ref="C27:M28"/>
    <mergeCell ref="N27:T27"/>
    <mergeCell ref="AK28:AN28"/>
    <mergeCell ref="AO28:AX28"/>
    <mergeCell ref="C17:M17"/>
    <mergeCell ref="C18:M20"/>
    <mergeCell ref="N20:AA20"/>
    <mergeCell ref="P18:AX18"/>
    <mergeCell ref="C21:M21"/>
    <mergeCell ref="N21:AX21"/>
    <mergeCell ref="U27:AJ27"/>
    <mergeCell ref="AP22:AX23"/>
    <mergeCell ref="B22:B23"/>
    <mergeCell ref="N22:V22"/>
    <mergeCell ref="C22:M23"/>
    <mergeCell ref="AF22:AO22"/>
    <mergeCell ref="AF23:AM23"/>
    <mergeCell ref="N23:T23"/>
    <mergeCell ref="B6:B8"/>
    <mergeCell ref="B18:B20"/>
    <mergeCell ref="W22:AE22"/>
    <mergeCell ref="N12:AX12"/>
    <mergeCell ref="W23:AC23"/>
    <mergeCell ref="C13:Y13"/>
    <mergeCell ref="Z13:AX13"/>
    <mergeCell ref="AT1:AX1"/>
    <mergeCell ref="AT26:AV26"/>
    <mergeCell ref="AW26:AX26"/>
    <mergeCell ref="C10:M10"/>
    <mergeCell ref="N10:AX10"/>
    <mergeCell ref="AF20:AW20"/>
    <mergeCell ref="N11:AX11"/>
    <mergeCell ref="C9:M9"/>
    <mergeCell ref="N9:AX9"/>
    <mergeCell ref="C11:M11"/>
    <mergeCell ref="N18:O18"/>
    <mergeCell ref="N19:AX19"/>
    <mergeCell ref="N17:AX17"/>
    <mergeCell ref="C12:M12"/>
    <mergeCell ref="C26:M26"/>
    <mergeCell ref="N26:AD26"/>
    <mergeCell ref="C6:M8"/>
    <mergeCell ref="C5:M5"/>
    <mergeCell ref="N6:O6"/>
    <mergeCell ref="P6:AX6"/>
    <mergeCell ref="N7:AX7"/>
    <mergeCell ref="B3:AX3"/>
    <mergeCell ref="N8:AA8"/>
    <mergeCell ref="AF8:AW8"/>
    <mergeCell ref="N34:T34"/>
    <mergeCell ref="U34:AJ34"/>
    <mergeCell ref="AK34:AN34"/>
    <mergeCell ref="AO34:AX34"/>
    <mergeCell ref="C33:M34"/>
    <mergeCell ref="N31:T31"/>
    <mergeCell ref="AO29:AX29"/>
    <mergeCell ref="U31:AJ31"/>
    <mergeCell ref="AK31:AN31"/>
    <mergeCell ref="U33:AJ33"/>
    <mergeCell ref="AK33:AN33"/>
    <mergeCell ref="AO33:AX33"/>
    <mergeCell ref="AK32:AN32"/>
    <mergeCell ref="AO32:AX32"/>
    <mergeCell ref="N30:T30"/>
    <mergeCell ref="AO30:AX30"/>
    <mergeCell ref="B52:E52"/>
    <mergeCell ref="F52:H52"/>
    <mergeCell ref="I52:P52"/>
    <mergeCell ref="Q52:AH52"/>
    <mergeCell ref="AI52:AL52"/>
    <mergeCell ref="AM52:AR52"/>
    <mergeCell ref="AS52:AU52"/>
    <mergeCell ref="B40:AX40"/>
    <mergeCell ref="B41:AX46"/>
    <mergeCell ref="B48:E48"/>
    <mergeCell ref="F48:H48"/>
    <mergeCell ref="I48:P48"/>
    <mergeCell ref="Q48:AH48"/>
    <mergeCell ref="AI48:AL48"/>
    <mergeCell ref="AM48:AR48"/>
    <mergeCell ref="AS48:AU48"/>
    <mergeCell ref="AV48:AX48"/>
    <mergeCell ref="AI49:AL49"/>
    <mergeCell ref="AM49:AR49"/>
    <mergeCell ref="AS49:AU49"/>
    <mergeCell ref="AV49:AX49"/>
    <mergeCell ref="B49:E49"/>
    <mergeCell ref="AV52:AX52"/>
    <mergeCell ref="B50:E50"/>
    <mergeCell ref="F50:H50"/>
    <mergeCell ref="I50:P50"/>
    <mergeCell ref="Q50:AH50"/>
    <mergeCell ref="AI50:AL50"/>
    <mergeCell ref="AM50:AR50"/>
    <mergeCell ref="AS50:AU50"/>
    <mergeCell ref="AV50:AX50"/>
    <mergeCell ref="B51:E51"/>
    <mergeCell ref="F51:H51"/>
    <mergeCell ref="I51:P51"/>
    <mergeCell ref="Q51:AH51"/>
    <mergeCell ref="AI51:AL51"/>
    <mergeCell ref="AM51:AR51"/>
    <mergeCell ref="AS51:AU51"/>
    <mergeCell ref="AV51:AX51"/>
  </mergeCells>
  <phoneticPr fontId="4"/>
  <printOptions horizontalCentered="1" verticalCentered="1"/>
  <pageMargins left="0.51181102362204722" right="0.31496062992125984" top="0.55118110236220474" bottom="0.35433070866141736" header="0" footer="0"/>
  <pageSetup paperSize="9" scale="77" orientation="portrait" r:id="rId1"/>
  <rowBreaks count="1" manualBreakCount="1">
    <brk id="38" max="4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51"/>
  <sheetViews>
    <sheetView view="pageBreakPreview" zoomScale="80" zoomScaleNormal="100" zoomScaleSheetLayoutView="80" workbookViewId="0">
      <selection activeCell="BH7" sqref="BH7"/>
    </sheetView>
  </sheetViews>
  <sheetFormatPr defaultRowHeight="14.25"/>
  <cols>
    <col min="1" max="1" width="1" style="61" customWidth="1"/>
    <col min="2" max="11" width="1.875" style="61" customWidth="1"/>
    <col min="12" max="12" width="3.125" style="61" customWidth="1"/>
    <col min="13" max="28" width="1.875" style="61" customWidth="1"/>
    <col min="29" max="30" width="4" style="61" customWidth="1"/>
    <col min="31" max="49" width="1.875" style="61" customWidth="1"/>
    <col min="50" max="51" width="3.875" style="61" customWidth="1"/>
    <col min="52" max="53" width="1.875" style="61" customWidth="1"/>
    <col min="54" max="54" width="0.875" style="61" customWidth="1"/>
    <col min="55" max="55" width="6.25" style="61" customWidth="1"/>
    <col min="56" max="16384" width="9" style="61"/>
  </cols>
  <sheetData>
    <row r="1" spans="2:61" ht="20.25" customHeight="1" thickBot="1">
      <c r="B1" s="242"/>
      <c r="C1" s="242"/>
      <c r="D1" s="242"/>
      <c r="E1" s="242"/>
      <c r="F1" s="242"/>
      <c r="G1" s="242"/>
      <c r="H1" s="242"/>
      <c r="I1" s="242"/>
      <c r="J1" s="242"/>
      <c r="K1" s="242"/>
      <c r="L1" s="242"/>
      <c r="M1" s="242"/>
      <c r="N1" s="237"/>
      <c r="O1" s="237"/>
      <c r="P1" s="237"/>
      <c r="Q1" s="237"/>
      <c r="R1" s="237"/>
      <c r="S1" s="237"/>
      <c r="T1" s="237"/>
      <c r="U1" s="237"/>
      <c r="V1" s="237"/>
      <c r="W1" s="237"/>
      <c r="X1" s="237"/>
      <c r="Y1" s="237"/>
      <c r="Z1" s="237"/>
      <c r="AA1" s="237"/>
      <c r="AB1" s="237"/>
      <c r="AC1" s="237"/>
      <c r="AD1" s="237"/>
      <c r="AE1" s="237"/>
      <c r="AF1" s="237"/>
      <c r="AL1" s="237"/>
      <c r="AM1" s="237"/>
      <c r="AN1" s="237"/>
      <c r="AO1" s="237"/>
      <c r="AP1" s="237"/>
      <c r="AQ1" s="237"/>
      <c r="AW1" s="570" t="s">
        <v>114</v>
      </c>
      <c r="AX1" s="571"/>
      <c r="AY1" s="571"/>
      <c r="AZ1" s="571"/>
      <c r="BA1" s="572"/>
    </row>
    <row r="2" spans="2:61" ht="21.75" customHeight="1">
      <c r="C2" s="475"/>
      <c r="D2" s="475"/>
      <c r="E2" s="475"/>
      <c r="F2" s="634" t="s">
        <v>102</v>
      </c>
      <c r="G2" s="634"/>
      <c r="H2" s="634"/>
      <c r="I2" s="634"/>
      <c r="J2" s="634"/>
      <c r="K2" s="634"/>
      <c r="L2" s="634"/>
      <c r="M2" s="634"/>
      <c r="N2" s="634"/>
      <c r="O2" s="634"/>
      <c r="P2" s="634"/>
      <c r="Q2" s="634"/>
      <c r="R2" s="634"/>
      <c r="S2" s="634"/>
      <c r="T2" s="634"/>
      <c r="U2" s="634"/>
      <c r="V2" s="634"/>
      <c r="W2" s="634"/>
      <c r="X2" s="634"/>
      <c r="Y2" s="634"/>
      <c r="Z2" s="634"/>
      <c r="AA2" s="634"/>
      <c r="AB2" s="634"/>
      <c r="AC2" s="634"/>
      <c r="AD2" s="634"/>
      <c r="AE2" s="634"/>
      <c r="AF2" s="634"/>
      <c r="AG2" s="634"/>
      <c r="AH2" s="634"/>
      <c r="AI2" s="634"/>
      <c r="AJ2" s="634"/>
      <c r="AK2" s="634"/>
      <c r="AL2" s="634"/>
      <c r="AM2" s="634"/>
      <c r="AN2" s="634"/>
      <c r="AO2" s="634"/>
      <c r="AP2" s="634"/>
      <c r="AQ2" s="634"/>
      <c r="AR2" s="634"/>
      <c r="AS2" s="634"/>
      <c r="AT2" s="634"/>
      <c r="AU2" s="634"/>
      <c r="AV2" s="475"/>
      <c r="AW2" s="475"/>
      <c r="AX2" s="475"/>
      <c r="AY2" s="475"/>
      <c r="AZ2" s="475"/>
      <c r="BA2" s="475"/>
    </row>
    <row r="3" spans="2:61" ht="19.5" customHeight="1">
      <c r="C3" s="475"/>
      <c r="D3" s="475"/>
      <c r="E3" s="475"/>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c r="AN3" s="474"/>
      <c r="AO3" s="474"/>
      <c r="AP3" s="474"/>
      <c r="AQ3" s="474"/>
      <c r="AR3" s="474"/>
      <c r="AS3" s="474"/>
      <c r="AT3" s="474"/>
      <c r="AU3" s="474"/>
      <c r="AV3" s="475"/>
      <c r="AW3" s="475"/>
      <c r="AX3" s="475"/>
      <c r="AY3" s="475"/>
      <c r="AZ3" s="475"/>
      <c r="BA3" s="475"/>
    </row>
    <row r="4" spans="2:61" s="5" customFormat="1" ht="32.25" customHeight="1">
      <c r="B4" s="469"/>
      <c r="C4" s="521" t="s">
        <v>505</v>
      </c>
      <c r="D4" s="521"/>
      <c r="E4" s="521"/>
      <c r="F4" s="521"/>
      <c r="G4" s="521"/>
      <c r="H4" s="521"/>
      <c r="I4" s="521"/>
      <c r="J4" s="521"/>
      <c r="K4" s="521"/>
      <c r="L4" s="469" t="s">
        <v>7</v>
      </c>
      <c r="M4" s="408" t="str">
        <f>団体名</f>
        <v>和歌山委託訓練センター</v>
      </c>
      <c r="N4" s="408"/>
      <c r="O4" s="408"/>
      <c r="P4" s="408"/>
      <c r="Q4" s="408"/>
      <c r="R4" s="408"/>
      <c r="S4" s="408"/>
      <c r="T4" s="408"/>
      <c r="U4" s="408"/>
      <c r="V4" s="408"/>
      <c r="W4" s="408"/>
      <c r="X4" s="408"/>
      <c r="Y4" s="408"/>
      <c r="Z4" s="408"/>
      <c r="AA4" s="408"/>
      <c r="AB4" s="408"/>
      <c r="AC4" s="31"/>
      <c r="AD4" s="31"/>
      <c r="AE4" s="31"/>
      <c r="AF4" s="31"/>
      <c r="AG4" s="31"/>
      <c r="AH4" s="31"/>
      <c r="AI4" s="31"/>
      <c r="AJ4" s="31"/>
      <c r="AK4" s="31"/>
      <c r="AL4" s="31"/>
      <c r="AM4" s="31"/>
      <c r="AN4" s="31"/>
      <c r="AO4" s="31"/>
      <c r="AP4" s="31"/>
      <c r="AQ4" s="31"/>
      <c r="AR4" s="31"/>
      <c r="AS4" s="31"/>
      <c r="AT4" s="31"/>
      <c r="AU4" s="31"/>
      <c r="AV4" s="31"/>
      <c r="AW4" s="31"/>
      <c r="AX4" s="31"/>
      <c r="AY4" s="31"/>
    </row>
    <row r="5" spans="2:61" s="5" customFormat="1" ht="32.25" customHeight="1">
      <c r="B5" s="471"/>
      <c r="C5" s="521" t="s">
        <v>68</v>
      </c>
      <c r="D5" s="521"/>
      <c r="E5" s="521"/>
      <c r="F5" s="521"/>
      <c r="G5" s="521"/>
      <c r="H5" s="521"/>
      <c r="I5" s="521"/>
      <c r="J5" s="521"/>
      <c r="K5" s="521"/>
      <c r="L5" s="469" t="s">
        <v>7</v>
      </c>
      <c r="M5" s="351" t="str">
        <f>科名</f>
        <v>あいうえお＊あいうえお＊あいうえお＊あいうえお＊あいうえお＊あいう</v>
      </c>
      <c r="N5" s="408"/>
      <c r="O5" s="408"/>
      <c r="P5" s="408"/>
      <c r="Q5" s="408"/>
      <c r="R5" s="408"/>
      <c r="S5" s="408"/>
      <c r="T5" s="408"/>
      <c r="U5" s="408"/>
      <c r="V5" s="408"/>
      <c r="W5" s="408"/>
      <c r="X5" s="408"/>
      <c r="Y5" s="408"/>
      <c r="Z5" s="408"/>
      <c r="AA5" s="408"/>
      <c r="AB5" s="408"/>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row>
    <row r="6" spans="2:61" s="5" customFormat="1" ht="32.25" customHeight="1">
      <c r="B6" s="471"/>
      <c r="C6" s="521"/>
      <c r="D6" s="521"/>
      <c r="E6" s="521"/>
      <c r="F6" s="521"/>
      <c r="G6" s="521"/>
      <c r="H6" s="521"/>
      <c r="I6" s="521"/>
      <c r="J6" s="521"/>
      <c r="K6" s="521"/>
      <c r="L6" s="469"/>
      <c r="M6" s="351" t="str">
        <f>提案左括弧&amp;提案科名&amp;提案右括弧</f>
        <v>(アイウエオ＊アイウエオ＊アイウエオ＊アイウエオ＊アイウエオ＊アイウ）</v>
      </c>
      <c r="N6" s="412"/>
      <c r="O6" s="408"/>
      <c r="P6" s="408"/>
      <c r="Q6" s="408"/>
      <c r="R6" s="408"/>
      <c r="S6" s="408"/>
      <c r="T6" s="408"/>
      <c r="U6" s="408"/>
      <c r="V6" s="408"/>
      <c r="W6" s="408"/>
      <c r="X6" s="408"/>
      <c r="Y6" s="408"/>
      <c r="Z6" s="408"/>
      <c r="AA6" s="408"/>
      <c r="AB6" s="408"/>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row>
    <row r="7" spans="2:61" s="5" customFormat="1" ht="32.25" customHeight="1">
      <c r="B7" s="471"/>
      <c r="C7" s="470"/>
      <c r="D7" s="470"/>
      <c r="E7" s="470"/>
      <c r="F7" s="470"/>
      <c r="G7" s="470"/>
      <c r="H7" s="470"/>
      <c r="I7" s="470"/>
      <c r="J7" s="470"/>
      <c r="K7" s="470"/>
      <c r="L7" s="469"/>
      <c r="M7" s="351"/>
      <c r="N7" s="412"/>
      <c r="O7" s="408"/>
      <c r="P7" s="408"/>
      <c r="Q7" s="408"/>
      <c r="R7" s="408"/>
      <c r="S7" s="408"/>
      <c r="T7" s="408"/>
      <c r="U7" s="408"/>
      <c r="V7" s="408"/>
      <c r="W7" s="408"/>
      <c r="X7" s="408"/>
      <c r="Y7" s="408"/>
      <c r="Z7" s="408"/>
      <c r="AA7" s="408"/>
      <c r="AB7" s="408"/>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row>
    <row r="8" spans="2:61" s="404" customFormat="1" ht="19.5" customHeight="1">
      <c r="B8" s="311" t="s">
        <v>80</v>
      </c>
      <c r="C8" s="402"/>
      <c r="D8" s="402"/>
      <c r="E8" s="402"/>
      <c r="F8" s="402"/>
      <c r="G8" s="402"/>
      <c r="H8" s="402"/>
      <c r="I8" s="402"/>
      <c r="J8" s="403"/>
      <c r="K8" s="403"/>
      <c r="L8" s="402"/>
      <c r="M8" s="402"/>
      <c r="N8" s="402"/>
      <c r="O8" s="402"/>
      <c r="P8" s="402"/>
      <c r="Q8" s="402"/>
      <c r="R8" s="402"/>
      <c r="S8" s="402"/>
      <c r="T8" s="402"/>
      <c r="U8" s="402"/>
      <c r="V8" s="402"/>
      <c r="W8" s="402"/>
      <c r="X8" s="402"/>
      <c r="Y8" s="402"/>
      <c r="Z8" s="402"/>
      <c r="AA8" s="402"/>
      <c r="AB8" s="402"/>
      <c r="AC8" s="402"/>
      <c r="AD8" s="402"/>
      <c r="AE8" s="402"/>
      <c r="AF8" s="402"/>
      <c r="AG8" s="402"/>
      <c r="AH8" s="402"/>
      <c r="AI8" s="402"/>
      <c r="AJ8" s="402"/>
      <c r="AK8" s="402"/>
      <c r="AL8" s="402"/>
      <c r="AM8" s="402"/>
      <c r="AN8" s="402"/>
      <c r="AO8" s="402"/>
      <c r="AP8" s="402"/>
      <c r="AQ8" s="402"/>
      <c r="AR8" s="472"/>
      <c r="AS8" s="472"/>
      <c r="AT8" s="472"/>
      <c r="AU8" s="472"/>
      <c r="AV8" s="472"/>
      <c r="AW8" s="472"/>
      <c r="AX8" s="472"/>
      <c r="AY8" s="472"/>
      <c r="AZ8" s="472"/>
      <c r="BA8" s="472"/>
    </row>
    <row r="9" spans="2:61" s="473" customFormat="1" ht="33.75" customHeight="1">
      <c r="B9" s="767" t="s">
        <v>1</v>
      </c>
      <c r="C9" s="767"/>
      <c r="D9" s="767"/>
      <c r="E9" s="767"/>
      <c r="F9" s="767"/>
      <c r="G9" s="767"/>
      <c r="H9" s="767"/>
      <c r="I9" s="767"/>
      <c r="J9" s="768" t="s">
        <v>67</v>
      </c>
      <c r="K9" s="768"/>
      <c r="L9" s="768"/>
      <c r="M9" s="768"/>
      <c r="N9" s="768"/>
      <c r="O9" s="768"/>
      <c r="P9" s="768"/>
      <c r="Q9" s="768"/>
      <c r="R9" s="768"/>
      <c r="S9" s="768"/>
      <c r="T9" s="768"/>
      <c r="U9" s="768"/>
      <c r="V9" s="768" t="s">
        <v>528</v>
      </c>
      <c r="W9" s="768"/>
      <c r="X9" s="768"/>
      <c r="Y9" s="768"/>
      <c r="Z9" s="768"/>
      <c r="AA9" s="768"/>
      <c r="AB9" s="768"/>
      <c r="AC9" s="768"/>
      <c r="AD9" s="768"/>
      <c r="AE9" s="768"/>
      <c r="AF9" s="768"/>
      <c r="AG9" s="768"/>
      <c r="AH9" s="768"/>
      <c r="AI9" s="768"/>
      <c r="AJ9" s="768"/>
      <c r="AK9" s="768"/>
      <c r="AL9" s="768"/>
      <c r="AM9" s="768" t="s">
        <v>529</v>
      </c>
      <c r="AN9" s="768"/>
      <c r="AO9" s="768"/>
      <c r="AP9" s="768"/>
      <c r="AQ9" s="768"/>
      <c r="AR9" s="767" t="s">
        <v>6</v>
      </c>
      <c r="AS9" s="767"/>
      <c r="AT9" s="767"/>
      <c r="AU9" s="767"/>
      <c r="AV9" s="767"/>
      <c r="AW9" s="767"/>
      <c r="AX9" s="767"/>
      <c r="AY9" s="767"/>
      <c r="AZ9" s="767"/>
      <c r="BA9" s="767"/>
    </row>
    <row r="10" spans="2:61" s="404" customFormat="1" ht="24.95" customHeight="1">
      <c r="B10" s="763"/>
      <c r="C10" s="763"/>
      <c r="D10" s="763"/>
      <c r="E10" s="763"/>
      <c r="F10" s="763"/>
      <c r="G10" s="763"/>
      <c r="H10" s="763"/>
      <c r="I10" s="763"/>
      <c r="J10" s="763"/>
      <c r="K10" s="763"/>
      <c r="L10" s="763"/>
      <c r="M10" s="763"/>
      <c r="N10" s="763"/>
      <c r="O10" s="763"/>
      <c r="P10" s="763"/>
      <c r="Q10" s="763"/>
      <c r="R10" s="763"/>
      <c r="S10" s="763"/>
      <c r="T10" s="763"/>
      <c r="U10" s="763"/>
      <c r="V10" s="764"/>
      <c r="W10" s="764"/>
      <c r="X10" s="764"/>
      <c r="Y10" s="764"/>
      <c r="Z10" s="764"/>
      <c r="AA10" s="764"/>
      <c r="AB10" s="764"/>
      <c r="AC10" s="764"/>
      <c r="AD10" s="764"/>
      <c r="AE10" s="764"/>
      <c r="AF10" s="764"/>
      <c r="AG10" s="764"/>
      <c r="AH10" s="764"/>
      <c r="AI10" s="764"/>
      <c r="AJ10" s="764"/>
      <c r="AK10" s="764"/>
      <c r="AL10" s="764"/>
      <c r="AM10" s="765"/>
      <c r="AN10" s="765"/>
      <c r="AO10" s="765"/>
      <c r="AP10" s="765"/>
      <c r="AQ10" s="765"/>
      <c r="AR10" s="766"/>
      <c r="AS10" s="766"/>
      <c r="AT10" s="766"/>
      <c r="AU10" s="766"/>
      <c r="AV10" s="766"/>
      <c r="AW10" s="766"/>
      <c r="AX10" s="766"/>
      <c r="AY10" s="766"/>
      <c r="AZ10" s="766"/>
      <c r="BA10" s="766"/>
    </row>
    <row r="11" spans="2:61" s="404" customFormat="1" ht="24.95" customHeight="1">
      <c r="B11" s="763"/>
      <c r="C11" s="763"/>
      <c r="D11" s="763"/>
      <c r="E11" s="763"/>
      <c r="F11" s="763"/>
      <c r="G11" s="763"/>
      <c r="H11" s="763"/>
      <c r="I11" s="763"/>
      <c r="J11" s="763"/>
      <c r="K11" s="763"/>
      <c r="L11" s="763"/>
      <c r="M11" s="763"/>
      <c r="N11" s="763"/>
      <c r="O11" s="763"/>
      <c r="P11" s="763"/>
      <c r="Q11" s="763"/>
      <c r="R11" s="763"/>
      <c r="S11" s="763"/>
      <c r="T11" s="763"/>
      <c r="U11" s="763"/>
      <c r="V11" s="764"/>
      <c r="W11" s="764"/>
      <c r="X11" s="764"/>
      <c r="Y11" s="764"/>
      <c r="Z11" s="764"/>
      <c r="AA11" s="764"/>
      <c r="AB11" s="764"/>
      <c r="AC11" s="764"/>
      <c r="AD11" s="764"/>
      <c r="AE11" s="764"/>
      <c r="AF11" s="764"/>
      <c r="AG11" s="764"/>
      <c r="AH11" s="764"/>
      <c r="AI11" s="764"/>
      <c r="AJ11" s="764"/>
      <c r="AK11" s="764"/>
      <c r="AL11" s="764"/>
      <c r="AM11" s="765"/>
      <c r="AN11" s="765"/>
      <c r="AO11" s="765"/>
      <c r="AP11" s="765"/>
      <c r="AQ11" s="765"/>
      <c r="AR11" s="766"/>
      <c r="AS11" s="766"/>
      <c r="AT11" s="766"/>
      <c r="AU11" s="766"/>
      <c r="AV11" s="766"/>
      <c r="AW11" s="766"/>
      <c r="AX11" s="766"/>
      <c r="AY11" s="766"/>
      <c r="AZ11" s="766"/>
      <c r="BA11" s="766"/>
    </row>
    <row r="12" spans="2:61" s="404" customFormat="1" ht="24.95" customHeight="1">
      <c r="B12" s="763"/>
      <c r="C12" s="763"/>
      <c r="D12" s="763"/>
      <c r="E12" s="763"/>
      <c r="F12" s="763"/>
      <c r="G12" s="763"/>
      <c r="H12" s="763"/>
      <c r="I12" s="763"/>
      <c r="J12" s="763"/>
      <c r="K12" s="763"/>
      <c r="L12" s="763"/>
      <c r="M12" s="763"/>
      <c r="N12" s="763"/>
      <c r="O12" s="763"/>
      <c r="P12" s="763"/>
      <c r="Q12" s="763"/>
      <c r="R12" s="763"/>
      <c r="S12" s="763"/>
      <c r="T12" s="763"/>
      <c r="U12" s="763"/>
      <c r="V12" s="764"/>
      <c r="W12" s="764"/>
      <c r="X12" s="764"/>
      <c r="Y12" s="764"/>
      <c r="Z12" s="764"/>
      <c r="AA12" s="764"/>
      <c r="AB12" s="764"/>
      <c r="AC12" s="764"/>
      <c r="AD12" s="764"/>
      <c r="AE12" s="764"/>
      <c r="AF12" s="764"/>
      <c r="AG12" s="764"/>
      <c r="AH12" s="764"/>
      <c r="AI12" s="764"/>
      <c r="AJ12" s="764"/>
      <c r="AK12" s="764"/>
      <c r="AL12" s="764"/>
      <c r="AM12" s="765"/>
      <c r="AN12" s="765"/>
      <c r="AO12" s="765"/>
      <c r="AP12" s="765"/>
      <c r="AQ12" s="765"/>
      <c r="AR12" s="766"/>
      <c r="AS12" s="766"/>
      <c r="AT12" s="766"/>
      <c r="AU12" s="766"/>
      <c r="AV12" s="766"/>
      <c r="AW12" s="766"/>
      <c r="AX12" s="766"/>
      <c r="AY12" s="766"/>
      <c r="AZ12" s="766"/>
      <c r="BA12" s="766"/>
    </row>
    <row r="13" spans="2:61" s="404" customFormat="1" ht="24.95" customHeight="1">
      <c r="B13" s="763"/>
      <c r="C13" s="763"/>
      <c r="D13" s="763"/>
      <c r="E13" s="763"/>
      <c r="F13" s="763"/>
      <c r="G13" s="763"/>
      <c r="H13" s="763"/>
      <c r="I13" s="763"/>
      <c r="J13" s="763"/>
      <c r="K13" s="763"/>
      <c r="L13" s="763"/>
      <c r="M13" s="763"/>
      <c r="N13" s="763"/>
      <c r="O13" s="763"/>
      <c r="P13" s="763"/>
      <c r="Q13" s="763"/>
      <c r="R13" s="763"/>
      <c r="S13" s="763"/>
      <c r="T13" s="763"/>
      <c r="U13" s="763"/>
      <c r="V13" s="764"/>
      <c r="W13" s="764"/>
      <c r="X13" s="764"/>
      <c r="Y13" s="764"/>
      <c r="Z13" s="764"/>
      <c r="AA13" s="764"/>
      <c r="AB13" s="764"/>
      <c r="AC13" s="764"/>
      <c r="AD13" s="764"/>
      <c r="AE13" s="764"/>
      <c r="AF13" s="764"/>
      <c r="AG13" s="764"/>
      <c r="AH13" s="764"/>
      <c r="AI13" s="764"/>
      <c r="AJ13" s="764"/>
      <c r="AK13" s="764"/>
      <c r="AL13" s="764"/>
      <c r="AM13" s="765"/>
      <c r="AN13" s="765"/>
      <c r="AO13" s="765"/>
      <c r="AP13" s="765"/>
      <c r="AQ13" s="765"/>
      <c r="AR13" s="766"/>
      <c r="AS13" s="766"/>
      <c r="AT13" s="766"/>
      <c r="AU13" s="766"/>
      <c r="AV13" s="766"/>
      <c r="AW13" s="766"/>
      <c r="AX13" s="766"/>
      <c r="AY13" s="766"/>
      <c r="AZ13" s="766"/>
      <c r="BA13" s="766"/>
    </row>
    <row r="14" spans="2:61" s="404" customFormat="1" ht="24.95" customHeight="1">
      <c r="B14" s="763"/>
      <c r="C14" s="763"/>
      <c r="D14" s="763"/>
      <c r="E14" s="763"/>
      <c r="F14" s="763"/>
      <c r="G14" s="763"/>
      <c r="H14" s="763"/>
      <c r="I14" s="763"/>
      <c r="J14" s="763"/>
      <c r="K14" s="763"/>
      <c r="L14" s="763"/>
      <c r="M14" s="763"/>
      <c r="N14" s="763"/>
      <c r="O14" s="763"/>
      <c r="P14" s="763"/>
      <c r="Q14" s="763"/>
      <c r="R14" s="763"/>
      <c r="S14" s="763"/>
      <c r="T14" s="763"/>
      <c r="U14" s="763"/>
      <c r="V14" s="764"/>
      <c r="W14" s="764"/>
      <c r="X14" s="764"/>
      <c r="Y14" s="764"/>
      <c r="Z14" s="764"/>
      <c r="AA14" s="764"/>
      <c r="AB14" s="764"/>
      <c r="AC14" s="764"/>
      <c r="AD14" s="764"/>
      <c r="AE14" s="764"/>
      <c r="AF14" s="764"/>
      <c r="AG14" s="764"/>
      <c r="AH14" s="764"/>
      <c r="AI14" s="764"/>
      <c r="AJ14" s="764"/>
      <c r="AK14" s="764"/>
      <c r="AL14" s="764"/>
      <c r="AM14" s="765"/>
      <c r="AN14" s="765"/>
      <c r="AO14" s="765"/>
      <c r="AP14" s="765"/>
      <c r="AQ14" s="765"/>
      <c r="AR14" s="766"/>
      <c r="AS14" s="766"/>
      <c r="AT14" s="766"/>
      <c r="AU14" s="766"/>
      <c r="AV14" s="766"/>
      <c r="AW14" s="766"/>
      <c r="AX14" s="766"/>
      <c r="AY14" s="766"/>
      <c r="AZ14" s="766"/>
      <c r="BA14" s="766"/>
    </row>
    <row r="15" spans="2:61" s="404" customFormat="1" ht="24.95" customHeight="1">
      <c r="B15" s="763"/>
      <c r="C15" s="763"/>
      <c r="D15" s="763"/>
      <c r="E15" s="763"/>
      <c r="F15" s="763"/>
      <c r="G15" s="763"/>
      <c r="H15" s="763"/>
      <c r="I15" s="763"/>
      <c r="J15" s="763"/>
      <c r="K15" s="763"/>
      <c r="L15" s="763"/>
      <c r="M15" s="763"/>
      <c r="N15" s="763"/>
      <c r="O15" s="763"/>
      <c r="P15" s="763"/>
      <c r="Q15" s="763"/>
      <c r="R15" s="763"/>
      <c r="S15" s="763"/>
      <c r="T15" s="763"/>
      <c r="U15" s="763"/>
      <c r="V15" s="764"/>
      <c r="W15" s="764"/>
      <c r="X15" s="764"/>
      <c r="Y15" s="764"/>
      <c r="Z15" s="764"/>
      <c r="AA15" s="764"/>
      <c r="AB15" s="764"/>
      <c r="AC15" s="764"/>
      <c r="AD15" s="764"/>
      <c r="AE15" s="764"/>
      <c r="AF15" s="764"/>
      <c r="AG15" s="764"/>
      <c r="AH15" s="764"/>
      <c r="AI15" s="764"/>
      <c r="AJ15" s="764"/>
      <c r="AK15" s="764"/>
      <c r="AL15" s="764"/>
      <c r="AM15" s="765"/>
      <c r="AN15" s="765"/>
      <c r="AO15" s="765"/>
      <c r="AP15" s="765"/>
      <c r="AQ15" s="765"/>
      <c r="AR15" s="766"/>
      <c r="AS15" s="766"/>
      <c r="AT15" s="766"/>
      <c r="AU15" s="766"/>
      <c r="AV15" s="766"/>
      <c r="AW15" s="766"/>
      <c r="AX15" s="766"/>
      <c r="AY15" s="766"/>
      <c r="AZ15" s="766"/>
      <c r="BA15" s="766"/>
    </row>
    <row r="16" spans="2:61" s="404" customFormat="1" ht="24.95" customHeight="1">
      <c r="B16" s="763"/>
      <c r="C16" s="763"/>
      <c r="D16" s="763"/>
      <c r="E16" s="763"/>
      <c r="F16" s="763"/>
      <c r="G16" s="763"/>
      <c r="H16" s="763"/>
      <c r="I16" s="763"/>
      <c r="J16" s="763"/>
      <c r="K16" s="763"/>
      <c r="L16" s="763"/>
      <c r="M16" s="763"/>
      <c r="N16" s="763"/>
      <c r="O16" s="763"/>
      <c r="P16" s="763"/>
      <c r="Q16" s="763"/>
      <c r="R16" s="763"/>
      <c r="S16" s="763"/>
      <c r="T16" s="763"/>
      <c r="U16" s="763"/>
      <c r="V16" s="764"/>
      <c r="W16" s="764"/>
      <c r="X16" s="764"/>
      <c r="Y16" s="764"/>
      <c r="Z16" s="764"/>
      <c r="AA16" s="764"/>
      <c r="AB16" s="764"/>
      <c r="AC16" s="764"/>
      <c r="AD16" s="764"/>
      <c r="AE16" s="764"/>
      <c r="AF16" s="764"/>
      <c r="AG16" s="764"/>
      <c r="AH16" s="764"/>
      <c r="AI16" s="764"/>
      <c r="AJ16" s="764"/>
      <c r="AK16" s="764"/>
      <c r="AL16" s="764"/>
      <c r="AM16" s="765"/>
      <c r="AN16" s="765"/>
      <c r="AO16" s="765"/>
      <c r="AP16" s="765"/>
      <c r="AQ16" s="765"/>
      <c r="AR16" s="766"/>
      <c r="AS16" s="766"/>
      <c r="AT16" s="766"/>
      <c r="AU16" s="766"/>
      <c r="AV16" s="766"/>
      <c r="AW16" s="766"/>
      <c r="AX16" s="766"/>
      <c r="AY16" s="766"/>
      <c r="AZ16" s="766"/>
      <c r="BA16" s="766"/>
    </row>
    <row r="17" spans="2:53" s="404" customFormat="1" ht="24.95" customHeight="1">
      <c r="B17" s="763"/>
      <c r="C17" s="763"/>
      <c r="D17" s="763"/>
      <c r="E17" s="763"/>
      <c r="F17" s="763"/>
      <c r="G17" s="763"/>
      <c r="H17" s="763"/>
      <c r="I17" s="763"/>
      <c r="J17" s="763"/>
      <c r="K17" s="763"/>
      <c r="L17" s="763"/>
      <c r="M17" s="763"/>
      <c r="N17" s="763"/>
      <c r="O17" s="763"/>
      <c r="P17" s="763"/>
      <c r="Q17" s="763"/>
      <c r="R17" s="763"/>
      <c r="S17" s="763"/>
      <c r="T17" s="763"/>
      <c r="U17" s="763"/>
      <c r="V17" s="764"/>
      <c r="W17" s="764"/>
      <c r="X17" s="764"/>
      <c r="Y17" s="764"/>
      <c r="Z17" s="764"/>
      <c r="AA17" s="764"/>
      <c r="AB17" s="764"/>
      <c r="AC17" s="764"/>
      <c r="AD17" s="764"/>
      <c r="AE17" s="764"/>
      <c r="AF17" s="764"/>
      <c r="AG17" s="764"/>
      <c r="AH17" s="764"/>
      <c r="AI17" s="764"/>
      <c r="AJ17" s="764"/>
      <c r="AK17" s="764"/>
      <c r="AL17" s="764"/>
      <c r="AM17" s="765"/>
      <c r="AN17" s="765"/>
      <c r="AO17" s="765"/>
      <c r="AP17" s="765"/>
      <c r="AQ17" s="765"/>
      <c r="AR17" s="766"/>
      <c r="AS17" s="766"/>
      <c r="AT17" s="766"/>
      <c r="AU17" s="766"/>
      <c r="AV17" s="766"/>
      <c r="AW17" s="766"/>
      <c r="AX17" s="766"/>
      <c r="AY17" s="766"/>
      <c r="AZ17" s="766"/>
      <c r="BA17" s="766"/>
    </row>
    <row r="18" spans="2:53" s="404" customFormat="1" ht="24.95" customHeight="1">
      <c r="B18" s="763"/>
      <c r="C18" s="763"/>
      <c r="D18" s="763"/>
      <c r="E18" s="763"/>
      <c r="F18" s="763"/>
      <c r="G18" s="763"/>
      <c r="H18" s="763"/>
      <c r="I18" s="763"/>
      <c r="J18" s="763"/>
      <c r="K18" s="763"/>
      <c r="L18" s="763"/>
      <c r="M18" s="763"/>
      <c r="N18" s="763"/>
      <c r="O18" s="763"/>
      <c r="P18" s="763"/>
      <c r="Q18" s="763"/>
      <c r="R18" s="763"/>
      <c r="S18" s="763"/>
      <c r="T18" s="763"/>
      <c r="U18" s="763"/>
      <c r="V18" s="764"/>
      <c r="W18" s="764"/>
      <c r="X18" s="764"/>
      <c r="Y18" s="764"/>
      <c r="Z18" s="764"/>
      <c r="AA18" s="764"/>
      <c r="AB18" s="764"/>
      <c r="AC18" s="764"/>
      <c r="AD18" s="764"/>
      <c r="AE18" s="764"/>
      <c r="AF18" s="764"/>
      <c r="AG18" s="764"/>
      <c r="AH18" s="764"/>
      <c r="AI18" s="764"/>
      <c r="AJ18" s="764"/>
      <c r="AK18" s="764"/>
      <c r="AL18" s="764"/>
      <c r="AM18" s="765"/>
      <c r="AN18" s="765"/>
      <c r="AO18" s="765"/>
      <c r="AP18" s="765"/>
      <c r="AQ18" s="765"/>
      <c r="AR18" s="766"/>
      <c r="AS18" s="766"/>
      <c r="AT18" s="766"/>
      <c r="AU18" s="766"/>
      <c r="AV18" s="766"/>
      <c r="AW18" s="766"/>
      <c r="AX18" s="766"/>
      <c r="AY18" s="766"/>
      <c r="AZ18" s="766"/>
      <c r="BA18" s="766"/>
    </row>
    <row r="19" spans="2:53" s="404" customFormat="1" ht="24.95" customHeight="1">
      <c r="B19" s="763"/>
      <c r="C19" s="763"/>
      <c r="D19" s="763"/>
      <c r="E19" s="763"/>
      <c r="F19" s="763"/>
      <c r="G19" s="763"/>
      <c r="H19" s="763"/>
      <c r="I19" s="763"/>
      <c r="J19" s="763"/>
      <c r="K19" s="763"/>
      <c r="L19" s="763"/>
      <c r="M19" s="763"/>
      <c r="N19" s="763"/>
      <c r="O19" s="763"/>
      <c r="P19" s="763"/>
      <c r="Q19" s="763"/>
      <c r="R19" s="763"/>
      <c r="S19" s="763"/>
      <c r="T19" s="763"/>
      <c r="U19" s="763"/>
      <c r="V19" s="764"/>
      <c r="W19" s="764"/>
      <c r="X19" s="764"/>
      <c r="Y19" s="764"/>
      <c r="Z19" s="764"/>
      <c r="AA19" s="764"/>
      <c r="AB19" s="764"/>
      <c r="AC19" s="764"/>
      <c r="AD19" s="764"/>
      <c r="AE19" s="764"/>
      <c r="AF19" s="764"/>
      <c r="AG19" s="764"/>
      <c r="AH19" s="764"/>
      <c r="AI19" s="764"/>
      <c r="AJ19" s="764"/>
      <c r="AK19" s="764"/>
      <c r="AL19" s="764"/>
      <c r="AM19" s="765"/>
      <c r="AN19" s="765"/>
      <c r="AO19" s="765"/>
      <c r="AP19" s="765"/>
      <c r="AQ19" s="765"/>
      <c r="AR19" s="766"/>
      <c r="AS19" s="766"/>
      <c r="AT19" s="766"/>
      <c r="AU19" s="766"/>
      <c r="AV19" s="766"/>
      <c r="AW19" s="766"/>
      <c r="AX19" s="766"/>
      <c r="AY19" s="766"/>
      <c r="AZ19" s="766"/>
      <c r="BA19" s="766"/>
    </row>
    <row r="20" spans="2:53" s="404" customFormat="1" ht="24.95" customHeight="1">
      <c r="B20" s="763"/>
      <c r="C20" s="763"/>
      <c r="D20" s="763"/>
      <c r="E20" s="763"/>
      <c r="F20" s="763"/>
      <c r="G20" s="763"/>
      <c r="H20" s="763"/>
      <c r="I20" s="763"/>
      <c r="J20" s="763"/>
      <c r="K20" s="763"/>
      <c r="L20" s="763"/>
      <c r="M20" s="763"/>
      <c r="N20" s="763"/>
      <c r="O20" s="763"/>
      <c r="P20" s="763"/>
      <c r="Q20" s="763"/>
      <c r="R20" s="763"/>
      <c r="S20" s="763"/>
      <c r="T20" s="763"/>
      <c r="U20" s="763"/>
      <c r="V20" s="764"/>
      <c r="W20" s="764"/>
      <c r="X20" s="764"/>
      <c r="Y20" s="764"/>
      <c r="Z20" s="764"/>
      <c r="AA20" s="764"/>
      <c r="AB20" s="764"/>
      <c r="AC20" s="764"/>
      <c r="AD20" s="764"/>
      <c r="AE20" s="764"/>
      <c r="AF20" s="764"/>
      <c r="AG20" s="764"/>
      <c r="AH20" s="764"/>
      <c r="AI20" s="764"/>
      <c r="AJ20" s="764"/>
      <c r="AK20" s="764"/>
      <c r="AL20" s="764"/>
      <c r="AM20" s="765"/>
      <c r="AN20" s="765"/>
      <c r="AO20" s="765"/>
      <c r="AP20" s="765"/>
      <c r="AQ20" s="765"/>
      <c r="AR20" s="766"/>
      <c r="AS20" s="766"/>
      <c r="AT20" s="766"/>
      <c r="AU20" s="766"/>
      <c r="AV20" s="766"/>
      <c r="AW20" s="766"/>
      <c r="AX20" s="766"/>
      <c r="AY20" s="766"/>
      <c r="AZ20" s="766"/>
      <c r="BA20" s="766"/>
    </row>
    <row r="21" spans="2:53" s="404" customFormat="1" ht="24.95" customHeight="1">
      <c r="B21" s="763"/>
      <c r="C21" s="763"/>
      <c r="D21" s="763"/>
      <c r="E21" s="763"/>
      <c r="F21" s="763"/>
      <c r="G21" s="763"/>
      <c r="H21" s="763"/>
      <c r="I21" s="763"/>
      <c r="J21" s="763"/>
      <c r="K21" s="763"/>
      <c r="L21" s="763"/>
      <c r="M21" s="763"/>
      <c r="N21" s="763"/>
      <c r="O21" s="763"/>
      <c r="P21" s="763"/>
      <c r="Q21" s="763"/>
      <c r="R21" s="763"/>
      <c r="S21" s="763"/>
      <c r="T21" s="763"/>
      <c r="U21" s="763"/>
      <c r="V21" s="764"/>
      <c r="W21" s="764"/>
      <c r="X21" s="764"/>
      <c r="Y21" s="764"/>
      <c r="Z21" s="764"/>
      <c r="AA21" s="764"/>
      <c r="AB21" s="764"/>
      <c r="AC21" s="764"/>
      <c r="AD21" s="764"/>
      <c r="AE21" s="764"/>
      <c r="AF21" s="764"/>
      <c r="AG21" s="764"/>
      <c r="AH21" s="764"/>
      <c r="AI21" s="764"/>
      <c r="AJ21" s="764"/>
      <c r="AK21" s="764"/>
      <c r="AL21" s="764"/>
      <c r="AM21" s="765"/>
      <c r="AN21" s="765"/>
      <c r="AO21" s="765"/>
      <c r="AP21" s="765"/>
      <c r="AQ21" s="765"/>
      <c r="AR21" s="766"/>
      <c r="AS21" s="766"/>
      <c r="AT21" s="766"/>
      <c r="AU21" s="766"/>
      <c r="AV21" s="766"/>
      <c r="AW21" s="766"/>
      <c r="AX21" s="766"/>
      <c r="AY21" s="766"/>
      <c r="AZ21" s="766"/>
      <c r="BA21" s="766"/>
    </row>
    <row r="22" spans="2:53" s="404" customFormat="1" ht="24.95" customHeight="1">
      <c r="B22" s="763"/>
      <c r="C22" s="763"/>
      <c r="D22" s="763"/>
      <c r="E22" s="763"/>
      <c r="F22" s="763"/>
      <c r="G22" s="763"/>
      <c r="H22" s="763"/>
      <c r="I22" s="763"/>
      <c r="J22" s="763"/>
      <c r="K22" s="763"/>
      <c r="L22" s="763"/>
      <c r="M22" s="763"/>
      <c r="N22" s="763"/>
      <c r="O22" s="763"/>
      <c r="P22" s="763"/>
      <c r="Q22" s="763"/>
      <c r="R22" s="763"/>
      <c r="S22" s="763"/>
      <c r="T22" s="763"/>
      <c r="U22" s="763"/>
      <c r="V22" s="764"/>
      <c r="W22" s="764"/>
      <c r="X22" s="764"/>
      <c r="Y22" s="764"/>
      <c r="Z22" s="764"/>
      <c r="AA22" s="764"/>
      <c r="AB22" s="764"/>
      <c r="AC22" s="764"/>
      <c r="AD22" s="764"/>
      <c r="AE22" s="764"/>
      <c r="AF22" s="764"/>
      <c r="AG22" s="764"/>
      <c r="AH22" s="764"/>
      <c r="AI22" s="764"/>
      <c r="AJ22" s="764"/>
      <c r="AK22" s="764"/>
      <c r="AL22" s="764"/>
      <c r="AM22" s="765"/>
      <c r="AN22" s="765"/>
      <c r="AO22" s="765"/>
      <c r="AP22" s="765"/>
      <c r="AQ22" s="765"/>
      <c r="AR22" s="766"/>
      <c r="AS22" s="766"/>
      <c r="AT22" s="766"/>
      <c r="AU22" s="766"/>
      <c r="AV22" s="766"/>
      <c r="AW22" s="766"/>
      <c r="AX22" s="766"/>
      <c r="AY22" s="766"/>
      <c r="AZ22" s="766"/>
      <c r="BA22" s="766"/>
    </row>
    <row r="23" spans="2:53" s="404" customFormat="1" ht="24.95" customHeight="1">
      <c r="B23" s="763"/>
      <c r="C23" s="763"/>
      <c r="D23" s="763"/>
      <c r="E23" s="763"/>
      <c r="F23" s="763"/>
      <c r="G23" s="763"/>
      <c r="H23" s="763"/>
      <c r="I23" s="763"/>
      <c r="J23" s="763"/>
      <c r="K23" s="763"/>
      <c r="L23" s="763"/>
      <c r="M23" s="763"/>
      <c r="N23" s="763"/>
      <c r="O23" s="763"/>
      <c r="P23" s="763"/>
      <c r="Q23" s="763"/>
      <c r="R23" s="763"/>
      <c r="S23" s="763"/>
      <c r="T23" s="763"/>
      <c r="U23" s="763"/>
      <c r="V23" s="764"/>
      <c r="W23" s="764"/>
      <c r="X23" s="764"/>
      <c r="Y23" s="764"/>
      <c r="Z23" s="764"/>
      <c r="AA23" s="764"/>
      <c r="AB23" s="764"/>
      <c r="AC23" s="764"/>
      <c r="AD23" s="764"/>
      <c r="AE23" s="764"/>
      <c r="AF23" s="764"/>
      <c r="AG23" s="764"/>
      <c r="AH23" s="764"/>
      <c r="AI23" s="764"/>
      <c r="AJ23" s="764"/>
      <c r="AK23" s="764"/>
      <c r="AL23" s="764"/>
      <c r="AM23" s="765"/>
      <c r="AN23" s="765"/>
      <c r="AO23" s="765"/>
      <c r="AP23" s="765"/>
      <c r="AQ23" s="765"/>
      <c r="AR23" s="766"/>
      <c r="AS23" s="766"/>
      <c r="AT23" s="766"/>
      <c r="AU23" s="766"/>
      <c r="AV23" s="766"/>
      <c r="AW23" s="766"/>
      <c r="AX23" s="766"/>
      <c r="AY23" s="766"/>
      <c r="AZ23" s="766"/>
      <c r="BA23" s="766"/>
    </row>
    <row r="24" spans="2:53" s="404" customFormat="1" ht="24.95" customHeight="1">
      <c r="B24" s="763"/>
      <c r="C24" s="763"/>
      <c r="D24" s="763"/>
      <c r="E24" s="763"/>
      <c r="F24" s="763"/>
      <c r="G24" s="763"/>
      <c r="H24" s="763"/>
      <c r="I24" s="763"/>
      <c r="J24" s="763"/>
      <c r="K24" s="763"/>
      <c r="L24" s="763"/>
      <c r="M24" s="763"/>
      <c r="N24" s="763"/>
      <c r="O24" s="763"/>
      <c r="P24" s="763"/>
      <c r="Q24" s="763"/>
      <c r="R24" s="763"/>
      <c r="S24" s="763"/>
      <c r="T24" s="763"/>
      <c r="U24" s="763"/>
      <c r="V24" s="764"/>
      <c r="W24" s="764"/>
      <c r="X24" s="764"/>
      <c r="Y24" s="764"/>
      <c r="Z24" s="764"/>
      <c r="AA24" s="764"/>
      <c r="AB24" s="764"/>
      <c r="AC24" s="764"/>
      <c r="AD24" s="764"/>
      <c r="AE24" s="764"/>
      <c r="AF24" s="764"/>
      <c r="AG24" s="764"/>
      <c r="AH24" s="764"/>
      <c r="AI24" s="764"/>
      <c r="AJ24" s="764"/>
      <c r="AK24" s="764"/>
      <c r="AL24" s="764"/>
      <c r="AM24" s="765"/>
      <c r="AN24" s="765"/>
      <c r="AO24" s="765"/>
      <c r="AP24" s="765"/>
      <c r="AQ24" s="765"/>
      <c r="AR24" s="766"/>
      <c r="AS24" s="766"/>
      <c r="AT24" s="766"/>
      <c r="AU24" s="766"/>
      <c r="AV24" s="766"/>
      <c r="AW24" s="766"/>
      <c r="AX24" s="766"/>
      <c r="AY24" s="766"/>
      <c r="AZ24" s="766"/>
      <c r="BA24" s="766"/>
    </row>
    <row r="25" spans="2:53" s="404" customFormat="1" ht="24.95" customHeight="1">
      <c r="B25" s="763"/>
      <c r="C25" s="763"/>
      <c r="D25" s="763"/>
      <c r="E25" s="763"/>
      <c r="F25" s="763"/>
      <c r="G25" s="763"/>
      <c r="H25" s="763"/>
      <c r="I25" s="763"/>
      <c r="J25" s="763"/>
      <c r="K25" s="763"/>
      <c r="L25" s="763"/>
      <c r="M25" s="763"/>
      <c r="N25" s="763"/>
      <c r="O25" s="763"/>
      <c r="P25" s="763"/>
      <c r="Q25" s="763"/>
      <c r="R25" s="763"/>
      <c r="S25" s="763"/>
      <c r="T25" s="763"/>
      <c r="U25" s="763"/>
      <c r="V25" s="764"/>
      <c r="W25" s="764"/>
      <c r="X25" s="764"/>
      <c r="Y25" s="764"/>
      <c r="Z25" s="764"/>
      <c r="AA25" s="764"/>
      <c r="AB25" s="764"/>
      <c r="AC25" s="764"/>
      <c r="AD25" s="764"/>
      <c r="AE25" s="764"/>
      <c r="AF25" s="764"/>
      <c r="AG25" s="764"/>
      <c r="AH25" s="764"/>
      <c r="AI25" s="764"/>
      <c r="AJ25" s="764"/>
      <c r="AK25" s="764"/>
      <c r="AL25" s="764"/>
      <c r="AM25" s="765"/>
      <c r="AN25" s="765"/>
      <c r="AO25" s="765"/>
      <c r="AP25" s="765"/>
      <c r="AQ25" s="765"/>
      <c r="AR25" s="766"/>
      <c r="AS25" s="766"/>
      <c r="AT25" s="766"/>
      <c r="AU25" s="766"/>
      <c r="AV25" s="766"/>
      <c r="AW25" s="766"/>
      <c r="AX25" s="766"/>
      <c r="AY25" s="766"/>
      <c r="AZ25" s="766"/>
      <c r="BA25" s="766"/>
    </row>
    <row r="26" spans="2:53" s="404" customFormat="1" ht="24.95" customHeight="1">
      <c r="B26" s="763"/>
      <c r="C26" s="763"/>
      <c r="D26" s="763"/>
      <c r="E26" s="763"/>
      <c r="F26" s="763"/>
      <c r="G26" s="763"/>
      <c r="H26" s="763"/>
      <c r="I26" s="763"/>
      <c r="J26" s="763"/>
      <c r="K26" s="763"/>
      <c r="L26" s="763"/>
      <c r="M26" s="763"/>
      <c r="N26" s="763"/>
      <c r="O26" s="763"/>
      <c r="P26" s="763"/>
      <c r="Q26" s="763"/>
      <c r="R26" s="763"/>
      <c r="S26" s="763"/>
      <c r="T26" s="763"/>
      <c r="U26" s="763"/>
      <c r="V26" s="764"/>
      <c r="W26" s="764"/>
      <c r="X26" s="764"/>
      <c r="Y26" s="764"/>
      <c r="Z26" s="764"/>
      <c r="AA26" s="764"/>
      <c r="AB26" s="764"/>
      <c r="AC26" s="764"/>
      <c r="AD26" s="764"/>
      <c r="AE26" s="764"/>
      <c r="AF26" s="764"/>
      <c r="AG26" s="764"/>
      <c r="AH26" s="764"/>
      <c r="AI26" s="764"/>
      <c r="AJ26" s="764"/>
      <c r="AK26" s="764"/>
      <c r="AL26" s="764"/>
      <c r="AM26" s="765"/>
      <c r="AN26" s="765"/>
      <c r="AO26" s="765"/>
      <c r="AP26" s="765"/>
      <c r="AQ26" s="765"/>
      <c r="AR26" s="766"/>
      <c r="AS26" s="766"/>
      <c r="AT26" s="766"/>
      <c r="AU26" s="766"/>
      <c r="AV26" s="766"/>
      <c r="AW26" s="766"/>
      <c r="AX26" s="766"/>
      <c r="AY26" s="766"/>
      <c r="AZ26" s="766"/>
      <c r="BA26" s="766"/>
    </row>
    <row r="27" spans="2:53" s="404" customFormat="1" ht="24.95" customHeight="1">
      <c r="B27" s="763"/>
      <c r="C27" s="763"/>
      <c r="D27" s="763"/>
      <c r="E27" s="763"/>
      <c r="F27" s="763"/>
      <c r="G27" s="763"/>
      <c r="H27" s="763"/>
      <c r="I27" s="763"/>
      <c r="J27" s="763"/>
      <c r="K27" s="763"/>
      <c r="L27" s="763"/>
      <c r="M27" s="763"/>
      <c r="N27" s="763"/>
      <c r="O27" s="763"/>
      <c r="P27" s="763"/>
      <c r="Q27" s="763"/>
      <c r="R27" s="763"/>
      <c r="S27" s="763"/>
      <c r="T27" s="763"/>
      <c r="U27" s="763"/>
      <c r="V27" s="764"/>
      <c r="W27" s="764"/>
      <c r="X27" s="764"/>
      <c r="Y27" s="764"/>
      <c r="Z27" s="764"/>
      <c r="AA27" s="764"/>
      <c r="AB27" s="764"/>
      <c r="AC27" s="764"/>
      <c r="AD27" s="764"/>
      <c r="AE27" s="764"/>
      <c r="AF27" s="764"/>
      <c r="AG27" s="764"/>
      <c r="AH27" s="764"/>
      <c r="AI27" s="764"/>
      <c r="AJ27" s="764"/>
      <c r="AK27" s="764"/>
      <c r="AL27" s="764"/>
      <c r="AM27" s="765"/>
      <c r="AN27" s="765"/>
      <c r="AO27" s="765"/>
      <c r="AP27" s="765"/>
      <c r="AQ27" s="765"/>
      <c r="AR27" s="766"/>
      <c r="AS27" s="766"/>
      <c r="AT27" s="766"/>
      <c r="AU27" s="766"/>
      <c r="AV27" s="766"/>
      <c r="AW27" s="766"/>
      <c r="AX27" s="766"/>
      <c r="AY27" s="766"/>
      <c r="AZ27" s="766"/>
      <c r="BA27" s="766"/>
    </row>
    <row r="28" spans="2:53" s="404" customFormat="1" ht="22.5" customHeight="1">
      <c r="B28" s="763"/>
      <c r="C28" s="763"/>
      <c r="D28" s="763"/>
      <c r="E28" s="763"/>
      <c r="F28" s="763"/>
      <c r="G28" s="763"/>
      <c r="H28" s="763"/>
      <c r="I28" s="763"/>
      <c r="J28" s="763"/>
      <c r="K28" s="763"/>
      <c r="L28" s="763"/>
      <c r="M28" s="763"/>
      <c r="N28" s="763"/>
      <c r="O28" s="763"/>
      <c r="P28" s="763"/>
      <c r="Q28" s="763"/>
      <c r="R28" s="763"/>
      <c r="S28" s="763"/>
      <c r="T28" s="763"/>
      <c r="U28" s="763"/>
      <c r="V28" s="764"/>
      <c r="W28" s="764"/>
      <c r="X28" s="764"/>
      <c r="Y28" s="764"/>
      <c r="Z28" s="764"/>
      <c r="AA28" s="764"/>
      <c r="AB28" s="764"/>
      <c r="AC28" s="764"/>
      <c r="AD28" s="764"/>
      <c r="AE28" s="764"/>
      <c r="AF28" s="764"/>
      <c r="AG28" s="764"/>
      <c r="AH28" s="764"/>
      <c r="AI28" s="764"/>
      <c r="AJ28" s="764"/>
      <c r="AK28" s="764"/>
      <c r="AL28" s="764"/>
      <c r="AM28" s="765"/>
      <c r="AN28" s="765"/>
      <c r="AO28" s="765"/>
      <c r="AP28" s="765"/>
      <c r="AQ28" s="765"/>
      <c r="AR28" s="766"/>
      <c r="AS28" s="766"/>
      <c r="AT28" s="766"/>
      <c r="AU28" s="766"/>
      <c r="AV28" s="766"/>
      <c r="AW28" s="766"/>
      <c r="AX28" s="766"/>
      <c r="AY28" s="766"/>
      <c r="AZ28" s="766"/>
      <c r="BA28" s="766"/>
    </row>
    <row r="29" spans="2:53" s="404" customFormat="1" ht="22.5" customHeight="1">
      <c r="B29" s="763"/>
      <c r="C29" s="763"/>
      <c r="D29" s="763"/>
      <c r="E29" s="763"/>
      <c r="F29" s="763"/>
      <c r="G29" s="763"/>
      <c r="H29" s="763"/>
      <c r="I29" s="763"/>
      <c r="J29" s="763"/>
      <c r="K29" s="763"/>
      <c r="L29" s="763"/>
      <c r="M29" s="763"/>
      <c r="N29" s="763"/>
      <c r="O29" s="763"/>
      <c r="P29" s="763"/>
      <c r="Q29" s="763"/>
      <c r="R29" s="763"/>
      <c r="S29" s="763"/>
      <c r="T29" s="763"/>
      <c r="U29" s="763"/>
      <c r="V29" s="764"/>
      <c r="W29" s="764"/>
      <c r="X29" s="764"/>
      <c r="Y29" s="764"/>
      <c r="Z29" s="764"/>
      <c r="AA29" s="764"/>
      <c r="AB29" s="764"/>
      <c r="AC29" s="764"/>
      <c r="AD29" s="764"/>
      <c r="AE29" s="764"/>
      <c r="AF29" s="764"/>
      <c r="AG29" s="764"/>
      <c r="AH29" s="764"/>
      <c r="AI29" s="764"/>
      <c r="AJ29" s="764"/>
      <c r="AK29" s="764"/>
      <c r="AL29" s="764"/>
      <c r="AM29" s="765"/>
      <c r="AN29" s="765"/>
      <c r="AO29" s="765"/>
      <c r="AP29" s="765"/>
      <c r="AQ29" s="765"/>
      <c r="AR29" s="766"/>
      <c r="AS29" s="766"/>
      <c r="AT29" s="766"/>
      <c r="AU29" s="766"/>
      <c r="AV29" s="766"/>
      <c r="AW29" s="766"/>
      <c r="AX29" s="766"/>
      <c r="AY29" s="766"/>
      <c r="AZ29" s="766"/>
      <c r="BA29" s="766"/>
    </row>
    <row r="30" spans="2:53" ht="11.25" customHeight="1">
      <c r="B30" s="404"/>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c r="AL30" s="404"/>
      <c r="AM30" s="404"/>
      <c r="AN30" s="404"/>
      <c r="AO30" s="404"/>
      <c r="AP30" s="404"/>
      <c r="AQ30" s="404"/>
      <c r="AR30" s="404"/>
      <c r="AS30" s="404"/>
      <c r="AT30" s="404"/>
      <c r="AU30" s="404"/>
      <c r="AV30" s="404"/>
      <c r="AW30" s="404"/>
      <c r="AX30" s="404"/>
      <c r="AY30" s="404"/>
      <c r="AZ30" s="404"/>
      <c r="BA30" s="404"/>
    </row>
    <row r="31" spans="2:53" ht="15" customHeight="1">
      <c r="C31" s="402" t="s">
        <v>10</v>
      </c>
      <c r="D31" s="404" t="s">
        <v>548</v>
      </c>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c r="AL31" s="404"/>
      <c r="AM31" s="404"/>
      <c r="AN31" s="404"/>
      <c r="AO31" s="404"/>
      <c r="AP31" s="404"/>
      <c r="AQ31" s="404"/>
      <c r="AR31" s="404"/>
      <c r="AS31" s="404"/>
      <c r="AT31" s="404"/>
      <c r="AU31" s="404"/>
      <c r="AV31" s="404"/>
      <c r="AW31" s="404"/>
      <c r="AX31" s="404"/>
      <c r="AY31" s="404"/>
      <c r="AZ31" s="404"/>
      <c r="BA31" s="404"/>
    </row>
    <row r="32" spans="2:53" ht="15" customHeight="1">
      <c r="C32" s="402"/>
      <c r="D32" s="404" t="s">
        <v>549</v>
      </c>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404"/>
      <c r="AO32" s="404"/>
      <c r="AP32" s="404"/>
      <c r="AQ32" s="404"/>
      <c r="AR32" s="404"/>
      <c r="AS32" s="404"/>
      <c r="AT32" s="404"/>
      <c r="AU32" s="404"/>
      <c r="AV32" s="404"/>
      <c r="AW32" s="404"/>
      <c r="AX32" s="404"/>
      <c r="AY32" s="404"/>
      <c r="AZ32" s="404"/>
      <c r="BA32" s="404"/>
    </row>
    <row r="33" spans="2:53" ht="15" customHeight="1">
      <c r="B33" s="175"/>
      <c r="D33" s="61" t="s">
        <v>550</v>
      </c>
    </row>
    <row r="34" spans="2:53" ht="15" customHeight="1">
      <c r="D34" s="404" t="s">
        <v>551</v>
      </c>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4"/>
      <c r="AO34" s="404"/>
      <c r="AP34" s="404"/>
      <c r="AQ34" s="404"/>
      <c r="AR34" s="404"/>
      <c r="AS34" s="404"/>
      <c r="AT34" s="404"/>
      <c r="AU34" s="404"/>
      <c r="AV34" s="404"/>
      <c r="AW34" s="404"/>
      <c r="AX34" s="404"/>
      <c r="AY34" s="404"/>
      <c r="AZ34" s="404"/>
      <c r="BA34" s="404"/>
    </row>
    <row r="35" spans="2:53" ht="15" customHeight="1">
      <c r="D35" s="472" t="s">
        <v>552</v>
      </c>
      <c r="G35" s="472"/>
      <c r="H35" s="472"/>
      <c r="I35" s="472"/>
      <c r="J35" s="472"/>
      <c r="K35" s="472"/>
      <c r="L35" s="472"/>
      <c r="M35" s="472"/>
      <c r="N35" s="472"/>
      <c r="O35" s="472"/>
      <c r="P35" s="472"/>
      <c r="Q35" s="472"/>
      <c r="R35" s="472"/>
      <c r="S35" s="472"/>
      <c r="T35" s="472"/>
      <c r="U35" s="472"/>
      <c r="V35" s="472"/>
      <c r="W35" s="472"/>
      <c r="X35" s="472"/>
      <c r="Y35" s="472"/>
      <c r="Z35" s="472"/>
      <c r="AA35" s="472"/>
      <c r="AB35" s="472"/>
      <c r="AC35" s="472"/>
      <c r="AD35" s="472"/>
      <c r="AE35" s="472"/>
      <c r="AF35" s="472"/>
      <c r="AG35" s="472"/>
      <c r="AH35" s="472"/>
      <c r="AI35" s="472"/>
      <c r="AJ35" s="472"/>
      <c r="AK35" s="472"/>
      <c r="AL35" s="472"/>
      <c r="AM35" s="472"/>
      <c r="AN35" s="472"/>
      <c r="AO35" s="472"/>
      <c r="AP35" s="472"/>
      <c r="AQ35" s="472"/>
      <c r="AR35" s="472"/>
      <c r="AS35" s="472"/>
      <c r="AT35" s="472"/>
      <c r="AU35" s="472"/>
      <c r="AV35" s="472"/>
      <c r="AW35" s="472"/>
      <c r="AX35" s="472"/>
      <c r="AY35" s="472"/>
      <c r="AZ35" s="472"/>
      <c r="BA35" s="472"/>
    </row>
    <row r="36" spans="2:53" ht="15" customHeight="1">
      <c r="E36" s="472"/>
      <c r="F36" s="472"/>
      <c r="G36" s="472"/>
      <c r="H36" s="472"/>
      <c r="I36" s="472"/>
      <c r="J36" s="472"/>
      <c r="K36" s="472"/>
      <c r="L36" s="472"/>
      <c r="M36" s="472"/>
      <c r="N36" s="472"/>
      <c r="O36" s="472"/>
      <c r="P36" s="472"/>
      <c r="Q36" s="472"/>
      <c r="R36" s="472"/>
      <c r="S36" s="472"/>
      <c r="T36" s="472"/>
      <c r="U36" s="472"/>
      <c r="V36" s="472"/>
      <c r="W36" s="472"/>
      <c r="X36" s="472"/>
      <c r="Y36" s="472"/>
      <c r="Z36" s="472"/>
      <c r="AA36" s="472"/>
      <c r="AB36" s="472"/>
      <c r="AC36" s="472"/>
      <c r="AD36" s="472"/>
      <c r="AE36" s="472"/>
      <c r="AF36" s="472"/>
      <c r="AG36" s="472"/>
      <c r="AH36" s="472"/>
      <c r="AI36" s="472"/>
      <c r="AJ36" s="472"/>
      <c r="AK36" s="472"/>
      <c r="AL36" s="472"/>
      <c r="AM36" s="472"/>
      <c r="AN36" s="472"/>
      <c r="AO36" s="472"/>
      <c r="AP36" s="472"/>
      <c r="AQ36" s="472"/>
      <c r="AR36" s="472"/>
      <c r="AS36" s="472"/>
      <c r="AT36" s="472"/>
      <c r="AU36" s="472"/>
      <c r="AV36" s="472"/>
      <c r="AW36" s="472"/>
      <c r="AX36" s="472"/>
      <c r="AY36" s="472"/>
      <c r="AZ36" s="472"/>
      <c r="BA36" s="472"/>
    </row>
    <row r="37" spans="2:53" ht="15" customHeight="1">
      <c r="E37" s="627"/>
      <c r="F37" s="627"/>
      <c r="G37" s="627"/>
      <c r="H37" s="627"/>
      <c r="I37" s="627"/>
      <c r="J37" s="627"/>
      <c r="K37" s="627"/>
      <c r="L37" s="627"/>
      <c r="M37" s="627"/>
      <c r="N37" s="627"/>
      <c r="O37" s="627"/>
      <c r="P37" s="627"/>
      <c r="Q37" s="627"/>
      <c r="R37" s="627"/>
      <c r="S37" s="627"/>
      <c r="T37" s="627"/>
      <c r="U37" s="627"/>
      <c r="V37" s="627"/>
      <c r="W37" s="627"/>
      <c r="X37" s="627"/>
      <c r="Y37" s="627"/>
      <c r="Z37" s="627"/>
      <c r="AA37" s="627"/>
      <c r="AB37" s="627"/>
      <c r="AC37" s="627"/>
      <c r="AD37" s="627"/>
      <c r="AE37" s="627"/>
      <c r="AF37" s="627"/>
      <c r="AG37" s="627"/>
      <c r="AH37" s="627"/>
      <c r="AI37" s="627"/>
      <c r="AJ37" s="627"/>
      <c r="AK37" s="627"/>
      <c r="AL37" s="627"/>
      <c r="AM37" s="627"/>
      <c r="AN37" s="627"/>
      <c r="AO37" s="627"/>
      <c r="AP37" s="627"/>
      <c r="AQ37" s="627"/>
      <c r="AR37" s="627"/>
      <c r="AS37" s="627"/>
      <c r="AT37" s="627"/>
      <c r="AU37" s="627"/>
      <c r="AV37" s="627"/>
      <c r="AW37" s="627"/>
      <c r="AX37" s="627"/>
      <c r="AY37" s="627"/>
      <c r="AZ37" s="627"/>
      <c r="BA37" s="627"/>
    </row>
    <row r="38" spans="2:53" ht="15" customHeight="1">
      <c r="E38" s="472"/>
      <c r="F38" s="472"/>
      <c r="G38" s="472"/>
      <c r="H38" s="472"/>
      <c r="I38" s="472"/>
      <c r="J38" s="472"/>
      <c r="K38" s="472"/>
      <c r="L38" s="472"/>
      <c r="M38" s="472"/>
      <c r="N38" s="472"/>
      <c r="O38" s="472"/>
      <c r="P38" s="472"/>
      <c r="Q38" s="472"/>
      <c r="R38" s="472"/>
      <c r="S38" s="472"/>
      <c r="T38" s="472"/>
      <c r="U38" s="472"/>
      <c r="V38" s="472"/>
      <c r="W38" s="472"/>
      <c r="X38" s="472"/>
      <c r="Y38" s="472"/>
      <c r="Z38" s="472"/>
      <c r="AA38" s="472"/>
      <c r="AB38" s="472"/>
      <c r="AC38" s="472"/>
      <c r="AD38" s="472"/>
      <c r="AE38" s="472"/>
      <c r="AF38" s="472"/>
      <c r="AG38" s="472"/>
      <c r="AH38" s="472"/>
      <c r="AI38" s="472"/>
      <c r="AJ38" s="472"/>
      <c r="AK38" s="472"/>
      <c r="AL38" s="472"/>
      <c r="AM38" s="472"/>
      <c r="AN38" s="472"/>
      <c r="AO38" s="472"/>
      <c r="AP38" s="472"/>
      <c r="AQ38" s="472"/>
      <c r="AR38" s="472"/>
      <c r="AS38" s="472"/>
      <c r="AT38" s="472"/>
      <c r="AU38" s="472"/>
      <c r="AV38" s="472"/>
      <c r="AW38" s="472"/>
      <c r="AX38" s="472"/>
      <c r="AY38" s="472"/>
      <c r="AZ38" s="472"/>
      <c r="BA38" s="472"/>
    </row>
    <row r="39" spans="2:53" ht="15" customHeight="1">
      <c r="E39" s="472"/>
      <c r="F39" s="472"/>
      <c r="G39" s="472"/>
      <c r="H39" s="472"/>
      <c r="I39" s="472"/>
      <c r="J39" s="472"/>
      <c r="K39" s="472"/>
      <c r="L39" s="472"/>
      <c r="M39" s="472"/>
      <c r="N39" s="472"/>
      <c r="O39" s="472"/>
      <c r="P39" s="472"/>
      <c r="Q39" s="472"/>
      <c r="R39" s="472"/>
      <c r="S39" s="472"/>
      <c r="T39" s="472"/>
      <c r="U39" s="472"/>
      <c r="V39" s="472"/>
      <c r="W39" s="472"/>
      <c r="X39" s="472"/>
      <c r="Y39" s="472"/>
      <c r="Z39" s="472"/>
      <c r="AA39" s="472"/>
      <c r="AB39" s="472"/>
      <c r="AC39" s="472"/>
      <c r="AD39" s="472"/>
      <c r="AE39" s="472"/>
      <c r="AF39" s="472"/>
      <c r="AG39" s="472"/>
      <c r="AH39" s="472"/>
      <c r="AI39" s="472"/>
      <c r="AJ39" s="472"/>
      <c r="AK39" s="472"/>
      <c r="AL39" s="472"/>
      <c r="AM39" s="472"/>
      <c r="AN39" s="472"/>
      <c r="AO39" s="472"/>
      <c r="AP39" s="472"/>
      <c r="AQ39" s="472"/>
      <c r="AR39" s="472"/>
      <c r="AS39" s="472"/>
      <c r="AT39" s="472"/>
      <c r="AU39" s="472"/>
      <c r="AV39" s="472"/>
      <c r="AW39" s="472"/>
      <c r="AX39" s="472"/>
      <c r="AY39" s="472"/>
      <c r="AZ39" s="472"/>
      <c r="BA39" s="472"/>
    </row>
    <row r="40" spans="2:53" ht="5.25" customHeight="1">
      <c r="C40" s="404"/>
      <c r="D40" s="404"/>
    </row>
    <row r="41" spans="2:53" ht="18.75" customHeight="1">
      <c r="B41" s="404"/>
      <c r="C41" s="318"/>
      <c r="D41" s="318"/>
      <c r="E41" s="318"/>
      <c r="F41" s="318"/>
      <c r="G41" s="318"/>
      <c r="H41" s="318"/>
      <c r="I41" s="318"/>
      <c r="J41" s="318"/>
      <c r="K41" s="404"/>
      <c r="L41" s="404"/>
      <c r="M41" s="404"/>
      <c r="N41" s="404"/>
      <c r="O41" s="404"/>
      <c r="P41" s="404"/>
      <c r="Q41" s="404"/>
      <c r="R41" s="404"/>
      <c r="S41" s="404"/>
      <c r="T41" s="404"/>
      <c r="U41" s="404"/>
      <c r="V41" s="404"/>
      <c r="W41" s="404"/>
      <c r="X41" s="404"/>
      <c r="Y41" s="404"/>
      <c r="Z41" s="404"/>
      <c r="AA41" s="404"/>
      <c r="AB41" s="404"/>
      <c r="AC41" s="404"/>
      <c r="AD41" s="404"/>
      <c r="AE41" s="404"/>
      <c r="AF41" s="404"/>
      <c r="AG41" s="404"/>
      <c r="AH41" s="404"/>
      <c r="AI41" s="404"/>
      <c r="AJ41" s="404"/>
      <c r="AK41" s="404"/>
      <c r="AL41" s="404"/>
      <c r="AM41" s="404"/>
      <c r="AN41" s="404"/>
      <c r="AO41" s="404"/>
      <c r="AP41" s="404"/>
      <c r="AQ41" s="404"/>
      <c r="AR41" s="404"/>
      <c r="AS41" s="404"/>
      <c r="AT41" s="404"/>
      <c r="AU41" s="404"/>
      <c r="AV41" s="404"/>
      <c r="AW41" s="404"/>
      <c r="AX41" s="404"/>
      <c r="AY41" s="404"/>
      <c r="AZ41" s="404"/>
      <c r="BA41" s="404"/>
    </row>
    <row r="42" spans="2:53" ht="18.75" customHeight="1">
      <c r="B42" s="404"/>
      <c r="C42" s="318"/>
      <c r="D42" s="318"/>
      <c r="E42" s="318"/>
      <c r="F42" s="318"/>
      <c r="G42" s="318"/>
      <c r="H42" s="318"/>
      <c r="I42" s="318"/>
      <c r="J42" s="318"/>
      <c r="K42" s="404"/>
      <c r="L42" s="404"/>
      <c r="M42" s="404"/>
      <c r="N42" s="404"/>
      <c r="O42" s="404"/>
      <c r="P42" s="404"/>
      <c r="Q42" s="404"/>
      <c r="R42" s="404"/>
      <c r="S42" s="404"/>
      <c r="T42" s="404"/>
      <c r="U42" s="404"/>
      <c r="V42" s="404"/>
      <c r="W42" s="404"/>
      <c r="X42" s="404"/>
      <c r="Y42" s="404"/>
      <c r="Z42" s="404"/>
      <c r="AA42" s="404"/>
      <c r="AB42" s="404"/>
      <c r="AC42" s="404"/>
      <c r="AD42" s="404"/>
      <c r="AE42" s="404"/>
      <c r="AF42" s="404"/>
      <c r="AG42" s="404"/>
      <c r="AH42" s="243"/>
      <c r="AI42" s="243"/>
      <c r="AJ42" s="243"/>
      <c r="AK42" s="243"/>
      <c r="AL42" s="404"/>
      <c r="AM42" s="404"/>
      <c r="AN42" s="404"/>
      <c r="AO42" s="404"/>
      <c r="AP42" s="404"/>
      <c r="AQ42" s="404"/>
      <c r="AR42" s="404"/>
      <c r="AS42" s="404"/>
      <c r="AT42" s="404"/>
      <c r="AU42" s="404"/>
      <c r="AV42" s="404"/>
      <c r="AW42" s="404"/>
      <c r="AX42" s="404"/>
      <c r="AY42" s="404"/>
      <c r="AZ42" s="404"/>
      <c r="BA42" s="404"/>
    </row>
    <row r="43" spans="2:53" ht="18.75" customHeight="1">
      <c r="B43" s="404"/>
      <c r="C43" s="318"/>
      <c r="D43" s="318"/>
      <c r="E43" s="318"/>
      <c r="F43" s="318"/>
      <c r="G43" s="318"/>
      <c r="H43" s="318"/>
      <c r="I43" s="318"/>
      <c r="J43" s="318"/>
      <c r="K43" s="404"/>
      <c r="L43" s="404"/>
      <c r="M43" s="404"/>
      <c r="N43" s="404"/>
      <c r="O43" s="404"/>
      <c r="P43" s="404"/>
      <c r="Q43" s="404"/>
      <c r="R43" s="404"/>
      <c r="S43" s="404"/>
      <c r="T43" s="404"/>
      <c r="U43" s="404"/>
      <c r="V43" s="404"/>
      <c r="W43" s="404"/>
      <c r="X43" s="404"/>
      <c r="Y43" s="404"/>
      <c r="Z43" s="404"/>
      <c r="AA43" s="404"/>
      <c r="AB43" s="404"/>
      <c r="AC43" s="404"/>
      <c r="AD43" s="404"/>
      <c r="AE43" s="404"/>
      <c r="AF43" s="404"/>
      <c r="AG43" s="404"/>
      <c r="AH43" s="404"/>
      <c r="AI43" s="404"/>
      <c r="AJ43" s="404"/>
      <c r="AK43" s="404"/>
      <c r="AL43" s="404"/>
      <c r="AM43" s="404"/>
      <c r="AN43" s="404"/>
      <c r="AO43" s="404"/>
      <c r="AP43" s="404"/>
      <c r="AQ43" s="404"/>
      <c r="AR43" s="404"/>
      <c r="AS43" s="404"/>
      <c r="AT43" s="404"/>
      <c r="AU43" s="404"/>
      <c r="AV43" s="404"/>
      <c r="AW43" s="404"/>
      <c r="AX43" s="404"/>
      <c r="AY43" s="404"/>
      <c r="AZ43" s="404"/>
      <c r="BA43" s="404"/>
    </row>
    <row r="44" spans="2:53" ht="18.75" customHeight="1">
      <c r="B44" s="404"/>
      <c r="C44" s="318"/>
      <c r="D44" s="404"/>
      <c r="E44" s="404"/>
      <c r="F44" s="404"/>
      <c r="G44" s="404"/>
      <c r="H44" s="404"/>
      <c r="I44" s="404"/>
      <c r="J44" s="404"/>
      <c r="K44" s="404"/>
      <c r="L44" s="404"/>
      <c r="M44" s="404"/>
      <c r="N44" s="404"/>
      <c r="O44" s="404"/>
      <c r="P44" s="404"/>
      <c r="Q44" s="404"/>
      <c r="R44" s="404"/>
      <c r="S44" s="404"/>
      <c r="T44" s="404"/>
      <c r="U44" s="404"/>
      <c r="V44" s="404"/>
      <c r="W44" s="404"/>
      <c r="X44" s="404"/>
      <c r="Y44" s="404"/>
      <c r="Z44" s="404"/>
      <c r="AA44" s="404"/>
      <c r="AB44" s="404"/>
      <c r="AC44" s="404"/>
      <c r="AD44" s="404"/>
      <c r="AE44" s="404"/>
      <c r="AF44" s="404"/>
      <c r="AG44" s="404"/>
      <c r="AH44" s="243"/>
      <c r="AI44" s="243"/>
      <c r="AJ44" s="243"/>
      <c r="AK44" s="243"/>
      <c r="AL44" s="404"/>
      <c r="AM44" s="404"/>
      <c r="AN44" s="404"/>
      <c r="AO44" s="404"/>
      <c r="AP44" s="404"/>
      <c r="AQ44" s="404"/>
      <c r="AR44" s="404"/>
      <c r="AS44" s="404"/>
      <c r="AT44" s="404"/>
      <c r="AU44" s="404"/>
      <c r="AV44" s="404"/>
      <c r="AW44" s="404"/>
      <c r="AX44" s="404"/>
      <c r="AY44" s="404"/>
      <c r="AZ44" s="404"/>
      <c r="BA44" s="404"/>
    </row>
    <row r="45" spans="2:53" ht="18.75" customHeight="1">
      <c r="B45" s="404"/>
      <c r="C45" s="404"/>
      <c r="D45" s="404"/>
      <c r="E45" s="404"/>
      <c r="F45" s="404"/>
      <c r="G45" s="404"/>
      <c r="H45" s="404"/>
      <c r="I45" s="404"/>
      <c r="J45" s="404"/>
      <c r="K45" s="404"/>
      <c r="L45" s="404"/>
      <c r="M45" s="404"/>
      <c r="N45" s="404"/>
      <c r="O45" s="404"/>
      <c r="P45" s="404"/>
      <c r="Q45" s="404"/>
      <c r="R45" s="404"/>
      <c r="S45" s="404"/>
      <c r="T45" s="404"/>
      <c r="U45" s="404"/>
      <c r="V45" s="404"/>
      <c r="W45" s="404"/>
      <c r="X45" s="404"/>
      <c r="Y45" s="404"/>
      <c r="Z45" s="404"/>
      <c r="AA45" s="404"/>
      <c r="AB45" s="404"/>
      <c r="AC45" s="404"/>
      <c r="AD45" s="404"/>
      <c r="AE45" s="404"/>
      <c r="AF45" s="404"/>
      <c r="AG45" s="404"/>
      <c r="AH45" s="404"/>
      <c r="AI45" s="404"/>
      <c r="AJ45" s="404"/>
      <c r="AK45" s="404"/>
      <c r="AL45" s="404"/>
      <c r="AM45" s="404"/>
      <c r="AN45" s="404"/>
      <c r="AO45" s="404"/>
      <c r="AP45" s="404"/>
      <c r="AQ45" s="404"/>
      <c r="AR45" s="404"/>
      <c r="AS45" s="404"/>
      <c r="AT45" s="404"/>
      <c r="AU45" s="404"/>
      <c r="AV45" s="404"/>
      <c r="AW45" s="404"/>
      <c r="AX45" s="404"/>
      <c r="AY45" s="404"/>
      <c r="AZ45" s="404"/>
      <c r="BA45" s="404"/>
    </row>
    <row r="46" spans="2:53" ht="26.25" customHeight="1">
      <c r="C46" s="318"/>
      <c r="D46" s="404"/>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18"/>
      <c r="AR46" s="318"/>
      <c r="AS46" s="318"/>
      <c r="AT46" s="318"/>
      <c r="AU46" s="318"/>
      <c r="AV46" s="318"/>
      <c r="AW46" s="318"/>
      <c r="AX46" s="318"/>
      <c r="AY46" s="318"/>
      <c r="AZ46" s="318"/>
      <c r="BA46" s="318"/>
    </row>
    <row r="47" spans="2:53" ht="7.5" customHeight="1"/>
    <row r="48" spans="2:53" ht="18.75" customHeight="1"/>
    <row r="49" ht="18.75" customHeight="1"/>
    <row r="50" ht="18.75" customHeight="1"/>
    <row r="51" ht="18.75" customHeight="1"/>
  </sheetData>
  <mergeCells count="61">
    <mergeCell ref="J28:U29"/>
    <mergeCell ref="V28:AL29"/>
    <mergeCell ref="AM28:AQ29"/>
    <mergeCell ref="AR28:BA29"/>
    <mergeCell ref="AM24:AQ25"/>
    <mergeCell ref="AR24:BA25"/>
    <mergeCell ref="J26:U27"/>
    <mergeCell ref="V26:AL27"/>
    <mergeCell ref="AM26:AQ27"/>
    <mergeCell ref="AR26:BA27"/>
    <mergeCell ref="J18:U19"/>
    <mergeCell ref="V18:AL19"/>
    <mergeCell ref="AM18:AQ19"/>
    <mergeCell ref="AR18:BA19"/>
    <mergeCell ref="J16:U17"/>
    <mergeCell ref="V16:AL17"/>
    <mergeCell ref="J14:U15"/>
    <mergeCell ref="V14:AL15"/>
    <mergeCell ref="AM14:AQ15"/>
    <mergeCell ref="AR14:BA15"/>
    <mergeCell ref="AM16:AQ17"/>
    <mergeCell ref="AR16:BA17"/>
    <mergeCell ref="V10:AL11"/>
    <mergeCell ref="AM10:AQ11"/>
    <mergeCell ref="AR10:BA11"/>
    <mergeCell ref="J12:U13"/>
    <mergeCell ref="V12:AL13"/>
    <mergeCell ref="AM12:AQ13"/>
    <mergeCell ref="AR12:BA13"/>
    <mergeCell ref="B18:I19"/>
    <mergeCell ref="B16:I17"/>
    <mergeCell ref="B14:I15"/>
    <mergeCell ref="AW1:BA1"/>
    <mergeCell ref="B9:I9"/>
    <mergeCell ref="B12:I13"/>
    <mergeCell ref="B10:I11"/>
    <mergeCell ref="F2:AU2"/>
    <mergeCell ref="C4:K4"/>
    <mergeCell ref="C5:K5"/>
    <mergeCell ref="C6:K6"/>
    <mergeCell ref="J9:U9"/>
    <mergeCell ref="V9:AL9"/>
    <mergeCell ref="AM9:AQ9"/>
    <mergeCell ref="AR9:BA9"/>
    <mergeCell ref="J10:U11"/>
    <mergeCell ref="E37:BA37"/>
    <mergeCell ref="B24:I25"/>
    <mergeCell ref="B28:I29"/>
    <mergeCell ref="B26:I27"/>
    <mergeCell ref="J20:U21"/>
    <mergeCell ref="V20:AL21"/>
    <mergeCell ref="AM20:AQ21"/>
    <mergeCell ref="AR20:BA21"/>
    <mergeCell ref="J22:U23"/>
    <mergeCell ref="B22:I23"/>
    <mergeCell ref="B20:I21"/>
    <mergeCell ref="V22:AL23"/>
    <mergeCell ref="AM22:AQ23"/>
    <mergeCell ref="AR22:BA23"/>
    <mergeCell ref="J24:U25"/>
    <mergeCell ref="V24:AL25"/>
  </mergeCells>
  <phoneticPr fontId="4"/>
  <pageMargins left="0.70866141732283472" right="0.31496062992125984" top="0.94488188976377963" bottom="0.35433070866141736" header="0" footer="0"/>
  <pageSetup paperSize="9" scale="81" orientation="portrait" cellComments="asDisplayed"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2"/>
  <sheetViews>
    <sheetView view="pageBreakPreview" zoomScale="80" zoomScaleNormal="100" zoomScaleSheetLayoutView="80" workbookViewId="0">
      <selection activeCell="M17" sqref="M17"/>
    </sheetView>
  </sheetViews>
  <sheetFormatPr defaultRowHeight="14.25"/>
  <cols>
    <col min="1" max="1" width="1.25" style="237" customWidth="1"/>
    <col min="2" max="2" width="35.625" style="237" customWidth="1"/>
    <col min="3" max="3" width="6.625" style="237" customWidth="1"/>
    <col min="4" max="4" width="11.875" style="237" customWidth="1"/>
    <col min="5" max="5" width="14.5" style="237" bestFit="1" customWidth="1"/>
    <col min="6" max="6" width="28.125" style="237" customWidth="1"/>
    <col min="7" max="7" width="10" style="237" customWidth="1"/>
    <col min="8" max="8" width="1.25" style="237" customWidth="1"/>
    <col min="9" max="11" width="15.625" style="237" customWidth="1"/>
    <col min="12" max="16384" width="9" style="237"/>
  </cols>
  <sheetData>
    <row r="1" spans="2:7" ht="16.5" customHeight="1" thickBot="1">
      <c r="G1" s="244" t="s">
        <v>115</v>
      </c>
    </row>
    <row r="2" spans="2:7" ht="15.75" customHeight="1"/>
    <row r="3" spans="2:7" ht="18" customHeight="1">
      <c r="B3" s="634" t="s">
        <v>91</v>
      </c>
      <c r="C3" s="634"/>
      <c r="D3" s="634"/>
      <c r="E3" s="634"/>
      <c r="F3" s="634"/>
      <c r="G3" s="245"/>
    </row>
    <row r="4" spans="2:7" ht="12.75" customHeight="1"/>
    <row r="5" spans="2:7" ht="21" customHeight="1">
      <c r="B5" s="408" t="str">
        <f>"受託希望機関名："&amp;団体名</f>
        <v>受託希望機関名：和歌山委託訓練センター</v>
      </c>
      <c r="C5" s="417"/>
      <c r="D5" s="417"/>
      <c r="E5" s="417"/>
      <c r="G5" s="107"/>
    </row>
    <row r="6" spans="2:7" ht="21" customHeight="1">
      <c r="B6" s="351" t="str">
        <f>"訓練科名："&amp;科名</f>
        <v>訓練科名：あいうえお＊あいうえお＊あいうえお＊あいうえお＊あいうえお＊あいう</v>
      </c>
      <c r="C6" s="417"/>
      <c r="D6" s="417"/>
      <c r="E6" s="417"/>
      <c r="F6" s="417"/>
      <c r="G6" s="418"/>
    </row>
    <row r="7" spans="2:7" ht="21" customHeight="1">
      <c r="B7" s="351" t="str">
        <f>提案左括弧&amp;提案科名&amp;提案右括弧</f>
        <v>(アイウエオ＊アイウエオ＊アイウエオ＊アイウエオ＊アイウエオ＊アイウ）</v>
      </c>
      <c r="C7" s="417"/>
      <c r="D7" s="417"/>
      <c r="E7" s="417"/>
      <c r="F7" s="417"/>
      <c r="G7" s="418"/>
    </row>
    <row r="8" spans="2:7" ht="19.5" customHeight="1">
      <c r="B8" s="246" t="s">
        <v>92</v>
      </c>
    </row>
    <row r="9" spans="2:7" ht="39.950000000000003" customHeight="1">
      <c r="B9" s="407" t="s">
        <v>69</v>
      </c>
      <c r="C9" s="775" t="s">
        <v>70</v>
      </c>
      <c r="D9" s="775"/>
      <c r="E9" s="235" t="s">
        <v>233</v>
      </c>
      <c r="F9" s="775" t="s">
        <v>71</v>
      </c>
      <c r="G9" s="775"/>
    </row>
    <row r="10" spans="2:7" ht="37.5" customHeight="1">
      <c r="B10" s="382"/>
      <c r="C10" s="769"/>
      <c r="D10" s="774"/>
      <c r="E10" s="383"/>
      <c r="F10" s="769"/>
      <c r="G10" s="769"/>
    </row>
    <row r="11" spans="2:7" ht="37.5" customHeight="1">
      <c r="B11" s="362"/>
      <c r="C11" s="769"/>
      <c r="D11" s="774"/>
      <c r="E11" s="383"/>
      <c r="F11" s="769"/>
      <c r="G11" s="769"/>
    </row>
    <row r="12" spans="2:7" ht="37.5" customHeight="1">
      <c r="B12" s="362"/>
      <c r="C12" s="769"/>
      <c r="D12" s="774"/>
      <c r="E12" s="383"/>
      <c r="F12" s="769"/>
      <c r="G12" s="769"/>
    </row>
    <row r="13" spans="2:7" ht="37.5" customHeight="1">
      <c r="B13" s="362"/>
      <c r="C13" s="771"/>
      <c r="D13" s="771"/>
      <c r="E13" s="383"/>
      <c r="F13" s="769"/>
      <c r="G13" s="769"/>
    </row>
    <row r="14" spans="2:7" ht="37.5" customHeight="1">
      <c r="B14" s="382"/>
      <c r="C14" s="771"/>
      <c r="D14" s="771"/>
      <c r="E14" s="383"/>
      <c r="F14" s="769"/>
      <c r="G14" s="769"/>
    </row>
    <row r="15" spans="2:7" ht="37.5" customHeight="1">
      <c r="B15" s="382"/>
      <c r="C15" s="771"/>
      <c r="D15" s="771"/>
      <c r="E15" s="383"/>
      <c r="F15" s="769"/>
      <c r="G15" s="769"/>
    </row>
    <row r="16" spans="2:7" ht="37.5" customHeight="1">
      <c r="B16" s="382"/>
      <c r="C16" s="771"/>
      <c r="D16" s="771"/>
      <c r="E16" s="383"/>
      <c r="F16" s="769"/>
      <c r="G16" s="769"/>
    </row>
    <row r="17" spans="2:7" ht="37.5" customHeight="1">
      <c r="B17" s="382"/>
      <c r="C17" s="771"/>
      <c r="D17" s="771"/>
      <c r="E17" s="383"/>
      <c r="F17" s="769"/>
      <c r="G17" s="769"/>
    </row>
    <row r="18" spans="2:7" ht="37.5" customHeight="1">
      <c r="B18" s="382"/>
      <c r="C18" s="771"/>
      <c r="D18" s="771"/>
      <c r="E18" s="383"/>
      <c r="F18" s="769"/>
      <c r="G18" s="769"/>
    </row>
    <row r="19" spans="2:7" ht="37.5" customHeight="1">
      <c r="B19" s="382"/>
      <c r="C19" s="771"/>
      <c r="D19" s="771"/>
      <c r="E19" s="383"/>
      <c r="F19" s="769"/>
      <c r="G19" s="769"/>
    </row>
    <row r="20" spans="2:7" ht="37.5" customHeight="1">
      <c r="B20" s="362"/>
      <c r="C20" s="771"/>
      <c r="D20" s="771"/>
      <c r="E20" s="383"/>
      <c r="F20" s="769"/>
      <c r="G20" s="769"/>
    </row>
    <row r="21" spans="2:7" ht="37.5" customHeight="1">
      <c r="B21" s="382"/>
      <c r="C21" s="769"/>
      <c r="D21" s="774"/>
      <c r="E21" s="383"/>
      <c r="F21" s="769"/>
      <c r="G21" s="769"/>
    </row>
    <row r="22" spans="2:7" ht="37.5" customHeight="1">
      <c r="B22" s="362"/>
      <c r="C22" s="773"/>
      <c r="D22" s="773"/>
      <c r="E22" s="383"/>
      <c r="F22" s="769"/>
      <c r="G22" s="769"/>
    </row>
    <row r="23" spans="2:7" ht="39.950000000000003" customHeight="1">
      <c r="B23" s="676" t="s">
        <v>72</v>
      </c>
      <c r="C23" s="676"/>
      <c r="D23" s="676"/>
      <c r="E23" s="384">
        <f>SUM(E10:E22)</f>
        <v>0</v>
      </c>
      <c r="F23" s="770"/>
      <c r="G23" s="770"/>
    </row>
    <row r="24" spans="2:7" ht="24.95" customHeight="1">
      <c r="B24" s="172" t="s">
        <v>93</v>
      </c>
      <c r="C24" s="172"/>
      <c r="D24" s="172"/>
      <c r="E24" s="172"/>
      <c r="F24" s="172"/>
      <c r="G24" s="172"/>
    </row>
    <row r="25" spans="2:7" ht="36" customHeight="1">
      <c r="B25" s="87" t="s">
        <v>69</v>
      </c>
      <c r="C25" s="385" t="s">
        <v>73</v>
      </c>
      <c r="D25" s="676" t="s">
        <v>74</v>
      </c>
      <c r="E25" s="676"/>
      <c r="F25" s="676" t="s">
        <v>71</v>
      </c>
      <c r="G25" s="676"/>
    </row>
    <row r="26" spans="2:7" ht="24.95" customHeight="1">
      <c r="B26" s="362"/>
      <c r="C26" s="362"/>
      <c r="D26" s="772"/>
      <c r="E26" s="772"/>
      <c r="F26" s="769"/>
      <c r="G26" s="769"/>
    </row>
    <row r="27" spans="2:7" ht="24.95" customHeight="1">
      <c r="B27" s="362"/>
      <c r="C27" s="362"/>
      <c r="D27" s="772"/>
      <c r="E27" s="772"/>
      <c r="F27" s="769"/>
      <c r="G27" s="769"/>
    </row>
    <row r="28" spans="2:7" ht="27" customHeight="1">
      <c r="B28" s="362"/>
      <c r="C28" s="362"/>
      <c r="D28" s="771"/>
      <c r="E28" s="771"/>
      <c r="F28" s="769"/>
      <c r="G28" s="769"/>
    </row>
    <row r="29" spans="2:7" ht="20.100000000000001" hidden="1" customHeight="1">
      <c r="B29" s="172" t="s">
        <v>75</v>
      </c>
      <c r="C29" s="172"/>
      <c r="D29" s="172"/>
      <c r="E29" s="172"/>
      <c r="F29" s="172"/>
      <c r="G29" s="172"/>
    </row>
    <row r="30" spans="2:7" ht="7.5" customHeight="1">
      <c r="B30" s="172"/>
      <c r="C30" s="172"/>
      <c r="D30" s="172"/>
      <c r="E30" s="172"/>
      <c r="F30" s="172"/>
      <c r="G30" s="172"/>
    </row>
    <row r="31" spans="2:7" ht="20.100000000000001" customHeight="1">
      <c r="B31" s="627"/>
      <c r="C31" s="627"/>
      <c r="D31" s="627"/>
      <c r="E31" s="627"/>
      <c r="F31" s="627"/>
      <c r="G31" s="172"/>
    </row>
    <row r="32" spans="2:7" ht="20.100000000000001" customHeight="1"/>
  </sheetData>
  <mergeCells count="40">
    <mergeCell ref="C9:D9"/>
    <mergeCell ref="F9:G9"/>
    <mergeCell ref="B3:F3"/>
    <mergeCell ref="C10:D10"/>
    <mergeCell ref="C11:D11"/>
    <mergeCell ref="F10:G10"/>
    <mergeCell ref="F11:G11"/>
    <mergeCell ref="C12:D12"/>
    <mergeCell ref="C13:D13"/>
    <mergeCell ref="F17:G17"/>
    <mergeCell ref="C16:D16"/>
    <mergeCell ref="C21:D21"/>
    <mergeCell ref="C20:D20"/>
    <mergeCell ref="C18:D18"/>
    <mergeCell ref="F18:G18"/>
    <mergeCell ref="F19:G19"/>
    <mergeCell ref="F14:G14"/>
    <mergeCell ref="F12:G12"/>
    <mergeCell ref="F16:G16"/>
    <mergeCell ref="F15:G15"/>
    <mergeCell ref="F13:G13"/>
    <mergeCell ref="C14:D14"/>
    <mergeCell ref="C15:D15"/>
    <mergeCell ref="C17:D17"/>
    <mergeCell ref="D27:E27"/>
    <mergeCell ref="D26:E26"/>
    <mergeCell ref="C19:D19"/>
    <mergeCell ref="C22:D22"/>
    <mergeCell ref="F22:G22"/>
    <mergeCell ref="F20:G20"/>
    <mergeCell ref="F21:G21"/>
    <mergeCell ref="B31:F31"/>
    <mergeCell ref="F23:G23"/>
    <mergeCell ref="F25:G25"/>
    <mergeCell ref="F26:G26"/>
    <mergeCell ref="F27:G27"/>
    <mergeCell ref="F28:G28"/>
    <mergeCell ref="D25:E25"/>
    <mergeCell ref="B23:D23"/>
    <mergeCell ref="D28:E28"/>
  </mergeCells>
  <phoneticPr fontId="4"/>
  <pageMargins left="0.70866141732283472" right="0.31496062992125984" top="0.94488188976377963" bottom="0.35433070866141736" header="0" footer="0"/>
  <pageSetup paperSize="9" scale="87"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P341"/>
  <sheetViews>
    <sheetView view="pageBreakPreview" zoomScale="80" zoomScaleNormal="100" zoomScaleSheetLayoutView="80" workbookViewId="0">
      <selection activeCell="AR13" sqref="AR13"/>
    </sheetView>
  </sheetViews>
  <sheetFormatPr defaultRowHeight="14.25"/>
  <cols>
    <col min="1" max="1" width="1" style="5" customWidth="1"/>
    <col min="2" max="4" width="1.875" style="5" customWidth="1"/>
    <col min="5" max="5" width="2.625" style="5" customWidth="1"/>
    <col min="6" max="38" width="1.875" style="5" customWidth="1"/>
    <col min="39" max="39" width="1.375" style="5" customWidth="1"/>
    <col min="40" max="45" width="1.875" style="5" customWidth="1"/>
    <col min="46" max="46" width="3.375" style="5" customWidth="1"/>
    <col min="47" max="65" width="1.875" style="5" customWidth="1"/>
    <col min="66" max="66" width="0.875" style="5" customWidth="1"/>
    <col min="67" max="16384" width="9" style="5"/>
  </cols>
  <sheetData>
    <row r="1" spans="2:65" ht="15" thickBot="1">
      <c r="B1" s="4"/>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BF1" s="3"/>
      <c r="BG1" s="3"/>
      <c r="BH1" s="3"/>
      <c r="BI1" s="828" t="s">
        <v>319</v>
      </c>
      <c r="BJ1" s="829"/>
      <c r="BK1" s="829"/>
      <c r="BL1" s="829"/>
      <c r="BM1" s="830"/>
    </row>
    <row r="2" spans="2:65" ht="21.75" customHeight="1">
      <c r="B2" s="832" t="s">
        <v>176</v>
      </c>
      <c r="C2" s="832"/>
      <c r="D2" s="832"/>
      <c r="E2" s="832"/>
      <c r="F2" s="832"/>
      <c r="G2" s="832"/>
      <c r="H2" s="832"/>
      <c r="I2" s="832"/>
      <c r="J2" s="832"/>
      <c r="K2" s="832"/>
      <c r="L2" s="832"/>
      <c r="M2" s="832"/>
      <c r="N2" s="832"/>
      <c r="O2" s="832"/>
      <c r="P2" s="832"/>
      <c r="Q2" s="832"/>
      <c r="R2" s="832"/>
      <c r="S2" s="832"/>
      <c r="T2" s="832"/>
      <c r="U2" s="832"/>
      <c r="V2" s="832"/>
      <c r="W2" s="832"/>
      <c r="X2" s="832"/>
      <c r="Y2" s="832"/>
      <c r="Z2" s="832"/>
      <c r="AA2" s="832"/>
      <c r="AB2" s="832"/>
      <c r="AC2" s="832"/>
      <c r="AD2" s="832"/>
      <c r="AE2" s="832"/>
      <c r="AF2" s="832"/>
      <c r="AG2" s="832"/>
      <c r="AH2" s="832"/>
      <c r="AI2" s="832"/>
      <c r="AJ2" s="832"/>
      <c r="AK2" s="832"/>
      <c r="AL2" s="832"/>
      <c r="AM2" s="832"/>
      <c r="AN2" s="832"/>
      <c r="AO2" s="832"/>
      <c r="AP2" s="832"/>
      <c r="AQ2" s="832"/>
      <c r="AR2" s="832"/>
      <c r="AS2" s="832"/>
      <c r="AT2" s="832"/>
      <c r="AU2" s="832"/>
      <c r="AV2" s="832"/>
      <c r="AW2" s="832"/>
      <c r="AX2" s="832"/>
      <c r="AY2" s="832"/>
      <c r="AZ2" s="832"/>
      <c r="BA2" s="832"/>
      <c r="BB2" s="832"/>
      <c r="BC2" s="832"/>
      <c r="BD2" s="832"/>
      <c r="BE2" s="832"/>
      <c r="BF2" s="832"/>
      <c r="BG2" s="832"/>
      <c r="BH2" s="832"/>
      <c r="BI2" s="832"/>
      <c r="BJ2" s="832"/>
      <c r="BK2" s="832"/>
      <c r="BL2" s="832"/>
      <c r="BM2" s="832"/>
    </row>
    <row r="3" spans="2:65" ht="15" customHeight="1">
      <c r="AJ3" s="6"/>
      <c r="AK3" s="6"/>
      <c r="AL3" s="6"/>
      <c r="AM3" s="6"/>
      <c r="AN3" s="6"/>
      <c r="AO3" s="6"/>
      <c r="AP3" s="6"/>
      <c r="AQ3" s="6"/>
      <c r="AR3" s="6"/>
      <c r="AS3" s="6"/>
      <c r="AT3" s="6"/>
      <c r="AU3" s="6"/>
      <c r="AV3" s="6"/>
      <c r="AW3" s="6"/>
      <c r="AX3" s="6"/>
      <c r="AY3" s="6"/>
      <c r="AZ3" s="6"/>
      <c r="BA3" s="317"/>
      <c r="BB3" s="317"/>
      <c r="BC3" s="317"/>
      <c r="BD3" s="317"/>
      <c r="BE3" s="317"/>
      <c r="BF3" s="317"/>
      <c r="BG3" s="317"/>
      <c r="BH3" s="317"/>
      <c r="BI3" s="317"/>
      <c r="BJ3" s="317"/>
      <c r="BK3" s="316"/>
      <c r="BL3" s="316"/>
      <c r="BM3" s="7"/>
    </row>
    <row r="4" spans="2:65" ht="30.75" customHeight="1">
      <c r="B4" s="8"/>
      <c r="C4" s="521" t="s">
        <v>49</v>
      </c>
      <c r="D4" s="521"/>
      <c r="E4" s="521"/>
      <c r="F4" s="521"/>
      <c r="G4" s="521"/>
      <c r="H4" s="521"/>
      <c r="I4" s="521"/>
      <c r="J4" s="521"/>
      <c r="K4" s="521"/>
      <c r="L4" s="8" t="s">
        <v>7</v>
      </c>
      <c r="M4" s="408" t="str">
        <f>IF(基礎データ入力票!M45="","",基礎データ入力票!M45)</f>
        <v>和産技訓練センター小倉分室</v>
      </c>
      <c r="N4" s="408"/>
      <c r="O4" s="408"/>
      <c r="P4" s="408"/>
      <c r="Q4" s="408"/>
      <c r="R4" s="408"/>
      <c r="S4" s="408"/>
      <c r="T4" s="408"/>
      <c r="U4" s="408"/>
      <c r="V4" s="408"/>
      <c r="W4" s="408"/>
      <c r="X4" s="408"/>
      <c r="Y4" s="408"/>
      <c r="Z4" s="408"/>
      <c r="AA4" s="408"/>
      <c r="AB4" s="408"/>
      <c r="AC4" s="32"/>
      <c r="AD4" s="32"/>
      <c r="AE4" s="32"/>
      <c r="AF4" s="32"/>
      <c r="AG4" s="32"/>
      <c r="AH4" s="32"/>
      <c r="AI4" s="32"/>
      <c r="AJ4" s="32"/>
      <c r="AK4" s="32"/>
      <c r="AL4" s="32"/>
      <c r="AM4" s="32"/>
      <c r="AN4" s="32"/>
      <c r="AO4" s="32"/>
      <c r="AP4" s="32"/>
      <c r="AQ4" s="32"/>
      <c r="AR4" s="32"/>
      <c r="AS4" s="32"/>
      <c r="AT4" s="32"/>
      <c r="AU4" s="32"/>
      <c r="AV4" s="32"/>
      <c r="AW4" s="32"/>
      <c r="AX4" s="32"/>
      <c r="AY4" s="32"/>
    </row>
    <row r="5" spans="2:65" ht="30.75" customHeight="1">
      <c r="B5" s="9"/>
      <c r="C5" s="521" t="s">
        <v>68</v>
      </c>
      <c r="D5" s="521"/>
      <c r="E5" s="521"/>
      <c r="F5" s="521"/>
      <c r="G5" s="521"/>
      <c r="H5" s="521"/>
      <c r="I5" s="521"/>
      <c r="J5" s="521"/>
      <c r="K5" s="521"/>
      <c r="L5" s="8" t="s">
        <v>7</v>
      </c>
      <c r="M5" s="351" t="str">
        <f>科名</f>
        <v>あいうえお＊あいうえお＊あいうえお＊あいうえお＊あいうえお＊あいう</v>
      </c>
      <c r="N5" s="408"/>
      <c r="O5" s="408"/>
      <c r="P5" s="408"/>
      <c r="Q5" s="408"/>
      <c r="R5" s="408"/>
      <c r="S5" s="408"/>
      <c r="T5" s="408"/>
      <c r="U5" s="408"/>
      <c r="V5" s="408"/>
      <c r="W5" s="408"/>
      <c r="X5" s="408"/>
      <c r="Y5" s="408"/>
      <c r="Z5" s="408"/>
      <c r="AA5" s="408"/>
      <c r="AB5" s="408"/>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row>
    <row r="6" spans="2:65" ht="30.75" customHeight="1">
      <c r="B6" s="354"/>
      <c r="C6" s="521"/>
      <c r="D6" s="521"/>
      <c r="E6" s="521"/>
      <c r="F6" s="521"/>
      <c r="G6" s="521"/>
      <c r="H6" s="521"/>
      <c r="I6" s="521"/>
      <c r="J6" s="521"/>
      <c r="K6" s="521"/>
      <c r="L6" s="353"/>
      <c r="M6" s="351" t="str">
        <f>提案左括弧&amp;提案科名&amp;提案右括弧</f>
        <v>(アイウエオ＊アイウエオ＊アイウエオ＊アイウエオ＊アイウエオ＊アイウ）</v>
      </c>
      <c r="N6" s="408"/>
      <c r="O6" s="408"/>
      <c r="P6" s="408"/>
      <c r="Q6" s="408"/>
      <c r="R6" s="408"/>
      <c r="S6" s="408"/>
      <c r="T6" s="408"/>
      <c r="U6" s="408"/>
      <c r="V6" s="408"/>
      <c r="W6" s="408"/>
      <c r="X6" s="408"/>
      <c r="Y6" s="408"/>
      <c r="Z6" s="408"/>
      <c r="AA6" s="408"/>
      <c r="AB6" s="408"/>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row>
    <row r="7" spans="2:65" ht="16.5" customHeight="1">
      <c r="B7" s="10" t="s">
        <v>136</v>
      </c>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row>
    <row r="8" spans="2:65" ht="15" customHeight="1" thickBot="1">
      <c r="B8" s="11"/>
      <c r="C8" s="831"/>
      <c r="D8" s="831"/>
      <c r="E8" s="831"/>
      <c r="F8" s="831"/>
      <c r="G8" s="831"/>
      <c r="H8" s="831"/>
      <c r="I8" s="831"/>
      <c r="J8" s="831"/>
      <c r="K8" s="831"/>
      <c r="L8" s="831"/>
      <c r="M8" s="831"/>
      <c r="N8" s="831"/>
      <c r="O8" s="831"/>
      <c r="P8" s="831"/>
      <c r="Q8" s="831"/>
      <c r="R8" s="831"/>
      <c r="S8" s="831"/>
      <c r="T8" s="831"/>
      <c r="U8" s="831"/>
      <c r="V8" s="831"/>
      <c r="W8" s="831"/>
      <c r="X8" s="831"/>
      <c r="Y8" s="831"/>
      <c r="Z8" s="831"/>
      <c r="AA8" s="831"/>
      <c r="AB8" s="831"/>
      <c r="AC8" s="831"/>
      <c r="AD8" s="831"/>
      <c r="AE8" s="831"/>
      <c r="AF8" s="831"/>
      <c r="AG8" s="831"/>
      <c r="AH8" s="831"/>
      <c r="AI8" s="831"/>
      <c r="AJ8" s="831"/>
      <c r="AK8" s="831"/>
      <c r="AL8" s="831"/>
      <c r="AM8" s="831"/>
      <c r="AN8" s="831"/>
      <c r="AO8" s="831"/>
      <c r="AP8" s="831"/>
      <c r="AQ8" s="831"/>
      <c r="AR8" s="831"/>
      <c r="AS8" s="831"/>
      <c r="AT8" s="831"/>
      <c r="AU8" s="831"/>
      <c r="AV8" s="831"/>
      <c r="AW8" s="831"/>
      <c r="AX8" s="831"/>
      <c r="AY8" s="831"/>
      <c r="AZ8" s="831"/>
      <c r="BA8" s="831"/>
      <c r="BB8" s="831"/>
      <c r="BC8" s="831"/>
      <c r="BD8" s="831"/>
      <c r="BE8" s="831"/>
      <c r="BF8" s="831"/>
      <c r="BG8" s="831"/>
      <c r="BH8" s="831"/>
      <c r="BI8" s="831"/>
      <c r="BJ8" s="831"/>
      <c r="BK8" s="831"/>
      <c r="BL8" s="831"/>
      <c r="BM8" s="831"/>
    </row>
    <row r="9" spans="2:65" ht="16.5" customHeight="1">
      <c r="B9" s="9"/>
      <c r="C9" s="833" t="s">
        <v>174</v>
      </c>
      <c r="D9" s="834"/>
      <c r="E9" s="834"/>
      <c r="F9" s="834"/>
      <c r="G9" s="834"/>
      <c r="H9" s="834"/>
      <c r="I9" s="834"/>
      <c r="J9" s="834"/>
      <c r="K9" s="834"/>
      <c r="L9" s="834"/>
      <c r="M9" s="834"/>
      <c r="N9" s="834"/>
      <c r="O9" s="834"/>
      <c r="P9" s="834"/>
      <c r="Q9" s="834"/>
      <c r="R9" s="834"/>
      <c r="S9" s="834"/>
      <c r="T9" s="834"/>
      <c r="U9" s="834"/>
      <c r="V9" s="834"/>
      <c r="W9" s="834"/>
      <c r="X9" s="834"/>
      <c r="Y9" s="834"/>
      <c r="Z9" s="834"/>
      <c r="AA9" s="834"/>
      <c r="AB9" s="834"/>
      <c r="AC9" s="834"/>
      <c r="AD9" s="834"/>
      <c r="AE9" s="834"/>
      <c r="AF9" s="834"/>
      <c r="AG9" s="834"/>
      <c r="AH9" s="834"/>
      <c r="AI9" s="834"/>
      <c r="AJ9" s="834"/>
      <c r="AK9" s="834"/>
      <c r="AL9" s="834"/>
      <c r="AM9" s="834"/>
      <c r="AN9" s="834"/>
      <c r="AO9" s="834"/>
      <c r="AP9" s="834"/>
      <c r="AQ9" s="834"/>
      <c r="AR9" s="834"/>
      <c r="AS9" s="834"/>
      <c r="AT9" s="834"/>
      <c r="AU9" s="834"/>
      <c r="AV9" s="834"/>
      <c r="AW9" s="834"/>
      <c r="AX9" s="834"/>
      <c r="AY9" s="834"/>
      <c r="AZ9" s="834"/>
      <c r="BA9" s="834"/>
      <c r="BB9" s="834"/>
      <c r="BC9" s="834"/>
      <c r="BD9" s="834"/>
      <c r="BE9" s="834"/>
      <c r="BF9" s="834"/>
      <c r="BG9" s="834"/>
      <c r="BH9" s="834"/>
      <c r="BI9" s="834"/>
      <c r="BJ9" s="834"/>
      <c r="BK9" s="834"/>
      <c r="BL9" s="834"/>
      <c r="BM9" s="835"/>
    </row>
    <row r="10" spans="2:65" ht="16.5" customHeight="1">
      <c r="B10" s="9"/>
      <c r="C10" s="836"/>
      <c r="D10" s="777"/>
      <c r="E10" s="777"/>
      <c r="F10" s="777"/>
      <c r="G10" s="777"/>
      <c r="H10" s="777"/>
      <c r="I10" s="777"/>
      <c r="J10" s="777"/>
      <c r="K10" s="777"/>
      <c r="L10" s="777"/>
      <c r="M10" s="777"/>
      <c r="N10" s="777"/>
      <c r="O10" s="777"/>
      <c r="P10" s="777"/>
      <c r="Q10" s="777"/>
      <c r="R10" s="777"/>
      <c r="S10" s="777"/>
      <c r="T10" s="777"/>
      <c r="U10" s="777"/>
      <c r="V10" s="777"/>
      <c r="W10" s="777"/>
      <c r="X10" s="777"/>
      <c r="Y10" s="777"/>
      <c r="Z10" s="777"/>
      <c r="AA10" s="777"/>
      <c r="AB10" s="777"/>
      <c r="AC10" s="777"/>
      <c r="AD10" s="777"/>
      <c r="AE10" s="777"/>
      <c r="AF10" s="777"/>
      <c r="AG10" s="777"/>
      <c r="AH10" s="777"/>
      <c r="AI10" s="777"/>
      <c r="AJ10" s="777"/>
      <c r="AK10" s="777"/>
      <c r="AL10" s="777"/>
      <c r="AM10" s="777"/>
      <c r="AN10" s="777"/>
      <c r="AO10" s="777"/>
      <c r="AP10" s="777"/>
      <c r="AQ10" s="777"/>
      <c r="AR10" s="777"/>
      <c r="AS10" s="777"/>
      <c r="AT10" s="777"/>
      <c r="AU10" s="777"/>
      <c r="AV10" s="777"/>
      <c r="AW10" s="777"/>
      <c r="AX10" s="777"/>
      <c r="AY10" s="777"/>
      <c r="AZ10" s="777"/>
      <c r="BA10" s="777"/>
      <c r="BB10" s="777"/>
      <c r="BC10" s="777"/>
      <c r="BD10" s="777"/>
      <c r="BE10" s="777"/>
      <c r="BF10" s="777"/>
      <c r="BG10" s="777"/>
      <c r="BH10" s="777"/>
      <c r="BI10" s="777"/>
      <c r="BJ10" s="777"/>
      <c r="BK10" s="777"/>
      <c r="BL10" s="777"/>
      <c r="BM10" s="837"/>
    </row>
    <row r="11" spans="2:65" ht="7.5" customHeight="1">
      <c r="B11" s="11"/>
      <c r="C11" s="33"/>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5"/>
    </row>
    <row r="12" spans="2:65" ht="18.75" customHeight="1">
      <c r="B12" s="11"/>
      <c r="C12" s="33" t="s">
        <v>162</v>
      </c>
      <c r="D12" s="34"/>
      <c r="E12" s="3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5"/>
    </row>
    <row r="13" spans="2:65" ht="18.75" customHeight="1">
      <c r="B13" s="11"/>
      <c r="C13" s="33" t="s">
        <v>105</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5"/>
    </row>
    <row r="14" spans="2:65" ht="16.5" customHeight="1">
      <c r="B14" s="9"/>
      <c r="C14" s="12"/>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4"/>
    </row>
    <row r="15" spans="2:65" ht="16.5" customHeight="1">
      <c r="B15" s="9"/>
      <c r="C15" s="12"/>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4"/>
    </row>
    <row r="16" spans="2:65" ht="16.5" customHeight="1">
      <c r="B16" s="9"/>
      <c r="C16" s="12"/>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4"/>
    </row>
    <row r="17" spans="2:65" ht="16.5" customHeight="1">
      <c r="B17" s="9"/>
      <c r="C17" s="12"/>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4"/>
    </row>
    <row r="18" spans="2:65" ht="16.5" customHeight="1">
      <c r="B18" s="9"/>
      <c r="C18" s="12"/>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4"/>
    </row>
    <row r="19" spans="2:65" ht="16.5" customHeight="1">
      <c r="B19" s="9"/>
      <c r="C19" s="12"/>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4"/>
    </row>
    <row r="20" spans="2:65" ht="16.5" customHeight="1">
      <c r="B20" s="9"/>
      <c r="C20" s="12"/>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4"/>
    </row>
    <row r="21" spans="2:65" ht="16.5" customHeight="1">
      <c r="B21" s="9"/>
      <c r="C21" s="12"/>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4"/>
    </row>
    <row r="22" spans="2:65" ht="16.5" customHeight="1">
      <c r="B22" s="9"/>
      <c r="C22" s="12"/>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4"/>
    </row>
    <row r="23" spans="2:65" ht="16.5" customHeight="1">
      <c r="B23" s="9"/>
      <c r="C23" s="12"/>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4"/>
    </row>
    <row r="24" spans="2:65" ht="16.5" customHeight="1">
      <c r="B24" s="9"/>
      <c r="C24" s="12"/>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4"/>
    </row>
    <row r="25" spans="2:65" ht="16.5" customHeight="1">
      <c r="B25" s="9"/>
      <c r="C25" s="12"/>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4"/>
    </row>
    <row r="26" spans="2:65" ht="16.5" customHeight="1">
      <c r="B26" s="9"/>
      <c r="C26" s="12"/>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4"/>
    </row>
    <row r="27" spans="2:65" ht="16.5" customHeight="1">
      <c r="B27" s="9"/>
      <c r="C27" s="12"/>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4"/>
    </row>
    <row r="28" spans="2:65" ht="16.5" customHeight="1">
      <c r="B28" s="9"/>
      <c r="C28" s="12"/>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4"/>
    </row>
    <row r="29" spans="2:65" ht="16.5" customHeight="1">
      <c r="B29" s="9"/>
      <c r="C29" s="12"/>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4"/>
    </row>
    <row r="30" spans="2:65" ht="16.5" customHeight="1">
      <c r="B30" s="9"/>
      <c r="C30" s="12"/>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4"/>
    </row>
    <row r="31" spans="2:65" ht="16.5" customHeight="1">
      <c r="B31" s="9"/>
      <c r="C31" s="12"/>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4"/>
    </row>
    <row r="32" spans="2:65" ht="16.5" customHeight="1">
      <c r="B32" s="9"/>
      <c r="C32" s="15"/>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7"/>
    </row>
    <row r="33" spans="2:65" ht="22.5" customHeight="1">
      <c r="B33" s="11"/>
      <c r="C33" s="33" t="s">
        <v>163</v>
      </c>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5"/>
    </row>
    <row r="34" spans="2:65" ht="22.5" customHeight="1">
      <c r="B34" s="11"/>
      <c r="C34" s="33" t="s">
        <v>105</v>
      </c>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5"/>
    </row>
    <row r="35" spans="2:65" ht="16.5" customHeight="1">
      <c r="B35" s="9"/>
      <c r="C35" s="12"/>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4"/>
    </row>
    <row r="36" spans="2:65" ht="16.5" customHeight="1">
      <c r="B36" s="9"/>
      <c r="C36" s="12"/>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4"/>
    </row>
    <row r="37" spans="2:65" ht="16.5" customHeight="1">
      <c r="B37" s="9"/>
      <c r="C37" s="12"/>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4"/>
    </row>
    <row r="38" spans="2:65" ht="16.5" customHeight="1">
      <c r="B38" s="9"/>
      <c r="C38" s="12"/>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4"/>
    </row>
    <row r="39" spans="2:65" ht="16.5" customHeight="1">
      <c r="B39" s="9"/>
      <c r="C39" s="12"/>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4"/>
    </row>
    <row r="40" spans="2:65" ht="16.5" customHeight="1">
      <c r="B40" s="9"/>
      <c r="C40" s="12"/>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4"/>
    </row>
    <row r="41" spans="2:65" ht="16.5" customHeight="1">
      <c r="B41" s="9"/>
      <c r="C41" s="12"/>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4"/>
    </row>
    <row r="42" spans="2:65" ht="16.5" customHeight="1">
      <c r="B42" s="9"/>
      <c r="C42" s="12"/>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4"/>
    </row>
    <row r="43" spans="2:65" ht="16.5" customHeight="1">
      <c r="B43" s="9"/>
      <c r="C43" s="12"/>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4"/>
    </row>
    <row r="44" spans="2:65" ht="16.5" customHeight="1">
      <c r="B44" s="9"/>
      <c r="C44" s="12"/>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4"/>
    </row>
    <row r="45" spans="2:65" ht="16.5" customHeight="1">
      <c r="B45" s="9"/>
      <c r="C45" s="12"/>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4"/>
    </row>
    <row r="46" spans="2:65" ht="16.5" customHeight="1">
      <c r="B46" s="9"/>
      <c r="C46" s="12"/>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4"/>
    </row>
    <row r="47" spans="2:65" ht="16.5" customHeight="1">
      <c r="B47" s="9"/>
      <c r="C47" s="12"/>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4"/>
    </row>
    <row r="48" spans="2:65" ht="16.5" customHeight="1">
      <c r="B48" s="9"/>
      <c r="C48" s="12"/>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4"/>
    </row>
    <row r="49" spans="2:65" ht="16.5" customHeight="1">
      <c r="B49" s="9"/>
      <c r="C49" s="12"/>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4"/>
    </row>
    <row r="50" spans="2:65" ht="16.5" customHeight="1">
      <c r="B50" s="9"/>
      <c r="C50" s="12"/>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4"/>
    </row>
    <row r="51" spans="2:65" ht="16.5" customHeight="1">
      <c r="B51" s="9"/>
      <c r="C51" s="12"/>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4"/>
    </row>
    <row r="52" spans="2:65" ht="16.5" customHeight="1">
      <c r="B52" s="9"/>
      <c r="C52" s="12"/>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4"/>
    </row>
    <row r="53" spans="2:65" ht="16.5" customHeight="1">
      <c r="B53" s="9"/>
      <c r="C53" s="12"/>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4"/>
    </row>
    <row r="54" spans="2:65" ht="16.5" customHeight="1">
      <c r="B54" s="9"/>
      <c r="C54" s="12"/>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4"/>
    </row>
    <row r="55" spans="2:65" ht="16.5" customHeight="1">
      <c r="B55" s="9"/>
      <c r="C55" s="12"/>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4"/>
    </row>
    <row r="56" spans="2:65" ht="16.5" customHeight="1">
      <c r="B56" s="9"/>
      <c r="C56" s="12"/>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4"/>
    </row>
    <row r="57" spans="2:65" ht="16.5" customHeight="1">
      <c r="B57" s="9"/>
      <c r="C57" s="12"/>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4"/>
    </row>
    <row r="58" spans="2:65" ht="14.25" customHeight="1">
      <c r="B58" s="11"/>
      <c r="C58" s="18"/>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20"/>
    </row>
    <row r="59" spans="2:65" ht="14.25" customHeight="1">
      <c r="B59" s="11"/>
      <c r="C59" s="18"/>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20"/>
    </row>
    <row r="60" spans="2:65" ht="14.25" customHeight="1">
      <c r="B60" s="11"/>
      <c r="C60" s="18"/>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20"/>
    </row>
    <row r="61" spans="2:65" ht="14.25" customHeight="1">
      <c r="B61" s="11"/>
      <c r="C61" s="18"/>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20"/>
    </row>
    <row r="62" spans="2:65" ht="14.25" customHeight="1">
      <c r="B62" s="11"/>
      <c r="C62" s="18"/>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20"/>
    </row>
    <row r="63" spans="2:65" ht="14.25" customHeight="1" thickBot="1">
      <c r="B63" s="11"/>
      <c r="C63" s="21"/>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c r="BM63" s="23"/>
    </row>
    <row r="64" spans="2:65" s="3" customFormat="1" ht="7.5" customHeight="1">
      <c r="B64" s="9"/>
      <c r="C64" s="24"/>
      <c r="D64" s="70"/>
      <c r="E64" s="70"/>
      <c r="F64" s="70"/>
      <c r="G64" s="70"/>
      <c r="H64" s="70"/>
      <c r="I64" s="70"/>
      <c r="J64" s="70"/>
      <c r="K64" s="70"/>
      <c r="L64" s="70"/>
      <c r="M64" s="70"/>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row>
    <row r="65" spans="2:65" ht="19.5" customHeight="1">
      <c r="B65" s="10" t="s">
        <v>151</v>
      </c>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row>
    <row r="66" spans="2:65" ht="15" customHeight="1" thickBot="1">
      <c r="B66" s="11"/>
      <c r="C66" s="831"/>
      <c r="D66" s="831"/>
      <c r="E66" s="831"/>
      <c r="F66" s="831"/>
      <c r="G66" s="831"/>
      <c r="H66" s="831"/>
      <c r="I66" s="831"/>
      <c r="J66" s="831"/>
      <c r="K66" s="831"/>
      <c r="L66" s="831"/>
      <c r="M66" s="831"/>
      <c r="N66" s="831"/>
      <c r="O66" s="831"/>
      <c r="P66" s="831"/>
      <c r="Q66" s="831"/>
      <c r="R66" s="831"/>
      <c r="S66" s="831"/>
      <c r="T66" s="831"/>
      <c r="U66" s="831"/>
      <c r="V66" s="831"/>
      <c r="W66" s="831"/>
      <c r="X66" s="831"/>
      <c r="Y66" s="831"/>
      <c r="Z66" s="831"/>
      <c r="AA66" s="831"/>
      <c r="AB66" s="831"/>
      <c r="AC66" s="831"/>
      <c r="AD66" s="831"/>
      <c r="AE66" s="831"/>
      <c r="AF66" s="831"/>
      <c r="AG66" s="831"/>
      <c r="AH66" s="831"/>
      <c r="AI66" s="831"/>
      <c r="AJ66" s="831"/>
      <c r="AK66" s="831"/>
      <c r="AL66" s="831"/>
      <c r="AM66" s="831"/>
      <c r="AN66" s="831"/>
      <c r="AO66" s="831"/>
      <c r="AP66" s="831"/>
      <c r="AQ66" s="831"/>
      <c r="AR66" s="831"/>
      <c r="AS66" s="831"/>
      <c r="AT66" s="831"/>
      <c r="AU66" s="831"/>
      <c r="AV66" s="831"/>
      <c r="AW66" s="831"/>
      <c r="AX66" s="831"/>
      <c r="AY66" s="831"/>
      <c r="AZ66" s="831"/>
      <c r="BA66" s="831"/>
      <c r="BB66" s="831"/>
      <c r="BC66" s="831"/>
      <c r="BD66" s="831"/>
      <c r="BE66" s="831"/>
      <c r="BF66" s="831"/>
      <c r="BG66" s="831"/>
      <c r="BH66" s="831"/>
      <c r="BI66" s="831"/>
      <c r="BJ66" s="831"/>
      <c r="BK66" s="831"/>
      <c r="BL66" s="831"/>
      <c r="BM66" s="831"/>
    </row>
    <row r="67" spans="2:65" ht="30.75" customHeight="1">
      <c r="B67" s="9"/>
      <c r="C67" s="36" t="s">
        <v>137</v>
      </c>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8"/>
    </row>
    <row r="68" spans="2:65" ht="11.25" customHeight="1">
      <c r="B68" s="9"/>
      <c r="C68" s="25"/>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c r="AW68" s="26"/>
      <c r="AX68" s="26"/>
      <c r="AY68" s="26"/>
      <c r="AZ68" s="26"/>
      <c r="BA68" s="26"/>
      <c r="BB68" s="26"/>
      <c r="BC68" s="26"/>
      <c r="BD68" s="26"/>
      <c r="BE68" s="26"/>
      <c r="BF68" s="26"/>
      <c r="BG68" s="26"/>
      <c r="BH68" s="26"/>
      <c r="BI68" s="26"/>
      <c r="BJ68" s="26"/>
      <c r="BK68" s="26"/>
      <c r="BL68" s="26"/>
      <c r="BM68" s="27"/>
    </row>
    <row r="69" spans="2:65" ht="11.25" customHeight="1">
      <c r="B69" s="9"/>
      <c r="C69" s="25"/>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c r="AW69" s="26"/>
      <c r="AX69" s="26"/>
      <c r="AY69" s="26"/>
      <c r="AZ69" s="26"/>
      <c r="BA69" s="26"/>
      <c r="BB69" s="26"/>
      <c r="BC69" s="26"/>
      <c r="BD69" s="26"/>
      <c r="BE69" s="26"/>
      <c r="BF69" s="26"/>
      <c r="BG69" s="26"/>
      <c r="BH69" s="26"/>
      <c r="BI69" s="26"/>
      <c r="BJ69" s="26"/>
      <c r="BK69" s="26"/>
      <c r="BL69" s="26"/>
      <c r="BM69" s="27"/>
    </row>
    <row r="70" spans="2:65" ht="11.25" customHeight="1">
      <c r="B70" s="9"/>
      <c r="C70" s="25"/>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c r="BA70" s="26"/>
      <c r="BB70" s="26"/>
      <c r="BC70" s="26"/>
      <c r="BD70" s="26"/>
      <c r="BE70" s="26"/>
      <c r="BF70" s="26"/>
      <c r="BG70" s="26"/>
      <c r="BH70" s="26"/>
      <c r="BI70" s="26"/>
      <c r="BJ70" s="26"/>
      <c r="BK70" s="26"/>
      <c r="BL70" s="26"/>
      <c r="BM70" s="27"/>
    </row>
    <row r="71" spans="2:65" ht="11.25" customHeight="1">
      <c r="B71" s="9"/>
      <c r="C71" s="25"/>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c r="AW71" s="26"/>
      <c r="AX71" s="26"/>
      <c r="AY71" s="26"/>
      <c r="AZ71" s="26"/>
      <c r="BA71" s="26"/>
      <c r="BB71" s="26"/>
      <c r="BC71" s="26"/>
      <c r="BD71" s="26"/>
      <c r="BE71" s="26"/>
      <c r="BF71" s="26"/>
      <c r="BG71" s="26"/>
      <c r="BH71" s="26"/>
      <c r="BI71" s="26"/>
      <c r="BJ71" s="26"/>
      <c r="BK71" s="26"/>
      <c r="BL71" s="26"/>
      <c r="BM71" s="27"/>
    </row>
    <row r="72" spans="2:65" ht="11.25" customHeight="1">
      <c r="B72" s="9"/>
      <c r="C72" s="25"/>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c r="AW72" s="26"/>
      <c r="AX72" s="26"/>
      <c r="AY72" s="26"/>
      <c r="AZ72" s="26"/>
      <c r="BA72" s="26"/>
      <c r="BB72" s="26"/>
      <c r="BC72" s="26"/>
      <c r="BD72" s="26"/>
      <c r="BE72" s="26"/>
      <c r="BF72" s="26"/>
      <c r="BG72" s="26"/>
      <c r="BH72" s="26"/>
      <c r="BI72" s="26"/>
      <c r="BJ72" s="26"/>
      <c r="BK72" s="26"/>
      <c r="BL72" s="26"/>
      <c r="BM72" s="27"/>
    </row>
    <row r="73" spans="2:65" ht="11.25" customHeight="1">
      <c r="B73" s="9"/>
      <c r="C73" s="25"/>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7"/>
    </row>
    <row r="74" spans="2:65" ht="11.25" customHeight="1">
      <c r="B74" s="9"/>
      <c r="C74" s="25"/>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c r="AW74" s="26"/>
      <c r="AX74" s="26"/>
      <c r="AY74" s="26"/>
      <c r="AZ74" s="26"/>
      <c r="BA74" s="26"/>
      <c r="BB74" s="26"/>
      <c r="BC74" s="26"/>
      <c r="BD74" s="26"/>
      <c r="BE74" s="26"/>
      <c r="BF74" s="26"/>
      <c r="BG74" s="26"/>
      <c r="BH74" s="26"/>
      <c r="BI74" s="26"/>
      <c r="BJ74" s="26"/>
      <c r="BK74" s="26"/>
      <c r="BL74" s="26"/>
      <c r="BM74" s="27"/>
    </row>
    <row r="75" spans="2:65" ht="11.25" customHeight="1">
      <c r="B75" s="9"/>
      <c r="C75" s="25"/>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c r="AW75" s="26"/>
      <c r="AX75" s="26"/>
      <c r="AY75" s="26"/>
      <c r="AZ75" s="26"/>
      <c r="BA75" s="26"/>
      <c r="BB75" s="26"/>
      <c r="BC75" s="26"/>
      <c r="BD75" s="26"/>
      <c r="BE75" s="26"/>
      <c r="BF75" s="26"/>
      <c r="BG75" s="26"/>
      <c r="BH75" s="26"/>
      <c r="BI75" s="26"/>
      <c r="BJ75" s="26"/>
      <c r="BK75" s="26"/>
      <c r="BL75" s="26"/>
      <c r="BM75" s="27"/>
    </row>
    <row r="76" spans="2:65" ht="11.25" customHeight="1">
      <c r="B76" s="9"/>
      <c r="C76" s="25"/>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c r="AW76" s="26"/>
      <c r="AX76" s="26"/>
      <c r="AY76" s="26"/>
      <c r="AZ76" s="26"/>
      <c r="BA76" s="26"/>
      <c r="BB76" s="26"/>
      <c r="BC76" s="26"/>
      <c r="BD76" s="26"/>
      <c r="BE76" s="26"/>
      <c r="BF76" s="26"/>
      <c r="BG76" s="26"/>
      <c r="BH76" s="26"/>
      <c r="BI76" s="26"/>
      <c r="BJ76" s="26"/>
      <c r="BK76" s="26"/>
      <c r="BL76" s="26"/>
      <c r="BM76" s="27"/>
    </row>
    <row r="77" spans="2:65" ht="11.25" customHeight="1">
      <c r="B77" s="9"/>
      <c r="C77" s="25"/>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7"/>
    </row>
    <row r="78" spans="2:65" ht="11.25" customHeight="1">
      <c r="B78" s="9"/>
      <c r="C78" s="25"/>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c r="AW78" s="26"/>
      <c r="AX78" s="26"/>
      <c r="AY78" s="26"/>
      <c r="AZ78" s="26"/>
      <c r="BA78" s="26"/>
      <c r="BB78" s="26"/>
      <c r="BC78" s="26"/>
      <c r="BD78" s="26"/>
      <c r="BE78" s="26"/>
      <c r="BF78" s="26"/>
      <c r="BG78" s="26"/>
      <c r="BH78" s="26"/>
      <c r="BI78" s="26"/>
      <c r="BJ78" s="26"/>
      <c r="BK78" s="26"/>
      <c r="BL78" s="26"/>
      <c r="BM78" s="27"/>
    </row>
    <row r="79" spans="2:65" ht="11.25" customHeight="1">
      <c r="B79" s="9"/>
      <c r="C79" s="25"/>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c r="AW79" s="26"/>
      <c r="AX79" s="26"/>
      <c r="AY79" s="26"/>
      <c r="AZ79" s="26"/>
      <c r="BA79" s="26"/>
      <c r="BB79" s="26"/>
      <c r="BC79" s="26"/>
      <c r="BD79" s="26"/>
      <c r="BE79" s="26"/>
      <c r="BF79" s="26"/>
      <c r="BG79" s="26"/>
      <c r="BH79" s="26"/>
      <c r="BI79" s="26"/>
      <c r="BJ79" s="26"/>
      <c r="BK79" s="26"/>
      <c r="BL79" s="26"/>
      <c r="BM79" s="27"/>
    </row>
    <row r="80" spans="2:65" ht="11.25" customHeight="1">
      <c r="B80" s="9"/>
      <c r="C80" s="25"/>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c r="AW80" s="26"/>
      <c r="AX80" s="26"/>
      <c r="AY80" s="26"/>
      <c r="AZ80" s="26"/>
      <c r="BA80" s="26"/>
      <c r="BB80" s="26"/>
      <c r="BC80" s="26"/>
      <c r="BD80" s="26"/>
      <c r="BE80" s="26"/>
      <c r="BF80" s="26"/>
      <c r="BG80" s="26"/>
      <c r="BH80" s="26"/>
      <c r="BI80" s="26"/>
      <c r="BJ80" s="26"/>
      <c r="BK80" s="26"/>
      <c r="BL80" s="26"/>
      <c r="BM80" s="27"/>
    </row>
    <row r="81" spans="2:65" ht="11.25" customHeight="1">
      <c r="B81" s="9"/>
      <c r="C81" s="25"/>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c r="AW81" s="26"/>
      <c r="AX81" s="26"/>
      <c r="AY81" s="26"/>
      <c r="AZ81" s="26"/>
      <c r="BA81" s="26"/>
      <c r="BB81" s="26"/>
      <c r="BC81" s="26"/>
      <c r="BD81" s="26"/>
      <c r="BE81" s="26"/>
      <c r="BF81" s="26"/>
      <c r="BG81" s="26"/>
      <c r="BH81" s="26"/>
      <c r="BI81" s="26"/>
      <c r="BJ81" s="26"/>
      <c r="BK81" s="26"/>
      <c r="BL81" s="26"/>
      <c r="BM81" s="27"/>
    </row>
    <row r="82" spans="2:65" ht="11.25" customHeight="1" thickBot="1">
      <c r="B82" s="9"/>
      <c r="C82" s="39"/>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1"/>
    </row>
    <row r="83" spans="2:65" ht="11.25" customHeight="1">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c r="BM83" s="9"/>
    </row>
    <row r="84" spans="2:65" s="28" customFormat="1" ht="19.5" customHeight="1">
      <c r="B84" s="10" t="s">
        <v>177</v>
      </c>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row>
    <row r="85" spans="2:65" ht="15" customHeight="1" thickBot="1">
      <c r="B85" s="11"/>
      <c r="C85" s="831"/>
      <c r="D85" s="831"/>
      <c r="E85" s="831"/>
      <c r="F85" s="831"/>
      <c r="G85" s="831"/>
      <c r="H85" s="831"/>
      <c r="I85" s="831"/>
      <c r="J85" s="831"/>
      <c r="K85" s="831"/>
      <c r="L85" s="831"/>
      <c r="M85" s="831"/>
      <c r="N85" s="831"/>
      <c r="O85" s="831"/>
      <c r="P85" s="831"/>
      <c r="Q85" s="831"/>
      <c r="R85" s="831"/>
      <c r="S85" s="831"/>
      <c r="T85" s="831"/>
      <c r="U85" s="831"/>
      <c r="V85" s="831"/>
      <c r="W85" s="831"/>
      <c r="X85" s="831"/>
      <c r="Y85" s="831"/>
      <c r="Z85" s="831"/>
      <c r="AA85" s="831"/>
      <c r="AB85" s="831"/>
      <c r="AC85" s="831"/>
      <c r="AD85" s="831"/>
      <c r="AE85" s="831"/>
      <c r="AF85" s="831"/>
      <c r="AG85" s="831"/>
      <c r="AH85" s="831"/>
      <c r="AI85" s="831"/>
      <c r="AJ85" s="831"/>
      <c r="AK85" s="831"/>
      <c r="AL85" s="831"/>
      <c r="AM85" s="831"/>
      <c r="AN85" s="831"/>
      <c r="AO85" s="831"/>
      <c r="AP85" s="831"/>
      <c r="AQ85" s="831"/>
      <c r="AR85" s="831"/>
      <c r="AS85" s="831"/>
      <c r="AT85" s="831"/>
      <c r="AU85" s="831"/>
      <c r="AV85" s="831"/>
      <c r="AW85" s="831"/>
      <c r="AX85" s="831"/>
      <c r="AY85" s="831"/>
      <c r="AZ85" s="831"/>
      <c r="BA85" s="831"/>
      <c r="BB85" s="831"/>
      <c r="BC85" s="831"/>
      <c r="BD85" s="831"/>
      <c r="BE85" s="831"/>
      <c r="BF85" s="831"/>
      <c r="BG85" s="831"/>
      <c r="BH85" s="831"/>
      <c r="BI85" s="831"/>
      <c r="BJ85" s="831"/>
      <c r="BK85" s="831"/>
      <c r="BL85" s="831"/>
      <c r="BM85" s="831"/>
    </row>
    <row r="86" spans="2:65" ht="18.75" customHeight="1">
      <c r="B86" s="11"/>
      <c r="C86" s="36" t="s">
        <v>135</v>
      </c>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8"/>
    </row>
    <row r="87" spans="2:65" ht="7.5" customHeight="1">
      <c r="B87" s="11"/>
      <c r="C87" s="33"/>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5"/>
    </row>
    <row r="88" spans="2:65" ht="20.25" customHeight="1">
      <c r="B88" s="11"/>
      <c r="C88" s="33" t="s">
        <v>242</v>
      </c>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5"/>
    </row>
    <row r="89" spans="2:65" ht="20.25" customHeight="1">
      <c r="B89" s="11"/>
      <c r="C89" s="33" t="s">
        <v>105</v>
      </c>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5"/>
    </row>
    <row r="90" spans="2:65" ht="14.25" customHeight="1">
      <c r="B90" s="11"/>
      <c r="C90" s="18"/>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20"/>
    </row>
    <row r="91" spans="2:65" ht="14.25" customHeight="1">
      <c r="B91" s="11"/>
      <c r="C91" s="18"/>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20"/>
    </row>
    <row r="92" spans="2:65" ht="14.25" customHeight="1">
      <c r="B92" s="11"/>
      <c r="C92" s="18"/>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20"/>
    </row>
    <row r="93" spans="2:65" ht="14.25" customHeight="1">
      <c r="B93" s="11"/>
      <c r="C93" s="18"/>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20"/>
    </row>
    <row r="94" spans="2:65" ht="14.25" customHeight="1">
      <c r="B94" s="11"/>
      <c r="C94" s="18"/>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20"/>
    </row>
    <row r="95" spans="2:65" ht="14.25" customHeight="1">
      <c r="B95" s="11"/>
      <c r="C95" s="18"/>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20"/>
    </row>
    <row r="96" spans="2:65" ht="14.25" customHeight="1">
      <c r="B96" s="11"/>
      <c r="C96" s="18"/>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20"/>
    </row>
    <row r="97" spans="2:65" ht="14.25" customHeight="1">
      <c r="B97" s="11"/>
      <c r="C97" s="15"/>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7"/>
    </row>
    <row r="98" spans="2:65" ht="14.25" customHeight="1">
      <c r="B98" s="11"/>
      <c r="C98" s="33" t="s">
        <v>106</v>
      </c>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4"/>
      <c r="AY98" s="34"/>
      <c r="AZ98" s="34"/>
      <c r="BA98" s="34"/>
      <c r="BB98" s="34"/>
      <c r="BC98" s="34"/>
      <c r="BD98" s="34"/>
      <c r="BE98" s="34"/>
      <c r="BF98" s="34"/>
      <c r="BG98" s="34"/>
      <c r="BH98" s="34"/>
      <c r="BI98" s="34"/>
      <c r="BJ98" s="34"/>
      <c r="BK98" s="34"/>
      <c r="BL98" s="34"/>
      <c r="BM98" s="35"/>
    </row>
    <row r="99" spans="2:65" ht="14.25" customHeight="1">
      <c r="B99" s="11"/>
      <c r="C99" s="33" t="s">
        <v>105</v>
      </c>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4"/>
      <c r="AY99" s="34"/>
      <c r="AZ99" s="34"/>
      <c r="BA99" s="34"/>
      <c r="BB99" s="34"/>
      <c r="BC99" s="34"/>
      <c r="BD99" s="34"/>
      <c r="BE99" s="34"/>
      <c r="BF99" s="34"/>
      <c r="BG99" s="34"/>
      <c r="BH99" s="34"/>
      <c r="BI99" s="34"/>
      <c r="BJ99" s="34"/>
      <c r="BK99" s="34"/>
      <c r="BL99" s="34"/>
      <c r="BM99" s="35"/>
    </row>
    <row r="100" spans="2:65" ht="14.25" customHeight="1">
      <c r="B100" s="11"/>
      <c r="C100" s="18"/>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20"/>
    </row>
    <row r="101" spans="2:65" ht="14.25" customHeight="1">
      <c r="B101" s="11"/>
      <c r="C101" s="18"/>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20"/>
    </row>
    <row r="102" spans="2:65" ht="14.25" customHeight="1">
      <c r="B102" s="11"/>
      <c r="C102" s="18"/>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20"/>
    </row>
    <row r="103" spans="2:65" ht="14.25" customHeight="1">
      <c r="B103" s="11"/>
      <c r="C103" s="18"/>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20"/>
    </row>
    <row r="104" spans="2:65" ht="14.25" customHeight="1">
      <c r="B104" s="11"/>
      <c r="C104" s="18"/>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20"/>
    </row>
    <row r="105" spans="2:65" ht="14.25" customHeight="1">
      <c r="B105" s="11"/>
      <c r="C105" s="18"/>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20"/>
    </row>
    <row r="106" spans="2:65" ht="14.25" customHeight="1">
      <c r="B106" s="11"/>
      <c r="C106" s="15"/>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7"/>
    </row>
    <row r="107" spans="2:65" ht="14.25" customHeight="1">
      <c r="B107" s="11"/>
      <c r="C107" s="33" t="s">
        <v>111</v>
      </c>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4"/>
      <c r="AY107" s="34"/>
      <c r="AZ107" s="34"/>
      <c r="BA107" s="34"/>
      <c r="BB107" s="34"/>
      <c r="BC107" s="34"/>
      <c r="BD107" s="34"/>
      <c r="BE107" s="34"/>
      <c r="BF107" s="34"/>
      <c r="BG107" s="34"/>
      <c r="BH107" s="34"/>
      <c r="BI107" s="34"/>
      <c r="BJ107" s="34"/>
      <c r="BK107" s="34"/>
      <c r="BL107" s="34"/>
      <c r="BM107" s="35"/>
    </row>
    <row r="108" spans="2:65" ht="14.25" customHeight="1">
      <c r="B108" s="11"/>
      <c r="C108" s="33" t="s">
        <v>105</v>
      </c>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4"/>
      <c r="AY108" s="34"/>
      <c r="AZ108" s="34"/>
      <c r="BA108" s="34"/>
      <c r="BB108" s="34"/>
      <c r="BC108" s="34"/>
      <c r="BD108" s="34"/>
      <c r="BE108" s="34"/>
      <c r="BF108" s="34"/>
      <c r="BG108" s="34"/>
      <c r="BH108" s="34"/>
      <c r="BI108" s="34"/>
      <c r="BJ108" s="34"/>
      <c r="BK108" s="34"/>
      <c r="BL108" s="34"/>
      <c r="BM108" s="35"/>
    </row>
    <row r="109" spans="2:65" ht="14.25" customHeight="1">
      <c r="B109" s="11"/>
      <c r="C109" s="18"/>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20"/>
    </row>
    <row r="110" spans="2:65" ht="14.25" customHeight="1">
      <c r="B110" s="11"/>
      <c r="C110" s="18"/>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20"/>
    </row>
    <row r="111" spans="2:65" ht="14.25" customHeight="1">
      <c r="B111" s="11"/>
      <c r="C111" s="18"/>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20"/>
    </row>
    <row r="112" spans="2:65" ht="14.25" customHeight="1">
      <c r="B112" s="11"/>
      <c r="C112" s="18"/>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20"/>
    </row>
    <row r="113" spans="2:65" ht="14.25" customHeight="1">
      <c r="B113" s="11"/>
      <c r="C113" s="18"/>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20"/>
    </row>
    <row r="114" spans="2:65" ht="14.25" customHeight="1">
      <c r="B114" s="11"/>
      <c r="C114" s="18"/>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20"/>
    </row>
    <row r="115" spans="2:65" ht="14.25" customHeight="1">
      <c r="B115" s="11"/>
      <c r="C115" s="18"/>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20"/>
    </row>
    <row r="116" spans="2:65" ht="14.25" customHeight="1">
      <c r="B116" s="11"/>
      <c r="C116" s="18"/>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20"/>
    </row>
    <row r="117" spans="2:65" ht="14.25" customHeight="1">
      <c r="B117" s="11"/>
      <c r="C117" s="15"/>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7"/>
    </row>
    <row r="118" spans="2:65" ht="14.25" customHeight="1">
      <c r="B118" s="11"/>
      <c r="C118" s="33" t="s">
        <v>107</v>
      </c>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4"/>
      <c r="AY118" s="34"/>
      <c r="AZ118" s="34"/>
      <c r="BA118" s="34"/>
      <c r="BB118" s="34"/>
      <c r="BC118" s="34"/>
      <c r="BD118" s="34"/>
      <c r="BE118" s="34"/>
      <c r="BF118" s="34"/>
      <c r="BG118" s="34"/>
      <c r="BH118" s="34"/>
      <c r="BI118" s="34"/>
      <c r="BJ118" s="34"/>
      <c r="BK118" s="34"/>
      <c r="BL118" s="34"/>
      <c r="BM118" s="35"/>
    </row>
    <row r="119" spans="2:65" ht="14.25" customHeight="1">
      <c r="B119" s="11"/>
      <c r="C119" s="33" t="s">
        <v>108</v>
      </c>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4"/>
      <c r="AY119" s="34"/>
      <c r="AZ119" s="34"/>
      <c r="BA119" s="34"/>
      <c r="BB119" s="34"/>
      <c r="BC119" s="34"/>
      <c r="BD119" s="34"/>
      <c r="BE119" s="34"/>
      <c r="BF119" s="34"/>
      <c r="BG119" s="34"/>
      <c r="BH119" s="34"/>
      <c r="BI119" s="34"/>
      <c r="BJ119" s="34"/>
      <c r="BK119" s="34"/>
      <c r="BL119" s="34"/>
      <c r="BM119" s="35"/>
    </row>
    <row r="120" spans="2:65" ht="14.25" customHeight="1">
      <c r="B120" s="11"/>
      <c r="C120" s="33"/>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4"/>
      <c r="AY120" s="34"/>
      <c r="AZ120" s="34"/>
      <c r="BA120" s="34"/>
      <c r="BB120" s="34"/>
      <c r="BC120" s="34"/>
      <c r="BD120" s="34"/>
      <c r="BE120" s="34"/>
      <c r="BF120" s="34"/>
      <c r="BG120" s="34"/>
      <c r="BH120" s="34"/>
      <c r="BI120" s="34"/>
      <c r="BJ120" s="34"/>
      <c r="BK120" s="34"/>
      <c r="BL120" s="34"/>
      <c r="BM120" s="35"/>
    </row>
    <row r="121" spans="2:65" ht="14.25" customHeight="1">
      <c r="B121" s="11"/>
      <c r="C121" s="18"/>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20"/>
    </row>
    <row r="122" spans="2:65" ht="14.25" customHeight="1">
      <c r="B122" s="11"/>
      <c r="C122" s="18"/>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20"/>
    </row>
    <row r="123" spans="2:65" ht="14.25" customHeight="1">
      <c r="B123" s="11"/>
      <c r="C123" s="18"/>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20"/>
    </row>
    <row r="124" spans="2:65" ht="14.25" customHeight="1">
      <c r="B124" s="11"/>
      <c r="C124" s="18"/>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20"/>
    </row>
    <row r="125" spans="2:65" ht="14.25" customHeight="1">
      <c r="B125" s="11"/>
      <c r="C125" s="18"/>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20"/>
    </row>
    <row r="126" spans="2:65" ht="14.25" customHeight="1">
      <c r="B126" s="11"/>
      <c r="C126" s="18"/>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20"/>
    </row>
    <row r="127" spans="2:65" ht="14.25" customHeight="1">
      <c r="B127" s="11"/>
      <c r="C127" s="15"/>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7"/>
    </row>
    <row r="128" spans="2:65" ht="14.25" customHeight="1">
      <c r="B128" s="11"/>
      <c r="C128" s="33" t="s">
        <v>166</v>
      </c>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s="34"/>
      <c r="AF128" s="34"/>
      <c r="AG128" s="34"/>
      <c r="AH128" s="34"/>
      <c r="AI128" s="34"/>
      <c r="AJ128" s="34"/>
      <c r="AK128" s="34"/>
      <c r="AL128" s="34"/>
      <c r="AM128" s="34"/>
      <c r="AN128" s="34"/>
      <c r="AO128" s="34"/>
      <c r="AP128" s="34"/>
      <c r="AQ128" s="34"/>
      <c r="AR128" s="34"/>
      <c r="AS128" s="34"/>
      <c r="AT128" s="34"/>
      <c r="AU128" s="34"/>
      <c r="AV128" s="34"/>
      <c r="AW128" s="34"/>
      <c r="AX128" s="34"/>
      <c r="AY128" s="34"/>
      <c r="AZ128" s="34"/>
      <c r="BA128" s="34"/>
      <c r="BB128" s="34"/>
      <c r="BC128" s="34"/>
      <c r="BD128" s="34"/>
      <c r="BE128" s="34"/>
      <c r="BF128" s="34"/>
      <c r="BG128" s="34"/>
      <c r="BH128" s="34"/>
      <c r="BI128" s="34"/>
      <c r="BJ128" s="34"/>
      <c r="BK128" s="34"/>
      <c r="BL128" s="34"/>
      <c r="BM128" s="35"/>
    </row>
    <row r="129" spans="2:65" ht="14.25" customHeight="1">
      <c r="B129" s="11"/>
      <c r="C129" s="33" t="s">
        <v>105</v>
      </c>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s="34"/>
      <c r="AF129" s="34"/>
      <c r="AG129" s="34"/>
      <c r="AH129" s="34"/>
      <c r="AI129" s="34"/>
      <c r="AJ129" s="34"/>
      <c r="AK129" s="34"/>
      <c r="AL129" s="34"/>
      <c r="AM129" s="34"/>
      <c r="AN129" s="34"/>
      <c r="AO129" s="34"/>
      <c r="AP129" s="34"/>
      <c r="AQ129" s="34"/>
      <c r="AR129" s="34"/>
      <c r="AS129" s="34"/>
      <c r="AT129" s="34"/>
      <c r="AU129" s="34"/>
      <c r="AV129" s="34"/>
      <c r="AW129" s="34"/>
      <c r="AX129" s="34"/>
      <c r="AY129" s="34"/>
      <c r="AZ129" s="34"/>
      <c r="BA129" s="34"/>
      <c r="BB129" s="34"/>
      <c r="BC129" s="34"/>
      <c r="BD129" s="34"/>
      <c r="BE129" s="34"/>
      <c r="BF129" s="34"/>
      <c r="BG129" s="34"/>
      <c r="BH129" s="34"/>
      <c r="BI129" s="34"/>
      <c r="BJ129" s="34"/>
      <c r="BK129" s="34"/>
      <c r="BL129" s="34"/>
      <c r="BM129" s="35"/>
    </row>
    <row r="130" spans="2:65" ht="14.25" customHeight="1">
      <c r="B130" s="11"/>
      <c r="C130" s="18"/>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20"/>
    </row>
    <row r="131" spans="2:65" ht="14.25" customHeight="1">
      <c r="B131" s="11"/>
      <c r="C131" s="18"/>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20"/>
    </row>
    <row r="132" spans="2:65" ht="14.25" customHeight="1">
      <c r="B132" s="11"/>
      <c r="C132" s="18"/>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20"/>
    </row>
    <row r="133" spans="2:65" ht="14.25" customHeight="1">
      <c r="B133" s="11"/>
      <c r="C133" s="18"/>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20"/>
    </row>
    <row r="134" spans="2:65" ht="14.25" customHeight="1">
      <c r="B134" s="11"/>
      <c r="C134" s="18"/>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20"/>
    </row>
    <row r="135" spans="2:65" ht="14.25" customHeight="1">
      <c r="B135" s="11"/>
      <c r="C135" s="18"/>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20"/>
    </row>
    <row r="136" spans="2:65" ht="14.25" customHeight="1">
      <c r="B136" s="11"/>
      <c r="C136" s="18"/>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20"/>
    </row>
    <row r="137" spans="2:65" ht="14.25" customHeight="1">
      <c r="B137" s="11"/>
      <c r="C137" s="18"/>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20"/>
    </row>
    <row r="138" spans="2:65" ht="14.25" customHeight="1" thickBot="1">
      <c r="B138" s="11"/>
      <c r="C138" s="21"/>
      <c r="D138" s="22"/>
      <c r="E138" s="22"/>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3"/>
    </row>
    <row r="139" spans="2:65" ht="14.25" customHeight="1">
      <c r="B139" s="11"/>
      <c r="C139" s="831" t="s">
        <v>159</v>
      </c>
      <c r="D139" s="831"/>
      <c r="E139" s="831"/>
      <c r="F139" s="831"/>
      <c r="G139" s="831"/>
      <c r="H139" s="831"/>
      <c r="I139" s="831"/>
      <c r="J139" s="831"/>
      <c r="K139" s="831"/>
      <c r="L139" s="831"/>
      <c r="M139" s="831"/>
      <c r="N139" s="831"/>
      <c r="O139" s="831"/>
      <c r="P139" s="831"/>
      <c r="Q139" s="831"/>
      <c r="R139" s="831"/>
      <c r="S139" s="831"/>
      <c r="T139" s="831"/>
      <c r="U139" s="831"/>
      <c r="V139" s="831"/>
      <c r="W139" s="831"/>
      <c r="X139" s="831"/>
      <c r="Y139" s="831"/>
      <c r="Z139" s="831"/>
      <c r="AA139" s="831"/>
      <c r="AB139" s="831"/>
      <c r="AC139" s="831"/>
      <c r="AD139" s="831"/>
      <c r="AE139" s="831"/>
      <c r="AF139" s="831"/>
      <c r="AG139" s="831"/>
      <c r="AH139" s="831"/>
      <c r="AI139" s="831"/>
      <c r="AJ139" s="831"/>
      <c r="AK139" s="831"/>
      <c r="AL139" s="831"/>
      <c r="AM139" s="831"/>
      <c r="AN139" s="831"/>
      <c r="AO139" s="831"/>
      <c r="AP139" s="831"/>
      <c r="AQ139" s="831"/>
      <c r="AR139" s="831"/>
      <c r="AS139" s="831"/>
      <c r="AT139" s="831"/>
      <c r="AU139" s="831"/>
      <c r="AV139" s="831"/>
      <c r="AW139" s="831"/>
      <c r="AX139" s="831"/>
      <c r="AY139" s="831"/>
      <c r="AZ139" s="831"/>
      <c r="BA139" s="831"/>
      <c r="BB139" s="831"/>
      <c r="BC139" s="831"/>
      <c r="BD139" s="831"/>
      <c r="BE139" s="831"/>
      <c r="BF139" s="831"/>
      <c r="BG139" s="831"/>
      <c r="BH139" s="831"/>
      <c r="BI139" s="831"/>
      <c r="BJ139" s="831"/>
      <c r="BK139" s="831"/>
      <c r="BL139" s="831"/>
      <c r="BM139" s="831"/>
    </row>
    <row r="140" spans="2:65" ht="9" customHeight="1">
      <c r="B140" s="11"/>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s="34"/>
      <c r="AF140" s="34"/>
      <c r="AG140" s="34"/>
      <c r="AH140" s="34"/>
      <c r="AI140" s="34"/>
      <c r="AJ140" s="34"/>
      <c r="AK140" s="34"/>
      <c r="AL140" s="34"/>
      <c r="AM140" s="34"/>
      <c r="AN140" s="34"/>
      <c r="AO140" s="34"/>
      <c r="AP140" s="34"/>
      <c r="AQ140" s="34"/>
      <c r="AR140" s="34"/>
      <c r="AS140" s="34"/>
      <c r="AT140" s="34"/>
      <c r="AU140" s="34"/>
      <c r="AV140" s="34"/>
      <c r="AW140" s="34"/>
      <c r="AX140" s="34"/>
      <c r="AY140" s="34"/>
      <c r="AZ140" s="34"/>
      <c r="BA140" s="34"/>
      <c r="BB140" s="34"/>
      <c r="BC140" s="34"/>
      <c r="BD140" s="34"/>
      <c r="BE140" s="34"/>
      <c r="BF140" s="34"/>
      <c r="BG140" s="34"/>
      <c r="BH140" s="34"/>
      <c r="BI140" s="34"/>
      <c r="BJ140" s="34"/>
      <c r="BK140" s="34"/>
      <c r="BL140" s="34"/>
      <c r="BM140" s="34"/>
    </row>
    <row r="141" spans="2:65" s="1" customFormat="1" ht="16.5" customHeight="1">
      <c r="B141" s="427" t="s">
        <v>514</v>
      </c>
      <c r="C141" s="428"/>
      <c r="D141" s="428"/>
      <c r="E141" s="428"/>
      <c r="F141" s="428"/>
      <c r="G141" s="428"/>
      <c r="H141" s="428"/>
      <c r="I141" s="428"/>
      <c r="J141" s="428"/>
      <c r="K141" s="428"/>
      <c r="L141" s="428"/>
      <c r="M141" s="428"/>
      <c r="N141" s="428"/>
      <c r="O141" s="428"/>
      <c r="P141" s="428"/>
      <c r="Q141" s="428"/>
      <c r="R141" s="428"/>
      <c r="S141" s="428"/>
      <c r="T141" s="428"/>
      <c r="U141" s="428"/>
      <c r="V141" s="428"/>
      <c r="W141" s="428"/>
      <c r="X141" s="428"/>
      <c r="Y141" s="428"/>
      <c r="Z141" s="428"/>
      <c r="AA141" s="428"/>
      <c r="AB141" s="428"/>
      <c r="AC141" s="428"/>
      <c r="AD141" s="428"/>
      <c r="AE141" s="428"/>
      <c r="AF141" s="428"/>
      <c r="AG141" s="428"/>
      <c r="AH141" s="428"/>
      <c r="AI141" s="428"/>
      <c r="AJ141" s="428"/>
      <c r="AK141" s="428"/>
      <c r="AL141" s="428"/>
      <c r="AM141" s="428"/>
      <c r="AN141" s="428"/>
      <c r="AO141" s="428"/>
      <c r="AP141" s="428"/>
      <c r="AQ141" s="428"/>
      <c r="AR141" s="428"/>
      <c r="AS141" s="428"/>
      <c r="AT141" s="428"/>
      <c r="AU141" s="428"/>
      <c r="AV141" s="428"/>
      <c r="AW141" s="428"/>
      <c r="AX141" s="428"/>
      <c r="AY141" s="428"/>
      <c r="AZ141" s="428"/>
      <c r="BA141" s="428"/>
      <c r="BB141" s="428"/>
      <c r="BC141" s="428"/>
      <c r="BD141" s="428"/>
      <c r="BE141" s="428"/>
      <c r="BF141" s="428"/>
      <c r="BG141" s="428"/>
      <c r="BH141" s="428"/>
      <c r="BI141" s="428"/>
      <c r="BJ141" s="428"/>
      <c r="BK141" s="428"/>
      <c r="BL141" s="428"/>
      <c r="BM141" s="428"/>
    </row>
    <row r="142" spans="2:65" s="1" customFormat="1" ht="15" customHeight="1" thickBot="1">
      <c r="B142" s="429"/>
      <c r="C142" s="776" t="s">
        <v>515</v>
      </c>
      <c r="D142" s="776"/>
      <c r="E142" s="776"/>
      <c r="F142" s="776"/>
      <c r="G142" s="776"/>
      <c r="H142" s="776"/>
      <c r="I142" s="776"/>
      <c r="J142" s="776"/>
      <c r="K142" s="776"/>
      <c r="L142" s="776"/>
      <c r="M142" s="776"/>
      <c r="N142" s="776"/>
      <c r="O142" s="776"/>
      <c r="P142" s="776"/>
      <c r="Q142" s="776"/>
      <c r="R142" s="776"/>
      <c r="S142" s="776"/>
      <c r="T142" s="776"/>
      <c r="U142" s="776"/>
      <c r="V142" s="776"/>
      <c r="W142" s="776"/>
      <c r="X142" s="776"/>
      <c r="Y142" s="776"/>
      <c r="Z142" s="776"/>
      <c r="AA142" s="776"/>
      <c r="AB142" s="776"/>
      <c r="AC142" s="776"/>
      <c r="AD142" s="776"/>
      <c r="AE142" s="776"/>
      <c r="AF142" s="776"/>
      <c r="AG142" s="776"/>
      <c r="AH142" s="776"/>
      <c r="AI142" s="776"/>
      <c r="AJ142" s="776"/>
      <c r="AK142" s="776"/>
      <c r="AL142" s="776"/>
      <c r="AM142" s="776"/>
      <c r="AN142" s="776"/>
      <c r="AO142" s="776"/>
      <c r="AP142" s="776"/>
      <c r="AQ142" s="776"/>
      <c r="AR142" s="776"/>
      <c r="AS142" s="776"/>
      <c r="AT142" s="776"/>
      <c r="AU142" s="776"/>
      <c r="AV142" s="776"/>
      <c r="AW142" s="776"/>
      <c r="AX142" s="776"/>
      <c r="AY142" s="776"/>
      <c r="AZ142" s="776"/>
      <c r="BA142" s="776"/>
      <c r="BB142" s="776"/>
      <c r="BC142" s="776"/>
      <c r="BD142" s="776"/>
      <c r="BE142" s="776"/>
      <c r="BF142" s="776"/>
      <c r="BG142" s="776"/>
      <c r="BH142" s="776"/>
      <c r="BI142" s="776"/>
      <c r="BJ142" s="776"/>
      <c r="BK142" s="776"/>
      <c r="BL142" s="776"/>
      <c r="BM142" s="776"/>
    </row>
    <row r="143" spans="2:65" s="1" customFormat="1" ht="16.5" customHeight="1">
      <c r="B143" s="430"/>
      <c r="C143" s="445" t="s">
        <v>516</v>
      </c>
      <c r="D143" s="431"/>
      <c r="E143" s="431"/>
      <c r="F143" s="431"/>
      <c r="G143" s="431"/>
      <c r="H143" s="431"/>
      <c r="I143" s="431"/>
      <c r="J143" s="431"/>
      <c r="K143" s="431"/>
      <c r="L143" s="431"/>
      <c r="M143" s="431"/>
      <c r="N143" s="431"/>
      <c r="O143" s="431"/>
      <c r="P143" s="431"/>
      <c r="Q143" s="431"/>
      <c r="R143" s="431"/>
      <c r="S143" s="431"/>
      <c r="T143" s="431"/>
      <c r="U143" s="431"/>
      <c r="V143" s="431"/>
      <c r="W143" s="431"/>
      <c r="X143" s="431"/>
      <c r="Y143" s="431"/>
      <c r="Z143" s="431"/>
      <c r="AA143" s="431"/>
      <c r="AB143" s="431"/>
      <c r="AC143" s="431"/>
      <c r="AD143" s="431"/>
      <c r="AE143" s="431"/>
      <c r="AF143" s="431"/>
      <c r="AG143" s="431"/>
      <c r="AH143" s="431"/>
      <c r="AI143" s="431"/>
      <c r="AJ143" s="431"/>
      <c r="AK143" s="431"/>
      <c r="AL143" s="431"/>
      <c r="AM143" s="431"/>
      <c r="AN143" s="431"/>
      <c r="AO143" s="431"/>
      <c r="AP143" s="431"/>
      <c r="AQ143" s="431"/>
      <c r="AR143" s="431"/>
      <c r="AS143" s="431"/>
      <c r="AT143" s="431"/>
      <c r="AU143" s="431"/>
      <c r="AV143" s="431"/>
      <c r="AW143" s="431"/>
      <c r="AX143" s="431"/>
      <c r="AY143" s="431"/>
      <c r="AZ143" s="431"/>
      <c r="BA143" s="431"/>
      <c r="BB143" s="431"/>
      <c r="BC143" s="431"/>
      <c r="BD143" s="431"/>
      <c r="BE143" s="431"/>
      <c r="BF143" s="431"/>
      <c r="BG143" s="431"/>
      <c r="BH143" s="431"/>
      <c r="BI143" s="431"/>
      <c r="BJ143" s="431"/>
      <c r="BK143" s="431"/>
      <c r="BL143" s="431"/>
      <c r="BM143" s="432"/>
    </row>
    <row r="144" spans="2:65" s="1" customFormat="1" ht="7.5" customHeight="1">
      <c r="B144" s="429"/>
      <c r="C144" s="433"/>
      <c r="D144" s="434"/>
      <c r="E144" s="434"/>
      <c r="F144" s="434"/>
      <c r="G144" s="434"/>
      <c r="H144" s="434"/>
      <c r="I144" s="434"/>
      <c r="J144" s="434"/>
      <c r="K144" s="434"/>
      <c r="L144" s="434"/>
      <c r="M144" s="434"/>
      <c r="N144" s="434"/>
      <c r="O144" s="434"/>
      <c r="P144" s="434"/>
      <c r="Q144" s="434"/>
      <c r="R144" s="434"/>
      <c r="S144" s="434"/>
      <c r="T144" s="434"/>
      <c r="U144" s="434"/>
      <c r="V144" s="434"/>
      <c r="W144" s="434"/>
      <c r="X144" s="434"/>
      <c r="Y144" s="434"/>
      <c r="Z144" s="434"/>
      <c r="AA144" s="434"/>
      <c r="AB144" s="434"/>
      <c r="AC144" s="434"/>
      <c r="AD144" s="434"/>
      <c r="AE144" s="434"/>
      <c r="AF144" s="434"/>
      <c r="AG144" s="434"/>
      <c r="AH144" s="434"/>
      <c r="AI144" s="434"/>
      <c r="AJ144" s="434"/>
      <c r="AK144" s="434"/>
      <c r="AL144" s="434"/>
      <c r="AM144" s="434"/>
      <c r="AN144" s="434"/>
      <c r="AO144" s="434"/>
      <c r="AP144" s="434"/>
      <c r="AQ144" s="434"/>
      <c r="AR144" s="434"/>
      <c r="AS144" s="434"/>
      <c r="AT144" s="434"/>
      <c r="AU144" s="434"/>
      <c r="AV144" s="434"/>
      <c r="AW144" s="434"/>
      <c r="AX144" s="434"/>
      <c r="AY144" s="434"/>
      <c r="AZ144" s="434"/>
      <c r="BA144" s="434"/>
      <c r="BB144" s="434"/>
      <c r="BC144" s="434"/>
      <c r="BD144" s="434"/>
      <c r="BE144" s="434"/>
      <c r="BF144" s="434"/>
      <c r="BG144" s="434"/>
      <c r="BH144" s="434"/>
      <c r="BI144" s="434"/>
      <c r="BJ144" s="434"/>
      <c r="BK144" s="434"/>
      <c r="BL144" s="434"/>
      <c r="BM144" s="435"/>
    </row>
    <row r="145" spans="2:65" s="1" customFormat="1" ht="14.25" customHeight="1">
      <c r="B145" s="429"/>
      <c r="C145" s="433"/>
      <c r="D145" s="434"/>
      <c r="E145" s="434"/>
      <c r="F145" s="434"/>
      <c r="G145" s="434"/>
      <c r="H145" s="434"/>
      <c r="I145" s="434"/>
      <c r="J145" s="434"/>
      <c r="K145" s="434"/>
      <c r="L145" s="434"/>
      <c r="M145" s="434"/>
      <c r="N145" s="434"/>
      <c r="O145" s="434"/>
      <c r="P145" s="434"/>
      <c r="Q145" s="434"/>
      <c r="R145" s="434"/>
      <c r="S145" s="434"/>
      <c r="T145" s="434"/>
      <c r="U145" s="434"/>
      <c r="V145" s="434"/>
      <c r="W145" s="434"/>
      <c r="X145" s="434"/>
      <c r="Y145" s="434"/>
      <c r="Z145" s="434"/>
      <c r="AA145" s="434"/>
      <c r="AB145" s="434"/>
      <c r="AC145" s="434"/>
      <c r="AD145" s="434"/>
      <c r="AE145" s="434"/>
      <c r="AF145" s="434"/>
      <c r="AG145" s="434"/>
      <c r="AH145" s="434"/>
      <c r="AI145" s="434"/>
      <c r="AJ145" s="434"/>
      <c r="AK145" s="434"/>
      <c r="AL145" s="434"/>
      <c r="AM145" s="434"/>
      <c r="AN145" s="434"/>
      <c r="AO145" s="434"/>
      <c r="AP145" s="434"/>
      <c r="AQ145" s="434"/>
      <c r="AR145" s="434"/>
      <c r="AS145" s="434"/>
      <c r="AT145" s="434"/>
      <c r="AU145" s="434"/>
      <c r="AV145" s="434"/>
      <c r="AW145" s="434"/>
      <c r="AX145" s="434"/>
      <c r="AY145" s="434"/>
      <c r="AZ145" s="434"/>
      <c r="BA145" s="434"/>
      <c r="BB145" s="434"/>
      <c r="BC145" s="434"/>
      <c r="BD145" s="434"/>
      <c r="BE145" s="434"/>
      <c r="BF145" s="434"/>
      <c r="BG145" s="434"/>
      <c r="BH145" s="434"/>
      <c r="BI145" s="434"/>
      <c r="BJ145" s="434"/>
      <c r="BK145" s="434"/>
      <c r="BL145" s="434"/>
      <c r="BM145" s="435"/>
    </row>
    <row r="146" spans="2:65" s="1" customFormat="1" ht="16.5" customHeight="1">
      <c r="B146" s="430"/>
      <c r="C146" s="436"/>
      <c r="D146" s="437"/>
      <c r="E146" s="437"/>
      <c r="F146" s="437"/>
      <c r="G146" s="437"/>
      <c r="H146" s="437"/>
      <c r="I146" s="437"/>
      <c r="J146" s="437"/>
      <c r="K146" s="437"/>
      <c r="L146" s="437"/>
      <c r="M146" s="437"/>
      <c r="N146" s="437"/>
      <c r="O146" s="437"/>
      <c r="P146" s="437"/>
      <c r="Q146" s="437"/>
      <c r="R146" s="437"/>
      <c r="S146" s="437"/>
      <c r="T146" s="437"/>
      <c r="U146" s="437"/>
      <c r="V146" s="437"/>
      <c r="W146" s="437"/>
      <c r="X146" s="437"/>
      <c r="Y146" s="437"/>
      <c r="Z146" s="437"/>
      <c r="AA146" s="437"/>
      <c r="AB146" s="437"/>
      <c r="AC146" s="437"/>
      <c r="AD146" s="437"/>
      <c r="AE146" s="437"/>
      <c r="AF146" s="437"/>
      <c r="AG146" s="437"/>
      <c r="AH146" s="437"/>
      <c r="AI146" s="437"/>
      <c r="AJ146" s="437"/>
      <c r="AK146" s="437"/>
      <c r="AL146" s="437"/>
      <c r="AM146" s="437"/>
      <c r="AN146" s="437"/>
      <c r="AO146" s="437"/>
      <c r="AP146" s="437"/>
      <c r="AQ146" s="437"/>
      <c r="AR146" s="437"/>
      <c r="AS146" s="437"/>
      <c r="AT146" s="437"/>
      <c r="AU146" s="437"/>
      <c r="AV146" s="437"/>
      <c r="AW146" s="437"/>
      <c r="AX146" s="437"/>
      <c r="AY146" s="437"/>
      <c r="AZ146" s="437"/>
      <c r="BA146" s="437"/>
      <c r="BB146" s="437"/>
      <c r="BC146" s="437"/>
      <c r="BD146" s="437"/>
      <c r="BE146" s="437"/>
      <c r="BF146" s="437"/>
      <c r="BG146" s="437"/>
      <c r="BH146" s="437"/>
      <c r="BI146" s="437"/>
      <c r="BJ146" s="437"/>
      <c r="BK146" s="437"/>
      <c r="BL146" s="437"/>
      <c r="BM146" s="438"/>
    </row>
    <row r="147" spans="2:65" s="1" customFormat="1" ht="16.5" customHeight="1">
      <c r="B147" s="430"/>
      <c r="C147" s="436"/>
      <c r="D147" s="437"/>
      <c r="E147" s="437"/>
      <c r="F147" s="437"/>
      <c r="G147" s="437"/>
      <c r="H147" s="437"/>
      <c r="I147" s="437"/>
      <c r="J147" s="437"/>
      <c r="K147" s="437"/>
      <c r="L147" s="437"/>
      <c r="M147" s="437"/>
      <c r="N147" s="437"/>
      <c r="O147" s="437"/>
      <c r="P147" s="437"/>
      <c r="Q147" s="437"/>
      <c r="R147" s="437"/>
      <c r="S147" s="437"/>
      <c r="T147" s="437"/>
      <c r="U147" s="437"/>
      <c r="V147" s="437"/>
      <c r="W147" s="437"/>
      <c r="X147" s="437"/>
      <c r="Y147" s="437"/>
      <c r="Z147" s="437"/>
      <c r="AA147" s="437"/>
      <c r="AB147" s="437"/>
      <c r="AC147" s="437"/>
      <c r="AD147" s="437"/>
      <c r="AE147" s="437"/>
      <c r="AF147" s="437"/>
      <c r="AG147" s="437"/>
      <c r="AH147" s="437"/>
      <c r="AI147" s="437"/>
      <c r="AJ147" s="437"/>
      <c r="AK147" s="437"/>
      <c r="AL147" s="437"/>
      <c r="AM147" s="437"/>
      <c r="AN147" s="437"/>
      <c r="AO147" s="437"/>
      <c r="AP147" s="437"/>
      <c r="AQ147" s="437"/>
      <c r="AR147" s="437"/>
      <c r="AS147" s="437"/>
      <c r="AT147" s="437"/>
      <c r="AU147" s="437"/>
      <c r="AV147" s="437"/>
      <c r="AW147" s="437"/>
      <c r="AX147" s="437"/>
      <c r="AY147" s="437"/>
      <c r="AZ147" s="437"/>
      <c r="BA147" s="437"/>
      <c r="BB147" s="437"/>
      <c r="BC147" s="437"/>
      <c r="BD147" s="437"/>
      <c r="BE147" s="437"/>
      <c r="BF147" s="437"/>
      <c r="BG147" s="437"/>
      <c r="BH147" s="437"/>
      <c r="BI147" s="437"/>
      <c r="BJ147" s="437"/>
      <c r="BK147" s="437"/>
      <c r="BL147" s="437"/>
      <c r="BM147" s="438"/>
    </row>
    <row r="148" spans="2:65" s="1" customFormat="1" ht="16.5" customHeight="1">
      <c r="B148" s="430"/>
      <c r="C148" s="436"/>
      <c r="D148" s="437"/>
      <c r="E148" s="437"/>
      <c r="F148" s="437"/>
      <c r="G148" s="437"/>
      <c r="H148" s="437"/>
      <c r="I148" s="437"/>
      <c r="J148" s="437"/>
      <c r="K148" s="437"/>
      <c r="L148" s="437"/>
      <c r="M148" s="437"/>
      <c r="N148" s="437"/>
      <c r="O148" s="437"/>
      <c r="P148" s="437"/>
      <c r="Q148" s="437"/>
      <c r="R148" s="437"/>
      <c r="S148" s="437"/>
      <c r="T148" s="437"/>
      <c r="U148" s="437"/>
      <c r="V148" s="437"/>
      <c r="W148" s="437"/>
      <c r="X148" s="437"/>
      <c r="Y148" s="437"/>
      <c r="Z148" s="437"/>
      <c r="AA148" s="437"/>
      <c r="AB148" s="437"/>
      <c r="AC148" s="437"/>
      <c r="AD148" s="437"/>
      <c r="AE148" s="437"/>
      <c r="AF148" s="437"/>
      <c r="AG148" s="437"/>
      <c r="AH148" s="437"/>
      <c r="AI148" s="437"/>
      <c r="AJ148" s="437"/>
      <c r="AK148" s="437"/>
      <c r="AL148" s="437"/>
      <c r="AM148" s="437"/>
      <c r="AN148" s="437"/>
      <c r="AO148" s="437"/>
      <c r="AP148" s="437"/>
      <c r="AQ148" s="437"/>
      <c r="AR148" s="437"/>
      <c r="AS148" s="437"/>
      <c r="AT148" s="437"/>
      <c r="AU148" s="437"/>
      <c r="AV148" s="437"/>
      <c r="AW148" s="437"/>
      <c r="AX148" s="437"/>
      <c r="AY148" s="437"/>
      <c r="AZ148" s="437"/>
      <c r="BA148" s="437"/>
      <c r="BB148" s="437"/>
      <c r="BC148" s="437"/>
      <c r="BD148" s="437"/>
      <c r="BE148" s="437"/>
      <c r="BF148" s="437"/>
      <c r="BG148" s="437"/>
      <c r="BH148" s="437"/>
      <c r="BI148" s="437"/>
      <c r="BJ148" s="437"/>
      <c r="BK148" s="437"/>
      <c r="BL148" s="437"/>
      <c r="BM148" s="438"/>
    </row>
    <row r="149" spans="2:65" s="1" customFormat="1" ht="16.5" customHeight="1">
      <c r="B149" s="430"/>
      <c r="C149" s="436"/>
      <c r="D149" s="437"/>
      <c r="E149" s="437"/>
      <c r="F149" s="437"/>
      <c r="G149" s="437"/>
      <c r="H149" s="437"/>
      <c r="I149" s="437"/>
      <c r="J149" s="437"/>
      <c r="K149" s="437"/>
      <c r="L149" s="437"/>
      <c r="M149" s="437"/>
      <c r="N149" s="437"/>
      <c r="O149" s="437"/>
      <c r="P149" s="437"/>
      <c r="Q149" s="437"/>
      <c r="R149" s="437"/>
      <c r="S149" s="437"/>
      <c r="T149" s="437"/>
      <c r="U149" s="437"/>
      <c r="V149" s="437"/>
      <c r="W149" s="437"/>
      <c r="X149" s="437"/>
      <c r="Y149" s="437"/>
      <c r="Z149" s="437"/>
      <c r="AA149" s="437"/>
      <c r="AB149" s="437"/>
      <c r="AC149" s="437"/>
      <c r="AD149" s="437"/>
      <c r="AE149" s="437"/>
      <c r="AF149" s="437"/>
      <c r="AG149" s="437"/>
      <c r="AH149" s="437"/>
      <c r="AI149" s="437"/>
      <c r="AJ149" s="437"/>
      <c r="AK149" s="437"/>
      <c r="AL149" s="437"/>
      <c r="AM149" s="437"/>
      <c r="AN149" s="437"/>
      <c r="AO149" s="437"/>
      <c r="AP149" s="437"/>
      <c r="AQ149" s="437"/>
      <c r="AR149" s="437"/>
      <c r="AS149" s="437"/>
      <c r="AT149" s="437"/>
      <c r="AU149" s="437"/>
      <c r="AV149" s="437"/>
      <c r="AW149" s="437"/>
      <c r="AX149" s="437"/>
      <c r="AY149" s="437"/>
      <c r="AZ149" s="437"/>
      <c r="BA149" s="437"/>
      <c r="BB149" s="437"/>
      <c r="BC149" s="437"/>
      <c r="BD149" s="437"/>
      <c r="BE149" s="437"/>
      <c r="BF149" s="437"/>
      <c r="BG149" s="437"/>
      <c r="BH149" s="437"/>
      <c r="BI149" s="437"/>
      <c r="BJ149" s="437"/>
      <c r="BK149" s="437"/>
      <c r="BL149" s="437"/>
      <c r="BM149" s="438"/>
    </row>
    <row r="150" spans="2:65" s="1" customFormat="1" ht="16.5" customHeight="1">
      <c r="B150" s="430"/>
      <c r="C150" s="433"/>
      <c r="D150" s="434"/>
      <c r="E150" s="434"/>
      <c r="F150" s="434"/>
      <c r="G150" s="434"/>
      <c r="H150" s="434"/>
      <c r="I150" s="434"/>
      <c r="J150" s="434"/>
      <c r="K150" s="434"/>
      <c r="L150" s="434"/>
      <c r="M150" s="434"/>
      <c r="N150" s="434"/>
      <c r="O150" s="434"/>
      <c r="P150" s="434"/>
      <c r="Q150" s="434"/>
      <c r="R150" s="434"/>
      <c r="S150" s="434"/>
      <c r="T150" s="434"/>
      <c r="U150" s="434"/>
      <c r="V150" s="434"/>
      <c r="W150" s="434"/>
      <c r="X150" s="434"/>
      <c r="Y150" s="434"/>
      <c r="Z150" s="434"/>
      <c r="AA150" s="434"/>
      <c r="AB150" s="434"/>
      <c r="AC150" s="434"/>
      <c r="AD150" s="434"/>
      <c r="AE150" s="434"/>
      <c r="AF150" s="434"/>
      <c r="AG150" s="434"/>
      <c r="AH150" s="434"/>
      <c r="AI150" s="434"/>
      <c r="AJ150" s="434"/>
      <c r="AK150" s="434"/>
      <c r="AL150" s="434"/>
      <c r="AM150" s="434"/>
      <c r="AN150" s="434"/>
      <c r="AO150" s="434"/>
      <c r="AP150" s="434"/>
      <c r="AQ150" s="434"/>
      <c r="AR150" s="434"/>
      <c r="AS150" s="434"/>
      <c r="AT150" s="434"/>
      <c r="AU150" s="434"/>
      <c r="AV150" s="434"/>
      <c r="AW150" s="434"/>
      <c r="AX150" s="434"/>
      <c r="AY150" s="434"/>
      <c r="AZ150" s="434"/>
      <c r="BA150" s="434"/>
      <c r="BB150" s="434"/>
      <c r="BC150" s="434"/>
      <c r="BD150" s="434"/>
      <c r="BE150" s="434"/>
      <c r="BF150" s="434"/>
      <c r="BG150" s="434"/>
      <c r="BH150" s="434"/>
      <c r="BI150" s="434"/>
      <c r="BJ150" s="434"/>
      <c r="BK150" s="434"/>
      <c r="BL150" s="434"/>
      <c r="BM150" s="435"/>
    </row>
    <row r="151" spans="2:65" s="1" customFormat="1" ht="14.25" customHeight="1">
      <c r="B151" s="429"/>
      <c r="C151" s="433"/>
      <c r="D151" s="434"/>
      <c r="E151" s="434"/>
      <c r="F151" s="434"/>
      <c r="G151" s="434"/>
      <c r="H151" s="434"/>
      <c r="I151" s="434"/>
      <c r="J151" s="434"/>
      <c r="K151" s="434"/>
      <c r="L151" s="434"/>
      <c r="M151" s="434"/>
      <c r="N151" s="434"/>
      <c r="O151" s="434"/>
      <c r="P151" s="434"/>
      <c r="Q151" s="434"/>
      <c r="R151" s="434"/>
      <c r="S151" s="434"/>
      <c r="T151" s="434"/>
      <c r="U151" s="434"/>
      <c r="V151" s="434"/>
      <c r="W151" s="434"/>
      <c r="X151" s="434"/>
      <c r="Y151" s="434"/>
      <c r="Z151" s="434"/>
      <c r="AA151" s="434"/>
      <c r="AB151" s="434"/>
      <c r="AC151" s="434"/>
      <c r="AD151" s="434"/>
      <c r="AE151" s="434"/>
      <c r="AF151" s="434"/>
      <c r="AG151" s="434"/>
      <c r="AH151" s="434"/>
      <c r="AI151" s="434"/>
      <c r="AJ151" s="434"/>
      <c r="AK151" s="434"/>
      <c r="AL151" s="434"/>
      <c r="AM151" s="434"/>
      <c r="AN151" s="434"/>
      <c r="AO151" s="434"/>
      <c r="AP151" s="434"/>
      <c r="AQ151" s="434"/>
      <c r="AR151" s="434"/>
      <c r="AS151" s="434"/>
      <c r="AT151" s="434"/>
      <c r="AU151" s="434"/>
      <c r="AV151" s="434"/>
      <c r="AW151" s="434"/>
      <c r="AX151" s="434"/>
      <c r="AY151" s="434"/>
      <c r="AZ151" s="434"/>
      <c r="BA151" s="434"/>
      <c r="BB151" s="434"/>
      <c r="BC151" s="434"/>
      <c r="BD151" s="434"/>
      <c r="BE151" s="434"/>
      <c r="BF151" s="434"/>
      <c r="BG151" s="434"/>
      <c r="BH151" s="434"/>
      <c r="BI151" s="434"/>
      <c r="BJ151" s="434"/>
      <c r="BK151" s="434"/>
      <c r="BL151" s="434"/>
      <c r="BM151" s="435"/>
    </row>
    <row r="152" spans="2:65" s="1" customFormat="1" ht="16.5" customHeight="1">
      <c r="B152" s="430"/>
      <c r="C152" s="436"/>
      <c r="D152" s="437"/>
      <c r="E152" s="437"/>
      <c r="F152" s="437"/>
      <c r="G152" s="437"/>
      <c r="H152" s="437"/>
      <c r="I152" s="437"/>
      <c r="J152" s="437"/>
      <c r="K152" s="437"/>
      <c r="L152" s="437"/>
      <c r="M152" s="437"/>
      <c r="N152" s="437"/>
      <c r="O152" s="437"/>
      <c r="P152" s="437"/>
      <c r="Q152" s="437"/>
      <c r="R152" s="437"/>
      <c r="S152" s="437"/>
      <c r="T152" s="437"/>
      <c r="U152" s="437"/>
      <c r="V152" s="437"/>
      <c r="W152" s="437"/>
      <c r="X152" s="437"/>
      <c r="Y152" s="437"/>
      <c r="Z152" s="437"/>
      <c r="AA152" s="437"/>
      <c r="AB152" s="437"/>
      <c r="AC152" s="437"/>
      <c r="AD152" s="437"/>
      <c r="AE152" s="437"/>
      <c r="AF152" s="437"/>
      <c r="AG152" s="437"/>
      <c r="AH152" s="437"/>
      <c r="AI152" s="437"/>
      <c r="AJ152" s="437"/>
      <c r="AK152" s="437"/>
      <c r="AL152" s="437"/>
      <c r="AM152" s="437"/>
      <c r="AN152" s="437"/>
      <c r="AO152" s="437"/>
      <c r="AP152" s="437"/>
      <c r="AQ152" s="437"/>
      <c r="AR152" s="437"/>
      <c r="AS152" s="437"/>
      <c r="AT152" s="437"/>
      <c r="AU152" s="437"/>
      <c r="AV152" s="437"/>
      <c r="AW152" s="437"/>
      <c r="AX152" s="437"/>
      <c r="AY152" s="437"/>
      <c r="AZ152" s="437"/>
      <c r="BA152" s="437"/>
      <c r="BB152" s="437"/>
      <c r="BC152" s="437"/>
      <c r="BD152" s="437"/>
      <c r="BE152" s="437"/>
      <c r="BF152" s="437"/>
      <c r="BG152" s="437"/>
      <c r="BH152" s="437"/>
      <c r="BI152" s="437"/>
      <c r="BJ152" s="437"/>
      <c r="BK152" s="437"/>
      <c r="BL152" s="437"/>
      <c r="BM152" s="438"/>
    </row>
    <row r="153" spans="2:65" s="1" customFormat="1" ht="16.5" customHeight="1">
      <c r="B153" s="430"/>
      <c r="C153" s="436"/>
      <c r="D153" s="437"/>
      <c r="E153" s="437"/>
      <c r="F153" s="437"/>
      <c r="G153" s="437"/>
      <c r="H153" s="437"/>
      <c r="I153" s="437"/>
      <c r="J153" s="437"/>
      <c r="K153" s="437"/>
      <c r="L153" s="437"/>
      <c r="M153" s="437"/>
      <c r="N153" s="437"/>
      <c r="O153" s="437"/>
      <c r="P153" s="437"/>
      <c r="Q153" s="437"/>
      <c r="R153" s="437"/>
      <c r="S153" s="437"/>
      <c r="T153" s="437"/>
      <c r="U153" s="437"/>
      <c r="V153" s="437"/>
      <c r="W153" s="437"/>
      <c r="X153" s="437"/>
      <c r="Y153" s="437"/>
      <c r="Z153" s="437"/>
      <c r="AA153" s="437"/>
      <c r="AB153" s="437"/>
      <c r="AC153" s="437"/>
      <c r="AD153" s="437"/>
      <c r="AE153" s="437"/>
      <c r="AF153" s="437"/>
      <c r="AG153" s="437"/>
      <c r="AH153" s="437"/>
      <c r="AI153" s="437"/>
      <c r="AJ153" s="437"/>
      <c r="AK153" s="437"/>
      <c r="AL153" s="437"/>
      <c r="AM153" s="437"/>
      <c r="AN153" s="437"/>
      <c r="AO153" s="437"/>
      <c r="AP153" s="437"/>
      <c r="AQ153" s="437"/>
      <c r="AR153" s="437"/>
      <c r="AS153" s="437"/>
      <c r="AT153" s="437"/>
      <c r="AU153" s="437"/>
      <c r="AV153" s="437"/>
      <c r="AW153" s="437"/>
      <c r="AX153" s="437"/>
      <c r="AY153" s="437"/>
      <c r="AZ153" s="437"/>
      <c r="BA153" s="437"/>
      <c r="BB153" s="437"/>
      <c r="BC153" s="437"/>
      <c r="BD153" s="437"/>
      <c r="BE153" s="437"/>
      <c r="BF153" s="437"/>
      <c r="BG153" s="437"/>
      <c r="BH153" s="437"/>
      <c r="BI153" s="437"/>
      <c r="BJ153" s="437"/>
      <c r="BK153" s="437"/>
      <c r="BL153" s="437"/>
      <c r="BM153" s="438"/>
    </row>
    <row r="154" spans="2:65" s="1" customFormat="1" ht="16.5" customHeight="1">
      <c r="B154" s="430"/>
      <c r="C154" s="436"/>
      <c r="D154" s="437"/>
      <c r="E154" s="437"/>
      <c r="F154" s="437"/>
      <c r="G154" s="437"/>
      <c r="H154" s="437"/>
      <c r="I154" s="437"/>
      <c r="J154" s="437"/>
      <c r="K154" s="437"/>
      <c r="L154" s="437"/>
      <c r="M154" s="437"/>
      <c r="N154" s="437"/>
      <c r="O154" s="437"/>
      <c r="P154" s="437"/>
      <c r="Q154" s="437"/>
      <c r="R154" s="437"/>
      <c r="S154" s="437"/>
      <c r="T154" s="437"/>
      <c r="U154" s="437"/>
      <c r="V154" s="437"/>
      <c r="W154" s="437"/>
      <c r="X154" s="437"/>
      <c r="Y154" s="437"/>
      <c r="Z154" s="437"/>
      <c r="AA154" s="437"/>
      <c r="AB154" s="437"/>
      <c r="AC154" s="437"/>
      <c r="AD154" s="437"/>
      <c r="AE154" s="437"/>
      <c r="AF154" s="437"/>
      <c r="AG154" s="437"/>
      <c r="AH154" s="437"/>
      <c r="AI154" s="437"/>
      <c r="AJ154" s="437"/>
      <c r="AK154" s="437"/>
      <c r="AL154" s="437"/>
      <c r="AM154" s="437"/>
      <c r="AN154" s="437"/>
      <c r="AO154" s="437"/>
      <c r="AP154" s="437"/>
      <c r="AQ154" s="437"/>
      <c r="AR154" s="437"/>
      <c r="AS154" s="437"/>
      <c r="AT154" s="437"/>
      <c r="AU154" s="437"/>
      <c r="AV154" s="437"/>
      <c r="AW154" s="437"/>
      <c r="AX154" s="437"/>
      <c r="AY154" s="437"/>
      <c r="AZ154" s="437"/>
      <c r="BA154" s="437"/>
      <c r="BB154" s="437"/>
      <c r="BC154" s="437"/>
      <c r="BD154" s="437"/>
      <c r="BE154" s="437"/>
      <c r="BF154" s="437"/>
      <c r="BG154" s="437"/>
      <c r="BH154" s="437"/>
      <c r="BI154" s="437"/>
      <c r="BJ154" s="437"/>
      <c r="BK154" s="437"/>
      <c r="BL154" s="437"/>
      <c r="BM154" s="438"/>
    </row>
    <row r="155" spans="2:65" s="1" customFormat="1" ht="16.5" customHeight="1">
      <c r="B155" s="430"/>
      <c r="C155" s="436"/>
      <c r="D155" s="437"/>
      <c r="E155" s="437"/>
      <c r="F155" s="437"/>
      <c r="G155" s="437"/>
      <c r="H155" s="437"/>
      <c r="I155" s="437"/>
      <c r="J155" s="437"/>
      <c r="K155" s="437"/>
      <c r="L155" s="437"/>
      <c r="M155" s="437"/>
      <c r="N155" s="437"/>
      <c r="O155" s="437"/>
      <c r="P155" s="437"/>
      <c r="Q155" s="437"/>
      <c r="R155" s="437"/>
      <c r="S155" s="437"/>
      <c r="T155" s="437"/>
      <c r="U155" s="437"/>
      <c r="V155" s="437"/>
      <c r="W155" s="437"/>
      <c r="X155" s="437"/>
      <c r="Y155" s="437"/>
      <c r="Z155" s="437"/>
      <c r="AA155" s="437"/>
      <c r="AB155" s="437"/>
      <c r="AC155" s="437"/>
      <c r="AD155" s="437"/>
      <c r="AE155" s="437"/>
      <c r="AF155" s="437"/>
      <c r="AG155" s="437"/>
      <c r="AH155" s="437"/>
      <c r="AI155" s="437"/>
      <c r="AJ155" s="437"/>
      <c r="AK155" s="437"/>
      <c r="AL155" s="437"/>
      <c r="AM155" s="437"/>
      <c r="AN155" s="437"/>
      <c r="AO155" s="437"/>
      <c r="AP155" s="437"/>
      <c r="AQ155" s="437"/>
      <c r="AR155" s="437"/>
      <c r="AS155" s="437"/>
      <c r="AT155" s="437"/>
      <c r="AU155" s="437"/>
      <c r="AV155" s="437"/>
      <c r="AW155" s="437"/>
      <c r="AX155" s="437"/>
      <c r="AY155" s="437"/>
      <c r="AZ155" s="437"/>
      <c r="BA155" s="437"/>
      <c r="BB155" s="437"/>
      <c r="BC155" s="437"/>
      <c r="BD155" s="437"/>
      <c r="BE155" s="437"/>
      <c r="BF155" s="437"/>
      <c r="BG155" s="437"/>
      <c r="BH155" s="437"/>
      <c r="BI155" s="437"/>
      <c r="BJ155" s="437"/>
      <c r="BK155" s="437"/>
      <c r="BL155" s="437"/>
      <c r="BM155" s="438"/>
    </row>
    <row r="156" spans="2:65" s="1" customFormat="1" ht="14.25" customHeight="1">
      <c r="B156" s="429"/>
      <c r="C156" s="433"/>
      <c r="D156" s="434"/>
      <c r="E156" s="434"/>
      <c r="F156" s="434"/>
      <c r="G156" s="434"/>
      <c r="H156" s="434"/>
      <c r="I156" s="434"/>
      <c r="J156" s="434"/>
      <c r="K156" s="434"/>
      <c r="L156" s="434"/>
      <c r="M156" s="434"/>
      <c r="N156" s="434"/>
      <c r="O156" s="434"/>
      <c r="P156" s="434"/>
      <c r="Q156" s="434"/>
      <c r="R156" s="434"/>
      <c r="S156" s="434"/>
      <c r="T156" s="434"/>
      <c r="U156" s="434"/>
      <c r="V156" s="434"/>
      <c r="W156" s="434"/>
      <c r="X156" s="434"/>
      <c r="Y156" s="434"/>
      <c r="Z156" s="434"/>
      <c r="AA156" s="434"/>
      <c r="AB156" s="434"/>
      <c r="AC156" s="434"/>
      <c r="AD156" s="434"/>
      <c r="AE156" s="434"/>
      <c r="AF156" s="434"/>
      <c r="AG156" s="434"/>
      <c r="AH156" s="434"/>
      <c r="AI156" s="434"/>
      <c r="AJ156" s="434"/>
      <c r="AK156" s="434"/>
      <c r="AL156" s="434"/>
      <c r="AM156" s="434"/>
      <c r="AN156" s="434"/>
      <c r="AO156" s="434"/>
      <c r="AP156" s="434"/>
      <c r="AQ156" s="434"/>
      <c r="AR156" s="434"/>
      <c r="AS156" s="434"/>
      <c r="AT156" s="434"/>
      <c r="AU156" s="434"/>
      <c r="AV156" s="434"/>
      <c r="AW156" s="434"/>
      <c r="AX156" s="434"/>
      <c r="AY156" s="434"/>
      <c r="AZ156" s="434"/>
      <c r="BA156" s="434"/>
      <c r="BB156" s="434"/>
      <c r="BC156" s="434"/>
      <c r="BD156" s="434"/>
      <c r="BE156" s="434"/>
      <c r="BF156" s="434"/>
      <c r="BG156" s="434"/>
      <c r="BH156" s="434"/>
      <c r="BI156" s="434"/>
      <c r="BJ156" s="434"/>
      <c r="BK156" s="434"/>
      <c r="BL156" s="434"/>
      <c r="BM156" s="435"/>
    </row>
    <row r="157" spans="2:65" s="1" customFormat="1" ht="14.25" customHeight="1">
      <c r="B157" s="429"/>
      <c r="C157" s="433"/>
      <c r="D157" s="434"/>
      <c r="E157" s="434"/>
      <c r="F157" s="434"/>
      <c r="G157" s="434"/>
      <c r="H157" s="434"/>
      <c r="I157" s="434"/>
      <c r="J157" s="434"/>
      <c r="K157" s="434"/>
      <c r="L157" s="434"/>
      <c r="M157" s="434"/>
      <c r="N157" s="434"/>
      <c r="O157" s="434"/>
      <c r="P157" s="434"/>
      <c r="Q157" s="434"/>
      <c r="R157" s="434"/>
      <c r="S157" s="434"/>
      <c r="T157" s="434"/>
      <c r="U157" s="434"/>
      <c r="V157" s="434"/>
      <c r="W157" s="434"/>
      <c r="X157" s="434"/>
      <c r="Y157" s="434"/>
      <c r="Z157" s="434"/>
      <c r="AA157" s="434"/>
      <c r="AB157" s="434"/>
      <c r="AC157" s="434"/>
      <c r="AD157" s="434"/>
      <c r="AE157" s="434"/>
      <c r="AF157" s="434"/>
      <c r="AG157" s="434"/>
      <c r="AH157" s="434"/>
      <c r="AI157" s="434"/>
      <c r="AJ157" s="434"/>
      <c r="AK157" s="434"/>
      <c r="AL157" s="434"/>
      <c r="AM157" s="434"/>
      <c r="AN157" s="434"/>
      <c r="AO157" s="434"/>
      <c r="AP157" s="434"/>
      <c r="AQ157" s="434"/>
      <c r="AR157" s="434"/>
      <c r="AS157" s="434"/>
      <c r="AT157" s="434"/>
      <c r="AU157" s="434"/>
      <c r="AV157" s="434"/>
      <c r="AW157" s="434"/>
      <c r="AX157" s="434"/>
      <c r="AY157" s="434"/>
      <c r="AZ157" s="434"/>
      <c r="BA157" s="434"/>
      <c r="BB157" s="434"/>
      <c r="BC157" s="434"/>
      <c r="BD157" s="434"/>
      <c r="BE157" s="434"/>
      <c r="BF157" s="434"/>
      <c r="BG157" s="434"/>
      <c r="BH157" s="434"/>
      <c r="BI157" s="434"/>
      <c r="BJ157" s="434"/>
      <c r="BK157" s="434"/>
      <c r="BL157" s="434"/>
      <c r="BM157" s="435"/>
    </row>
    <row r="158" spans="2:65" s="1" customFormat="1" ht="14.25" customHeight="1">
      <c r="B158" s="429"/>
      <c r="C158" s="433"/>
      <c r="D158" s="434"/>
      <c r="E158" s="434"/>
      <c r="F158" s="434"/>
      <c r="G158" s="434"/>
      <c r="H158" s="434"/>
      <c r="I158" s="434"/>
      <c r="J158" s="434"/>
      <c r="K158" s="434"/>
      <c r="L158" s="434"/>
      <c r="M158" s="434"/>
      <c r="N158" s="434"/>
      <c r="O158" s="434"/>
      <c r="P158" s="434"/>
      <c r="Q158" s="434"/>
      <c r="R158" s="434"/>
      <c r="S158" s="434"/>
      <c r="T158" s="434"/>
      <c r="U158" s="434"/>
      <c r="V158" s="434"/>
      <c r="W158" s="434"/>
      <c r="X158" s="434"/>
      <c r="Y158" s="434"/>
      <c r="Z158" s="434"/>
      <c r="AA158" s="434"/>
      <c r="AB158" s="434"/>
      <c r="AC158" s="434"/>
      <c r="AD158" s="434"/>
      <c r="AE158" s="434"/>
      <c r="AF158" s="434"/>
      <c r="AG158" s="434"/>
      <c r="AH158" s="434"/>
      <c r="AI158" s="434"/>
      <c r="AJ158" s="434"/>
      <c r="AK158" s="434"/>
      <c r="AL158" s="434"/>
      <c r="AM158" s="434"/>
      <c r="AN158" s="434"/>
      <c r="AO158" s="434"/>
      <c r="AP158" s="434"/>
      <c r="AQ158" s="434"/>
      <c r="AR158" s="434"/>
      <c r="AS158" s="434"/>
      <c r="AT158" s="434"/>
      <c r="AU158" s="434"/>
      <c r="AV158" s="434"/>
      <c r="AW158" s="434"/>
      <c r="AX158" s="434"/>
      <c r="AY158" s="434"/>
      <c r="AZ158" s="434"/>
      <c r="BA158" s="434"/>
      <c r="BB158" s="434"/>
      <c r="BC158" s="434"/>
      <c r="BD158" s="434"/>
      <c r="BE158" s="434"/>
      <c r="BF158" s="434"/>
      <c r="BG158" s="434"/>
      <c r="BH158" s="434"/>
      <c r="BI158" s="434"/>
      <c r="BJ158" s="434"/>
      <c r="BK158" s="434"/>
      <c r="BL158" s="434"/>
      <c r="BM158" s="435"/>
    </row>
    <row r="159" spans="2:65" s="1" customFormat="1" ht="14.25" customHeight="1">
      <c r="B159" s="429"/>
      <c r="C159" s="433"/>
      <c r="D159" s="434"/>
      <c r="E159" s="434"/>
      <c r="F159" s="434"/>
      <c r="G159" s="434"/>
      <c r="H159" s="434"/>
      <c r="I159" s="434"/>
      <c r="J159" s="434"/>
      <c r="K159" s="434"/>
      <c r="L159" s="434"/>
      <c r="M159" s="434"/>
      <c r="N159" s="434"/>
      <c r="O159" s="434"/>
      <c r="P159" s="434"/>
      <c r="Q159" s="434"/>
      <c r="R159" s="434"/>
      <c r="S159" s="434"/>
      <c r="T159" s="434"/>
      <c r="U159" s="434"/>
      <c r="V159" s="434"/>
      <c r="W159" s="434"/>
      <c r="X159" s="434"/>
      <c r="Y159" s="434"/>
      <c r="Z159" s="434"/>
      <c r="AA159" s="434"/>
      <c r="AB159" s="434"/>
      <c r="AC159" s="434"/>
      <c r="AD159" s="434"/>
      <c r="AE159" s="434"/>
      <c r="AF159" s="434"/>
      <c r="AG159" s="434"/>
      <c r="AH159" s="434"/>
      <c r="AI159" s="434"/>
      <c r="AJ159" s="434"/>
      <c r="AK159" s="434"/>
      <c r="AL159" s="434"/>
      <c r="AM159" s="434"/>
      <c r="AN159" s="434"/>
      <c r="AO159" s="434"/>
      <c r="AP159" s="434"/>
      <c r="AQ159" s="434"/>
      <c r="AR159" s="434"/>
      <c r="AS159" s="434"/>
      <c r="AT159" s="434"/>
      <c r="AU159" s="434"/>
      <c r="AV159" s="434"/>
      <c r="AW159" s="434"/>
      <c r="AX159" s="434"/>
      <c r="AY159" s="434"/>
      <c r="AZ159" s="434"/>
      <c r="BA159" s="434"/>
      <c r="BB159" s="434"/>
      <c r="BC159" s="434"/>
      <c r="BD159" s="434"/>
      <c r="BE159" s="434"/>
      <c r="BF159" s="434"/>
      <c r="BG159" s="434"/>
      <c r="BH159" s="434"/>
      <c r="BI159" s="434"/>
      <c r="BJ159" s="434"/>
      <c r="BK159" s="434"/>
      <c r="BL159" s="434"/>
      <c r="BM159" s="435"/>
    </row>
    <row r="160" spans="2:65" s="1" customFormat="1" ht="14.25" customHeight="1">
      <c r="B160" s="429"/>
      <c r="C160" s="433"/>
      <c r="D160" s="434"/>
      <c r="E160" s="434"/>
      <c r="F160" s="434"/>
      <c r="G160" s="434"/>
      <c r="H160" s="434"/>
      <c r="I160" s="434"/>
      <c r="J160" s="434"/>
      <c r="K160" s="434"/>
      <c r="L160" s="434"/>
      <c r="M160" s="434"/>
      <c r="N160" s="434"/>
      <c r="O160" s="434"/>
      <c r="P160" s="434"/>
      <c r="Q160" s="434"/>
      <c r="R160" s="434"/>
      <c r="S160" s="434"/>
      <c r="T160" s="434"/>
      <c r="U160" s="434"/>
      <c r="V160" s="434"/>
      <c r="W160" s="434"/>
      <c r="X160" s="434"/>
      <c r="Y160" s="434"/>
      <c r="Z160" s="434"/>
      <c r="AA160" s="434"/>
      <c r="AB160" s="434"/>
      <c r="AC160" s="434"/>
      <c r="AD160" s="434"/>
      <c r="AE160" s="434"/>
      <c r="AF160" s="434"/>
      <c r="AG160" s="434"/>
      <c r="AH160" s="434"/>
      <c r="AI160" s="434"/>
      <c r="AJ160" s="434"/>
      <c r="AK160" s="434"/>
      <c r="AL160" s="434"/>
      <c r="AM160" s="434"/>
      <c r="AN160" s="434"/>
      <c r="AO160" s="434"/>
      <c r="AP160" s="434"/>
      <c r="AQ160" s="434"/>
      <c r="AR160" s="434"/>
      <c r="AS160" s="434"/>
      <c r="AT160" s="434"/>
      <c r="AU160" s="434"/>
      <c r="AV160" s="434"/>
      <c r="AW160" s="434"/>
      <c r="AX160" s="434"/>
      <c r="AY160" s="434"/>
      <c r="AZ160" s="434"/>
      <c r="BA160" s="434"/>
      <c r="BB160" s="434"/>
      <c r="BC160" s="434"/>
      <c r="BD160" s="434"/>
      <c r="BE160" s="434"/>
      <c r="BF160" s="434"/>
      <c r="BG160" s="434"/>
      <c r="BH160" s="434"/>
      <c r="BI160" s="434"/>
      <c r="BJ160" s="434"/>
      <c r="BK160" s="434"/>
      <c r="BL160" s="434"/>
      <c r="BM160" s="435"/>
    </row>
    <row r="161" spans="2:68" s="1" customFormat="1" ht="14.25" customHeight="1" thickBot="1">
      <c r="B161" s="429"/>
      <c r="C161" s="439"/>
      <c r="D161" s="440"/>
      <c r="E161" s="440"/>
      <c r="F161" s="440"/>
      <c r="G161" s="440"/>
      <c r="H161" s="440"/>
      <c r="I161" s="440"/>
      <c r="J161" s="440"/>
      <c r="K161" s="440"/>
      <c r="L161" s="440"/>
      <c r="M161" s="440"/>
      <c r="N161" s="440"/>
      <c r="O161" s="440"/>
      <c r="P161" s="440"/>
      <c r="Q161" s="440"/>
      <c r="R161" s="440"/>
      <c r="S161" s="440"/>
      <c r="T161" s="440"/>
      <c r="U161" s="440"/>
      <c r="V161" s="440"/>
      <c r="W161" s="440"/>
      <c r="X161" s="440"/>
      <c r="Y161" s="440"/>
      <c r="Z161" s="440"/>
      <c r="AA161" s="440"/>
      <c r="AB161" s="440"/>
      <c r="AC161" s="440"/>
      <c r="AD161" s="440"/>
      <c r="AE161" s="440"/>
      <c r="AF161" s="440"/>
      <c r="AG161" s="440"/>
      <c r="AH161" s="440"/>
      <c r="AI161" s="440"/>
      <c r="AJ161" s="440"/>
      <c r="AK161" s="440"/>
      <c r="AL161" s="440"/>
      <c r="AM161" s="440"/>
      <c r="AN161" s="440"/>
      <c r="AO161" s="440"/>
      <c r="AP161" s="440"/>
      <c r="AQ161" s="440"/>
      <c r="AR161" s="440"/>
      <c r="AS161" s="440"/>
      <c r="AT161" s="440"/>
      <c r="AU161" s="440"/>
      <c r="AV161" s="440"/>
      <c r="AW161" s="440"/>
      <c r="AX161" s="440"/>
      <c r="AY161" s="440"/>
      <c r="AZ161" s="440"/>
      <c r="BA161" s="440"/>
      <c r="BB161" s="440"/>
      <c r="BC161" s="440"/>
      <c r="BD161" s="440"/>
      <c r="BE161" s="440"/>
      <c r="BF161" s="440"/>
      <c r="BG161" s="440"/>
      <c r="BH161" s="440"/>
      <c r="BI161" s="440"/>
      <c r="BJ161" s="440"/>
      <c r="BK161" s="440"/>
      <c r="BL161" s="440"/>
      <c r="BM161" s="441"/>
    </row>
    <row r="162" spans="2:68" s="2" customFormat="1" ht="7.5" customHeight="1" thickBot="1">
      <c r="B162" s="430"/>
      <c r="C162" s="442"/>
      <c r="D162" s="443"/>
      <c r="E162" s="443"/>
      <c r="F162" s="443"/>
      <c r="G162" s="443"/>
      <c r="H162" s="443"/>
      <c r="I162" s="443"/>
      <c r="J162" s="443"/>
      <c r="K162" s="443"/>
      <c r="L162" s="443"/>
      <c r="M162" s="443"/>
      <c r="N162" s="444"/>
      <c r="O162" s="444"/>
      <c r="P162" s="444"/>
      <c r="Q162" s="444"/>
      <c r="R162" s="444"/>
      <c r="S162" s="444"/>
      <c r="T162" s="444"/>
      <c r="U162" s="444"/>
      <c r="V162" s="444"/>
      <c r="W162" s="444"/>
      <c r="X162" s="444"/>
      <c r="Y162" s="444"/>
      <c r="Z162" s="444"/>
      <c r="AA162" s="444"/>
      <c r="AB162" s="444"/>
      <c r="AC162" s="444"/>
      <c r="AD162" s="444"/>
      <c r="AE162" s="444"/>
      <c r="AF162" s="444"/>
      <c r="AG162" s="444"/>
      <c r="AH162" s="444"/>
      <c r="AI162" s="444"/>
      <c r="AJ162" s="444"/>
      <c r="AK162" s="444"/>
      <c r="AL162" s="444"/>
      <c r="AM162" s="444"/>
      <c r="AN162" s="444"/>
      <c r="AO162" s="444"/>
      <c r="AP162" s="444"/>
      <c r="AQ162" s="444"/>
      <c r="AR162" s="444"/>
      <c r="AS162" s="444"/>
      <c r="AT162" s="444"/>
      <c r="AU162" s="444"/>
      <c r="AV162" s="444"/>
      <c r="AW162" s="444"/>
      <c r="AX162" s="444"/>
    </row>
    <row r="163" spans="2:68" ht="18.75" customHeight="1" thickBot="1">
      <c r="B163" s="11"/>
      <c r="C163" s="42" t="s">
        <v>109</v>
      </c>
      <c r="D163" s="43"/>
      <c r="E163" s="43"/>
      <c r="F163" s="43"/>
      <c r="G163" s="43"/>
      <c r="H163" s="43"/>
      <c r="I163" s="43"/>
      <c r="J163" s="43"/>
      <c r="K163" s="43"/>
      <c r="L163" s="43"/>
      <c r="M163" s="44"/>
      <c r="N163" s="44"/>
      <c r="O163" s="44"/>
      <c r="P163" s="44"/>
      <c r="Q163" s="44"/>
      <c r="R163" s="44"/>
      <c r="S163" s="44"/>
      <c r="T163" s="44"/>
      <c r="U163" s="44"/>
      <c r="V163" s="44"/>
      <c r="W163" s="44"/>
      <c r="X163" s="44"/>
      <c r="Y163" s="44"/>
      <c r="Z163" s="44"/>
      <c r="AA163" s="44"/>
      <c r="AB163" s="44"/>
      <c r="AC163" s="44"/>
      <c r="AD163" s="44"/>
      <c r="AE163" s="44"/>
      <c r="AF163" s="44"/>
      <c r="AG163" s="44"/>
      <c r="AH163" s="44"/>
      <c r="AI163" s="44"/>
      <c r="AJ163" s="44"/>
      <c r="AK163" s="44"/>
      <c r="AL163" s="44"/>
      <c r="AM163" s="44"/>
      <c r="AN163" s="44"/>
      <c r="AO163" s="44"/>
      <c r="AP163" s="44"/>
      <c r="AQ163" s="44"/>
      <c r="AR163" s="44"/>
      <c r="AS163" s="44"/>
      <c r="AT163" s="44"/>
      <c r="AU163" s="44"/>
      <c r="AV163" s="44"/>
      <c r="AW163" s="44"/>
      <c r="AX163" s="44"/>
      <c r="AY163" s="44"/>
      <c r="AZ163" s="44"/>
      <c r="BA163" s="44"/>
      <c r="BB163" s="44"/>
      <c r="BC163" s="44"/>
      <c r="BD163" s="44"/>
      <c r="BE163" s="44"/>
      <c r="BF163" s="44"/>
      <c r="BG163" s="44"/>
      <c r="BH163" s="44"/>
      <c r="BI163" s="44"/>
      <c r="BJ163" s="44"/>
      <c r="BK163" s="44"/>
      <c r="BL163" s="44"/>
      <c r="BM163" s="45"/>
    </row>
    <row r="164" spans="2:68" ht="57.75" customHeight="1" thickBot="1">
      <c r="B164" s="11"/>
      <c r="C164" s="559" t="s">
        <v>1</v>
      </c>
      <c r="D164" s="560"/>
      <c r="E164" s="560"/>
      <c r="F164" s="560"/>
      <c r="G164" s="560"/>
      <c r="H164" s="560"/>
      <c r="I164" s="560"/>
      <c r="J164" s="560"/>
      <c r="K164" s="838" t="s">
        <v>64</v>
      </c>
      <c r="L164" s="839"/>
      <c r="M164" s="840"/>
      <c r="N164" s="845" t="s">
        <v>168</v>
      </c>
      <c r="O164" s="846"/>
      <c r="P164" s="846"/>
      <c r="Q164" s="846"/>
      <c r="R164" s="846"/>
      <c r="S164" s="846"/>
      <c r="T164" s="846"/>
      <c r="U164" s="846"/>
      <c r="V164" s="847"/>
      <c r="W164" s="848" t="s">
        <v>110</v>
      </c>
      <c r="X164" s="849"/>
      <c r="Y164" s="849"/>
      <c r="Z164" s="849"/>
      <c r="AA164" s="849"/>
      <c r="AB164" s="849"/>
      <c r="AC164" s="849"/>
      <c r="AD164" s="849"/>
      <c r="AE164" s="849"/>
      <c r="AF164" s="849"/>
      <c r="AG164" s="849"/>
      <c r="AH164" s="849"/>
      <c r="AI164" s="849"/>
      <c r="AJ164" s="849"/>
      <c r="AK164" s="849"/>
      <c r="AL164" s="849"/>
      <c r="AM164" s="850"/>
      <c r="AN164" s="841" t="s">
        <v>374</v>
      </c>
      <c r="AO164" s="841"/>
      <c r="AP164" s="841"/>
      <c r="AQ164" s="841"/>
      <c r="AR164" s="841"/>
      <c r="AS164" s="841"/>
      <c r="AT164" s="841"/>
      <c r="AU164" s="841"/>
      <c r="AV164" s="842" t="s">
        <v>191</v>
      </c>
      <c r="AW164" s="843"/>
      <c r="AX164" s="843"/>
      <c r="AY164" s="843"/>
      <c r="AZ164" s="843"/>
      <c r="BA164" s="843"/>
      <c r="BB164" s="843"/>
      <c r="BC164" s="843"/>
      <c r="BD164" s="843"/>
      <c r="BE164" s="843"/>
      <c r="BF164" s="843"/>
      <c r="BG164" s="843"/>
      <c r="BH164" s="843"/>
      <c r="BI164" s="843"/>
      <c r="BJ164" s="843"/>
      <c r="BK164" s="843"/>
      <c r="BL164" s="843"/>
      <c r="BM164" s="844"/>
      <c r="BN164" s="46"/>
      <c r="BO164" s="47"/>
      <c r="BP164" s="47"/>
    </row>
    <row r="165" spans="2:68" ht="15" customHeight="1">
      <c r="B165" s="11"/>
      <c r="C165" s="792"/>
      <c r="D165" s="793"/>
      <c r="E165" s="793"/>
      <c r="F165" s="793"/>
      <c r="G165" s="793"/>
      <c r="H165" s="793"/>
      <c r="I165" s="793"/>
      <c r="J165" s="793"/>
      <c r="K165" s="798"/>
      <c r="L165" s="793"/>
      <c r="M165" s="799"/>
      <c r="N165" s="814" t="s">
        <v>160</v>
      </c>
      <c r="O165" s="815"/>
      <c r="P165" s="815"/>
      <c r="Q165" s="815"/>
      <c r="R165" s="815"/>
      <c r="S165" s="815"/>
      <c r="T165" s="815"/>
      <c r="U165" s="815"/>
      <c r="V165" s="816"/>
      <c r="W165" s="783"/>
      <c r="X165" s="784"/>
      <c r="Y165" s="784"/>
      <c r="Z165" s="784"/>
      <c r="AA165" s="784"/>
      <c r="AB165" s="784"/>
      <c r="AC165" s="784"/>
      <c r="AD165" s="784"/>
      <c r="AE165" s="784"/>
      <c r="AF165" s="784"/>
      <c r="AG165" s="784"/>
      <c r="AH165" s="784"/>
      <c r="AI165" s="784"/>
      <c r="AJ165" s="784"/>
      <c r="AK165" s="784"/>
      <c r="AL165" s="784"/>
      <c r="AM165" s="785"/>
      <c r="AN165" s="804"/>
      <c r="AO165" s="804"/>
      <c r="AP165" s="804"/>
      <c r="AQ165" s="804"/>
      <c r="AR165" s="804"/>
      <c r="AS165" s="804"/>
      <c r="AT165" s="804"/>
      <c r="AU165" s="804"/>
      <c r="AV165" s="807" t="s">
        <v>192</v>
      </c>
      <c r="AW165" s="808"/>
      <c r="AX165" s="808"/>
      <c r="AY165" s="808"/>
      <c r="AZ165" s="808"/>
      <c r="BA165" s="809"/>
      <c r="BB165" s="809"/>
      <c r="BC165" s="809"/>
      <c r="BD165" s="809"/>
      <c r="BE165" s="809"/>
      <c r="BF165" s="809"/>
      <c r="BG165" s="809"/>
      <c r="BH165" s="809"/>
      <c r="BI165" s="809"/>
      <c r="BJ165" s="809"/>
      <c r="BK165" s="809"/>
      <c r="BL165" s="809"/>
      <c r="BM165" s="810"/>
      <c r="BN165" s="8"/>
      <c r="BO165" s="8"/>
      <c r="BP165" s="8"/>
    </row>
    <row r="166" spans="2:68" ht="15" customHeight="1">
      <c r="B166" s="11"/>
      <c r="C166" s="794"/>
      <c r="D166" s="795"/>
      <c r="E166" s="795"/>
      <c r="F166" s="795"/>
      <c r="G166" s="795"/>
      <c r="H166" s="795"/>
      <c r="I166" s="795"/>
      <c r="J166" s="795"/>
      <c r="K166" s="800"/>
      <c r="L166" s="795"/>
      <c r="M166" s="801"/>
      <c r="N166" s="817"/>
      <c r="O166" s="818"/>
      <c r="P166" s="818"/>
      <c r="Q166" s="818"/>
      <c r="R166" s="818"/>
      <c r="S166" s="818"/>
      <c r="T166" s="818"/>
      <c r="U166" s="818"/>
      <c r="V166" s="819"/>
      <c r="W166" s="786"/>
      <c r="X166" s="787"/>
      <c r="Y166" s="787"/>
      <c r="Z166" s="787"/>
      <c r="AA166" s="787"/>
      <c r="AB166" s="787"/>
      <c r="AC166" s="787"/>
      <c r="AD166" s="787"/>
      <c r="AE166" s="787"/>
      <c r="AF166" s="787"/>
      <c r="AG166" s="787"/>
      <c r="AH166" s="787"/>
      <c r="AI166" s="787"/>
      <c r="AJ166" s="787"/>
      <c r="AK166" s="787"/>
      <c r="AL166" s="787"/>
      <c r="AM166" s="788"/>
      <c r="AN166" s="805"/>
      <c r="AO166" s="805"/>
      <c r="AP166" s="805"/>
      <c r="AQ166" s="805"/>
      <c r="AR166" s="805"/>
      <c r="AS166" s="805"/>
      <c r="AT166" s="805"/>
      <c r="AU166" s="805"/>
      <c r="AV166" s="825" t="s">
        <v>193</v>
      </c>
      <c r="AW166" s="826"/>
      <c r="AX166" s="826"/>
      <c r="AY166" s="826"/>
      <c r="AZ166" s="826"/>
      <c r="BA166" s="826"/>
      <c r="BB166" s="826"/>
      <c r="BC166" s="823" t="s">
        <v>304</v>
      </c>
      <c r="BD166" s="795"/>
      <c r="BE166" s="795"/>
      <c r="BF166" s="795"/>
      <c r="BG166" s="795"/>
      <c r="BH166" s="795"/>
      <c r="BI166" s="795"/>
      <c r="BJ166" s="795"/>
      <c r="BK166" s="795"/>
      <c r="BL166" s="795"/>
      <c r="BM166" s="824"/>
      <c r="BN166" s="8"/>
      <c r="BO166" s="8"/>
      <c r="BP166" s="8"/>
    </row>
    <row r="167" spans="2:68" ht="15" customHeight="1">
      <c r="B167" s="11"/>
      <c r="C167" s="794"/>
      <c r="D167" s="795"/>
      <c r="E167" s="795"/>
      <c r="F167" s="795"/>
      <c r="G167" s="795"/>
      <c r="H167" s="795"/>
      <c r="I167" s="795"/>
      <c r="J167" s="795"/>
      <c r="K167" s="800"/>
      <c r="L167" s="795"/>
      <c r="M167" s="801"/>
      <c r="N167" s="817" t="s">
        <v>161</v>
      </c>
      <c r="O167" s="818"/>
      <c r="P167" s="818"/>
      <c r="Q167" s="818"/>
      <c r="R167" s="818"/>
      <c r="S167" s="818"/>
      <c r="T167" s="818"/>
      <c r="U167" s="818"/>
      <c r="V167" s="819"/>
      <c r="W167" s="786"/>
      <c r="X167" s="787"/>
      <c r="Y167" s="787"/>
      <c r="Z167" s="787"/>
      <c r="AA167" s="787"/>
      <c r="AB167" s="787"/>
      <c r="AC167" s="787"/>
      <c r="AD167" s="787"/>
      <c r="AE167" s="787"/>
      <c r="AF167" s="787"/>
      <c r="AG167" s="787"/>
      <c r="AH167" s="787"/>
      <c r="AI167" s="787"/>
      <c r="AJ167" s="787"/>
      <c r="AK167" s="787"/>
      <c r="AL167" s="787"/>
      <c r="AM167" s="788"/>
      <c r="AN167" s="805"/>
      <c r="AO167" s="805"/>
      <c r="AP167" s="805"/>
      <c r="AQ167" s="805"/>
      <c r="AR167" s="805"/>
      <c r="AS167" s="805"/>
      <c r="AT167" s="805"/>
      <c r="AU167" s="805"/>
      <c r="AV167" s="811" t="s">
        <v>194</v>
      </c>
      <c r="AW167" s="812"/>
      <c r="AX167" s="812"/>
      <c r="AY167" s="812"/>
      <c r="AZ167" s="812"/>
      <c r="BA167" s="812"/>
      <c r="BB167" s="812"/>
      <c r="BC167" s="812"/>
      <c r="BD167" s="812"/>
      <c r="BE167" s="812"/>
      <c r="BF167" s="812"/>
      <c r="BG167" s="812"/>
      <c r="BH167" s="812"/>
      <c r="BI167" s="812"/>
      <c r="BJ167" s="812"/>
      <c r="BK167" s="812"/>
      <c r="BL167" s="812"/>
      <c r="BM167" s="813"/>
      <c r="BN167" s="8"/>
      <c r="BO167" s="8"/>
      <c r="BP167" s="8"/>
    </row>
    <row r="168" spans="2:68" ht="15" customHeight="1" thickBot="1">
      <c r="B168" s="11"/>
      <c r="C168" s="796"/>
      <c r="D168" s="797"/>
      <c r="E168" s="797"/>
      <c r="F168" s="797"/>
      <c r="G168" s="797"/>
      <c r="H168" s="797"/>
      <c r="I168" s="797"/>
      <c r="J168" s="797"/>
      <c r="K168" s="802"/>
      <c r="L168" s="797"/>
      <c r="M168" s="803"/>
      <c r="N168" s="820"/>
      <c r="O168" s="821"/>
      <c r="P168" s="821"/>
      <c r="Q168" s="821"/>
      <c r="R168" s="821"/>
      <c r="S168" s="821"/>
      <c r="T168" s="821"/>
      <c r="U168" s="821"/>
      <c r="V168" s="822"/>
      <c r="W168" s="789"/>
      <c r="X168" s="790"/>
      <c r="Y168" s="790"/>
      <c r="Z168" s="790"/>
      <c r="AA168" s="790"/>
      <c r="AB168" s="790"/>
      <c r="AC168" s="790"/>
      <c r="AD168" s="790"/>
      <c r="AE168" s="790"/>
      <c r="AF168" s="790"/>
      <c r="AG168" s="790"/>
      <c r="AH168" s="790"/>
      <c r="AI168" s="790"/>
      <c r="AJ168" s="790"/>
      <c r="AK168" s="790"/>
      <c r="AL168" s="790"/>
      <c r="AM168" s="791"/>
      <c r="AN168" s="806"/>
      <c r="AO168" s="806"/>
      <c r="AP168" s="806"/>
      <c r="AQ168" s="806"/>
      <c r="AR168" s="806"/>
      <c r="AS168" s="806"/>
      <c r="AT168" s="806"/>
      <c r="AU168" s="806"/>
      <c r="AV168" s="779"/>
      <c r="AW168" s="780"/>
      <c r="AX168" s="780"/>
      <c r="AY168" s="780"/>
      <c r="AZ168" s="780"/>
      <c r="BA168" s="781" t="s">
        <v>195</v>
      </c>
      <c r="BB168" s="781"/>
      <c r="BC168" s="781"/>
      <c r="BD168" s="781"/>
      <c r="BE168" s="781"/>
      <c r="BF168" s="781"/>
      <c r="BG168" s="781"/>
      <c r="BH168" s="781"/>
      <c r="BI168" s="781"/>
      <c r="BJ168" s="781"/>
      <c r="BK168" s="781"/>
      <c r="BL168" s="781"/>
      <c r="BM168" s="782"/>
      <c r="BN168" s="8"/>
      <c r="BO168" s="8"/>
      <c r="BP168" s="8"/>
    </row>
    <row r="169" spans="2:68" ht="15" customHeight="1">
      <c r="B169" s="11"/>
      <c r="C169" s="792"/>
      <c r="D169" s="793"/>
      <c r="E169" s="793"/>
      <c r="F169" s="793"/>
      <c r="G169" s="793"/>
      <c r="H169" s="793"/>
      <c r="I169" s="793"/>
      <c r="J169" s="793"/>
      <c r="K169" s="798"/>
      <c r="L169" s="793"/>
      <c r="M169" s="799"/>
      <c r="N169" s="814" t="s">
        <v>160</v>
      </c>
      <c r="O169" s="815"/>
      <c r="P169" s="815"/>
      <c r="Q169" s="815"/>
      <c r="R169" s="815"/>
      <c r="S169" s="815"/>
      <c r="T169" s="815"/>
      <c r="U169" s="815"/>
      <c r="V169" s="816"/>
      <c r="W169" s="783"/>
      <c r="X169" s="784"/>
      <c r="Y169" s="784"/>
      <c r="Z169" s="784"/>
      <c r="AA169" s="784"/>
      <c r="AB169" s="784"/>
      <c r="AC169" s="784"/>
      <c r="AD169" s="784"/>
      <c r="AE169" s="784"/>
      <c r="AF169" s="784"/>
      <c r="AG169" s="784"/>
      <c r="AH169" s="784"/>
      <c r="AI169" s="784"/>
      <c r="AJ169" s="784"/>
      <c r="AK169" s="784"/>
      <c r="AL169" s="784"/>
      <c r="AM169" s="785"/>
      <c r="AN169" s="804"/>
      <c r="AO169" s="804"/>
      <c r="AP169" s="804"/>
      <c r="AQ169" s="804"/>
      <c r="AR169" s="804"/>
      <c r="AS169" s="804"/>
      <c r="AT169" s="804"/>
      <c r="AU169" s="804"/>
      <c r="AV169" s="807" t="s">
        <v>192</v>
      </c>
      <c r="AW169" s="808"/>
      <c r="AX169" s="808"/>
      <c r="AY169" s="808"/>
      <c r="AZ169" s="808"/>
      <c r="BA169" s="809"/>
      <c r="BB169" s="809"/>
      <c r="BC169" s="809"/>
      <c r="BD169" s="809"/>
      <c r="BE169" s="809"/>
      <c r="BF169" s="809"/>
      <c r="BG169" s="809"/>
      <c r="BH169" s="809"/>
      <c r="BI169" s="809"/>
      <c r="BJ169" s="809"/>
      <c r="BK169" s="809"/>
      <c r="BL169" s="809"/>
      <c r="BM169" s="810"/>
      <c r="BN169" s="8"/>
      <c r="BO169" s="8"/>
      <c r="BP169" s="8"/>
    </row>
    <row r="170" spans="2:68" ht="15" customHeight="1">
      <c r="B170" s="11"/>
      <c r="C170" s="794"/>
      <c r="D170" s="795"/>
      <c r="E170" s="795"/>
      <c r="F170" s="795"/>
      <c r="G170" s="795"/>
      <c r="H170" s="795"/>
      <c r="I170" s="795"/>
      <c r="J170" s="795"/>
      <c r="K170" s="800"/>
      <c r="L170" s="795"/>
      <c r="M170" s="801"/>
      <c r="N170" s="817"/>
      <c r="O170" s="818"/>
      <c r="P170" s="818"/>
      <c r="Q170" s="818"/>
      <c r="R170" s="818"/>
      <c r="S170" s="818"/>
      <c r="T170" s="818"/>
      <c r="U170" s="818"/>
      <c r="V170" s="819"/>
      <c r="W170" s="786"/>
      <c r="X170" s="787"/>
      <c r="Y170" s="787"/>
      <c r="Z170" s="787"/>
      <c r="AA170" s="787"/>
      <c r="AB170" s="787"/>
      <c r="AC170" s="787"/>
      <c r="AD170" s="787"/>
      <c r="AE170" s="787"/>
      <c r="AF170" s="787"/>
      <c r="AG170" s="787"/>
      <c r="AH170" s="787"/>
      <c r="AI170" s="787"/>
      <c r="AJ170" s="787"/>
      <c r="AK170" s="787"/>
      <c r="AL170" s="787"/>
      <c r="AM170" s="788"/>
      <c r="AN170" s="805"/>
      <c r="AO170" s="805"/>
      <c r="AP170" s="805"/>
      <c r="AQ170" s="805"/>
      <c r="AR170" s="805"/>
      <c r="AS170" s="805"/>
      <c r="AT170" s="805"/>
      <c r="AU170" s="805"/>
      <c r="AV170" s="825" t="s">
        <v>193</v>
      </c>
      <c r="AW170" s="826"/>
      <c r="AX170" s="826"/>
      <c r="AY170" s="826"/>
      <c r="AZ170" s="826"/>
      <c r="BA170" s="826"/>
      <c r="BB170" s="826"/>
      <c r="BC170" s="823" t="s">
        <v>304</v>
      </c>
      <c r="BD170" s="795"/>
      <c r="BE170" s="795"/>
      <c r="BF170" s="795"/>
      <c r="BG170" s="795"/>
      <c r="BH170" s="795"/>
      <c r="BI170" s="795"/>
      <c r="BJ170" s="795"/>
      <c r="BK170" s="795"/>
      <c r="BL170" s="795"/>
      <c r="BM170" s="824"/>
      <c r="BN170" s="8"/>
      <c r="BO170" s="8"/>
      <c r="BP170" s="8"/>
    </row>
    <row r="171" spans="2:68" ht="15" customHeight="1">
      <c r="B171" s="11"/>
      <c r="C171" s="794"/>
      <c r="D171" s="795"/>
      <c r="E171" s="795"/>
      <c r="F171" s="795"/>
      <c r="G171" s="795"/>
      <c r="H171" s="795"/>
      <c r="I171" s="795"/>
      <c r="J171" s="795"/>
      <c r="K171" s="800"/>
      <c r="L171" s="795"/>
      <c r="M171" s="801"/>
      <c r="N171" s="817" t="s">
        <v>161</v>
      </c>
      <c r="O171" s="818"/>
      <c r="P171" s="818"/>
      <c r="Q171" s="818"/>
      <c r="R171" s="818"/>
      <c r="S171" s="818"/>
      <c r="T171" s="818"/>
      <c r="U171" s="818"/>
      <c r="V171" s="819"/>
      <c r="W171" s="786"/>
      <c r="X171" s="787"/>
      <c r="Y171" s="787"/>
      <c r="Z171" s="787"/>
      <c r="AA171" s="787"/>
      <c r="AB171" s="787"/>
      <c r="AC171" s="787"/>
      <c r="AD171" s="787"/>
      <c r="AE171" s="787"/>
      <c r="AF171" s="787"/>
      <c r="AG171" s="787"/>
      <c r="AH171" s="787"/>
      <c r="AI171" s="787"/>
      <c r="AJ171" s="787"/>
      <c r="AK171" s="787"/>
      <c r="AL171" s="787"/>
      <c r="AM171" s="788"/>
      <c r="AN171" s="805"/>
      <c r="AO171" s="805"/>
      <c r="AP171" s="805"/>
      <c r="AQ171" s="805"/>
      <c r="AR171" s="805"/>
      <c r="AS171" s="805"/>
      <c r="AT171" s="805"/>
      <c r="AU171" s="805"/>
      <c r="AV171" s="811" t="s">
        <v>194</v>
      </c>
      <c r="AW171" s="812"/>
      <c r="AX171" s="812"/>
      <c r="AY171" s="812"/>
      <c r="AZ171" s="812"/>
      <c r="BA171" s="812"/>
      <c r="BB171" s="812"/>
      <c r="BC171" s="812"/>
      <c r="BD171" s="812"/>
      <c r="BE171" s="812"/>
      <c r="BF171" s="812"/>
      <c r="BG171" s="812"/>
      <c r="BH171" s="812"/>
      <c r="BI171" s="812"/>
      <c r="BJ171" s="812"/>
      <c r="BK171" s="812"/>
      <c r="BL171" s="812"/>
      <c r="BM171" s="813"/>
      <c r="BN171" s="8"/>
      <c r="BO171" s="8"/>
      <c r="BP171" s="8"/>
    </row>
    <row r="172" spans="2:68" ht="15" customHeight="1" thickBot="1">
      <c r="B172" s="11"/>
      <c r="C172" s="796"/>
      <c r="D172" s="797"/>
      <c r="E172" s="797"/>
      <c r="F172" s="797"/>
      <c r="G172" s="797"/>
      <c r="H172" s="797"/>
      <c r="I172" s="797"/>
      <c r="J172" s="797"/>
      <c r="K172" s="802"/>
      <c r="L172" s="797"/>
      <c r="M172" s="803"/>
      <c r="N172" s="820"/>
      <c r="O172" s="821"/>
      <c r="P172" s="821"/>
      <c r="Q172" s="821"/>
      <c r="R172" s="821"/>
      <c r="S172" s="821"/>
      <c r="T172" s="821"/>
      <c r="U172" s="821"/>
      <c r="V172" s="822"/>
      <c r="W172" s="789"/>
      <c r="X172" s="790"/>
      <c r="Y172" s="790"/>
      <c r="Z172" s="790"/>
      <c r="AA172" s="790"/>
      <c r="AB172" s="790"/>
      <c r="AC172" s="790"/>
      <c r="AD172" s="790"/>
      <c r="AE172" s="790"/>
      <c r="AF172" s="790"/>
      <c r="AG172" s="790"/>
      <c r="AH172" s="790"/>
      <c r="AI172" s="790"/>
      <c r="AJ172" s="790"/>
      <c r="AK172" s="790"/>
      <c r="AL172" s="790"/>
      <c r="AM172" s="791"/>
      <c r="AN172" s="806"/>
      <c r="AO172" s="806"/>
      <c r="AP172" s="806"/>
      <c r="AQ172" s="806"/>
      <c r="AR172" s="806"/>
      <c r="AS172" s="806"/>
      <c r="AT172" s="806"/>
      <c r="AU172" s="806"/>
      <c r="AV172" s="779"/>
      <c r="AW172" s="780"/>
      <c r="AX172" s="780"/>
      <c r="AY172" s="780"/>
      <c r="AZ172" s="780"/>
      <c r="BA172" s="781" t="s">
        <v>195</v>
      </c>
      <c r="BB172" s="781"/>
      <c r="BC172" s="781"/>
      <c r="BD172" s="781"/>
      <c r="BE172" s="781"/>
      <c r="BF172" s="781"/>
      <c r="BG172" s="781"/>
      <c r="BH172" s="781"/>
      <c r="BI172" s="781"/>
      <c r="BJ172" s="781"/>
      <c r="BK172" s="781"/>
      <c r="BL172" s="781"/>
      <c r="BM172" s="782"/>
      <c r="BN172" s="8"/>
      <c r="BO172" s="8"/>
      <c r="BP172" s="8"/>
    </row>
    <row r="173" spans="2:68" ht="15" customHeight="1">
      <c r="B173" s="11"/>
      <c r="C173" s="792"/>
      <c r="D173" s="793"/>
      <c r="E173" s="793"/>
      <c r="F173" s="793"/>
      <c r="G173" s="793"/>
      <c r="H173" s="793"/>
      <c r="I173" s="793"/>
      <c r="J173" s="793"/>
      <c r="K173" s="798"/>
      <c r="L173" s="793"/>
      <c r="M173" s="799"/>
      <c r="N173" s="814" t="s">
        <v>160</v>
      </c>
      <c r="O173" s="815"/>
      <c r="P173" s="815"/>
      <c r="Q173" s="815"/>
      <c r="R173" s="815"/>
      <c r="S173" s="815"/>
      <c r="T173" s="815"/>
      <c r="U173" s="815"/>
      <c r="V173" s="816"/>
      <c r="W173" s="783"/>
      <c r="X173" s="784"/>
      <c r="Y173" s="784"/>
      <c r="Z173" s="784"/>
      <c r="AA173" s="784"/>
      <c r="AB173" s="784"/>
      <c r="AC173" s="784"/>
      <c r="AD173" s="784"/>
      <c r="AE173" s="784"/>
      <c r="AF173" s="784"/>
      <c r="AG173" s="784"/>
      <c r="AH173" s="784"/>
      <c r="AI173" s="784"/>
      <c r="AJ173" s="784"/>
      <c r="AK173" s="784"/>
      <c r="AL173" s="784"/>
      <c r="AM173" s="785"/>
      <c r="AN173" s="804"/>
      <c r="AO173" s="804"/>
      <c r="AP173" s="804"/>
      <c r="AQ173" s="804"/>
      <c r="AR173" s="804"/>
      <c r="AS173" s="804"/>
      <c r="AT173" s="804"/>
      <c r="AU173" s="804"/>
      <c r="AV173" s="807" t="s">
        <v>192</v>
      </c>
      <c r="AW173" s="808"/>
      <c r="AX173" s="808"/>
      <c r="AY173" s="808"/>
      <c r="AZ173" s="808"/>
      <c r="BA173" s="809"/>
      <c r="BB173" s="809"/>
      <c r="BC173" s="809"/>
      <c r="BD173" s="809"/>
      <c r="BE173" s="809"/>
      <c r="BF173" s="809"/>
      <c r="BG173" s="809"/>
      <c r="BH173" s="809"/>
      <c r="BI173" s="809"/>
      <c r="BJ173" s="809"/>
      <c r="BK173" s="809"/>
      <c r="BL173" s="809"/>
      <c r="BM173" s="810"/>
      <c r="BN173" s="8"/>
      <c r="BO173" s="8"/>
      <c r="BP173" s="8"/>
    </row>
    <row r="174" spans="2:68" ht="15" customHeight="1">
      <c r="B174" s="11"/>
      <c r="C174" s="794"/>
      <c r="D174" s="795"/>
      <c r="E174" s="795"/>
      <c r="F174" s="795"/>
      <c r="G174" s="795"/>
      <c r="H174" s="795"/>
      <c r="I174" s="795"/>
      <c r="J174" s="795"/>
      <c r="K174" s="800"/>
      <c r="L174" s="795"/>
      <c r="M174" s="801"/>
      <c r="N174" s="817"/>
      <c r="O174" s="818"/>
      <c r="P174" s="818"/>
      <c r="Q174" s="818"/>
      <c r="R174" s="818"/>
      <c r="S174" s="818"/>
      <c r="T174" s="818"/>
      <c r="U174" s="818"/>
      <c r="V174" s="819"/>
      <c r="W174" s="786"/>
      <c r="X174" s="787"/>
      <c r="Y174" s="787"/>
      <c r="Z174" s="787"/>
      <c r="AA174" s="787"/>
      <c r="AB174" s="787"/>
      <c r="AC174" s="787"/>
      <c r="AD174" s="787"/>
      <c r="AE174" s="787"/>
      <c r="AF174" s="787"/>
      <c r="AG174" s="787"/>
      <c r="AH174" s="787"/>
      <c r="AI174" s="787"/>
      <c r="AJ174" s="787"/>
      <c r="AK174" s="787"/>
      <c r="AL174" s="787"/>
      <c r="AM174" s="788"/>
      <c r="AN174" s="805"/>
      <c r="AO174" s="805"/>
      <c r="AP174" s="805"/>
      <c r="AQ174" s="805"/>
      <c r="AR174" s="805"/>
      <c r="AS174" s="805"/>
      <c r="AT174" s="805"/>
      <c r="AU174" s="805"/>
      <c r="AV174" s="825" t="s">
        <v>193</v>
      </c>
      <c r="AW174" s="826"/>
      <c r="AX174" s="826"/>
      <c r="AY174" s="826"/>
      <c r="AZ174" s="826"/>
      <c r="BA174" s="826"/>
      <c r="BB174" s="826"/>
      <c r="BC174" s="823" t="s">
        <v>304</v>
      </c>
      <c r="BD174" s="795"/>
      <c r="BE174" s="795"/>
      <c r="BF174" s="795"/>
      <c r="BG174" s="795"/>
      <c r="BH174" s="795"/>
      <c r="BI174" s="795"/>
      <c r="BJ174" s="795"/>
      <c r="BK174" s="795"/>
      <c r="BL174" s="795"/>
      <c r="BM174" s="824"/>
      <c r="BN174" s="8"/>
      <c r="BO174" s="8"/>
      <c r="BP174" s="8"/>
    </row>
    <row r="175" spans="2:68" ht="15" customHeight="1">
      <c r="B175" s="11"/>
      <c r="C175" s="794"/>
      <c r="D175" s="795"/>
      <c r="E175" s="795"/>
      <c r="F175" s="795"/>
      <c r="G175" s="795"/>
      <c r="H175" s="795"/>
      <c r="I175" s="795"/>
      <c r="J175" s="795"/>
      <c r="K175" s="800"/>
      <c r="L175" s="795"/>
      <c r="M175" s="801"/>
      <c r="N175" s="817" t="s">
        <v>161</v>
      </c>
      <c r="O175" s="818"/>
      <c r="P175" s="818"/>
      <c r="Q175" s="818"/>
      <c r="R175" s="818"/>
      <c r="S175" s="818"/>
      <c r="T175" s="818"/>
      <c r="U175" s="818"/>
      <c r="V175" s="819"/>
      <c r="W175" s="786"/>
      <c r="X175" s="787"/>
      <c r="Y175" s="787"/>
      <c r="Z175" s="787"/>
      <c r="AA175" s="787"/>
      <c r="AB175" s="787"/>
      <c r="AC175" s="787"/>
      <c r="AD175" s="787"/>
      <c r="AE175" s="787"/>
      <c r="AF175" s="787"/>
      <c r="AG175" s="787"/>
      <c r="AH175" s="787"/>
      <c r="AI175" s="787"/>
      <c r="AJ175" s="787"/>
      <c r="AK175" s="787"/>
      <c r="AL175" s="787"/>
      <c r="AM175" s="788"/>
      <c r="AN175" s="805"/>
      <c r="AO175" s="805"/>
      <c r="AP175" s="805"/>
      <c r="AQ175" s="805"/>
      <c r="AR175" s="805"/>
      <c r="AS175" s="805"/>
      <c r="AT175" s="805"/>
      <c r="AU175" s="805"/>
      <c r="AV175" s="811" t="s">
        <v>194</v>
      </c>
      <c r="AW175" s="812"/>
      <c r="AX175" s="812"/>
      <c r="AY175" s="812"/>
      <c r="AZ175" s="812"/>
      <c r="BA175" s="812"/>
      <c r="BB175" s="812"/>
      <c r="BC175" s="812"/>
      <c r="BD175" s="812"/>
      <c r="BE175" s="812"/>
      <c r="BF175" s="812"/>
      <c r="BG175" s="812"/>
      <c r="BH175" s="812"/>
      <c r="BI175" s="812"/>
      <c r="BJ175" s="812"/>
      <c r="BK175" s="812"/>
      <c r="BL175" s="812"/>
      <c r="BM175" s="813"/>
      <c r="BN175" s="8"/>
      <c r="BO175" s="8"/>
      <c r="BP175" s="8"/>
    </row>
    <row r="176" spans="2:68" ht="15" customHeight="1" thickBot="1">
      <c r="B176" s="11"/>
      <c r="C176" s="796"/>
      <c r="D176" s="797"/>
      <c r="E176" s="797"/>
      <c r="F176" s="797"/>
      <c r="G176" s="797"/>
      <c r="H176" s="797"/>
      <c r="I176" s="797"/>
      <c r="J176" s="797"/>
      <c r="K176" s="802"/>
      <c r="L176" s="797"/>
      <c r="M176" s="803"/>
      <c r="N176" s="820"/>
      <c r="O176" s="821"/>
      <c r="P176" s="821"/>
      <c r="Q176" s="821"/>
      <c r="R176" s="821"/>
      <c r="S176" s="821"/>
      <c r="T176" s="821"/>
      <c r="U176" s="821"/>
      <c r="V176" s="822"/>
      <c r="W176" s="789"/>
      <c r="X176" s="790"/>
      <c r="Y176" s="790"/>
      <c r="Z176" s="790"/>
      <c r="AA176" s="790"/>
      <c r="AB176" s="790"/>
      <c r="AC176" s="790"/>
      <c r="AD176" s="790"/>
      <c r="AE176" s="790"/>
      <c r="AF176" s="790"/>
      <c r="AG176" s="790"/>
      <c r="AH176" s="790"/>
      <c r="AI176" s="790"/>
      <c r="AJ176" s="790"/>
      <c r="AK176" s="790"/>
      <c r="AL176" s="790"/>
      <c r="AM176" s="791"/>
      <c r="AN176" s="806"/>
      <c r="AO176" s="806"/>
      <c r="AP176" s="806"/>
      <c r="AQ176" s="806"/>
      <c r="AR176" s="806"/>
      <c r="AS176" s="806"/>
      <c r="AT176" s="806"/>
      <c r="AU176" s="806"/>
      <c r="AV176" s="779"/>
      <c r="AW176" s="780"/>
      <c r="AX176" s="780"/>
      <c r="AY176" s="780"/>
      <c r="AZ176" s="780"/>
      <c r="BA176" s="781" t="s">
        <v>195</v>
      </c>
      <c r="BB176" s="781"/>
      <c r="BC176" s="781"/>
      <c r="BD176" s="781"/>
      <c r="BE176" s="781"/>
      <c r="BF176" s="781"/>
      <c r="BG176" s="781"/>
      <c r="BH176" s="781"/>
      <c r="BI176" s="781"/>
      <c r="BJ176" s="781"/>
      <c r="BK176" s="781"/>
      <c r="BL176" s="781"/>
      <c r="BM176" s="782"/>
      <c r="BN176" s="8"/>
      <c r="BO176" s="8"/>
      <c r="BP176" s="8"/>
    </row>
    <row r="177" spans="2:68" ht="15" customHeight="1">
      <c r="B177" s="11"/>
      <c r="C177" s="792"/>
      <c r="D177" s="793"/>
      <c r="E177" s="793"/>
      <c r="F177" s="793"/>
      <c r="G177" s="793"/>
      <c r="H177" s="793"/>
      <c r="I177" s="793"/>
      <c r="J177" s="793"/>
      <c r="K177" s="798"/>
      <c r="L177" s="793"/>
      <c r="M177" s="799"/>
      <c r="N177" s="814" t="s">
        <v>160</v>
      </c>
      <c r="O177" s="815"/>
      <c r="P177" s="815"/>
      <c r="Q177" s="815"/>
      <c r="R177" s="815"/>
      <c r="S177" s="815"/>
      <c r="T177" s="815"/>
      <c r="U177" s="815"/>
      <c r="V177" s="816"/>
      <c r="W177" s="783"/>
      <c r="X177" s="784"/>
      <c r="Y177" s="784"/>
      <c r="Z177" s="784"/>
      <c r="AA177" s="784"/>
      <c r="AB177" s="784"/>
      <c r="AC177" s="784"/>
      <c r="AD177" s="784"/>
      <c r="AE177" s="784"/>
      <c r="AF177" s="784"/>
      <c r="AG177" s="784"/>
      <c r="AH177" s="784"/>
      <c r="AI177" s="784"/>
      <c r="AJ177" s="784"/>
      <c r="AK177" s="784"/>
      <c r="AL177" s="784"/>
      <c r="AM177" s="785"/>
      <c r="AN177" s="804"/>
      <c r="AO177" s="804"/>
      <c r="AP177" s="804"/>
      <c r="AQ177" s="804"/>
      <c r="AR177" s="804"/>
      <c r="AS177" s="804"/>
      <c r="AT177" s="804"/>
      <c r="AU177" s="804"/>
      <c r="AV177" s="807" t="s">
        <v>192</v>
      </c>
      <c r="AW177" s="808"/>
      <c r="AX177" s="808"/>
      <c r="AY177" s="808"/>
      <c r="AZ177" s="808"/>
      <c r="BA177" s="809"/>
      <c r="BB177" s="809"/>
      <c r="BC177" s="809"/>
      <c r="BD177" s="809"/>
      <c r="BE177" s="809"/>
      <c r="BF177" s="809"/>
      <c r="BG177" s="809"/>
      <c r="BH177" s="809"/>
      <c r="BI177" s="809"/>
      <c r="BJ177" s="809"/>
      <c r="BK177" s="809"/>
      <c r="BL177" s="809"/>
      <c r="BM177" s="810"/>
      <c r="BN177" s="8"/>
      <c r="BO177" s="8"/>
      <c r="BP177" s="8"/>
    </row>
    <row r="178" spans="2:68" ht="15" customHeight="1">
      <c r="B178" s="11"/>
      <c r="C178" s="794"/>
      <c r="D178" s="795"/>
      <c r="E178" s="795"/>
      <c r="F178" s="795"/>
      <c r="G178" s="795"/>
      <c r="H178" s="795"/>
      <c r="I178" s="795"/>
      <c r="J178" s="795"/>
      <c r="K178" s="800"/>
      <c r="L178" s="795"/>
      <c r="M178" s="801"/>
      <c r="N178" s="817"/>
      <c r="O178" s="818"/>
      <c r="P178" s="818"/>
      <c r="Q178" s="818"/>
      <c r="R178" s="818"/>
      <c r="S178" s="818"/>
      <c r="T178" s="818"/>
      <c r="U178" s="818"/>
      <c r="V178" s="819"/>
      <c r="W178" s="786"/>
      <c r="X178" s="787"/>
      <c r="Y178" s="787"/>
      <c r="Z178" s="787"/>
      <c r="AA178" s="787"/>
      <c r="AB178" s="787"/>
      <c r="AC178" s="787"/>
      <c r="AD178" s="787"/>
      <c r="AE178" s="787"/>
      <c r="AF178" s="787"/>
      <c r="AG178" s="787"/>
      <c r="AH178" s="787"/>
      <c r="AI178" s="787"/>
      <c r="AJ178" s="787"/>
      <c r="AK178" s="787"/>
      <c r="AL178" s="787"/>
      <c r="AM178" s="788"/>
      <c r="AN178" s="805"/>
      <c r="AO178" s="805"/>
      <c r="AP178" s="805"/>
      <c r="AQ178" s="805"/>
      <c r="AR178" s="805"/>
      <c r="AS178" s="805"/>
      <c r="AT178" s="805"/>
      <c r="AU178" s="805"/>
      <c r="AV178" s="825" t="s">
        <v>193</v>
      </c>
      <c r="AW178" s="826"/>
      <c r="AX178" s="826"/>
      <c r="AY178" s="826"/>
      <c r="AZ178" s="826"/>
      <c r="BA178" s="826"/>
      <c r="BB178" s="826"/>
      <c r="BC178" s="823" t="s">
        <v>304</v>
      </c>
      <c r="BD178" s="795"/>
      <c r="BE178" s="795"/>
      <c r="BF178" s="795"/>
      <c r="BG178" s="795"/>
      <c r="BH178" s="795"/>
      <c r="BI178" s="795"/>
      <c r="BJ178" s="795"/>
      <c r="BK178" s="795"/>
      <c r="BL178" s="795"/>
      <c r="BM178" s="824"/>
      <c r="BN178" s="8"/>
      <c r="BO178" s="8"/>
      <c r="BP178" s="8"/>
    </row>
    <row r="179" spans="2:68" ht="15" customHeight="1">
      <c r="B179" s="11"/>
      <c r="C179" s="794"/>
      <c r="D179" s="795"/>
      <c r="E179" s="795"/>
      <c r="F179" s="795"/>
      <c r="G179" s="795"/>
      <c r="H179" s="795"/>
      <c r="I179" s="795"/>
      <c r="J179" s="795"/>
      <c r="K179" s="800"/>
      <c r="L179" s="795"/>
      <c r="M179" s="801"/>
      <c r="N179" s="817" t="s">
        <v>161</v>
      </c>
      <c r="O179" s="818"/>
      <c r="P179" s="818"/>
      <c r="Q179" s="818"/>
      <c r="R179" s="818"/>
      <c r="S179" s="818"/>
      <c r="T179" s="818"/>
      <c r="U179" s="818"/>
      <c r="V179" s="819"/>
      <c r="W179" s="786"/>
      <c r="X179" s="787"/>
      <c r="Y179" s="787"/>
      <c r="Z179" s="787"/>
      <c r="AA179" s="787"/>
      <c r="AB179" s="787"/>
      <c r="AC179" s="787"/>
      <c r="AD179" s="787"/>
      <c r="AE179" s="787"/>
      <c r="AF179" s="787"/>
      <c r="AG179" s="787"/>
      <c r="AH179" s="787"/>
      <c r="AI179" s="787"/>
      <c r="AJ179" s="787"/>
      <c r="AK179" s="787"/>
      <c r="AL179" s="787"/>
      <c r="AM179" s="788"/>
      <c r="AN179" s="805"/>
      <c r="AO179" s="805"/>
      <c r="AP179" s="805"/>
      <c r="AQ179" s="805"/>
      <c r="AR179" s="805"/>
      <c r="AS179" s="805"/>
      <c r="AT179" s="805"/>
      <c r="AU179" s="805"/>
      <c r="AV179" s="811" t="s">
        <v>194</v>
      </c>
      <c r="AW179" s="812"/>
      <c r="AX179" s="812"/>
      <c r="AY179" s="812"/>
      <c r="AZ179" s="812"/>
      <c r="BA179" s="812"/>
      <c r="BB179" s="812"/>
      <c r="BC179" s="812"/>
      <c r="BD179" s="812"/>
      <c r="BE179" s="812"/>
      <c r="BF179" s="812"/>
      <c r="BG179" s="812"/>
      <c r="BH179" s="812"/>
      <c r="BI179" s="812"/>
      <c r="BJ179" s="812"/>
      <c r="BK179" s="812"/>
      <c r="BL179" s="812"/>
      <c r="BM179" s="813"/>
      <c r="BN179" s="8"/>
      <c r="BO179" s="8"/>
      <c r="BP179" s="8"/>
    </row>
    <row r="180" spans="2:68" ht="15" customHeight="1" thickBot="1">
      <c r="B180" s="11"/>
      <c r="C180" s="796"/>
      <c r="D180" s="797"/>
      <c r="E180" s="797"/>
      <c r="F180" s="797"/>
      <c r="G180" s="797"/>
      <c r="H180" s="797"/>
      <c r="I180" s="797"/>
      <c r="J180" s="797"/>
      <c r="K180" s="802"/>
      <c r="L180" s="797"/>
      <c r="M180" s="803"/>
      <c r="N180" s="820"/>
      <c r="O180" s="821"/>
      <c r="P180" s="821"/>
      <c r="Q180" s="821"/>
      <c r="R180" s="821"/>
      <c r="S180" s="821"/>
      <c r="T180" s="821"/>
      <c r="U180" s="821"/>
      <c r="V180" s="822"/>
      <c r="W180" s="789"/>
      <c r="X180" s="790"/>
      <c r="Y180" s="790"/>
      <c r="Z180" s="790"/>
      <c r="AA180" s="790"/>
      <c r="AB180" s="790"/>
      <c r="AC180" s="790"/>
      <c r="AD180" s="790"/>
      <c r="AE180" s="790"/>
      <c r="AF180" s="790"/>
      <c r="AG180" s="790"/>
      <c r="AH180" s="790"/>
      <c r="AI180" s="790"/>
      <c r="AJ180" s="790"/>
      <c r="AK180" s="790"/>
      <c r="AL180" s="790"/>
      <c r="AM180" s="791"/>
      <c r="AN180" s="806"/>
      <c r="AO180" s="806"/>
      <c r="AP180" s="806"/>
      <c r="AQ180" s="806"/>
      <c r="AR180" s="806"/>
      <c r="AS180" s="806"/>
      <c r="AT180" s="806"/>
      <c r="AU180" s="806"/>
      <c r="AV180" s="779"/>
      <c r="AW180" s="780"/>
      <c r="AX180" s="780"/>
      <c r="AY180" s="780"/>
      <c r="AZ180" s="780"/>
      <c r="BA180" s="781" t="s">
        <v>195</v>
      </c>
      <c r="BB180" s="781"/>
      <c r="BC180" s="781"/>
      <c r="BD180" s="781"/>
      <c r="BE180" s="781"/>
      <c r="BF180" s="781"/>
      <c r="BG180" s="781"/>
      <c r="BH180" s="781"/>
      <c r="BI180" s="781"/>
      <c r="BJ180" s="781"/>
      <c r="BK180" s="781"/>
      <c r="BL180" s="781"/>
      <c r="BM180" s="782"/>
      <c r="BN180" s="8"/>
      <c r="BO180" s="8"/>
      <c r="BP180" s="8"/>
    </row>
    <row r="181" spans="2:68" ht="15" customHeight="1">
      <c r="B181" s="11"/>
      <c r="C181" s="792"/>
      <c r="D181" s="793"/>
      <c r="E181" s="793"/>
      <c r="F181" s="793"/>
      <c r="G181" s="793"/>
      <c r="H181" s="793"/>
      <c r="I181" s="793"/>
      <c r="J181" s="793"/>
      <c r="K181" s="798"/>
      <c r="L181" s="793"/>
      <c r="M181" s="799"/>
      <c r="N181" s="814" t="s">
        <v>160</v>
      </c>
      <c r="O181" s="815"/>
      <c r="P181" s="815"/>
      <c r="Q181" s="815"/>
      <c r="R181" s="815"/>
      <c r="S181" s="815"/>
      <c r="T181" s="815"/>
      <c r="U181" s="815"/>
      <c r="V181" s="816"/>
      <c r="W181" s="783"/>
      <c r="X181" s="784"/>
      <c r="Y181" s="784"/>
      <c r="Z181" s="784"/>
      <c r="AA181" s="784"/>
      <c r="AB181" s="784"/>
      <c r="AC181" s="784"/>
      <c r="AD181" s="784"/>
      <c r="AE181" s="784"/>
      <c r="AF181" s="784"/>
      <c r="AG181" s="784"/>
      <c r="AH181" s="784"/>
      <c r="AI181" s="784"/>
      <c r="AJ181" s="784"/>
      <c r="AK181" s="784"/>
      <c r="AL181" s="784"/>
      <c r="AM181" s="785"/>
      <c r="AN181" s="804"/>
      <c r="AO181" s="804"/>
      <c r="AP181" s="804"/>
      <c r="AQ181" s="804"/>
      <c r="AR181" s="804"/>
      <c r="AS181" s="804"/>
      <c r="AT181" s="804"/>
      <c r="AU181" s="804"/>
      <c r="AV181" s="807" t="s">
        <v>192</v>
      </c>
      <c r="AW181" s="808"/>
      <c r="AX181" s="808"/>
      <c r="AY181" s="808"/>
      <c r="AZ181" s="808"/>
      <c r="BA181" s="809"/>
      <c r="BB181" s="809"/>
      <c r="BC181" s="809"/>
      <c r="BD181" s="809"/>
      <c r="BE181" s="809"/>
      <c r="BF181" s="809"/>
      <c r="BG181" s="809"/>
      <c r="BH181" s="809"/>
      <c r="BI181" s="809"/>
      <c r="BJ181" s="809"/>
      <c r="BK181" s="809"/>
      <c r="BL181" s="809"/>
      <c r="BM181" s="810"/>
      <c r="BN181" s="8"/>
      <c r="BO181" s="8"/>
      <c r="BP181" s="8"/>
    </row>
    <row r="182" spans="2:68" ht="15" customHeight="1">
      <c r="B182" s="11"/>
      <c r="C182" s="794"/>
      <c r="D182" s="795"/>
      <c r="E182" s="795"/>
      <c r="F182" s="795"/>
      <c r="G182" s="795"/>
      <c r="H182" s="795"/>
      <c r="I182" s="795"/>
      <c r="J182" s="795"/>
      <c r="K182" s="800"/>
      <c r="L182" s="795"/>
      <c r="M182" s="801"/>
      <c r="N182" s="817"/>
      <c r="O182" s="818"/>
      <c r="P182" s="818"/>
      <c r="Q182" s="818"/>
      <c r="R182" s="818"/>
      <c r="S182" s="818"/>
      <c r="T182" s="818"/>
      <c r="U182" s="818"/>
      <c r="V182" s="819"/>
      <c r="W182" s="786"/>
      <c r="X182" s="787"/>
      <c r="Y182" s="787"/>
      <c r="Z182" s="787"/>
      <c r="AA182" s="787"/>
      <c r="AB182" s="787"/>
      <c r="AC182" s="787"/>
      <c r="AD182" s="787"/>
      <c r="AE182" s="787"/>
      <c r="AF182" s="787"/>
      <c r="AG182" s="787"/>
      <c r="AH182" s="787"/>
      <c r="AI182" s="787"/>
      <c r="AJ182" s="787"/>
      <c r="AK182" s="787"/>
      <c r="AL182" s="787"/>
      <c r="AM182" s="788"/>
      <c r="AN182" s="805"/>
      <c r="AO182" s="805"/>
      <c r="AP182" s="805"/>
      <c r="AQ182" s="805"/>
      <c r="AR182" s="805"/>
      <c r="AS182" s="805"/>
      <c r="AT182" s="805"/>
      <c r="AU182" s="805"/>
      <c r="AV182" s="825" t="s">
        <v>193</v>
      </c>
      <c r="AW182" s="826"/>
      <c r="AX182" s="826"/>
      <c r="AY182" s="826"/>
      <c r="AZ182" s="826"/>
      <c r="BA182" s="826"/>
      <c r="BB182" s="826"/>
      <c r="BC182" s="823" t="s">
        <v>304</v>
      </c>
      <c r="BD182" s="795"/>
      <c r="BE182" s="795"/>
      <c r="BF182" s="795"/>
      <c r="BG182" s="795"/>
      <c r="BH182" s="795"/>
      <c r="BI182" s="795"/>
      <c r="BJ182" s="795"/>
      <c r="BK182" s="795"/>
      <c r="BL182" s="795"/>
      <c r="BM182" s="824"/>
      <c r="BN182" s="8"/>
      <c r="BO182" s="8"/>
      <c r="BP182" s="8"/>
    </row>
    <row r="183" spans="2:68" ht="15" customHeight="1">
      <c r="B183" s="11"/>
      <c r="C183" s="794"/>
      <c r="D183" s="795"/>
      <c r="E183" s="795"/>
      <c r="F183" s="795"/>
      <c r="G183" s="795"/>
      <c r="H183" s="795"/>
      <c r="I183" s="795"/>
      <c r="J183" s="795"/>
      <c r="K183" s="800"/>
      <c r="L183" s="795"/>
      <c r="M183" s="801"/>
      <c r="N183" s="817" t="s">
        <v>161</v>
      </c>
      <c r="O183" s="818"/>
      <c r="P183" s="818"/>
      <c r="Q183" s="818"/>
      <c r="R183" s="818"/>
      <c r="S183" s="818"/>
      <c r="T183" s="818"/>
      <c r="U183" s="818"/>
      <c r="V183" s="819"/>
      <c r="W183" s="786"/>
      <c r="X183" s="787"/>
      <c r="Y183" s="787"/>
      <c r="Z183" s="787"/>
      <c r="AA183" s="787"/>
      <c r="AB183" s="787"/>
      <c r="AC183" s="787"/>
      <c r="AD183" s="787"/>
      <c r="AE183" s="787"/>
      <c r="AF183" s="787"/>
      <c r="AG183" s="787"/>
      <c r="AH183" s="787"/>
      <c r="AI183" s="787"/>
      <c r="AJ183" s="787"/>
      <c r="AK183" s="787"/>
      <c r="AL183" s="787"/>
      <c r="AM183" s="788"/>
      <c r="AN183" s="805"/>
      <c r="AO183" s="805"/>
      <c r="AP183" s="805"/>
      <c r="AQ183" s="805"/>
      <c r="AR183" s="805"/>
      <c r="AS183" s="805"/>
      <c r="AT183" s="805"/>
      <c r="AU183" s="805"/>
      <c r="AV183" s="811" t="s">
        <v>194</v>
      </c>
      <c r="AW183" s="812"/>
      <c r="AX183" s="812"/>
      <c r="AY183" s="812"/>
      <c r="AZ183" s="812"/>
      <c r="BA183" s="812"/>
      <c r="BB183" s="812"/>
      <c r="BC183" s="812"/>
      <c r="BD183" s="812"/>
      <c r="BE183" s="812"/>
      <c r="BF183" s="812"/>
      <c r="BG183" s="812"/>
      <c r="BH183" s="812"/>
      <c r="BI183" s="812"/>
      <c r="BJ183" s="812"/>
      <c r="BK183" s="812"/>
      <c r="BL183" s="812"/>
      <c r="BM183" s="813"/>
      <c r="BN183" s="8"/>
      <c r="BO183" s="8"/>
      <c r="BP183" s="8"/>
    </row>
    <row r="184" spans="2:68" ht="15" customHeight="1" thickBot="1">
      <c r="B184" s="11"/>
      <c r="C184" s="796"/>
      <c r="D184" s="797"/>
      <c r="E184" s="797"/>
      <c r="F184" s="797"/>
      <c r="G184" s="797"/>
      <c r="H184" s="797"/>
      <c r="I184" s="797"/>
      <c r="J184" s="797"/>
      <c r="K184" s="802"/>
      <c r="L184" s="797"/>
      <c r="M184" s="803"/>
      <c r="N184" s="820"/>
      <c r="O184" s="821"/>
      <c r="P184" s="821"/>
      <c r="Q184" s="821"/>
      <c r="R184" s="821"/>
      <c r="S184" s="821"/>
      <c r="T184" s="821"/>
      <c r="U184" s="821"/>
      <c r="V184" s="822"/>
      <c r="W184" s="789"/>
      <c r="X184" s="790"/>
      <c r="Y184" s="790"/>
      <c r="Z184" s="790"/>
      <c r="AA184" s="790"/>
      <c r="AB184" s="790"/>
      <c r="AC184" s="790"/>
      <c r="AD184" s="790"/>
      <c r="AE184" s="790"/>
      <c r="AF184" s="790"/>
      <c r="AG184" s="790"/>
      <c r="AH184" s="790"/>
      <c r="AI184" s="790"/>
      <c r="AJ184" s="790"/>
      <c r="AK184" s="790"/>
      <c r="AL184" s="790"/>
      <c r="AM184" s="791"/>
      <c r="AN184" s="806"/>
      <c r="AO184" s="806"/>
      <c r="AP184" s="806"/>
      <c r="AQ184" s="806"/>
      <c r="AR184" s="806"/>
      <c r="AS184" s="806"/>
      <c r="AT184" s="806"/>
      <c r="AU184" s="806"/>
      <c r="AV184" s="779"/>
      <c r="AW184" s="780"/>
      <c r="AX184" s="780"/>
      <c r="AY184" s="780"/>
      <c r="AZ184" s="780"/>
      <c r="BA184" s="781" t="s">
        <v>195</v>
      </c>
      <c r="BB184" s="781"/>
      <c r="BC184" s="781"/>
      <c r="BD184" s="781"/>
      <c r="BE184" s="781"/>
      <c r="BF184" s="781"/>
      <c r="BG184" s="781"/>
      <c r="BH184" s="781"/>
      <c r="BI184" s="781"/>
      <c r="BJ184" s="781"/>
      <c r="BK184" s="781"/>
      <c r="BL184" s="781"/>
      <c r="BM184" s="782"/>
      <c r="BN184" s="8"/>
      <c r="BO184" s="8"/>
      <c r="BP184" s="8"/>
    </row>
    <row r="185" spans="2:68" ht="11.25" customHeight="1">
      <c r="B185" s="11"/>
      <c r="C185" s="48"/>
      <c r="D185" s="48"/>
      <c r="E185" s="48"/>
      <c r="F185" s="48"/>
      <c r="G185" s="48"/>
      <c r="H185" s="48"/>
      <c r="I185" s="48"/>
      <c r="J185" s="48"/>
      <c r="K185" s="48"/>
      <c r="L185" s="48"/>
      <c r="M185" s="48"/>
      <c r="N185" s="48"/>
      <c r="O185" s="48"/>
      <c r="P185" s="48"/>
      <c r="Q185" s="48"/>
      <c r="R185" s="48"/>
      <c r="S185" s="48"/>
      <c r="T185" s="48"/>
      <c r="U185" s="48"/>
      <c r="V185" s="48"/>
      <c r="W185" s="48"/>
      <c r="X185" s="48"/>
      <c r="Y185" s="48"/>
      <c r="Z185" s="48"/>
      <c r="AA185" s="48"/>
      <c r="AB185" s="48"/>
      <c r="AC185" s="48"/>
      <c r="AD185" s="48"/>
      <c r="AE185" s="48"/>
      <c r="AF185" s="48"/>
      <c r="AG185" s="48"/>
      <c r="AH185" s="48"/>
      <c r="AI185" s="48"/>
      <c r="AJ185" s="48"/>
      <c r="AK185" s="48"/>
      <c r="AL185" s="48"/>
      <c r="AM185" s="48"/>
      <c r="AN185" s="48"/>
      <c r="AO185" s="48"/>
      <c r="AP185" s="48"/>
      <c r="AQ185" s="48"/>
      <c r="AR185" s="48"/>
      <c r="AS185" s="48"/>
      <c r="AT185" s="48"/>
      <c r="AU185" s="48"/>
      <c r="AV185" s="48"/>
      <c r="AW185" s="48"/>
      <c r="AX185" s="48"/>
      <c r="AY185" s="48"/>
      <c r="AZ185" s="48"/>
      <c r="BA185" s="48"/>
      <c r="BB185" s="48"/>
      <c r="BC185" s="48"/>
      <c r="BD185" s="48"/>
      <c r="BE185" s="48"/>
      <c r="BF185" s="48"/>
      <c r="BG185" s="48"/>
      <c r="BH185" s="48"/>
      <c r="BI185" s="48"/>
      <c r="BJ185" s="48"/>
      <c r="BK185" s="48"/>
      <c r="BL185" s="48"/>
      <c r="BM185" s="48"/>
    </row>
    <row r="186" spans="2:68" s="9" customFormat="1" ht="28.5" customHeight="1">
      <c r="D186" s="8" t="s">
        <v>10</v>
      </c>
      <c r="E186" s="827" t="s">
        <v>484</v>
      </c>
      <c r="F186" s="827"/>
      <c r="G186" s="827"/>
      <c r="H186" s="827"/>
      <c r="I186" s="827"/>
      <c r="J186" s="827"/>
      <c r="K186" s="827"/>
      <c r="L186" s="827"/>
      <c r="M186" s="827"/>
      <c r="N186" s="827"/>
      <c r="O186" s="827"/>
      <c r="P186" s="827"/>
      <c r="Q186" s="827"/>
      <c r="R186" s="827"/>
      <c r="S186" s="827"/>
      <c r="T186" s="827"/>
      <c r="U186" s="827"/>
      <c r="V186" s="827"/>
      <c r="W186" s="827"/>
      <c r="X186" s="827"/>
      <c r="Y186" s="827"/>
      <c r="Z186" s="827"/>
      <c r="AA186" s="827"/>
      <c r="AB186" s="827"/>
      <c r="AC186" s="827"/>
      <c r="AD186" s="827"/>
      <c r="AE186" s="827"/>
      <c r="AF186" s="827"/>
      <c r="AG186" s="827"/>
      <c r="AH186" s="827"/>
      <c r="AI186" s="827"/>
      <c r="AJ186" s="827"/>
      <c r="AK186" s="827"/>
      <c r="AL186" s="827"/>
      <c r="AM186" s="827"/>
      <c r="AN186" s="827"/>
      <c r="AO186" s="827"/>
      <c r="AP186" s="827"/>
      <c r="AQ186" s="827"/>
      <c r="AR186" s="827"/>
      <c r="AS186" s="827"/>
      <c r="AT186" s="827"/>
      <c r="AU186" s="827"/>
      <c r="AV186" s="827"/>
      <c r="AW186" s="827"/>
      <c r="AX186" s="827"/>
      <c r="AY186" s="827"/>
      <c r="AZ186" s="827"/>
      <c r="BA186" s="827"/>
      <c r="BB186" s="827"/>
      <c r="BC186" s="827"/>
      <c r="BD186" s="827"/>
      <c r="BE186" s="827"/>
      <c r="BF186" s="827"/>
      <c r="BG186" s="827"/>
      <c r="BH186" s="827"/>
      <c r="BI186" s="827"/>
      <c r="BJ186" s="827"/>
      <c r="BK186" s="827"/>
      <c r="BL186" s="827"/>
      <c r="BM186" s="827"/>
    </row>
    <row r="187" spans="2:68" ht="34.5" customHeight="1">
      <c r="B187" s="9"/>
      <c r="C187" s="9"/>
      <c r="D187" s="9"/>
      <c r="E187" s="777" t="s">
        <v>497</v>
      </c>
      <c r="F187" s="777"/>
      <c r="G187" s="777"/>
      <c r="H187" s="777"/>
      <c r="I187" s="777"/>
      <c r="J187" s="777"/>
      <c r="K187" s="777"/>
      <c r="L187" s="777"/>
      <c r="M187" s="777"/>
      <c r="N187" s="777"/>
      <c r="O187" s="777"/>
      <c r="P187" s="777"/>
      <c r="Q187" s="777"/>
      <c r="R187" s="777"/>
      <c r="S187" s="777"/>
      <c r="T187" s="777"/>
      <c r="U187" s="777"/>
      <c r="V187" s="777"/>
      <c r="W187" s="777"/>
      <c r="X187" s="777"/>
      <c r="Y187" s="777"/>
      <c r="Z187" s="777"/>
      <c r="AA187" s="777"/>
      <c r="AB187" s="777"/>
      <c r="AC187" s="777"/>
      <c r="AD187" s="777"/>
      <c r="AE187" s="777"/>
      <c r="AF187" s="777"/>
      <c r="AG187" s="777"/>
      <c r="AH187" s="777"/>
      <c r="AI187" s="777"/>
      <c r="AJ187" s="777"/>
      <c r="AK187" s="777"/>
      <c r="AL187" s="777"/>
      <c r="AM187" s="777"/>
      <c r="AN187" s="777"/>
      <c r="AO187" s="777"/>
      <c r="AP187" s="777"/>
      <c r="AQ187" s="777"/>
      <c r="AR187" s="777"/>
      <c r="AS187" s="777"/>
      <c r="AT187" s="777"/>
      <c r="AU187" s="777"/>
      <c r="AV187" s="777"/>
      <c r="AW187" s="777"/>
      <c r="AX187" s="777"/>
      <c r="AY187" s="777"/>
      <c r="AZ187" s="777"/>
      <c r="BA187" s="777"/>
      <c r="BB187" s="777"/>
      <c r="BC187" s="777"/>
      <c r="BD187" s="777"/>
      <c r="BE187" s="777"/>
      <c r="BF187" s="777"/>
      <c r="BG187" s="777"/>
      <c r="BH187" s="777"/>
      <c r="BI187" s="777"/>
      <c r="BJ187" s="777"/>
      <c r="BK187" s="777"/>
      <c r="BL187" s="777"/>
      <c r="BM187" s="777"/>
    </row>
    <row r="188" spans="2:68" ht="38.25" customHeight="1">
      <c r="B188" s="9"/>
      <c r="C188" s="9"/>
      <c r="D188" s="49"/>
      <c r="E188" s="778" t="s">
        <v>498</v>
      </c>
      <c r="F188" s="778"/>
      <c r="G188" s="778"/>
      <c r="H188" s="778"/>
      <c r="I188" s="778"/>
      <c r="J188" s="778"/>
      <c r="K188" s="778"/>
      <c r="L188" s="778"/>
      <c r="M188" s="778"/>
      <c r="N188" s="778"/>
      <c r="O188" s="778"/>
      <c r="P188" s="778"/>
      <c r="Q188" s="778"/>
      <c r="R188" s="778"/>
      <c r="S188" s="778"/>
      <c r="T188" s="778"/>
      <c r="U188" s="778"/>
      <c r="V188" s="778"/>
      <c r="W188" s="778"/>
      <c r="X188" s="778"/>
      <c r="Y188" s="778"/>
      <c r="Z188" s="778"/>
      <c r="AA188" s="778"/>
      <c r="AB188" s="778"/>
      <c r="AC188" s="778"/>
      <c r="AD188" s="778"/>
      <c r="AE188" s="778"/>
      <c r="AF188" s="778"/>
      <c r="AG188" s="778"/>
      <c r="AH188" s="778"/>
      <c r="AI188" s="778"/>
      <c r="AJ188" s="778"/>
      <c r="AK188" s="778"/>
      <c r="AL188" s="778"/>
      <c r="AM188" s="778"/>
      <c r="AN188" s="778"/>
      <c r="AO188" s="778"/>
      <c r="AP188" s="778"/>
      <c r="AQ188" s="778"/>
      <c r="AR188" s="778"/>
      <c r="AS188" s="778"/>
      <c r="AT188" s="778"/>
      <c r="AU188" s="778"/>
      <c r="AV188" s="778"/>
      <c r="AW188" s="778"/>
      <c r="AX188" s="778"/>
      <c r="AY188" s="778"/>
      <c r="AZ188" s="778"/>
      <c r="BA188" s="778"/>
      <c r="BB188" s="778"/>
      <c r="BC188" s="778"/>
      <c r="BD188" s="778"/>
      <c r="BE188" s="778"/>
      <c r="BF188" s="778"/>
      <c r="BG188" s="778"/>
      <c r="BH188" s="778"/>
      <c r="BI188" s="778"/>
      <c r="BJ188" s="778"/>
      <c r="BK188" s="778"/>
      <c r="BL188" s="778"/>
      <c r="BM188" s="778"/>
    </row>
    <row r="189" spans="2:68" ht="29.25" customHeight="1">
      <c r="B189" s="9"/>
      <c r="C189" s="9"/>
      <c r="D189" s="49"/>
      <c r="E189" s="247"/>
      <c r="F189" s="247" t="s">
        <v>499</v>
      </c>
      <c r="G189" s="247"/>
      <c r="H189" s="248"/>
      <c r="I189" s="248"/>
      <c r="J189" s="248"/>
      <c r="K189" s="248"/>
      <c r="L189" s="248"/>
      <c r="M189" s="248"/>
      <c r="N189" s="248"/>
      <c r="O189" s="248"/>
      <c r="P189" s="248"/>
      <c r="Q189" s="248"/>
      <c r="R189" s="248"/>
      <c r="S189" s="248"/>
      <c r="T189" s="248"/>
      <c r="U189" s="248"/>
      <c r="V189" s="248"/>
      <c r="W189" s="248"/>
      <c r="X189" s="248"/>
      <c r="Y189" s="248"/>
      <c r="Z189" s="248"/>
      <c r="AA189" s="248"/>
      <c r="AB189" s="248"/>
      <c r="AC189" s="248"/>
      <c r="AD189" s="248"/>
      <c r="AE189" s="248"/>
      <c r="AF189" s="248"/>
      <c r="AG189" s="248"/>
      <c r="AH189" s="248"/>
      <c r="AI189" s="248"/>
      <c r="AJ189" s="248"/>
      <c r="AK189" s="248"/>
      <c r="AL189" s="248"/>
      <c r="AM189" s="248"/>
      <c r="AN189" s="248"/>
      <c r="AO189" s="248"/>
      <c r="AP189" s="248"/>
      <c r="AQ189" s="248"/>
      <c r="AR189" s="248"/>
      <c r="AS189" s="248"/>
      <c r="AT189" s="248"/>
      <c r="AU189" s="248"/>
      <c r="AV189" s="248"/>
      <c r="AW189" s="248"/>
      <c r="AX189" s="248"/>
      <c r="AY189" s="248"/>
      <c r="AZ189" s="248"/>
      <c r="BA189" s="248"/>
      <c r="BB189" s="248"/>
      <c r="BC189" s="248"/>
      <c r="BD189" s="248"/>
      <c r="BE189" s="248"/>
      <c r="BF189" s="248"/>
      <c r="BG189" s="248"/>
      <c r="BH189" s="248"/>
      <c r="BI189" s="248"/>
      <c r="BJ189" s="248"/>
      <c r="BK189" s="248"/>
      <c r="BL189" s="248"/>
      <c r="BM189" s="248"/>
    </row>
    <row r="190" spans="2:68" ht="29.25" customHeight="1">
      <c r="B190" s="9"/>
      <c r="C190" s="9"/>
      <c r="D190" s="49"/>
      <c r="E190" s="247"/>
      <c r="F190" s="247" t="s">
        <v>500</v>
      </c>
      <c r="H190" s="249"/>
      <c r="I190" s="248"/>
      <c r="J190" s="248"/>
      <c r="K190" s="248"/>
      <c r="L190" s="248"/>
      <c r="M190" s="248"/>
      <c r="N190" s="248"/>
      <c r="O190" s="248"/>
      <c r="P190" s="248"/>
      <c r="Q190" s="248"/>
      <c r="R190" s="248"/>
      <c r="S190" s="248"/>
      <c r="T190" s="248"/>
      <c r="U190" s="248"/>
      <c r="V190" s="248"/>
      <c r="W190" s="248"/>
      <c r="X190" s="248"/>
      <c r="Y190" s="248"/>
      <c r="Z190" s="248"/>
      <c r="AA190" s="248"/>
      <c r="AB190" s="248"/>
      <c r="AC190" s="248"/>
      <c r="AD190" s="248"/>
      <c r="AE190" s="248"/>
      <c r="AF190" s="248"/>
      <c r="AG190" s="248"/>
      <c r="AH190" s="248"/>
      <c r="AI190" s="248"/>
      <c r="AJ190" s="248"/>
      <c r="AK190" s="248"/>
      <c r="AL190" s="248"/>
      <c r="AM190" s="248"/>
      <c r="AN190" s="248"/>
      <c r="AO190" s="248"/>
      <c r="AP190" s="248"/>
      <c r="AQ190" s="248"/>
      <c r="AR190" s="248"/>
      <c r="AS190" s="248"/>
      <c r="AT190" s="248"/>
      <c r="AU190" s="248"/>
      <c r="AV190" s="248"/>
      <c r="AW190" s="248"/>
      <c r="AX190" s="248"/>
      <c r="AY190" s="248"/>
      <c r="AZ190" s="248"/>
      <c r="BA190" s="248"/>
      <c r="BB190" s="248"/>
      <c r="BC190" s="248"/>
      <c r="BD190" s="248"/>
      <c r="BE190" s="248"/>
      <c r="BF190" s="248"/>
      <c r="BG190" s="248"/>
      <c r="BH190" s="248"/>
      <c r="BI190" s="248"/>
      <c r="BJ190" s="248"/>
      <c r="BK190" s="248"/>
      <c r="BL190" s="248"/>
      <c r="BM190" s="248"/>
    </row>
    <row r="191" spans="2:68" ht="57" customHeight="1">
      <c r="B191" s="9"/>
      <c r="C191" s="9"/>
      <c r="D191" s="9"/>
      <c r="E191" s="778" t="s">
        <v>501</v>
      </c>
      <c r="F191" s="778"/>
      <c r="G191" s="778"/>
      <c r="H191" s="778"/>
      <c r="I191" s="778"/>
      <c r="J191" s="778"/>
      <c r="K191" s="778"/>
      <c r="L191" s="778"/>
      <c r="M191" s="778"/>
      <c r="N191" s="778"/>
      <c r="O191" s="778"/>
      <c r="P191" s="778"/>
      <c r="Q191" s="778"/>
      <c r="R191" s="778"/>
      <c r="S191" s="778"/>
      <c r="T191" s="778"/>
      <c r="U191" s="778"/>
      <c r="V191" s="778"/>
      <c r="W191" s="778"/>
      <c r="X191" s="778"/>
      <c r="Y191" s="778"/>
      <c r="Z191" s="778"/>
      <c r="AA191" s="778"/>
      <c r="AB191" s="778"/>
      <c r="AC191" s="778"/>
      <c r="AD191" s="778"/>
      <c r="AE191" s="778"/>
      <c r="AF191" s="778"/>
      <c r="AG191" s="778"/>
      <c r="AH191" s="778"/>
      <c r="AI191" s="778"/>
      <c r="AJ191" s="778"/>
      <c r="AK191" s="778"/>
      <c r="AL191" s="778"/>
      <c r="AM191" s="778"/>
      <c r="AN191" s="778"/>
      <c r="AO191" s="778"/>
      <c r="AP191" s="778"/>
      <c r="AQ191" s="778"/>
      <c r="AR191" s="778"/>
      <c r="AS191" s="778"/>
      <c r="AT191" s="778"/>
      <c r="AU191" s="778"/>
      <c r="AV191" s="778"/>
      <c r="AW191" s="778"/>
      <c r="AX191" s="778"/>
      <c r="AY191" s="778"/>
      <c r="AZ191" s="778"/>
      <c r="BA191" s="778"/>
      <c r="BB191" s="778"/>
      <c r="BC191" s="778"/>
      <c r="BD191" s="778"/>
      <c r="BE191" s="778"/>
      <c r="BF191" s="778"/>
      <c r="BG191" s="778"/>
      <c r="BH191" s="778"/>
      <c r="BI191" s="778"/>
      <c r="BJ191" s="778"/>
      <c r="BK191" s="778"/>
      <c r="BL191" s="778"/>
      <c r="BM191" s="778"/>
    </row>
    <row r="192" spans="2:68" ht="19.5" customHeight="1">
      <c r="B192" s="10" t="s">
        <v>200</v>
      </c>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c r="AO192" s="9"/>
      <c r="AP192" s="9"/>
      <c r="AQ192" s="9"/>
      <c r="AR192" s="9"/>
      <c r="AS192" s="9"/>
      <c r="AT192" s="9"/>
      <c r="AU192" s="9"/>
      <c r="AV192" s="9"/>
      <c r="AW192" s="9"/>
      <c r="AX192" s="9"/>
      <c r="AY192" s="9"/>
      <c r="AZ192" s="9"/>
      <c r="BA192" s="9"/>
      <c r="BB192" s="9"/>
      <c r="BC192" s="9"/>
      <c r="BD192" s="9"/>
      <c r="BE192" s="9"/>
      <c r="BF192" s="9"/>
      <c r="BG192" s="9"/>
      <c r="BH192" s="9"/>
      <c r="BI192" s="9"/>
      <c r="BJ192" s="9"/>
      <c r="BK192" s="9"/>
      <c r="BL192" s="9"/>
      <c r="BM192" s="9"/>
    </row>
    <row r="193" spans="2:65" ht="15" customHeight="1" thickBot="1">
      <c r="B193" s="11"/>
      <c r="C193" s="831"/>
      <c r="D193" s="831"/>
      <c r="E193" s="831"/>
      <c r="F193" s="831"/>
      <c r="G193" s="831"/>
      <c r="H193" s="831"/>
      <c r="I193" s="831"/>
      <c r="J193" s="831"/>
      <c r="K193" s="831"/>
      <c r="L193" s="831"/>
      <c r="M193" s="831"/>
      <c r="N193" s="831"/>
      <c r="O193" s="831"/>
      <c r="P193" s="831"/>
      <c r="Q193" s="831"/>
      <c r="R193" s="831"/>
      <c r="S193" s="831"/>
      <c r="T193" s="831"/>
      <c r="U193" s="831"/>
      <c r="V193" s="831"/>
      <c r="W193" s="831"/>
      <c r="X193" s="831"/>
      <c r="Y193" s="831"/>
      <c r="Z193" s="831"/>
      <c r="AA193" s="831"/>
      <c r="AB193" s="831"/>
      <c r="AC193" s="831"/>
      <c r="AD193" s="831"/>
      <c r="AE193" s="831"/>
      <c r="AF193" s="831"/>
      <c r="AG193" s="831"/>
      <c r="AH193" s="831"/>
      <c r="AI193" s="831"/>
      <c r="AJ193" s="831"/>
      <c r="AK193" s="831"/>
      <c r="AL193" s="831"/>
      <c r="AM193" s="831"/>
      <c r="AN193" s="831"/>
      <c r="AO193" s="831"/>
      <c r="AP193" s="831"/>
      <c r="AQ193" s="831"/>
      <c r="AR193" s="831"/>
      <c r="AS193" s="831"/>
      <c r="AT193" s="831"/>
      <c r="AU193" s="831"/>
      <c r="AV193" s="831"/>
      <c r="AW193" s="831"/>
      <c r="AX193" s="831"/>
      <c r="AY193" s="831"/>
      <c r="AZ193" s="831"/>
      <c r="BA193" s="831"/>
      <c r="BB193" s="831"/>
      <c r="BC193" s="831"/>
      <c r="BD193" s="831"/>
      <c r="BE193" s="831"/>
      <c r="BF193" s="831"/>
      <c r="BG193" s="831"/>
      <c r="BH193" s="831"/>
      <c r="BI193" s="831"/>
      <c r="BJ193" s="831"/>
      <c r="BK193" s="831"/>
      <c r="BL193" s="831"/>
      <c r="BM193" s="831"/>
    </row>
    <row r="194" spans="2:65" ht="18.75" customHeight="1">
      <c r="B194" s="9"/>
      <c r="C194" s="36" t="s">
        <v>137</v>
      </c>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c r="AQ194" s="37"/>
      <c r="AR194" s="37"/>
      <c r="AS194" s="37"/>
      <c r="AT194" s="37"/>
      <c r="AU194" s="37"/>
      <c r="AV194" s="37"/>
      <c r="AW194" s="37"/>
      <c r="AX194" s="37"/>
      <c r="AY194" s="37"/>
      <c r="AZ194" s="37"/>
      <c r="BA194" s="37"/>
      <c r="BB194" s="37"/>
      <c r="BC194" s="37"/>
      <c r="BD194" s="37"/>
      <c r="BE194" s="37"/>
      <c r="BF194" s="37"/>
      <c r="BG194" s="37"/>
      <c r="BH194" s="37"/>
      <c r="BI194" s="37"/>
      <c r="BJ194" s="37"/>
      <c r="BK194" s="37"/>
      <c r="BL194" s="37"/>
      <c r="BM194" s="38"/>
    </row>
    <row r="195" spans="2:65" ht="11.25" customHeight="1">
      <c r="B195" s="9"/>
      <c r="C195" s="25"/>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7"/>
    </row>
    <row r="196" spans="2:65" ht="11.25" customHeight="1">
      <c r="B196" s="9"/>
      <c r="C196" s="25"/>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7"/>
    </row>
    <row r="197" spans="2:65" ht="11.25" customHeight="1">
      <c r="B197" s="9"/>
      <c r="C197" s="25"/>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7"/>
    </row>
    <row r="198" spans="2:65" ht="11.25" customHeight="1">
      <c r="B198" s="9"/>
      <c r="C198" s="25"/>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c r="AO198" s="26"/>
      <c r="AP198" s="26"/>
      <c r="AQ198" s="26"/>
      <c r="AR198" s="26"/>
      <c r="AS198" s="26"/>
      <c r="AT198" s="26"/>
      <c r="AU198" s="26"/>
      <c r="AV198" s="26"/>
      <c r="AW198" s="26"/>
      <c r="AX198" s="26"/>
      <c r="AY198" s="26"/>
      <c r="AZ198" s="26"/>
      <c r="BA198" s="26"/>
      <c r="BB198" s="26"/>
      <c r="BC198" s="26"/>
      <c r="BD198" s="26"/>
      <c r="BE198" s="26"/>
      <c r="BF198" s="26"/>
      <c r="BG198" s="26"/>
      <c r="BH198" s="26"/>
      <c r="BI198" s="26"/>
      <c r="BJ198" s="26"/>
      <c r="BK198" s="26"/>
      <c r="BL198" s="26"/>
      <c r="BM198" s="27"/>
    </row>
    <row r="199" spans="2:65" ht="11.25" customHeight="1">
      <c r="B199" s="9"/>
      <c r="C199" s="25"/>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c r="AO199" s="26"/>
      <c r="AP199" s="26"/>
      <c r="AQ199" s="26"/>
      <c r="AR199" s="26"/>
      <c r="AS199" s="26"/>
      <c r="AT199" s="26"/>
      <c r="AU199" s="26"/>
      <c r="AV199" s="26"/>
      <c r="AW199" s="26"/>
      <c r="AX199" s="26"/>
      <c r="AY199" s="26"/>
      <c r="AZ199" s="26"/>
      <c r="BA199" s="26"/>
      <c r="BB199" s="26"/>
      <c r="BC199" s="26"/>
      <c r="BD199" s="26"/>
      <c r="BE199" s="26"/>
      <c r="BF199" s="26"/>
      <c r="BG199" s="26"/>
      <c r="BH199" s="26"/>
      <c r="BI199" s="26"/>
      <c r="BJ199" s="26"/>
      <c r="BK199" s="26"/>
      <c r="BL199" s="26"/>
      <c r="BM199" s="27"/>
    </row>
    <row r="200" spans="2:65" ht="11.25" customHeight="1">
      <c r="B200" s="9"/>
      <c r="C200" s="25"/>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c r="AO200" s="26"/>
      <c r="AP200" s="26"/>
      <c r="AQ200" s="26"/>
      <c r="AR200" s="26"/>
      <c r="AS200" s="26"/>
      <c r="AT200" s="26"/>
      <c r="AU200" s="26"/>
      <c r="AV200" s="26"/>
      <c r="AW200" s="26"/>
      <c r="AX200" s="26"/>
      <c r="AY200" s="26"/>
      <c r="AZ200" s="26"/>
      <c r="BA200" s="26"/>
      <c r="BB200" s="26"/>
      <c r="BC200" s="26"/>
      <c r="BD200" s="26"/>
      <c r="BE200" s="26"/>
      <c r="BF200" s="26"/>
      <c r="BG200" s="26"/>
      <c r="BH200" s="26"/>
      <c r="BI200" s="26"/>
      <c r="BJ200" s="26"/>
      <c r="BK200" s="26"/>
      <c r="BL200" s="26"/>
      <c r="BM200" s="27"/>
    </row>
    <row r="201" spans="2:65" ht="11.25" customHeight="1">
      <c r="B201" s="9"/>
      <c r="C201" s="25"/>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c r="AO201" s="26"/>
      <c r="AP201" s="26"/>
      <c r="AQ201" s="26"/>
      <c r="AR201" s="26"/>
      <c r="AS201" s="26"/>
      <c r="AT201" s="26"/>
      <c r="AU201" s="26"/>
      <c r="AV201" s="26"/>
      <c r="AW201" s="26"/>
      <c r="AX201" s="26"/>
      <c r="AY201" s="26"/>
      <c r="AZ201" s="26"/>
      <c r="BA201" s="26"/>
      <c r="BB201" s="26"/>
      <c r="BC201" s="26"/>
      <c r="BD201" s="26"/>
      <c r="BE201" s="26"/>
      <c r="BF201" s="26"/>
      <c r="BG201" s="26"/>
      <c r="BH201" s="26"/>
      <c r="BI201" s="26"/>
      <c r="BJ201" s="26"/>
      <c r="BK201" s="26"/>
      <c r="BL201" s="26"/>
      <c r="BM201" s="27"/>
    </row>
    <row r="202" spans="2:65" ht="11.25" customHeight="1">
      <c r="B202" s="9"/>
      <c r="C202" s="25"/>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c r="AO202" s="26"/>
      <c r="AP202" s="26"/>
      <c r="AQ202" s="26"/>
      <c r="AR202" s="26"/>
      <c r="AS202" s="26"/>
      <c r="AT202" s="26"/>
      <c r="AU202" s="26"/>
      <c r="AV202" s="26"/>
      <c r="AW202" s="26"/>
      <c r="AX202" s="26"/>
      <c r="AY202" s="26"/>
      <c r="AZ202" s="26"/>
      <c r="BA202" s="26"/>
      <c r="BB202" s="26"/>
      <c r="BC202" s="26"/>
      <c r="BD202" s="26"/>
      <c r="BE202" s="26"/>
      <c r="BF202" s="26"/>
      <c r="BG202" s="26"/>
      <c r="BH202" s="26"/>
      <c r="BI202" s="26"/>
      <c r="BJ202" s="26"/>
      <c r="BK202" s="26"/>
      <c r="BL202" s="26"/>
      <c r="BM202" s="27"/>
    </row>
    <row r="203" spans="2:65" ht="11.25" customHeight="1">
      <c r="B203" s="9"/>
      <c r="C203" s="25"/>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c r="AO203" s="26"/>
      <c r="AP203" s="26"/>
      <c r="AQ203" s="26"/>
      <c r="AR203" s="26"/>
      <c r="AS203" s="26"/>
      <c r="AT203" s="26"/>
      <c r="AU203" s="26"/>
      <c r="AV203" s="26"/>
      <c r="AW203" s="26"/>
      <c r="AX203" s="26"/>
      <c r="AY203" s="26"/>
      <c r="AZ203" s="26"/>
      <c r="BA203" s="26"/>
      <c r="BB203" s="26"/>
      <c r="BC203" s="26"/>
      <c r="BD203" s="26"/>
      <c r="BE203" s="26"/>
      <c r="BF203" s="26"/>
      <c r="BG203" s="26"/>
      <c r="BH203" s="26"/>
      <c r="BI203" s="26"/>
      <c r="BJ203" s="26"/>
      <c r="BK203" s="26"/>
      <c r="BL203" s="26"/>
      <c r="BM203" s="27"/>
    </row>
    <row r="204" spans="2:65" ht="11.25" customHeight="1">
      <c r="B204" s="9"/>
      <c r="C204" s="25"/>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c r="AO204" s="26"/>
      <c r="AP204" s="26"/>
      <c r="AQ204" s="26"/>
      <c r="AR204" s="26"/>
      <c r="AS204" s="26"/>
      <c r="AT204" s="26"/>
      <c r="AU204" s="26"/>
      <c r="AV204" s="26"/>
      <c r="AW204" s="26"/>
      <c r="AX204" s="26"/>
      <c r="AY204" s="26"/>
      <c r="AZ204" s="26"/>
      <c r="BA204" s="26"/>
      <c r="BB204" s="26"/>
      <c r="BC204" s="26"/>
      <c r="BD204" s="26"/>
      <c r="BE204" s="26"/>
      <c r="BF204" s="26"/>
      <c r="BG204" s="26"/>
      <c r="BH204" s="26"/>
      <c r="BI204" s="26"/>
      <c r="BJ204" s="26"/>
      <c r="BK204" s="26"/>
      <c r="BL204" s="26"/>
      <c r="BM204" s="27"/>
    </row>
    <row r="205" spans="2:65" ht="11.25" customHeight="1">
      <c r="B205" s="9"/>
      <c r="C205" s="25"/>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c r="AO205" s="26"/>
      <c r="AP205" s="26"/>
      <c r="AQ205" s="26"/>
      <c r="AR205" s="26"/>
      <c r="AS205" s="26"/>
      <c r="AT205" s="26"/>
      <c r="AU205" s="26"/>
      <c r="AV205" s="26"/>
      <c r="AW205" s="26"/>
      <c r="AX205" s="26"/>
      <c r="AY205" s="26"/>
      <c r="AZ205" s="26"/>
      <c r="BA205" s="26"/>
      <c r="BB205" s="26"/>
      <c r="BC205" s="26"/>
      <c r="BD205" s="26"/>
      <c r="BE205" s="26"/>
      <c r="BF205" s="26"/>
      <c r="BG205" s="26"/>
      <c r="BH205" s="26"/>
      <c r="BI205" s="26"/>
      <c r="BJ205" s="26"/>
      <c r="BK205" s="26"/>
      <c r="BL205" s="26"/>
      <c r="BM205" s="27"/>
    </row>
    <row r="206" spans="2:65" ht="11.25" customHeight="1">
      <c r="B206" s="9"/>
      <c r="C206" s="25"/>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c r="AO206" s="26"/>
      <c r="AP206" s="26"/>
      <c r="AQ206" s="26"/>
      <c r="AR206" s="26"/>
      <c r="AS206" s="26"/>
      <c r="AT206" s="26"/>
      <c r="AU206" s="26"/>
      <c r="AV206" s="26"/>
      <c r="AW206" s="26"/>
      <c r="AX206" s="26"/>
      <c r="AY206" s="26"/>
      <c r="AZ206" s="26"/>
      <c r="BA206" s="26"/>
      <c r="BB206" s="26"/>
      <c r="BC206" s="26"/>
      <c r="BD206" s="26"/>
      <c r="BE206" s="26"/>
      <c r="BF206" s="26"/>
      <c r="BG206" s="26"/>
      <c r="BH206" s="26"/>
      <c r="BI206" s="26"/>
      <c r="BJ206" s="26"/>
      <c r="BK206" s="26"/>
      <c r="BL206" s="26"/>
      <c r="BM206" s="27"/>
    </row>
    <row r="207" spans="2:65" ht="11.25" customHeight="1">
      <c r="B207" s="9"/>
      <c r="C207" s="25"/>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c r="AO207" s="26"/>
      <c r="AP207" s="26"/>
      <c r="AQ207" s="26"/>
      <c r="AR207" s="26"/>
      <c r="AS207" s="26"/>
      <c r="AT207" s="26"/>
      <c r="AU207" s="26"/>
      <c r="AV207" s="26"/>
      <c r="AW207" s="26"/>
      <c r="AX207" s="26"/>
      <c r="AY207" s="26"/>
      <c r="AZ207" s="26"/>
      <c r="BA207" s="26"/>
      <c r="BB207" s="26"/>
      <c r="BC207" s="26"/>
      <c r="BD207" s="26"/>
      <c r="BE207" s="26"/>
      <c r="BF207" s="26"/>
      <c r="BG207" s="26"/>
      <c r="BH207" s="26"/>
      <c r="BI207" s="26"/>
      <c r="BJ207" s="26"/>
      <c r="BK207" s="26"/>
      <c r="BL207" s="26"/>
      <c r="BM207" s="27"/>
    </row>
    <row r="208" spans="2:65" ht="11.25" customHeight="1">
      <c r="B208" s="9"/>
      <c r="C208" s="25"/>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c r="AO208" s="26"/>
      <c r="AP208" s="26"/>
      <c r="AQ208" s="26"/>
      <c r="AR208" s="26"/>
      <c r="AS208" s="26"/>
      <c r="AT208" s="26"/>
      <c r="AU208" s="26"/>
      <c r="AV208" s="26"/>
      <c r="AW208" s="26"/>
      <c r="AX208" s="26"/>
      <c r="AY208" s="26"/>
      <c r="AZ208" s="26"/>
      <c r="BA208" s="26"/>
      <c r="BB208" s="26"/>
      <c r="BC208" s="26"/>
      <c r="BD208" s="26"/>
      <c r="BE208" s="26"/>
      <c r="BF208" s="26"/>
      <c r="BG208" s="26"/>
      <c r="BH208" s="26"/>
      <c r="BI208" s="26"/>
      <c r="BJ208" s="26"/>
      <c r="BK208" s="26"/>
      <c r="BL208" s="26"/>
      <c r="BM208" s="27"/>
    </row>
    <row r="209" spans="2:65" ht="11.25" customHeight="1">
      <c r="B209" s="9"/>
      <c r="C209" s="25"/>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c r="AO209" s="26"/>
      <c r="AP209" s="26"/>
      <c r="AQ209" s="26"/>
      <c r="AR209" s="26"/>
      <c r="AS209" s="26"/>
      <c r="AT209" s="26"/>
      <c r="AU209" s="26"/>
      <c r="AV209" s="26"/>
      <c r="AW209" s="26"/>
      <c r="AX209" s="26"/>
      <c r="AY209" s="26"/>
      <c r="AZ209" s="26"/>
      <c r="BA209" s="26"/>
      <c r="BB209" s="26"/>
      <c r="BC209" s="26"/>
      <c r="BD209" s="26"/>
      <c r="BE209" s="26"/>
      <c r="BF209" s="26"/>
      <c r="BG209" s="26"/>
      <c r="BH209" s="26"/>
      <c r="BI209" s="26"/>
      <c r="BJ209" s="26"/>
      <c r="BK209" s="26"/>
      <c r="BL209" s="26"/>
      <c r="BM209" s="27"/>
    </row>
    <row r="210" spans="2:65" ht="11.25" customHeight="1">
      <c r="B210" s="9"/>
      <c r="C210" s="25"/>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c r="AO210" s="26"/>
      <c r="AP210" s="26"/>
      <c r="AQ210" s="26"/>
      <c r="AR210" s="26"/>
      <c r="AS210" s="26"/>
      <c r="AT210" s="26"/>
      <c r="AU210" s="26"/>
      <c r="AV210" s="26"/>
      <c r="AW210" s="26"/>
      <c r="AX210" s="26"/>
      <c r="AY210" s="26"/>
      <c r="AZ210" s="26"/>
      <c r="BA210" s="26"/>
      <c r="BB210" s="26"/>
      <c r="BC210" s="26"/>
      <c r="BD210" s="26"/>
      <c r="BE210" s="26"/>
      <c r="BF210" s="26"/>
      <c r="BG210" s="26"/>
      <c r="BH210" s="26"/>
      <c r="BI210" s="26"/>
      <c r="BJ210" s="26"/>
      <c r="BK210" s="26"/>
      <c r="BL210" s="26"/>
      <c r="BM210" s="27"/>
    </row>
    <row r="211" spans="2:65" ht="11.25" customHeight="1">
      <c r="B211" s="9"/>
      <c r="C211" s="25"/>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26"/>
      <c r="AU211" s="26"/>
      <c r="AV211" s="26"/>
      <c r="AW211" s="26"/>
      <c r="AX211" s="26"/>
      <c r="AY211" s="26"/>
      <c r="AZ211" s="26"/>
      <c r="BA211" s="26"/>
      <c r="BB211" s="26"/>
      <c r="BC211" s="26"/>
      <c r="BD211" s="26"/>
      <c r="BE211" s="26"/>
      <c r="BF211" s="26"/>
      <c r="BG211" s="26"/>
      <c r="BH211" s="26"/>
      <c r="BI211" s="26"/>
      <c r="BJ211" s="26"/>
      <c r="BK211" s="26"/>
      <c r="BL211" s="26"/>
      <c r="BM211" s="27"/>
    </row>
    <row r="212" spans="2:65" ht="11.25" customHeight="1">
      <c r="B212" s="9"/>
      <c r="C212" s="25"/>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c r="AO212" s="26"/>
      <c r="AP212" s="26"/>
      <c r="AQ212" s="26"/>
      <c r="AR212" s="26"/>
      <c r="AS212" s="26"/>
      <c r="AT212" s="26"/>
      <c r="AU212" s="26"/>
      <c r="AV212" s="26"/>
      <c r="AW212" s="26"/>
      <c r="AX212" s="26"/>
      <c r="AY212" s="26"/>
      <c r="AZ212" s="26"/>
      <c r="BA212" s="26"/>
      <c r="BB212" s="26"/>
      <c r="BC212" s="26"/>
      <c r="BD212" s="26"/>
      <c r="BE212" s="26"/>
      <c r="BF212" s="26"/>
      <c r="BG212" s="26"/>
      <c r="BH212" s="26"/>
      <c r="BI212" s="26"/>
      <c r="BJ212" s="26"/>
      <c r="BK212" s="26"/>
      <c r="BL212" s="26"/>
      <c r="BM212" s="27"/>
    </row>
    <row r="213" spans="2:65" ht="11.25" customHeight="1">
      <c r="B213" s="9"/>
      <c r="C213" s="25"/>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c r="AO213" s="26"/>
      <c r="AP213" s="26"/>
      <c r="AQ213" s="26"/>
      <c r="AR213" s="26"/>
      <c r="AS213" s="26"/>
      <c r="AT213" s="26"/>
      <c r="AU213" s="26"/>
      <c r="AV213" s="26"/>
      <c r="AW213" s="26"/>
      <c r="AX213" s="26"/>
      <c r="AY213" s="26"/>
      <c r="AZ213" s="26"/>
      <c r="BA213" s="26"/>
      <c r="BB213" s="26"/>
      <c r="BC213" s="26"/>
      <c r="BD213" s="26"/>
      <c r="BE213" s="26"/>
      <c r="BF213" s="26"/>
      <c r="BG213" s="26"/>
      <c r="BH213" s="26"/>
      <c r="BI213" s="26"/>
      <c r="BJ213" s="26"/>
      <c r="BK213" s="26"/>
      <c r="BL213" s="26"/>
      <c r="BM213" s="27"/>
    </row>
    <row r="214" spans="2:65" ht="11.25" customHeight="1">
      <c r="B214" s="9"/>
      <c r="C214" s="25"/>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c r="AO214" s="26"/>
      <c r="AP214" s="26"/>
      <c r="AQ214" s="26"/>
      <c r="AR214" s="26"/>
      <c r="AS214" s="26"/>
      <c r="AT214" s="26"/>
      <c r="AU214" s="26"/>
      <c r="AV214" s="26"/>
      <c r="AW214" s="26"/>
      <c r="AX214" s="26"/>
      <c r="AY214" s="26"/>
      <c r="AZ214" s="26"/>
      <c r="BA214" s="26"/>
      <c r="BB214" s="26"/>
      <c r="BC214" s="26"/>
      <c r="BD214" s="26"/>
      <c r="BE214" s="26"/>
      <c r="BF214" s="26"/>
      <c r="BG214" s="26"/>
      <c r="BH214" s="26"/>
      <c r="BI214" s="26"/>
      <c r="BJ214" s="26"/>
      <c r="BK214" s="26"/>
      <c r="BL214" s="26"/>
      <c r="BM214" s="27"/>
    </row>
    <row r="215" spans="2:65" ht="11.25" customHeight="1">
      <c r="B215" s="9"/>
      <c r="C215" s="25"/>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c r="AO215" s="26"/>
      <c r="AP215" s="26"/>
      <c r="AQ215" s="26"/>
      <c r="AR215" s="26"/>
      <c r="AS215" s="26"/>
      <c r="AT215" s="26"/>
      <c r="AU215" s="26"/>
      <c r="AV215" s="26"/>
      <c r="AW215" s="26"/>
      <c r="AX215" s="26"/>
      <c r="AY215" s="26"/>
      <c r="AZ215" s="26"/>
      <c r="BA215" s="26"/>
      <c r="BB215" s="26"/>
      <c r="BC215" s="26"/>
      <c r="BD215" s="26"/>
      <c r="BE215" s="26"/>
      <c r="BF215" s="26"/>
      <c r="BG215" s="26"/>
      <c r="BH215" s="26"/>
      <c r="BI215" s="26"/>
      <c r="BJ215" s="26"/>
      <c r="BK215" s="26"/>
      <c r="BL215" s="26"/>
      <c r="BM215" s="27"/>
    </row>
    <row r="216" spans="2:65" ht="11.25" customHeight="1">
      <c r="B216" s="9"/>
      <c r="C216" s="25"/>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c r="AO216" s="26"/>
      <c r="AP216" s="26"/>
      <c r="AQ216" s="26"/>
      <c r="AR216" s="26"/>
      <c r="AS216" s="26"/>
      <c r="AT216" s="26"/>
      <c r="AU216" s="26"/>
      <c r="AV216" s="26"/>
      <c r="AW216" s="26"/>
      <c r="AX216" s="26"/>
      <c r="AY216" s="26"/>
      <c r="AZ216" s="26"/>
      <c r="BA216" s="26"/>
      <c r="BB216" s="26"/>
      <c r="BC216" s="26"/>
      <c r="BD216" s="26"/>
      <c r="BE216" s="26"/>
      <c r="BF216" s="26"/>
      <c r="BG216" s="26"/>
      <c r="BH216" s="26"/>
      <c r="BI216" s="26"/>
      <c r="BJ216" s="26"/>
      <c r="BK216" s="26"/>
      <c r="BL216" s="26"/>
      <c r="BM216" s="27"/>
    </row>
    <row r="217" spans="2:65" ht="11.25" customHeight="1">
      <c r="B217" s="9"/>
      <c r="C217" s="25"/>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c r="AO217" s="26"/>
      <c r="AP217" s="26"/>
      <c r="AQ217" s="26"/>
      <c r="AR217" s="26"/>
      <c r="AS217" s="26"/>
      <c r="AT217" s="26"/>
      <c r="AU217" s="26"/>
      <c r="AV217" s="26"/>
      <c r="AW217" s="26"/>
      <c r="AX217" s="26"/>
      <c r="AY217" s="26"/>
      <c r="AZ217" s="26"/>
      <c r="BA217" s="26"/>
      <c r="BB217" s="26"/>
      <c r="BC217" s="26"/>
      <c r="BD217" s="26"/>
      <c r="BE217" s="26"/>
      <c r="BF217" s="26"/>
      <c r="BG217" s="26"/>
      <c r="BH217" s="26"/>
      <c r="BI217" s="26"/>
      <c r="BJ217" s="26"/>
      <c r="BK217" s="26"/>
      <c r="BL217" s="26"/>
      <c r="BM217" s="27"/>
    </row>
    <row r="218" spans="2:65" ht="11.25" customHeight="1">
      <c r="B218" s="9"/>
      <c r="C218" s="25"/>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c r="AO218" s="26"/>
      <c r="AP218" s="26"/>
      <c r="AQ218" s="26"/>
      <c r="AR218" s="26"/>
      <c r="AS218" s="26"/>
      <c r="AT218" s="26"/>
      <c r="AU218" s="26"/>
      <c r="AV218" s="26"/>
      <c r="AW218" s="26"/>
      <c r="AX218" s="26"/>
      <c r="AY218" s="26"/>
      <c r="AZ218" s="26"/>
      <c r="BA218" s="26"/>
      <c r="BB218" s="26"/>
      <c r="BC218" s="26"/>
      <c r="BD218" s="26"/>
      <c r="BE218" s="26"/>
      <c r="BF218" s="26"/>
      <c r="BG218" s="26"/>
      <c r="BH218" s="26"/>
      <c r="BI218" s="26"/>
      <c r="BJ218" s="26"/>
      <c r="BK218" s="26"/>
      <c r="BL218" s="26"/>
      <c r="BM218" s="27"/>
    </row>
    <row r="219" spans="2:65" ht="11.25" customHeight="1" thickBot="1">
      <c r="B219" s="9"/>
      <c r="C219" s="39"/>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1"/>
    </row>
    <row r="220" spans="2:65" ht="11.25" customHeight="1">
      <c r="B220" s="450"/>
      <c r="C220" s="450"/>
      <c r="D220" s="450"/>
      <c r="E220" s="450"/>
      <c r="F220" s="450"/>
      <c r="G220" s="450"/>
      <c r="H220" s="450"/>
      <c r="I220" s="450"/>
      <c r="J220" s="450"/>
      <c r="K220" s="450"/>
      <c r="L220" s="450"/>
      <c r="M220" s="450"/>
      <c r="N220" s="450"/>
      <c r="O220" s="450"/>
      <c r="P220" s="450"/>
      <c r="Q220" s="450"/>
      <c r="R220" s="450"/>
      <c r="S220" s="450"/>
      <c r="T220" s="450"/>
      <c r="U220" s="450"/>
      <c r="V220" s="450"/>
      <c r="W220" s="450"/>
      <c r="X220" s="450"/>
      <c r="Y220" s="450"/>
      <c r="Z220" s="450"/>
      <c r="AA220" s="450"/>
      <c r="AB220" s="450"/>
      <c r="AC220" s="450"/>
      <c r="AD220" s="450"/>
      <c r="AE220" s="450"/>
      <c r="AF220" s="450"/>
      <c r="AG220" s="450"/>
      <c r="AH220" s="450"/>
      <c r="AI220" s="450"/>
      <c r="AJ220" s="450"/>
      <c r="AK220" s="450"/>
      <c r="AL220" s="450"/>
      <c r="AM220" s="450"/>
      <c r="AN220" s="450"/>
      <c r="AO220" s="450"/>
      <c r="AP220" s="450"/>
      <c r="AQ220" s="450"/>
      <c r="AR220" s="450"/>
      <c r="AS220" s="450"/>
      <c r="AT220" s="450"/>
      <c r="AU220" s="450"/>
      <c r="AV220" s="450"/>
      <c r="AW220" s="450"/>
      <c r="AX220" s="450"/>
      <c r="AY220" s="450"/>
      <c r="AZ220" s="450"/>
      <c r="BA220" s="450"/>
      <c r="BB220" s="450"/>
      <c r="BC220" s="450"/>
      <c r="BD220" s="450"/>
      <c r="BE220" s="450"/>
      <c r="BF220" s="450"/>
      <c r="BG220" s="450"/>
      <c r="BH220" s="450"/>
      <c r="BI220" s="450"/>
      <c r="BJ220" s="450"/>
      <c r="BK220" s="450"/>
      <c r="BL220" s="450"/>
      <c r="BM220" s="450"/>
    </row>
    <row r="221" spans="2:65" ht="11.25" customHeight="1">
      <c r="B221" s="450"/>
      <c r="C221" s="450"/>
      <c r="D221" s="450"/>
      <c r="E221" s="450"/>
      <c r="F221" s="450"/>
      <c r="G221" s="450"/>
      <c r="H221" s="450"/>
      <c r="I221" s="450"/>
      <c r="J221" s="450"/>
      <c r="K221" s="450"/>
      <c r="L221" s="450"/>
      <c r="M221" s="450"/>
      <c r="N221" s="450"/>
      <c r="O221" s="450"/>
      <c r="P221" s="450"/>
      <c r="Q221" s="450"/>
      <c r="R221" s="450"/>
      <c r="S221" s="450"/>
      <c r="T221" s="450"/>
      <c r="U221" s="450"/>
      <c r="V221" s="450"/>
      <c r="W221" s="450"/>
      <c r="X221" s="450"/>
      <c r="Y221" s="450"/>
      <c r="Z221" s="450"/>
      <c r="AA221" s="450"/>
      <c r="AB221" s="450"/>
      <c r="AC221" s="450"/>
      <c r="AD221" s="450"/>
      <c r="AE221" s="450"/>
      <c r="AF221" s="450"/>
      <c r="AG221" s="450"/>
      <c r="AH221" s="450"/>
      <c r="AI221" s="450"/>
      <c r="AJ221" s="450"/>
      <c r="AK221" s="450"/>
      <c r="AL221" s="450"/>
      <c r="AM221" s="450"/>
      <c r="AN221" s="450"/>
      <c r="AO221" s="450"/>
      <c r="AP221" s="450"/>
      <c r="AQ221" s="450"/>
      <c r="AR221" s="450"/>
      <c r="AS221" s="450"/>
      <c r="AT221" s="450"/>
      <c r="AU221" s="450"/>
      <c r="AV221" s="450"/>
      <c r="AW221" s="450"/>
      <c r="AX221" s="450"/>
      <c r="AY221" s="450"/>
      <c r="AZ221" s="450"/>
      <c r="BA221" s="450"/>
      <c r="BB221" s="450"/>
      <c r="BC221" s="450"/>
      <c r="BD221" s="450"/>
      <c r="BE221" s="450"/>
      <c r="BF221" s="450"/>
      <c r="BG221" s="450"/>
      <c r="BH221" s="450"/>
      <c r="BI221" s="450"/>
      <c r="BJ221" s="450"/>
      <c r="BK221" s="450"/>
      <c r="BL221" s="450"/>
      <c r="BM221" s="450"/>
    </row>
    <row r="222" spans="2:65" ht="27.75" customHeight="1" thickBot="1">
      <c r="B222" s="10" t="s">
        <v>530</v>
      </c>
      <c r="C222" s="450"/>
      <c r="D222" s="450"/>
      <c r="E222" s="450"/>
      <c r="F222" s="450"/>
      <c r="G222" s="450"/>
      <c r="H222" s="450"/>
      <c r="I222" s="450"/>
      <c r="J222" s="450"/>
      <c r="K222" s="450"/>
      <c r="L222" s="450"/>
      <c r="M222" s="450"/>
      <c r="N222" s="450"/>
      <c r="O222" s="450"/>
      <c r="P222" s="450"/>
      <c r="Q222" s="450"/>
      <c r="R222" s="450"/>
      <c r="S222" s="450"/>
      <c r="T222" s="450"/>
      <c r="U222" s="450"/>
      <c r="V222" s="450"/>
      <c r="W222" s="450"/>
      <c r="X222" s="450"/>
      <c r="Y222" s="450"/>
      <c r="Z222" s="450"/>
      <c r="AA222" s="450"/>
      <c r="AB222" s="450"/>
      <c r="AC222" s="450"/>
      <c r="AD222" s="450"/>
      <c r="AE222" s="450"/>
      <c r="AF222" s="450"/>
      <c r="AG222" s="450"/>
      <c r="AH222" s="450"/>
      <c r="AI222" s="450"/>
      <c r="AJ222" s="450"/>
      <c r="AK222" s="450"/>
      <c r="AL222" s="450"/>
      <c r="AM222" s="450"/>
      <c r="AN222" s="450"/>
      <c r="AO222" s="450"/>
      <c r="AP222" s="450"/>
      <c r="AQ222" s="450"/>
      <c r="AR222" s="450"/>
      <c r="AS222" s="450"/>
      <c r="AT222" s="450"/>
      <c r="AU222" s="450"/>
      <c r="AV222" s="450"/>
      <c r="AW222" s="450"/>
      <c r="AX222" s="450"/>
      <c r="AY222" s="450"/>
      <c r="AZ222" s="450"/>
      <c r="BA222" s="450"/>
      <c r="BB222" s="450"/>
      <c r="BC222" s="450"/>
      <c r="BD222" s="450"/>
      <c r="BE222" s="450"/>
      <c r="BF222" s="450"/>
      <c r="BG222" s="450"/>
      <c r="BH222" s="450"/>
      <c r="BI222" s="450"/>
      <c r="BJ222" s="450"/>
      <c r="BK222" s="450"/>
      <c r="BL222" s="450"/>
      <c r="BM222" s="450"/>
    </row>
    <row r="223" spans="2:65" ht="18.75" customHeight="1">
      <c r="B223" s="450"/>
      <c r="C223" s="36" t="s">
        <v>531</v>
      </c>
      <c r="D223" s="37"/>
      <c r="E223" s="37"/>
      <c r="F223" s="37"/>
      <c r="G223" s="37"/>
      <c r="H223" s="37"/>
      <c r="I223" s="37"/>
      <c r="J223" s="37"/>
      <c r="K223" s="37"/>
      <c r="L223" s="37"/>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c r="AL223" s="37"/>
      <c r="AM223" s="37"/>
      <c r="AN223" s="37"/>
      <c r="AO223" s="37"/>
      <c r="AP223" s="37"/>
      <c r="AQ223" s="37"/>
      <c r="AR223" s="37"/>
      <c r="AS223" s="37"/>
      <c r="AT223" s="37"/>
      <c r="AU223" s="37"/>
      <c r="AV223" s="37"/>
      <c r="AW223" s="37"/>
      <c r="AX223" s="37"/>
      <c r="AY223" s="37"/>
      <c r="AZ223" s="37"/>
      <c r="BA223" s="37"/>
      <c r="BB223" s="37"/>
      <c r="BC223" s="37"/>
      <c r="BD223" s="37"/>
      <c r="BE223" s="37"/>
      <c r="BF223" s="37"/>
      <c r="BG223" s="37"/>
      <c r="BH223" s="37"/>
      <c r="BI223" s="37"/>
      <c r="BJ223" s="37"/>
      <c r="BK223" s="37"/>
      <c r="BL223" s="37"/>
      <c r="BM223" s="38"/>
    </row>
    <row r="224" spans="2:65" ht="11.25" customHeight="1">
      <c r="B224" s="450"/>
      <c r="C224" s="25"/>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c r="AO224" s="26"/>
      <c r="AP224" s="26"/>
      <c r="AQ224" s="26"/>
      <c r="AR224" s="26"/>
      <c r="AS224" s="26"/>
      <c r="AT224" s="26"/>
      <c r="AU224" s="26"/>
      <c r="AV224" s="26"/>
      <c r="AW224" s="26"/>
      <c r="AX224" s="26"/>
      <c r="AY224" s="26"/>
      <c r="AZ224" s="26"/>
      <c r="BA224" s="26"/>
      <c r="BB224" s="26"/>
      <c r="BC224" s="26"/>
      <c r="BD224" s="26"/>
      <c r="BE224" s="26"/>
      <c r="BF224" s="26"/>
      <c r="BG224" s="26"/>
      <c r="BH224" s="26"/>
      <c r="BI224" s="26"/>
      <c r="BJ224" s="26"/>
      <c r="BK224" s="26"/>
      <c r="BL224" s="26"/>
      <c r="BM224" s="27"/>
    </row>
    <row r="225" spans="2:65" ht="11.25" customHeight="1">
      <c r="B225" s="450"/>
      <c r="C225" s="25"/>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c r="AO225" s="26"/>
      <c r="AP225" s="26"/>
      <c r="AQ225" s="26"/>
      <c r="AR225" s="26"/>
      <c r="AS225" s="26"/>
      <c r="AT225" s="26"/>
      <c r="AU225" s="26"/>
      <c r="AV225" s="26"/>
      <c r="AW225" s="26"/>
      <c r="AX225" s="26"/>
      <c r="AY225" s="26"/>
      <c r="AZ225" s="26"/>
      <c r="BA225" s="26"/>
      <c r="BB225" s="26"/>
      <c r="BC225" s="26"/>
      <c r="BD225" s="26"/>
      <c r="BE225" s="26"/>
      <c r="BF225" s="26"/>
      <c r="BG225" s="26"/>
      <c r="BH225" s="26"/>
      <c r="BI225" s="26"/>
      <c r="BJ225" s="26"/>
      <c r="BK225" s="26"/>
      <c r="BL225" s="26"/>
      <c r="BM225" s="27"/>
    </row>
    <row r="226" spans="2:65" ht="11.25" customHeight="1">
      <c r="B226" s="450"/>
      <c r="C226" s="25"/>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c r="AO226" s="26"/>
      <c r="AP226" s="26"/>
      <c r="AQ226" s="26"/>
      <c r="AR226" s="26"/>
      <c r="AS226" s="26"/>
      <c r="AT226" s="26"/>
      <c r="AU226" s="26"/>
      <c r="AV226" s="26"/>
      <c r="AW226" s="26"/>
      <c r="AX226" s="26"/>
      <c r="AY226" s="26"/>
      <c r="AZ226" s="26"/>
      <c r="BA226" s="26"/>
      <c r="BB226" s="26"/>
      <c r="BC226" s="26"/>
      <c r="BD226" s="26"/>
      <c r="BE226" s="26"/>
      <c r="BF226" s="26"/>
      <c r="BG226" s="26"/>
      <c r="BH226" s="26"/>
      <c r="BI226" s="26"/>
      <c r="BJ226" s="26"/>
      <c r="BK226" s="26"/>
      <c r="BL226" s="26"/>
      <c r="BM226" s="27"/>
    </row>
    <row r="227" spans="2:65" ht="11.25" customHeight="1">
      <c r="B227" s="450"/>
      <c r="C227" s="25"/>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c r="AO227" s="26"/>
      <c r="AP227" s="26"/>
      <c r="AQ227" s="26"/>
      <c r="AR227" s="26"/>
      <c r="AS227" s="26"/>
      <c r="AT227" s="26"/>
      <c r="AU227" s="26"/>
      <c r="AV227" s="26"/>
      <c r="AW227" s="26"/>
      <c r="AX227" s="26"/>
      <c r="AY227" s="26"/>
      <c r="AZ227" s="26"/>
      <c r="BA227" s="26"/>
      <c r="BB227" s="26"/>
      <c r="BC227" s="26"/>
      <c r="BD227" s="26"/>
      <c r="BE227" s="26"/>
      <c r="BF227" s="26"/>
      <c r="BG227" s="26"/>
      <c r="BH227" s="26"/>
      <c r="BI227" s="26"/>
      <c r="BJ227" s="26"/>
      <c r="BK227" s="26"/>
      <c r="BL227" s="26"/>
      <c r="BM227" s="27"/>
    </row>
    <row r="228" spans="2:65" ht="11.25" customHeight="1">
      <c r="B228" s="450"/>
      <c r="C228" s="25"/>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c r="AO228" s="26"/>
      <c r="AP228" s="26"/>
      <c r="AQ228" s="26"/>
      <c r="AR228" s="26"/>
      <c r="AS228" s="26"/>
      <c r="AT228" s="26"/>
      <c r="AU228" s="26"/>
      <c r="AV228" s="26"/>
      <c r="AW228" s="26"/>
      <c r="AX228" s="26"/>
      <c r="AY228" s="26"/>
      <c r="AZ228" s="26"/>
      <c r="BA228" s="26"/>
      <c r="BB228" s="26"/>
      <c r="BC228" s="26"/>
      <c r="BD228" s="26"/>
      <c r="BE228" s="26"/>
      <c r="BF228" s="26"/>
      <c r="BG228" s="26"/>
      <c r="BH228" s="26"/>
      <c r="BI228" s="26"/>
      <c r="BJ228" s="26"/>
      <c r="BK228" s="26"/>
      <c r="BL228" s="26"/>
      <c r="BM228" s="27"/>
    </row>
    <row r="229" spans="2:65" ht="11.25" customHeight="1">
      <c r="B229" s="450"/>
      <c r="C229" s="25"/>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c r="AO229" s="26"/>
      <c r="AP229" s="26"/>
      <c r="AQ229" s="26"/>
      <c r="AR229" s="26"/>
      <c r="AS229" s="26"/>
      <c r="AT229" s="26"/>
      <c r="AU229" s="26"/>
      <c r="AV229" s="26"/>
      <c r="AW229" s="26"/>
      <c r="AX229" s="26"/>
      <c r="AY229" s="26"/>
      <c r="AZ229" s="26"/>
      <c r="BA229" s="26"/>
      <c r="BB229" s="26"/>
      <c r="BC229" s="26"/>
      <c r="BD229" s="26"/>
      <c r="BE229" s="26"/>
      <c r="BF229" s="26"/>
      <c r="BG229" s="26"/>
      <c r="BH229" s="26"/>
      <c r="BI229" s="26"/>
      <c r="BJ229" s="26"/>
      <c r="BK229" s="26"/>
      <c r="BL229" s="26"/>
      <c r="BM229" s="27"/>
    </row>
    <row r="230" spans="2:65" ht="11.25" customHeight="1">
      <c r="B230" s="450"/>
      <c r="C230" s="25"/>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c r="AO230" s="26"/>
      <c r="AP230" s="26"/>
      <c r="AQ230" s="26"/>
      <c r="AR230" s="26"/>
      <c r="AS230" s="26"/>
      <c r="AT230" s="26"/>
      <c r="AU230" s="26"/>
      <c r="AV230" s="26"/>
      <c r="AW230" s="26"/>
      <c r="AX230" s="26"/>
      <c r="AY230" s="26"/>
      <c r="AZ230" s="26"/>
      <c r="BA230" s="26"/>
      <c r="BB230" s="26"/>
      <c r="BC230" s="26"/>
      <c r="BD230" s="26"/>
      <c r="BE230" s="26"/>
      <c r="BF230" s="26"/>
      <c r="BG230" s="26"/>
      <c r="BH230" s="26"/>
      <c r="BI230" s="26"/>
      <c r="BJ230" s="26"/>
      <c r="BK230" s="26"/>
      <c r="BL230" s="26"/>
      <c r="BM230" s="27"/>
    </row>
    <row r="231" spans="2:65" ht="11.25" customHeight="1">
      <c r="B231" s="450"/>
      <c r="C231" s="25"/>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c r="AO231" s="26"/>
      <c r="AP231" s="26"/>
      <c r="AQ231" s="26"/>
      <c r="AR231" s="26"/>
      <c r="AS231" s="26"/>
      <c r="AT231" s="26"/>
      <c r="AU231" s="26"/>
      <c r="AV231" s="26"/>
      <c r="AW231" s="26"/>
      <c r="AX231" s="26"/>
      <c r="AY231" s="26"/>
      <c r="AZ231" s="26"/>
      <c r="BA231" s="26"/>
      <c r="BB231" s="26"/>
      <c r="BC231" s="26"/>
      <c r="BD231" s="26"/>
      <c r="BE231" s="26"/>
      <c r="BF231" s="26"/>
      <c r="BG231" s="26"/>
      <c r="BH231" s="26"/>
      <c r="BI231" s="26"/>
      <c r="BJ231" s="26"/>
      <c r="BK231" s="26"/>
      <c r="BL231" s="26"/>
      <c r="BM231" s="27"/>
    </row>
    <row r="232" spans="2:65" ht="11.25" customHeight="1">
      <c r="B232" s="450"/>
      <c r="C232" s="25"/>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c r="AO232" s="26"/>
      <c r="AP232" s="26"/>
      <c r="AQ232" s="26"/>
      <c r="AR232" s="26"/>
      <c r="AS232" s="26"/>
      <c r="AT232" s="26"/>
      <c r="AU232" s="26"/>
      <c r="AV232" s="26"/>
      <c r="AW232" s="26"/>
      <c r="AX232" s="26"/>
      <c r="AY232" s="26"/>
      <c r="AZ232" s="26"/>
      <c r="BA232" s="26"/>
      <c r="BB232" s="26"/>
      <c r="BC232" s="26"/>
      <c r="BD232" s="26"/>
      <c r="BE232" s="26"/>
      <c r="BF232" s="26"/>
      <c r="BG232" s="26"/>
      <c r="BH232" s="26"/>
      <c r="BI232" s="26"/>
      <c r="BJ232" s="26"/>
      <c r="BK232" s="26"/>
      <c r="BL232" s="26"/>
      <c r="BM232" s="27"/>
    </row>
    <row r="233" spans="2:65" ht="11.25" customHeight="1">
      <c r="B233" s="450"/>
      <c r="C233" s="25"/>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c r="AQ233" s="26"/>
      <c r="AR233" s="26"/>
      <c r="AS233" s="26"/>
      <c r="AT233" s="26"/>
      <c r="AU233" s="26"/>
      <c r="AV233" s="26"/>
      <c r="AW233" s="26"/>
      <c r="AX233" s="26"/>
      <c r="AY233" s="26"/>
      <c r="AZ233" s="26"/>
      <c r="BA233" s="26"/>
      <c r="BB233" s="26"/>
      <c r="BC233" s="26"/>
      <c r="BD233" s="26"/>
      <c r="BE233" s="26"/>
      <c r="BF233" s="26"/>
      <c r="BG233" s="26"/>
      <c r="BH233" s="26"/>
      <c r="BI233" s="26"/>
      <c r="BJ233" s="26"/>
      <c r="BK233" s="26"/>
      <c r="BL233" s="26"/>
      <c r="BM233" s="27"/>
    </row>
    <row r="234" spans="2:65" ht="11.25" customHeight="1">
      <c r="B234" s="450"/>
      <c r="C234" s="25"/>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c r="AP234" s="26"/>
      <c r="AQ234" s="26"/>
      <c r="AR234" s="26"/>
      <c r="AS234" s="26"/>
      <c r="AT234" s="26"/>
      <c r="AU234" s="26"/>
      <c r="AV234" s="26"/>
      <c r="AW234" s="26"/>
      <c r="AX234" s="26"/>
      <c r="AY234" s="26"/>
      <c r="AZ234" s="26"/>
      <c r="BA234" s="26"/>
      <c r="BB234" s="26"/>
      <c r="BC234" s="26"/>
      <c r="BD234" s="26"/>
      <c r="BE234" s="26"/>
      <c r="BF234" s="26"/>
      <c r="BG234" s="26"/>
      <c r="BH234" s="26"/>
      <c r="BI234" s="26"/>
      <c r="BJ234" s="26"/>
      <c r="BK234" s="26"/>
      <c r="BL234" s="26"/>
      <c r="BM234" s="27"/>
    </row>
    <row r="235" spans="2:65" ht="11.25" customHeight="1">
      <c r="B235" s="450"/>
      <c r="C235" s="25"/>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c r="AO235" s="26"/>
      <c r="AP235" s="26"/>
      <c r="AQ235" s="26"/>
      <c r="AR235" s="26"/>
      <c r="AS235" s="26"/>
      <c r="AT235" s="26"/>
      <c r="AU235" s="26"/>
      <c r="AV235" s="26"/>
      <c r="AW235" s="26"/>
      <c r="AX235" s="26"/>
      <c r="AY235" s="26"/>
      <c r="AZ235" s="26"/>
      <c r="BA235" s="26"/>
      <c r="BB235" s="26"/>
      <c r="BC235" s="26"/>
      <c r="BD235" s="26"/>
      <c r="BE235" s="26"/>
      <c r="BF235" s="26"/>
      <c r="BG235" s="26"/>
      <c r="BH235" s="26"/>
      <c r="BI235" s="26"/>
      <c r="BJ235" s="26"/>
      <c r="BK235" s="26"/>
      <c r="BL235" s="26"/>
      <c r="BM235" s="27"/>
    </row>
    <row r="236" spans="2:65" ht="11.25" customHeight="1">
      <c r="B236" s="450"/>
      <c r="C236" s="25"/>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c r="AO236" s="26"/>
      <c r="AP236" s="26"/>
      <c r="AQ236" s="26"/>
      <c r="AR236" s="26"/>
      <c r="AS236" s="26"/>
      <c r="AT236" s="26"/>
      <c r="AU236" s="26"/>
      <c r="AV236" s="26"/>
      <c r="AW236" s="26"/>
      <c r="AX236" s="26"/>
      <c r="AY236" s="26"/>
      <c r="AZ236" s="26"/>
      <c r="BA236" s="26"/>
      <c r="BB236" s="26"/>
      <c r="BC236" s="26"/>
      <c r="BD236" s="26"/>
      <c r="BE236" s="26"/>
      <c r="BF236" s="26"/>
      <c r="BG236" s="26"/>
      <c r="BH236" s="26"/>
      <c r="BI236" s="26"/>
      <c r="BJ236" s="26"/>
      <c r="BK236" s="26"/>
      <c r="BL236" s="26"/>
      <c r="BM236" s="27"/>
    </row>
    <row r="237" spans="2:65" ht="11.25" customHeight="1">
      <c r="B237" s="450"/>
      <c r="C237" s="25"/>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c r="AO237" s="26"/>
      <c r="AP237" s="26"/>
      <c r="AQ237" s="26"/>
      <c r="AR237" s="26"/>
      <c r="AS237" s="26"/>
      <c r="AT237" s="26"/>
      <c r="AU237" s="26"/>
      <c r="AV237" s="26"/>
      <c r="AW237" s="26"/>
      <c r="AX237" s="26"/>
      <c r="AY237" s="26"/>
      <c r="AZ237" s="26"/>
      <c r="BA237" s="26"/>
      <c r="BB237" s="26"/>
      <c r="BC237" s="26"/>
      <c r="BD237" s="26"/>
      <c r="BE237" s="26"/>
      <c r="BF237" s="26"/>
      <c r="BG237" s="26"/>
      <c r="BH237" s="26"/>
      <c r="BI237" s="26"/>
      <c r="BJ237" s="26"/>
      <c r="BK237" s="26"/>
      <c r="BL237" s="26"/>
      <c r="BM237" s="27"/>
    </row>
    <row r="238" spans="2:65" ht="11.25" customHeight="1">
      <c r="B238" s="450"/>
      <c r="C238" s="25"/>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c r="AL238" s="26"/>
      <c r="AM238" s="26"/>
      <c r="AN238" s="26"/>
      <c r="AO238" s="26"/>
      <c r="AP238" s="26"/>
      <c r="AQ238" s="26"/>
      <c r="AR238" s="26"/>
      <c r="AS238" s="26"/>
      <c r="AT238" s="26"/>
      <c r="AU238" s="26"/>
      <c r="AV238" s="26"/>
      <c r="AW238" s="26"/>
      <c r="AX238" s="26"/>
      <c r="AY238" s="26"/>
      <c r="AZ238" s="26"/>
      <c r="BA238" s="26"/>
      <c r="BB238" s="26"/>
      <c r="BC238" s="26"/>
      <c r="BD238" s="26"/>
      <c r="BE238" s="26"/>
      <c r="BF238" s="26"/>
      <c r="BG238" s="26"/>
      <c r="BH238" s="26"/>
      <c r="BI238" s="26"/>
      <c r="BJ238" s="26"/>
      <c r="BK238" s="26"/>
      <c r="BL238" s="26"/>
      <c r="BM238" s="27"/>
    </row>
    <row r="239" spans="2:65" ht="11.25" customHeight="1">
      <c r="B239" s="450"/>
      <c r="C239" s="25"/>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c r="AO239" s="26"/>
      <c r="AP239" s="26"/>
      <c r="AQ239" s="26"/>
      <c r="AR239" s="26"/>
      <c r="AS239" s="26"/>
      <c r="AT239" s="26"/>
      <c r="AU239" s="26"/>
      <c r="AV239" s="26"/>
      <c r="AW239" s="26"/>
      <c r="AX239" s="26"/>
      <c r="AY239" s="26"/>
      <c r="AZ239" s="26"/>
      <c r="BA239" s="26"/>
      <c r="BB239" s="26"/>
      <c r="BC239" s="26"/>
      <c r="BD239" s="26"/>
      <c r="BE239" s="26"/>
      <c r="BF239" s="26"/>
      <c r="BG239" s="26"/>
      <c r="BH239" s="26"/>
      <c r="BI239" s="26"/>
      <c r="BJ239" s="26"/>
      <c r="BK239" s="26"/>
      <c r="BL239" s="26"/>
      <c r="BM239" s="27"/>
    </row>
    <row r="240" spans="2:65" ht="11.25" customHeight="1">
      <c r="B240" s="450"/>
      <c r="C240" s="25"/>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c r="AO240" s="26"/>
      <c r="AP240" s="26"/>
      <c r="AQ240" s="26"/>
      <c r="AR240" s="26"/>
      <c r="AS240" s="26"/>
      <c r="AT240" s="26"/>
      <c r="AU240" s="26"/>
      <c r="AV240" s="26"/>
      <c r="AW240" s="26"/>
      <c r="AX240" s="26"/>
      <c r="AY240" s="26"/>
      <c r="AZ240" s="26"/>
      <c r="BA240" s="26"/>
      <c r="BB240" s="26"/>
      <c r="BC240" s="26"/>
      <c r="BD240" s="26"/>
      <c r="BE240" s="26"/>
      <c r="BF240" s="26"/>
      <c r="BG240" s="26"/>
      <c r="BH240" s="26"/>
      <c r="BI240" s="26"/>
      <c r="BJ240" s="26"/>
      <c r="BK240" s="26"/>
      <c r="BL240" s="26"/>
      <c r="BM240" s="27"/>
    </row>
    <row r="241" spans="2:65" ht="11.25" customHeight="1">
      <c r="B241" s="450"/>
      <c r="C241" s="25"/>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c r="AO241" s="26"/>
      <c r="AP241" s="26"/>
      <c r="AQ241" s="26"/>
      <c r="AR241" s="26"/>
      <c r="AS241" s="26"/>
      <c r="AT241" s="26"/>
      <c r="AU241" s="26"/>
      <c r="AV241" s="26"/>
      <c r="AW241" s="26"/>
      <c r="AX241" s="26"/>
      <c r="AY241" s="26"/>
      <c r="AZ241" s="26"/>
      <c r="BA241" s="26"/>
      <c r="BB241" s="26"/>
      <c r="BC241" s="26"/>
      <c r="BD241" s="26"/>
      <c r="BE241" s="26"/>
      <c r="BF241" s="26"/>
      <c r="BG241" s="26"/>
      <c r="BH241" s="26"/>
      <c r="BI241" s="26"/>
      <c r="BJ241" s="26"/>
      <c r="BK241" s="26"/>
      <c r="BL241" s="26"/>
      <c r="BM241" s="27"/>
    </row>
    <row r="242" spans="2:65" ht="11.25" customHeight="1">
      <c r="B242" s="450"/>
      <c r="C242" s="25"/>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c r="AL242" s="26"/>
      <c r="AM242" s="26"/>
      <c r="AN242" s="26"/>
      <c r="AO242" s="26"/>
      <c r="AP242" s="26"/>
      <c r="AQ242" s="26"/>
      <c r="AR242" s="26"/>
      <c r="AS242" s="26"/>
      <c r="AT242" s="26"/>
      <c r="AU242" s="26"/>
      <c r="AV242" s="26"/>
      <c r="AW242" s="26"/>
      <c r="AX242" s="26"/>
      <c r="AY242" s="26"/>
      <c r="AZ242" s="26"/>
      <c r="BA242" s="26"/>
      <c r="BB242" s="26"/>
      <c r="BC242" s="26"/>
      <c r="BD242" s="26"/>
      <c r="BE242" s="26"/>
      <c r="BF242" s="26"/>
      <c r="BG242" s="26"/>
      <c r="BH242" s="26"/>
      <c r="BI242" s="26"/>
      <c r="BJ242" s="26"/>
      <c r="BK242" s="26"/>
      <c r="BL242" s="26"/>
      <c r="BM242" s="27"/>
    </row>
    <row r="243" spans="2:65" ht="11.25" customHeight="1">
      <c r="B243" s="450"/>
      <c r="C243" s="25"/>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c r="AO243" s="26"/>
      <c r="AP243" s="26"/>
      <c r="AQ243" s="26"/>
      <c r="AR243" s="26"/>
      <c r="AS243" s="26"/>
      <c r="AT243" s="26"/>
      <c r="AU243" s="26"/>
      <c r="AV243" s="26"/>
      <c r="AW243" s="26"/>
      <c r="AX243" s="26"/>
      <c r="AY243" s="26"/>
      <c r="AZ243" s="26"/>
      <c r="BA243" s="26"/>
      <c r="BB243" s="26"/>
      <c r="BC243" s="26"/>
      <c r="BD243" s="26"/>
      <c r="BE243" s="26"/>
      <c r="BF243" s="26"/>
      <c r="BG243" s="26"/>
      <c r="BH243" s="26"/>
      <c r="BI243" s="26"/>
      <c r="BJ243" s="26"/>
      <c r="BK243" s="26"/>
      <c r="BL243" s="26"/>
      <c r="BM243" s="27"/>
    </row>
    <row r="244" spans="2:65" ht="11.25" customHeight="1">
      <c r="B244" s="450"/>
      <c r="C244" s="25"/>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c r="AL244" s="26"/>
      <c r="AM244" s="26"/>
      <c r="AN244" s="26"/>
      <c r="AO244" s="26"/>
      <c r="AP244" s="26"/>
      <c r="AQ244" s="26"/>
      <c r="AR244" s="26"/>
      <c r="AS244" s="26"/>
      <c r="AT244" s="26"/>
      <c r="AU244" s="26"/>
      <c r="AV244" s="26"/>
      <c r="AW244" s="26"/>
      <c r="AX244" s="26"/>
      <c r="AY244" s="26"/>
      <c r="AZ244" s="26"/>
      <c r="BA244" s="26"/>
      <c r="BB244" s="26"/>
      <c r="BC244" s="26"/>
      <c r="BD244" s="26"/>
      <c r="BE244" s="26"/>
      <c r="BF244" s="26"/>
      <c r="BG244" s="26"/>
      <c r="BH244" s="26"/>
      <c r="BI244" s="26"/>
      <c r="BJ244" s="26"/>
      <c r="BK244" s="26"/>
      <c r="BL244" s="26"/>
      <c r="BM244" s="27"/>
    </row>
    <row r="245" spans="2:65" ht="11.25" customHeight="1">
      <c r="B245" s="450"/>
      <c r="C245" s="25"/>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c r="AO245" s="26"/>
      <c r="AP245" s="26"/>
      <c r="AQ245" s="26"/>
      <c r="AR245" s="26"/>
      <c r="AS245" s="26"/>
      <c r="AT245" s="26"/>
      <c r="AU245" s="26"/>
      <c r="AV245" s="26"/>
      <c r="AW245" s="26"/>
      <c r="AX245" s="26"/>
      <c r="AY245" s="26"/>
      <c r="AZ245" s="26"/>
      <c r="BA245" s="26"/>
      <c r="BB245" s="26"/>
      <c r="BC245" s="26"/>
      <c r="BD245" s="26"/>
      <c r="BE245" s="26"/>
      <c r="BF245" s="26"/>
      <c r="BG245" s="26"/>
      <c r="BH245" s="26"/>
      <c r="BI245" s="26"/>
      <c r="BJ245" s="26"/>
      <c r="BK245" s="26"/>
      <c r="BL245" s="26"/>
      <c r="BM245" s="27"/>
    </row>
    <row r="246" spans="2:65" ht="11.25" customHeight="1">
      <c r="B246" s="450"/>
      <c r="C246" s="25"/>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c r="AO246" s="26"/>
      <c r="AP246" s="26"/>
      <c r="AQ246" s="26"/>
      <c r="AR246" s="26"/>
      <c r="AS246" s="26"/>
      <c r="AT246" s="26"/>
      <c r="AU246" s="26"/>
      <c r="AV246" s="26"/>
      <c r="AW246" s="26"/>
      <c r="AX246" s="26"/>
      <c r="AY246" s="26"/>
      <c r="AZ246" s="26"/>
      <c r="BA246" s="26"/>
      <c r="BB246" s="26"/>
      <c r="BC246" s="26"/>
      <c r="BD246" s="26"/>
      <c r="BE246" s="26"/>
      <c r="BF246" s="26"/>
      <c r="BG246" s="26"/>
      <c r="BH246" s="26"/>
      <c r="BI246" s="26"/>
      <c r="BJ246" s="26"/>
      <c r="BK246" s="26"/>
      <c r="BL246" s="26"/>
      <c r="BM246" s="27"/>
    </row>
    <row r="247" spans="2:65" ht="11.25" customHeight="1">
      <c r="B247" s="450"/>
      <c r="C247" s="25"/>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c r="AO247" s="26"/>
      <c r="AP247" s="26"/>
      <c r="AQ247" s="26"/>
      <c r="AR247" s="26"/>
      <c r="AS247" s="26"/>
      <c r="AT247" s="26"/>
      <c r="AU247" s="26"/>
      <c r="AV247" s="26"/>
      <c r="AW247" s="26"/>
      <c r="AX247" s="26"/>
      <c r="AY247" s="26"/>
      <c r="AZ247" s="26"/>
      <c r="BA247" s="26"/>
      <c r="BB247" s="26"/>
      <c r="BC247" s="26"/>
      <c r="BD247" s="26"/>
      <c r="BE247" s="26"/>
      <c r="BF247" s="26"/>
      <c r="BG247" s="26"/>
      <c r="BH247" s="26"/>
      <c r="BI247" s="26"/>
      <c r="BJ247" s="26"/>
      <c r="BK247" s="26"/>
      <c r="BL247" s="26"/>
      <c r="BM247" s="27"/>
    </row>
    <row r="248" spans="2:65" ht="11.25" customHeight="1" thickBot="1">
      <c r="B248" s="450"/>
      <c r="C248" s="39"/>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1"/>
    </row>
    <row r="249" spans="2:65" ht="11.25" customHeight="1">
      <c r="B249" s="450"/>
      <c r="C249" s="450"/>
      <c r="D249" s="450"/>
      <c r="E249" s="450"/>
      <c r="F249" s="450"/>
      <c r="G249" s="450"/>
      <c r="H249" s="450"/>
      <c r="I249" s="450"/>
      <c r="J249" s="450"/>
      <c r="K249" s="450"/>
      <c r="L249" s="450"/>
      <c r="M249" s="450"/>
      <c r="N249" s="450"/>
      <c r="O249" s="450"/>
      <c r="P249" s="450"/>
      <c r="Q249" s="450"/>
      <c r="R249" s="450"/>
      <c r="S249" s="450"/>
      <c r="T249" s="450"/>
      <c r="U249" s="450"/>
      <c r="V249" s="450"/>
      <c r="W249" s="450"/>
      <c r="X249" s="450"/>
      <c r="Y249" s="450"/>
      <c r="Z249" s="450"/>
      <c r="AA249" s="450"/>
      <c r="AB249" s="450"/>
      <c r="AC249" s="450"/>
      <c r="AD249" s="450"/>
      <c r="AE249" s="450"/>
      <c r="AF249" s="450"/>
      <c r="AG249" s="450"/>
      <c r="AH249" s="450"/>
      <c r="AI249" s="450"/>
      <c r="AJ249" s="450"/>
      <c r="AK249" s="450"/>
      <c r="AL249" s="450"/>
      <c r="AM249" s="450"/>
      <c r="AN249" s="450"/>
      <c r="AO249" s="450"/>
      <c r="AP249" s="450"/>
      <c r="AQ249" s="450"/>
      <c r="AR249" s="450"/>
      <c r="AS249" s="450"/>
      <c r="AT249" s="450"/>
      <c r="AU249" s="450"/>
      <c r="AV249" s="450"/>
      <c r="AW249" s="450"/>
      <c r="AX249" s="450"/>
      <c r="AY249" s="450"/>
      <c r="AZ249" s="450"/>
      <c r="BA249" s="450"/>
      <c r="BB249" s="450"/>
      <c r="BC249" s="450"/>
      <c r="BD249" s="450"/>
      <c r="BE249" s="450"/>
      <c r="BF249" s="450"/>
      <c r="BG249" s="450"/>
      <c r="BH249" s="450"/>
      <c r="BI249" s="450"/>
      <c r="BJ249" s="450"/>
      <c r="BK249" s="450"/>
      <c r="BL249" s="450"/>
      <c r="BM249" s="450"/>
    </row>
    <row r="250" spans="2:65" ht="18.75" customHeight="1">
      <c r="B250" s="49" t="s">
        <v>172</v>
      </c>
      <c r="C250" s="49"/>
      <c r="D250" s="49"/>
      <c r="E250" s="49"/>
      <c r="F250" s="49"/>
      <c r="G250" s="49"/>
      <c r="H250" s="49"/>
      <c r="I250" s="49"/>
      <c r="J250" s="49"/>
      <c r="K250" s="49"/>
      <c r="L250" s="49"/>
      <c r="M250" s="49"/>
      <c r="N250" s="49"/>
      <c r="O250" s="49"/>
      <c r="P250" s="49"/>
      <c r="Q250" s="49"/>
      <c r="R250" s="49"/>
      <c r="S250" s="49"/>
      <c r="T250" s="49"/>
      <c r="U250" s="49"/>
      <c r="V250" s="49"/>
      <c r="W250" s="49"/>
      <c r="X250" s="49"/>
      <c r="Y250" s="49"/>
      <c r="Z250" s="49"/>
      <c r="AA250" s="49"/>
      <c r="AB250" s="49"/>
      <c r="AC250" s="49"/>
      <c r="AD250" s="49"/>
      <c r="AE250" s="49"/>
      <c r="AF250" s="49"/>
      <c r="AG250" s="49"/>
      <c r="AH250" s="49"/>
      <c r="AI250" s="49"/>
      <c r="AJ250" s="49"/>
      <c r="AK250" s="49"/>
      <c r="AL250" s="49"/>
      <c r="AM250" s="49"/>
      <c r="AN250" s="49"/>
      <c r="AO250" s="9"/>
      <c r="AP250" s="9"/>
      <c r="AQ250" s="9"/>
      <c r="AR250" s="9"/>
      <c r="AS250" s="9"/>
      <c r="AT250" s="9"/>
      <c r="AU250" s="9"/>
      <c r="AV250" s="9"/>
      <c r="AW250" s="9"/>
      <c r="AX250" s="9"/>
      <c r="AY250" s="9"/>
      <c r="AZ250" s="9"/>
      <c r="BA250" s="9"/>
      <c r="BB250" s="9"/>
      <c r="BC250" s="9"/>
      <c r="BD250" s="9"/>
      <c r="BE250" s="9"/>
      <c r="BF250" s="9"/>
      <c r="BG250" s="9"/>
      <c r="BH250" s="9"/>
      <c r="BI250" s="9"/>
      <c r="BJ250" s="9"/>
      <c r="BK250" s="9"/>
      <c r="BL250" s="9"/>
      <c r="BM250" s="9"/>
    </row>
    <row r="251" spans="2:65" ht="19.5" customHeight="1">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row>
    <row r="252" spans="2:65" ht="19.5" customHeight="1">
      <c r="C252" s="9"/>
      <c r="D252" s="9"/>
    </row>
    <row r="253" spans="2:65" ht="19.5" customHeight="1">
      <c r="C253" s="24"/>
      <c r="D253" s="9"/>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c r="BB253" s="24"/>
      <c r="BC253" s="24"/>
      <c r="BD253" s="24"/>
      <c r="BE253" s="24"/>
      <c r="BF253" s="24"/>
      <c r="BG253" s="24"/>
      <c r="BH253" s="24"/>
      <c r="BI253" s="24"/>
      <c r="BJ253" s="24"/>
      <c r="BK253" s="24"/>
      <c r="BL253" s="24"/>
      <c r="BM253" s="24"/>
    </row>
    <row r="254" spans="2:65" ht="19.5" customHeight="1"/>
    <row r="255" spans="2:65" ht="19.5" customHeight="1">
      <c r="B255" s="30"/>
    </row>
    <row r="256" spans="2:65" ht="19.5" customHeight="1">
      <c r="B256" s="8"/>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7"/>
      <c r="AA256" s="7"/>
      <c r="AB256" s="7"/>
      <c r="AC256" s="7"/>
      <c r="AD256" s="7"/>
      <c r="AE256" s="7"/>
      <c r="AF256" s="7"/>
      <c r="AG256" s="7"/>
      <c r="AH256" s="7"/>
      <c r="AI256" s="7"/>
      <c r="AJ256" s="7"/>
      <c r="AK256" s="7"/>
      <c r="AL256" s="7"/>
      <c r="AM256" s="7"/>
      <c r="AN256" s="7"/>
      <c r="AO256" s="7"/>
      <c r="AP256" s="7"/>
      <c r="AQ256" s="7"/>
      <c r="AR256" s="7"/>
      <c r="AS256" s="7"/>
      <c r="AT256" s="7"/>
      <c r="AU256" s="7"/>
      <c r="AV256" s="7"/>
      <c r="AW256" s="7"/>
      <c r="AX256" s="7"/>
      <c r="AY256" s="7"/>
      <c r="AZ256" s="7"/>
      <c r="BA256" s="7"/>
      <c r="BB256" s="7"/>
      <c r="BC256" s="7"/>
      <c r="BD256" s="7"/>
      <c r="BE256" s="7"/>
      <c r="BF256" s="7"/>
      <c r="BG256" s="7"/>
      <c r="BH256" s="7"/>
      <c r="BI256" s="7"/>
      <c r="BJ256" s="7"/>
      <c r="BK256" s="7"/>
      <c r="BL256" s="7"/>
      <c r="BM256" s="7"/>
    </row>
    <row r="257" spans="2:65" ht="19.5" customHeight="1">
      <c r="B257" s="8"/>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7"/>
      <c r="AA257" s="7"/>
      <c r="AB257" s="7"/>
      <c r="AC257" s="7"/>
      <c r="AD257" s="7"/>
      <c r="AE257" s="7"/>
      <c r="AF257" s="7"/>
      <c r="AG257" s="7"/>
      <c r="AH257" s="7"/>
      <c r="AI257" s="7"/>
      <c r="AJ257" s="7"/>
      <c r="AK257" s="7"/>
      <c r="AL257" s="7"/>
      <c r="AM257" s="7"/>
      <c r="AN257" s="7"/>
      <c r="AO257" s="7"/>
      <c r="AP257" s="7"/>
      <c r="AQ257" s="7"/>
      <c r="AR257" s="7"/>
      <c r="AS257" s="7"/>
      <c r="AT257" s="7"/>
      <c r="AU257" s="7"/>
      <c r="AV257" s="7"/>
      <c r="AW257" s="7"/>
      <c r="AX257" s="7"/>
      <c r="AY257" s="7"/>
      <c r="AZ257" s="7"/>
      <c r="BA257" s="7"/>
      <c r="BB257" s="7"/>
      <c r="BC257" s="7"/>
      <c r="BD257" s="7"/>
      <c r="BE257" s="7"/>
      <c r="BF257" s="7"/>
      <c r="BG257" s="7"/>
      <c r="BH257" s="7"/>
      <c r="BI257" s="7"/>
      <c r="BJ257" s="7"/>
      <c r="BK257" s="7"/>
      <c r="BL257" s="7"/>
      <c r="BM257" s="7"/>
    </row>
    <row r="258" spans="2:65" ht="19.5" customHeight="1">
      <c r="B258" s="8"/>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7"/>
      <c r="AA258" s="7"/>
      <c r="AB258" s="7"/>
      <c r="AC258" s="7"/>
      <c r="AD258" s="7"/>
      <c r="AE258" s="7"/>
      <c r="AF258" s="7"/>
      <c r="AG258" s="7"/>
      <c r="AH258" s="7"/>
      <c r="AI258" s="7"/>
      <c r="AJ258" s="7"/>
      <c r="AK258" s="7"/>
      <c r="AL258" s="7"/>
      <c r="AM258" s="7"/>
      <c r="AN258" s="7"/>
      <c r="AO258" s="7"/>
      <c r="AP258" s="7"/>
      <c r="AQ258" s="7"/>
      <c r="AR258" s="7"/>
      <c r="AS258" s="7"/>
      <c r="AT258" s="7"/>
      <c r="AU258" s="7"/>
      <c r="AV258" s="7"/>
      <c r="AW258" s="7"/>
      <c r="AX258" s="7"/>
      <c r="AY258" s="7"/>
      <c r="AZ258" s="7"/>
      <c r="BA258" s="7"/>
      <c r="BB258" s="7"/>
      <c r="BC258" s="7"/>
      <c r="BD258" s="7"/>
      <c r="BE258" s="7"/>
      <c r="BF258" s="7"/>
      <c r="BG258" s="7"/>
      <c r="BH258" s="7"/>
      <c r="BI258" s="7"/>
      <c r="BJ258" s="7"/>
      <c r="BK258" s="7"/>
      <c r="BL258" s="7"/>
      <c r="BM258" s="7"/>
    </row>
    <row r="259" spans="2:65" ht="19.5" customHeight="1"/>
    <row r="260" spans="2:65" ht="19.5" customHeight="1">
      <c r="B260" s="30"/>
    </row>
    <row r="261" spans="2:65" ht="19.5" customHeight="1">
      <c r="B261" s="9"/>
      <c r="C261" s="24"/>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c r="AF261" s="9"/>
      <c r="AG261" s="9"/>
      <c r="AH261" s="9"/>
      <c r="AI261" s="9"/>
      <c r="AJ261" s="9"/>
      <c r="AK261" s="29"/>
      <c r="AL261" s="29"/>
      <c r="AM261" s="29"/>
      <c r="AN261" s="29"/>
      <c r="AO261" s="29"/>
      <c r="AP261" s="29"/>
      <c r="AQ261" s="29"/>
      <c r="AR261" s="29"/>
      <c r="AS261" s="29"/>
      <c r="AT261" s="29"/>
      <c r="AU261" s="29"/>
      <c r="AV261" s="29"/>
      <c r="AW261" s="29"/>
      <c r="AX261" s="29"/>
      <c r="AY261" s="29"/>
      <c r="AZ261" s="29"/>
      <c r="BA261" s="29"/>
      <c r="BB261" s="29"/>
      <c r="BC261" s="29"/>
      <c r="BD261" s="9"/>
      <c r="BE261" s="9"/>
      <c r="BF261" s="9"/>
      <c r="BG261" s="9"/>
      <c r="BH261" s="9"/>
      <c r="BI261" s="9"/>
      <c r="BJ261" s="9"/>
      <c r="BK261" s="9"/>
      <c r="BL261" s="9"/>
      <c r="BM261" s="9"/>
    </row>
    <row r="262" spans="2:65" ht="19.5" customHeight="1">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c r="AF262" s="9"/>
      <c r="AG262" s="9"/>
      <c r="AH262" s="9"/>
      <c r="AI262" s="9"/>
      <c r="AJ262" s="9"/>
      <c r="AK262" s="9"/>
      <c r="AL262" s="9"/>
      <c r="AM262" s="9"/>
      <c r="AN262" s="9"/>
      <c r="AO262" s="9"/>
      <c r="AP262" s="9"/>
      <c r="AQ262" s="9"/>
      <c r="AR262" s="9"/>
      <c r="AS262" s="9"/>
      <c r="AT262" s="9"/>
      <c r="AU262" s="9"/>
      <c r="AV262" s="9"/>
      <c r="AW262" s="9"/>
      <c r="AX262" s="9"/>
      <c r="AY262" s="9"/>
      <c r="AZ262" s="9"/>
      <c r="BA262" s="9"/>
      <c r="BB262" s="9"/>
      <c r="BC262" s="9"/>
      <c r="BD262" s="9"/>
      <c r="BE262" s="9"/>
      <c r="BF262" s="9"/>
      <c r="BG262" s="9"/>
      <c r="BH262" s="9"/>
      <c r="BI262" s="9"/>
      <c r="BJ262" s="9"/>
      <c r="BK262" s="9"/>
      <c r="BL262" s="9"/>
      <c r="BM262" s="9"/>
    </row>
    <row r="263" spans="2:65" ht="19.5" customHeight="1">
      <c r="B263" s="9"/>
      <c r="C263" s="24"/>
      <c r="D263" s="24"/>
      <c r="E263" s="24"/>
      <c r="F263" s="24"/>
      <c r="G263" s="24"/>
      <c r="H263" s="24"/>
      <c r="I263" s="24"/>
      <c r="J263" s="24"/>
      <c r="K263" s="24"/>
      <c r="L263" s="24"/>
      <c r="M263" s="24"/>
      <c r="N263" s="9"/>
      <c r="O263" s="9"/>
      <c r="P263" s="9"/>
      <c r="Q263" s="9"/>
      <c r="R263" s="9"/>
      <c r="S263" s="9"/>
      <c r="T263" s="9"/>
      <c r="U263" s="9"/>
      <c r="V263" s="9"/>
      <c r="W263" s="9"/>
      <c r="X263" s="9"/>
      <c r="Y263" s="9"/>
      <c r="Z263" s="9"/>
      <c r="AA263" s="9"/>
      <c r="AB263" s="9"/>
      <c r="AC263" s="9"/>
      <c r="AD263" s="9"/>
      <c r="AE263" s="9"/>
      <c r="AF263" s="9"/>
      <c r="AG263" s="9"/>
      <c r="AH263" s="9"/>
      <c r="AI263" s="9"/>
      <c r="AJ263" s="9"/>
      <c r="AK263" s="29"/>
      <c r="AL263" s="29"/>
      <c r="AM263" s="29"/>
      <c r="AN263" s="29"/>
      <c r="AO263" s="29"/>
      <c r="AP263" s="29"/>
      <c r="AQ263" s="29"/>
      <c r="AR263" s="29"/>
      <c r="AS263" s="29"/>
      <c r="AT263" s="29"/>
      <c r="AU263" s="29"/>
      <c r="AV263" s="29"/>
      <c r="AW263" s="29"/>
      <c r="AX263" s="29"/>
      <c r="AY263" s="29"/>
      <c r="AZ263" s="29"/>
      <c r="BA263" s="29"/>
      <c r="BB263" s="29"/>
      <c r="BC263" s="29"/>
      <c r="BD263" s="9"/>
      <c r="BE263" s="9"/>
      <c r="BF263" s="9"/>
      <c r="BG263" s="9"/>
      <c r="BH263" s="9"/>
      <c r="BI263" s="9"/>
      <c r="BJ263" s="9"/>
      <c r="BK263" s="9"/>
      <c r="BL263" s="9"/>
      <c r="BM263" s="9"/>
    </row>
    <row r="264" spans="2:65" ht="19.5" customHeight="1">
      <c r="B264" s="9"/>
      <c r="C264" s="24"/>
      <c r="D264" s="24"/>
      <c r="E264" s="24"/>
      <c r="F264" s="24"/>
      <c r="G264" s="24"/>
      <c r="H264" s="24"/>
      <c r="I264" s="24"/>
      <c r="J264" s="24"/>
      <c r="K264" s="24"/>
      <c r="L264" s="24"/>
      <c r="M264" s="24"/>
      <c r="N264" s="9"/>
      <c r="O264" s="9"/>
      <c r="P264" s="9"/>
      <c r="Q264" s="9"/>
      <c r="R264" s="9"/>
      <c r="S264" s="9"/>
      <c r="T264" s="9"/>
      <c r="U264" s="9"/>
      <c r="V264" s="9"/>
      <c r="W264" s="9"/>
      <c r="X264" s="9"/>
      <c r="Y264" s="9"/>
      <c r="Z264" s="9"/>
      <c r="AA264" s="9"/>
      <c r="AB264" s="9"/>
      <c r="AC264" s="9"/>
      <c r="AD264" s="9"/>
      <c r="AE264" s="9"/>
      <c r="AF264" s="9"/>
      <c r="AG264" s="9"/>
      <c r="AH264" s="9"/>
      <c r="AI264" s="9"/>
      <c r="AJ264" s="9"/>
      <c r="AK264" s="9"/>
      <c r="AL264" s="9"/>
      <c r="AM264" s="9"/>
      <c r="AN264" s="9"/>
      <c r="AO264" s="9"/>
      <c r="AP264" s="9"/>
      <c r="AQ264" s="9"/>
      <c r="AR264" s="9"/>
      <c r="AS264" s="9"/>
      <c r="AT264" s="9"/>
      <c r="AU264" s="9"/>
      <c r="AV264" s="9"/>
      <c r="AW264" s="9"/>
      <c r="AX264" s="9"/>
      <c r="AY264" s="9"/>
      <c r="AZ264" s="9"/>
      <c r="BA264" s="9"/>
      <c r="BB264" s="9"/>
      <c r="BC264" s="9"/>
      <c r="BD264" s="9"/>
      <c r="BE264" s="9"/>
      <c r="BF264" s="9"/>
      <c r="BG264" s="9"/>
      <c r="BH264" s="9"/>
      <c r="BI264" s="9"/>
      <c r="BJ264" s="9"/>
      <c r="BK264" s="9"/>
      <c r="BL264" s="9"/>
      <c r="BM264" s="9"/>
    </row>
    <row r="265" spans="2:65" ht="19.5" customHeight="1">
      <c r="B265" s="9"/>
      <c r="C265" s="24"/>
      <c r="D265" s="24"/>
      <c r="E265" s="24"/>
      <c r="F265" s="24"/>
      <c r="G265" s="24"/>
      <c r="H265" s="24"/>
      <c r="I265" s="24"/>
      <c r="J265" s="24"/>
      <c r="K265" s="24"/>
      <c r="L265" s="24"/>
      <c r="M265" s="24"/>
      <c r="N265" s="9"/>
      <c r="O265" s="9"/>
      <c r="P265" s="9"/>
      <c r="Q265" s="9"/>
      <c r="R265" s="9"/>
      <c r="S265" s="9"/>
      <c r="T265" s="9"/>
      <c r="U265" s="9"/>
      <c r="V265" s="9"/>
      <c r="W265" s="9"/>
      <c r="X265" s="9"/>
      <c r="Y265" s="9"/>
      <c r="Z265" s="9"/>
      <c r="AA265" s="9"/>
      <c r="AB265" s="9"/>
      <c r="AC265" s="9"/>
      <c r="AD265" s="9"/>
      <c r="AE265" s="9"/>
      <c r="AF265" s="9"/>
      <c r="AG265" s="9"/>
      <c r="AH265" s="9"/>
      <c r="AI265" s="9"/>
      <c r="AJ265" s="9"/>
      <c r="AK265" s="29"/>
      <c r="AL265" s="29"/>
      <c r="AM265" s="29"/>
      <c r="AN265" s="29"/>
      <c r="AO265" s="29"/>
      <c r="AP265" s="29"/>
      <c r="AQ265" s="29"/>
      <c r="AR265" s="29"/>
      <c r="AS265" s="29"/>
      <c r="AT265" s="29"/>
      <c r="AU265" s="29"/>
      <c r="AV265" s="29"/>
      <c r="AW265" s="29"/>
      <c r="AX265" s="29"/>
      <c r="AY265" s="29"/>
      <c r="AZ265" s="29"/>
      <c r="BA265" s="29"/>
      <c r="BB265" s="29"/>
      <c r="BC265" s="29"/>
      <c r="BD265" s="9"/>
      <c r="BE265" s="9"/>
      <c r="BF265" s="9"/>
      <c r="BG265" s="9"/>
      <c r="BH265" s="9"/>
      <c r="BI265" s="9"/>
      <c r="BJ265" s="9"/>
      <c r="BK265" s="9"/>
      <c r="BL265" s="9"/>
      <c r="BM265" s="9"/>
    </row>
    <row r="266" spans="2:65" ht="19.5" customHeight="1">
      <c r="B266" s="9"/>
      <c r="C266" s="24"/>
      <c r="D266" s="24"/>
      <c r="E266" s="24"/>
      <c r="F266" s="24"/>
      <c r="G266" s="24"/>
      <c r="H266" s="24"/>
      <c r="I266" s="24"/>
      <c r="J266" s="24"/>
      <c r="K266" s="24"/>
      <c r="L266" s="24"/>
      <c r="M266" s="24"/>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c r="AY266" s="9"/>
      <c r="AZ266" s="9"/>
      <c r="BA266" s="9"/>
      <c r="BB266" s="9"/>
      <c r="BC266" s="9"/>
      <c r="BD266" s="9"/>
      <c r="BE266" s="9"/>
      <c r="BF266" s="9"/>
      <c r="BG266" s="9"/>
      <c r="BH266" s="9"/>
      <c r="BI266" s="9"/>
      <c r="BJ266" s="9"/>
      <c r="BK266" s="9"/>
      <c r="BL266" s="9"/>
      <c r="BM266" s="9"/>
    </row>
    <row r="267" spans="2:65" ht="19.5" customHeight="1">
      <c r="B267" s="9"/>
      <c r="C267" s="24"/>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29"/>
      <c r="AL267" s="29"/>
      <c r="AM267" s="29"/>
      <c r="AN267" s="29"/>
      <c r="AO267" s="29"/>
      <c r="AP267" s="29"/>
      <c r="AQ267" s="29"/>
      <c r="AR267" s="29"/>
      <c r="AS267" s="29"/>
      <c r="AT267" s="29"/>
      <c r="AU267" s="29"/>
      <c r="AV267" s="29"/>
      <c r="AW267" s="29"/>
      <c r="AX267" s="29"/>
      <c r="AY267" s="29"/>
      <c r="AZ267" s="29"/>
      <c r="BA267" s="29"/>
      <c r="BB267" s="29"/>
      <c r="BC267" s="29"/>
      <c r="BD267" s="9"/>
      <c r="BE267" s="9"/>
      <c r="BF267" s="9"/>
      <c r="BG267" s="9"/>
      <c r="BH267" s="9"/>
      <c r="BI267" s="9"/>
      <c r="BJ267" s="9"/>
      <c r="BK267" s="9"/>
      <c r="BL267" s="9"/>
      <c r="BM267" s="9"/>
    </row>
    <row r="268" spans="2:65" ht="19.5" customHeight="1">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c r="AF268" s="9"/>
      <c r="AG268" s="9"/>
      <c r="AH268" s="9"/>
      <c r="AI268" s="9"/>
      <c r="AJ268" s="9"/>
      <c r="AK268" s="9"/>
      <c r="AL268" s="9"/>
      <c r="AM268" s="9"/>
      <c r="AN268" s="9"/>
      <c r="AO268" s="9"/>
      <c r="AP268" s="9"/>
      <c r="AQ268" s="9"/>
      <c r="AR268" s="9"/>
      <c r="AS268" s="9"/>
      <c r="AT268" s="9"/>
      <c r="AU268" s="9"/>
      <c r="AV268" s="9"/>
      <c r="AW268" s="9"/>
      <c r="AX268" s="9"/>
      <c r="AY268" s="9"/>
      <c r="AZ268" s="9"/>
      <c r="BA268" s="9"/>
      <c r="BB268" s="9"/>
      <c r="BC268" s="9"/>
      <c r="BD268" s="9"/>
      <c r="BE268" s="9"/>
      <c r="BF268" s="9"/>
      <c r="BG268" s="9"/>
      <c r="BH268" s="9"/>
      <c r="BI268" s="9"/>
      <c r="BJ268" s="9"/>
      <c r="BK268" s="9"/>
      <c r="BL268" s="9"/>
      <c r="BM268" s="9"/>
    </row>
    <row r="269" spans="2:65" ht="19.5" customHeight="1">
      <c r="C269" s="24"/>
      <c r="D269" s="9"/>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c r="BB269" s="24"/>
      <c r="BC269" s="24"/>
      <c r="BD269" s="24"/>
      <c r="BE269" s="24"/>
      <c r="BF269" s="24"/>
      <c r="BG269" s="24"/>
      <c r="BH269" s="24"/>
      <c r="BI269" s="24"/>
      <c r="BJ269" s="24"/>
      <c r="BK269" s="24"/>
      <c r="BL269" s="24"/>
      <c r="BM269" s="24"/>
    </row>
    <row r="270" spans="2:65" ht="19.5" customHeight="1"/>
    <row r="271" spans="2:65" ht="19.5" customHeight="1"/>
    <row r="272" spans="2:65" ht="19.5" customHeight="1"/>
    <row r="273" ht="19.5" customHeight="1"/>
    <row r="274" ht="19.5" customHeight="1"/>
    <row r="275" ht="19.5" customHeight="1"/>
    <row r="276" ht="19.5" customHeight="1"/>
    <row r="277" ht="19.5" customHeight="1"/>
    <row r="278" ht="19.5" customHeight="1"/>
    <row r="279" ht="19.5" customHeight="1"/>
    <row r="280" ht="19.5" customHeight="1"/>
    <row r="281" ht="19.5" customHeight="1"/>
    <row r="282" ht="19.5" customHeight="1"/>
    <row r="283" ht="19.5" customHeight="1"/>
    <row r="284" ht="19.5" customHeight="1"/>
    <row r="285" ht="19.5" customHeight="1"/>
    <row r="286" ht="19.5" customHeight="1"/>
    <row r="287" ht="19.5" customHeight="1"/>
    <row r="288" ht="19.5" customHeight="1"/>
    <row r="289" ht="19.5" customHeight="1"/>
    <row r="290" ht="19.5" customHeight="1"/>
    <row r="291" ht="19.5" customHeight="1"/>
    <row r="292" ht="19.5" customHeight="1"/>
    <row r="293" ht="19.5" customHeight="1"/>
    <row r="294" ht="19.5" customHeight="1"/>
    <row r="295" ht="19.5" customHeight="1"/>
    <row r="296" ht="19.5" customHeight="1"/>
    <row r="297" ht="19.5" customHeight="1"/>
    <row r="298" ht="19.5" customHeight="1"/>
    <row r="299" ht="19.5" customHeight="1"/>
    <row r="300" ht="19.5" customHeight="1"/>
    <row r="301" ht="19.5" customHeight="1"/>
    <row r="302" ht="19.5" customHeight="1"/>
    <row r="303" ht="19.5" customHeight="1"/>
    <row r="304" ht="19.5" customHeight="1"/>
    <row r="305" ht="19.5" customHeight="1"/>
    <row r="306" ht="19.5" customHeight="1"/>
    <row r="307" ht="19.5" customHeight="1"/>
    <row r="308" ht="19.5" customHeight="1"/>
    <row r="309" ht="19.5" customHeight="1"/>
    <row r="310" ht="19.5" customHeight="1"/>
    <row r="311" ht="19.5" customHeight="1"/>
    <row r="312" ht="19.5" customHeight="1"/>
    <row r="313" ht="19.5" customHeight="1"/>
    <row r="314" ht="19.5" customHeight="1"/>
    <row r="315" ht="19.5" customHeight="1"/>
    <row r="316" ht="19.5" customHeight="1"/>
    <row r="317" ht="19.5" customHeight="1"/>
    <row r="318" ht="19.5" customHeight="1"/>
    <row r="319" ht="19.5" customHeight="1"/>
    <row r="320" ht="19.5" customHeight="1"/>
    <row r="321" ht="19.5" customHeight="1"/>
    <row r="322" ht="19.5" customHeight="1"/>
    <row r="323" ht="19.5" customHeight="1"/>
    <row r="324" ht="19.5" customHeight="1"/>
    <row r="325" ht="19.5" customHeight="1"/>
    <row r="326" ht="19.5" customHeight="1"/>
    <row r="327" ht="19.5" customHeight="1"/>
    <row r="328" ht="19.5" customHeight="1"/>
    <row r="329" ht="19.5" customHeight="1"/>
    <row r="330" ht="19.5" customHeight="1"/>
    <row r="331" ht="19.5" customHeight="1"/>
    <row r="332" ht="19.5" customHeight="1"/>
    <row r="333" ht="19.5" customHeight="1"/>
    <row r="334" ht="19.5" customHeight="1"/>
    <row r="335" ht="19.5" customHeight="1"/>
    <row r="336" ht="19.5" customHeight="1"/>
    <row r="337" ht="19.5" customHeight="1"/>
    <row r="338" ht="19.5" customHeight="1"/>
    <row r="339" ht="19.5" customHeight="1"/>
    <row r="340" ht="19.5" customHeight="1"/>
    <row r="341" ht="19.5" customHeight="1"/>
  </sheetData>
  <mergeCells count="87">
    <mergeCell ref="AV165:AZ165"/>
    <mergeCell ref="BA165:BM165"/>
    <mergeCell ref="AV167:BM167"/>
    <mergeCell ref="AV166:BB166"/>
    <mergeCell ref="AV174:BB174"/>
    <mergeCell ref="BC166:BM166"/>
    <mergeCell ref="AV168:AZ168"/>
    <mergeCell ref="BA168:BM168"/>
    <mergeCell ref="C193:BM193"/>
    <mergeCell ref="C85:BM85"/>
    <mergeCell ref="C164:J164"/>
    <mergeCell ref="K164:M164"/>
    <mergeCell ref="AN164:AU164"/>
    <mergeCell ref="AV164:BM164"/>
    <mergeCell ref="C165:J168"/>
    <mergeCell ref="AN165:AU168"/>
    <mergeCell ref="K165:M168"/>
    <mergeCell ref="N165:V166"/>
    <mergeCell ref="N167:V168"/>
    <mergeCell ref="N164:V164"/>
    <mergeCell ref="W164:AM164"/>
    <mergeCell ref="W165:AM168"/>
    <mergeCell ref="W169:AM172"/>
    <mergeCell ref="W173:AM176"/>
    <mergeCell ref="BI1:BM1"/>
    <mergeCell ref="C139:BM139"/>
    <mergeCell ref="B2:BM2"/>
    <mergeCell ref="C4:K4"/>
    <mergeCell ref="C5:K5"/>
    <mergeCell ref="C8:BM8"/>
    <mergeCell ref="C66:BM66"/>
    <mergeCell ref="C9:BM10"/>
    <mergeCell ref="C6:K6"/>
    <mergeCell ref="C169:J172"/>
    <mergeCell ref="K169:M172"/>
    <mergeCell ref="AN169:AU172"/>
    <mergeCell ref="AV169:AZ169"/>
    <mergeCell ref="BA169:BM169"/>
    <mergeCell ref="AV171:BM171"/>
    <mergeCell ref="AV172:AZ172"/>
    <mergeCell ref="BA172:BM172"/>
    <mergeCell ref="N169:V170"/>
    <mergeCell ref="N171:V172"/>
    <mergeCell ref="BC170:BM170"/>
    <mergeCell ref="AV170:BB170"/>
    <mergeCell ref="AV179:BM179"/>
    <mergeCell ref="AV180:AZ180"/>
    <mergeCell ref="N173:V174"/>
    <mergeCell ref="N175:V176"/>
    <mergeCell ref="BC174:BM174"/>
    <mergeCell ref="BC178:BM178"/>
    <mergeCell ref="AV176:AZ176"/>
    <mergeCell ref="BA176:BM176"/>
    <mergeCell ref="AV173:AZ173"/>
    <mergeCell ref="BA173:BM173"/>
    <mergeCell ref="E191:BM191"/>
    <mergeCell ref="C177:J180"/>
    <mergeCell ref="AV181:AZ181"/>
    <mergeCell ref="BA181:BM181"/>
    <mergeCell ref="AV183:BM183"/>
    <mergeCell ref="C181:J184"/>
    <mergeCell ref="K181:M184"/>
    <mergeCell ref="N181:V182"/>
    <mergeCell ref="N183:V184"/>
    <mergeCell ref="AN181:AU184"/>
    <mergeCell ref="BA180:BM180"/>
    <mergeCell ref="W177:AM180"/>
    <mergeCell ref="BC182:BM182"/>
    <mergeCell ref="AV182:BB182"/>
    <mergeCell ref="AV178:BB178"/>
    <mergeCell ref="E186:BM186"/>
    <mergeCell ref="C142:BM142"/>
    <mergeCell ref="E187:BM187"/>
    <mergeCell ref="E188:BM188"/>
    <mergeCell ref="AV184:AZ184"/>
    <mergeCell ref="BA184:BM184"/>
    <mergeCell ref="W181:AM184"/>
    <mergeCell ref="C173:J176"/>
    <mergeCell ref="K173:M176"/>
    <mergeCell ref="AN173:AU176"/>
    <mergeCell ref="AV177:AZ177"/>
    <mergeCell ref="BA177:BM177"/>
    <mergeCell ref="AV175:BM175"/>
    <mergeCell ref="K177:M180"/>
    <mergeCell ref="N177:V178"/>
    <mergeCell ref="N179:V180"/>
    <mergeCell ref="AN177:AU180"/>
  </mergeCells>
  <phoneticPr fontId="4"/>
  <pageMargins left="0.70866141732283472" right="0.51181102362204722" top="0.55118110236220474" bottom="0.35433070866141736" header="0" footer="0"/>
  <pageSetup paperSize="9" scale="67" fitToHeight="2" orientation="portrait" cellComments="asDisplayed" r:id="rId1"/>
  <headerFooter>
    <oddFooter>&amp;C※様式６については5枚程度に収めること。</oddFooter>
  </headerFooter>
  <rowBreaks count="3" manualBreakCount="3">
    <brk id="64" max="65" man="1"/>
    <brk id="140" max="65" man="1"/>
    <brk id="220" max="65" man="1"/>
  </rowBreaks>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K28"/>
  <sheetViews>
    <sheetView view="pageBreakPreview" zoomScale="80" zoomScaleNormal="100" zoomScaleSheetLayoutView="80" workbookViewId="0">
      <selection activeCell="AO25" sqref="AO25"/>
    </sheetView>
  </sheetViews>
  <sheetFormatPr defaultRowHeight="14.25"/>
  <cols>
    <col min="1" max="1" width="3.5" style="52" customWidth="1"/>
    <col min="2" max="34" width="5.375" style="52" customWidth="1"/>
    <col min="35" max="35" width="3.5" style="52" customWidth="1"/>
    <col min="36" max="16384" width="9" style="52"/>
  </cols>
  <sheetData>
    <row r="1" spans="2:63" ht="23.25" customHeight="1">
      <c r="AF1" s="852" t="s">
        <v>116</v>
      </c>
      <c r="AG1" s="853"/>
      <c r="AH1" s="854"/>
    </row>
    <row r="2" spans="2:63" ht="30" customHeight="1">
      <c r="C2" s="859" t="s">
        <v>450</v>
      </c>
      <c r="D2" s="859"/>
      <c r="E2" s="859"/>
      <c r="F2" s="859"/>
      <c r="G2" s="859"/>
      <c r="H2" s="859"/>
      <c r="I2" s="859"/>
      <c r="J2" s="859"/>
      <c r="K2" s="859"/>
      <c r="L2" s="859"/>
      <c r="M2" s="859"/>
      <c r="N2" s="859"/>
      <c r="O2" s="859"/>
      <c r="P2" s="859"/>
      <c r="Q2" s="859"/>
      <c r="R2" s="859"/>
      <c r="S2" s="859"/>
      <c r="T2" s="859"/>
      <c r="U2" s="859"/>
      <c r="V2" s="859"/>
      <c r="W2" s="859"/>
      <c r="X2" s="859"/>
      <c r="Y2" s="859"/>
      <c r="Z2" s="859"/>
      <c r="AA2" s="859"/>
      <c r="AB2" s="250"/>
      <c r="AC2" s="250"/>
      <c r="AD2" s="250"/>
      <c r="AE2" s="250"/>
      <c r="AF2" s="250"/>
    </row>
    <row r="3" spans="2:63" ht="30" customHeight="1">
      <c r="C3" s="413"/>
      <c r="D3" s="413"/>
      <c r="E3" s="413"/>
      <c r="F3" s="413"/>
      <c r="G3" s="413"/>
      <c r="H3" s="413"/>
      <c r="I3" s="413"/>
      <c r="J3" s="413"/>
      <c r="K3" s="413"/>
      <c r="L3" s="413"/>
      <c r="M3" s="413"/>
      <c r="N3" s="413"/>
      <c r="O3" s="413"/>
      <c r="P3" s="413"/>
      <c r="Q3" s="413"/>
      <c r="R3" s="413"/>
      <c r="S3" s="413"/>
      <c r="T3" s="413"/>
      <c r="U3" s="851" t="s">
        <v>55</v>
      </c>
      <c r="V3" s="851"/>
      <c r="W3" s="851"/>
      <c r="X3" s="857">
        <f>開講日</f>
        <v>45945</v>
      </c>
      <c r="Y3" s="857"/>
      <c r="Z3" s="857"/>
      <c r="AA3" s="857"/>
      <c r="AB3" s="858" t="s">
        <v>296</v>
      </c>
      <c r="AC3" s="858"/>
      <c r="AD3" s="857">
        <f>修了日</f>
        <v>46036</v>
      </c>
      <c r="AE3" s="857"/>
      <c r="AF3" s="857"/>
      <c r="AG3" s="857"/>
      <c r="AH3" s="414"/>
    </row>
    <row r="4" spans="2:63" ht="21.75" customHeight="1">
      <c r="B4" s="861" t="s">
        <v>507</v>
      </c>
      <c r="C4" s="861"/>
      <c r="D4" s="861"/>
      <c r="E4" s="420" t="str">
        <f>団体名</f>
        <v>和歌山委託訓練センター</v>
      </c>
      <c r="F4" s="421"/>
      <c r="G4" s="421"/>
      <c r="H4" s="421"/>
      <c r="I4" s="421"/>
      <c r="J4" s="421"/>
      <c r="K4" s="421"/>
      <c r="L4" s="421"/>
      <c r="M4" s="421"/>
      <c r="N4" s="421"/>
      <c r="O4" s="421"/>
      <c r="P4" s="421"/>
      <c r="Q4" s="421"/>
      <c r="R4" s="421"/>
      <c r="S4" s="422"/>
      <c r="T4" s="422"/>
      <c r="U4" s="423"/>
      <c r="V4" s="423"/>
    </row>
    <row r="5" spans="2:63" s="253" customFormat="1" ht="21.75" customHeight="1">
      <c r="B5" s="860" t="s">
        <v>309</v>
      </c>
      <c r="C5" s="860"/>
      <c r="D5" s="860"/>
      <c r="E5" s="351" t="str">
        <f>科名</f>
        <v>あいうえお＊あいうえお＊あいうえお＊あいうえお＊あいうえお＊あいう</v>
      </c>
      <c r="F5" s="32"/>
      <c r="G5" s="32"/>
      <c r="H5" s="32"/>
      <c r="I5" s="32"/>
      <c r="J5" s="32"/>
      <c r="K5" s="252"/>
      <c r="L5" s="252"/>
      <c r="M5" s="32"/>
      <c r="N5" s="32"/>
      <c r="O5" s="32"/>
      <c r="P5" s="32"/>
      <c r="Q5" s="32"/>
      <c r="R5" s="32"/>
      <c r="S5" s="32"/>
      <c r="T5" s="32"/>
      <c r="U5" s="32"/>
      <c r="V5" s="32"/>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row>
    <row r="6" spans="2:63" s="253" customFormat="1" ht="21.75" customHeight="1">
      <c r="B6" s="860"/>
      <c r="C6" s="860"/>
      <c r="D6" s="860"/>
      <c r="E6" s="351" t="str">
        <f>提案左括弧&amp;提案科名&amp;提案右括弧</f>
        <v>(アイウエオ＊アイウエオ＊アイウエオ＊アイウエオ＊アイウエオ＊アイウ）</v>
      </c>
      <c r="F6" s="32"/>
      <c r="G6" s="32"/>
      <c r="H6" s="32"/>
      <c r="I6" s="32"/>
      <c r="J6" s="32"/>
      <c r="K6" s="252"/>
      <c r="L6" s="252"/>
      <c r="M6" s="32"/>
      <c r="N6" s="32"/>
      <c r="O6" s="32"/>
      <c r="P6" s="32"/>
      <c r="Q6" s="32"/>
      <c r="R6" s="32"/>
      <c r="S6" s="32"/>
      <c r="T6" s="32"/>
      <c r="U6" s="32"/>
      <c r="V6" s="32"/>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row>
    <row r="7" spans="2:63" ht="21.75" customHeight="1" thickBot="1">
      <c r="B7" s="254"/>
      <c r="C7" s="254"/>
      <c r="D7" s="254"/>
      <c r="E7" s="254"/>
      <c r="F7" s="254"/>
      <c r="G7" s="254"/>
      <c r="H7" s="254"/>
      <c r="I7" s="254"/>
      <c r="J7" s="254"/>
      <c r="K7" s="254"/>
      <c r="L7" s="254"/>
      <c r="M7" s="254"/>
      <c r="N7" s="254"/>
      <c r="O7" s="254"/>
      <c r="P7" s="254"/>
      <c r="Q7" s="254"/>
      <c r="R7" s="254"/>
      <c r="S7" s="254"/>
      <c r="T7" s="254"/>
      <c r="U7" s="254"/>
      <c r="V7" s="254"/>
      <c r="W7" s="255"/>
      <c r="X7" s="256" t="s">
        <v>81</v>
      </c>
      <c r="Y7" s="257">
        <f>COUNTA(D10:AH10,D13:AH13,D16:AH16,D19:AH19)</f>
        <v>0</v>
      </c>
      <c r="Z7" s="258" t="s">
        <v>82</v>
      </c>
      <c r="AA7" s="855">
        <f>SUM(D10:AH10,D13:AH13,D16:AH16,D19:AH19)</f>
        <v>0</v>
      </c>
      <c r="AB7" s="856"/>
      <c r="AC7" s="258" t="s">
        <v>83</v>
      </c>
      <c r="AD7" s="258"/>
      <c r="AE7" s="258"/>
      <c r="AF7" s="258"/>
      <c r="AG7" s="258"/>
      <c r="AH7" s="258" t="s">
        <v>84</v>
      </c>
    </row>
    <row r="8" spans="2:63" ht="28.5" customHeight="1" thickTop="1">
      <c r="B8" s="259"/>
      <c r="C8" s="260" t="s">
        <v>85</v>
      </c>
      <c r="D8" s="260">
        <v>1</v>
      </c>
      <c r="E8" s="260">
        <v>2</v>
      </c>
      <c r="F8" s="260">
        <v>3</v>
      </c>
      <c r="G8" s="260">
        <v>4</v>
      </c>
      <c r="H8" s="260">
        <v>5</v>
      </c>
      <c r="I8" s="260">
        <v>6</v>
      </c>
      <c r="J8" s="260">
        <v>7</v>
      </c>
      <c r="K8" s="260">
        <v>8</v>
      </c>
      <c r="L8" s="260">
        <v>9</v>
      </c>
      <c r="M8" s="260">
        <v>10</v>
      </c>
      <c r="N8" s="261">
        <v>11</v>
      </c>
      <c r="O8" s="260">
        <v>12</v>
      </c>
      <c r="P8" s="260">
        <v>13</v>
      </c>
      <c r="Q8" s="260">
        <v>14</v>
      </c>
      <c r="R8" s="260">
        <v>15</v>
      </c>
      <c r="S8" s="262">
        <v>16</v>
      </c>
      <c r="T8" s="262">
        <v>17</v>
      </c>
      <c r="U8" s="262">
        <v>18</v>
      </c>
      <c r="V8" s="262">
        <v>19</v>
      </c>
      <c r="W8" s="262">
        <v>20</v>
      </c>
      <c r="X8" s="262">
        <v>21</v>
      </c>
      <c r="Y8" s="262">
        <v>22</v>
      </c>
      <c r="Z8" s="262">
        <v>23</v>
      </c>
      <c r="AA8" s="262">
        <v>24</v>
      </c>
      <c r="AB8" s="262">
        <v>25</v>
      </c>
      <c r="AC8" s="262">
        <v>26</v>
      </c>
      <c r="AD8" s="262">
        <v>27</v>
      </c>
      <c r="AE8" s="262">
        <v>28</v>
      </c>
      <c r="AF8" s="262">
        <v>29</v>
      </c>
      <c r="AG8" s="260">
        <v>30</v>
      </c>
      <c r="AH8" s="263">
        <v>31</v>
      </c>
    </row>
    <row r="9" spans="2:63" ht="28.5" customHeight="1">
      <c r="B9" s="862" t="s">
        <v>33</v>
      </c>
      <c r="C9" s="264" t="s">
        <v>86</v>
      </c>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c r="AG9" s="265"/>
      <c r="AH9" s="266"/>
    </row>
    <row r="10" spans="2:63" ht="28.5" customHeight="1" thickBot="1">
      <c r="B10" s="863"/>
      <c r="C10" s="267"/>
      <c r="D10" s="268"/>
      <c r="E10" s="268"/>
      <c r="F10" s="268"/>
      <c r="G10" s="268"/>
      <c r="H10" s="268"/>
      <c r="I10" s="268"/>
      <c r="J10" s="268"/>
      <c r="K10" s="268"/>
      <c r="L10" s="268"/>
      <c r="M10" s="268"/>
      <c r="N10" s="268"/>
      <c r="O10" s="268"/>
      <c r="P10" s="268"/>
      <c r="Q10" s="268"/>
      <c r="R10" s="268"/>
      <c r="S10" s="268"/>
      <c r="T10" s="268"/>
      <c r="U10" s="268"/>
      <c r="V10" s="268"/>
      <c r="W10" s="268"/>
      <c r="X10" s="268"/>
      <c r="Y10" s="268"/>
      <c r="Z10" s="268"/>
      <c r="AA10" s="268"/>
      <c r="AB10" s="268"/>
      <c r="AC10" s="268"/>
      <c r="AD10" s="268"/>
      <c r="AE10" s="268"/>
      <c r="AF10" s="268"/>
      <c r="AG10" s="268"/>
      <c r="AH10" s="269"/>
    </row>
    <row r="11" spans="2:63" ht="28.5" customHeight="1" thickTop="1">
      <c r="B11" s="259"/>
      <c r="C11" s="260" t="s">
        <v>85</v>
      </c>
      <c r="D11" s="260">
        <v>1</v>
      </c>
      <c r="E11" s="260">
        <v>2</v>
      </c>
      <c r="F11" s="260">
        <v>3</v>
      </c>
      <c r="G11" s="260">
        <v>4</v>
      </c>
      <c r="H11" s="260">
        <v>5</v>
      </c>
      <c r="I11" s="260">
        <v>6</v>
      </c>
      <c r="J11" s="260">
        <v>7</v>
      </c>
      <c r="K11" s="260">
        <v>8</v>
      </c>
      <c r="L11" s="260">
        <v>9</v>
      </c>
      <c r="M11" s="260">
        <v>10</v>
      </c>
      <c r="N11" s="260">
        <v>11</v>
      </c>
      <c r="O11" s="260">
        <v>12</v>
      </c>
      <c r="P11" s="260">
        <v>13</v>
      </c>
      <c r="Q11" s="260">
        <v>14</v>
      </c>
      <c r="R11" s="260">
        <v>15</v>
      </c>
      <c r="S11" s="260">
        <v>16</v>
      </c>
      <c r="T11" s="260">
        <v>17</v>
      </c>
      <c r="U11" s="260">
        <v>18</v>
      </c>
      <c r="V11" s="260">
        <v>19</v>
      </c>
      <c r="W11" s="260">
        <v>20</v>
      </c>
      <c r="X11" s="260">
        <v>21</v>
      </c>
      <c r="Y11" s="260">
        <v>22</v>
      </c>
      <c r="Z11" s="260">
        <v>23</v>
      </c>
      <c r="AA11" s="260">
        <v>24</v>
      </c>
      <c r="AB11" s="260">
        <v>25</v>
      </c>
      <c r="AC11" s="260">
        <v>26</v>
      </c>
      <c r="AD11" s="260">
        <v>27</v>
      </c>
      <c r="AE11" s="260">
        <v>28</v>
      </c>
      <c r="AF11" s="260">
        <v>29</v>
      </c>
      <c r="AG11" s="260">
        <v>30</v>
      </c>
      <c r="AH11" s="263">
        <v>31</v>
      </c>
    </row>
    <row r="12" spans="2:63" ht="28.5" customHeight="1">
      <c r="B12" s="862" t="s">
        <v>33</v>
      </c>
      <c r="C12" s="264" t="s">
        <v>86</v>
      </c>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5"/>
      <c r="AC12" s="265"/>
      <c r="AD12" s="265"/>
      <c r="AE12" s="265"/>
      <c r="AF12" s="265"/>
      <c r="AG12" s="265"/>
      <c r="AH12" s="270"/>
    </row>
    <row r="13" spans="2:63" ht="28.5" customHeight="1" thickBot="1">
      <c r="B13" s="863"/>
      <c r="C13" s="267"/>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9"/>
    </row>
    <row r="14" spans="2:63" ht="28.5" customHeight="1" thickTop="1">
      <c r="B14" s="259"/>
      <c r="C14" s="260" t="s">
        <v>85</v>
      </c>
      <c r="D14" s="260">
        <v>1</v>
      </c>
      <c r="E14" s="260">
        <v>2</v>
      </c>
      <c r="F14" s="260">
        <v>3</v>
      </c>
      <c r="G14" s="260">
        <v>4</v>
      </c>
      <c r="H14" s="260">
        <v>5</v>
      </c>
      <c r="I14" s="260">
        <v>6</v>
      </c>
      <c r="J14" s="260">
        <v>7</v>
      </c>
      <c r="K14" s="260">
        <v>8</v>
      </c>
      <c r="L14" s="260">
        <v>9</v>
      </c>
      <c r="M14" s="260">
        <v>10</v>
      </c>
      <c r="N14" s="260">
        <v>11</v>
      </c>
      <c r="O14" s="260">
        <v>12</v>
      </c>
      <c r="P14" s="260">
        <v>13</v>
      </c>
      <c r="Q14" s="260">
        <v>14</v>
      </c>
      <c r="R14" s="260">
        <v>15</v>
      </c>
      <c r="S14" s="260">
        <v>16</v>
      </c>
      <c r="T14" s="260">
        <v>17</v>
      </c>
      <c r="U14" s="260">
        <v>18</v>
      </c>
      <c r="V14" s="260">
        <v>19</v>
      </c>
      <c r="W14" s="260">
        <v>20</v>
      </c>
      <c r="X14" s="260">
        <v>21</v>
      </c>
      <c r="Y14" s="260">
        <v>22</v>
      </c>
      <c r="Z14" s="260">
        <v>23</v>
      </c>
      <c r="AA14" s="260">
        <v>24</v>
      </c>
      <c r="AB14" s="260">
        <v>25</v>
      </c>
      <c r="AC14" s="260">
        <v>26</v>
      </c>
      <c r="AD14" s="260">
        <v>27</v>
      </c>
      <c r="AE14" s="260">
        <v>28</v>
      </c>
      <c r="AF14" s="260">
        <v>29</v>
      </c>
      <c r="AG14" s="260">
        <v>30</v>
      </c>
      <c r="AH14" s="263">
        <v>31</v>
      </c>
    </row>
    <row r="15" spans="2:63" ht="28.5" customHeight="1">
      <c r="B15" s="862" t="s">
        <v>33</v>
      </c>
      <c r="C15" s="264" t="s">
        <v>86</v>
      </c>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6"/>
    </row>
    <row r="16" spans="2:63" ht="28.5" customHeight="1" thickBot="1">
      <c r="B16" s="863"/>
      <c r="C16" s="271"/>
      <c r="D16" s="268"/>
      <c r="E16" s="268"/>
      <c r="F16" s="268"/>
      <c r="G16" s="268"/>
      <c r="H16" s="268"/>
      <c r="I16" s="268"/>
      <c r="J16" s="268"/>
      <c r="K16" s="268"/>
      <c r="L16" s="268"/>
      <c r="M16" s="268"/>
      <c r="N16" s="268"/>
      <c r="O16" s="268"/>
      <c r="P16" s="268"/>
      <c r="Q16" s="268"/>
      <c r="R16" s="268"/>
      <c r="S16" s="268"/>
      <c r="T16" s="268"/>
      <c r="U16" s="268"/>
      <c r="V16" s="268"/>
      <c r="W16" s="268"/>
      <c r="X16" s="268"/>
      <c r="Y16" s="268"/>
      <c r="Z16" s="268"/>
      <c r="AA16" s="268"/>
      <c r="AB16" s="268"/>
      <c r="AC16" s="268"/>
      <c r="AD16" s="268"/>
      <c r="AE16" s="268"/>
      <c r="AF16" s="268"/>
      <c r="AG16" s="268"/>
      <c r="AH16" s="269"/>
    </row>
    <row r="17" spans="2:34" ht="28.5" customHeight="1" thickTop="1">
      <c r="B17" s="259"/>
      <c r="C17" s="260" t="s">
        <v>85</v>
      </c>
      <c r="D17" s="260">
        <v>1</v>
      </c>
      <c r="E17" s="260">
        <v>2</v>
      </c>
      <c r="F17" s="260">
        <v>3</v>
      </c>
      <c r="G17" s="260">
        <v>4</v>
      </c>
      <c r="H17" s="260">
        <v>5</v>
      </c>
      <c r="I17" s="260">
        <v>6</v>
      </c>
      <c r="J17" s="260">
        <v>7</v>
      </c>
      <c r="K17" s="260">
        <v>8</v>
      </c>
      <c r="L17" s="260">
        <v>9</v>
      </c>
      <c r="M17" s="260">
        <v>10</v>
      </c>
      <c r="N17" s="260">
        <v>11</v>
      </c>
      <c r="O17" s="260">
        <v>12</v>
      </c>
      <c r="P17" s="260">
        <v>13</v>
      </c>
      <c r="Q17" s="260">
        <v>14</v>
      </c>
      <c r="R17" s="260">
        <v>15</v>
      </c>
      <c r="S17" s="260">
        <v>16</v>
      </c>
      <c r="T17" s="260">
        <v>17</v>
      </c>
      <c r="U17" s="260">
        <v>18</v>
      </c>
      <c r="V17" s="260">
        <v>19</v>
      </c>
      <c r="W17" s="260">
        <v>20</v>
      </c>
      <c r="X17" s="260">
        <v>21</v>
      </c>
      <c r="Y17" s="260">
        <v>22</v>
      </c>
      <c r="Z17" s="260">
        <v>23</v>
      </c>
      <c r="AA17" s="260">
        <v>24</v>
      </c>
      <c r="AB17" s="260">
        <v>25</v>
      </c>
      <c r="AC17" s="260">
        <v>26</v>
      </c>
      <c r="AD17" s="260">
        <v>27</v>
      </c>
      <c r="AE17" s="260">
        <v>28</v>
      </c>
      <c r="AF17" s="260">
        <v>29</v>
      </c>
      <c r="AG17" s="260">
        <v>30</v>
      </c>
      <c r="AH17" s="263">
        <v>31</v>
      </c>
    </row>
    <row r="18" spans="2:34" ht="28.5" customHeight="1">
      <c r="B18" s="862" t="s">
        <v>33</v>
      </c>
      <c r="C18" s="264" t="s">
        <v>86</v>
      </c>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5"/>
      <c r="AC18" s="265"/>
      <c r="AD18" s="265"/>
      <c r="AE18" s="265"/>
      <c r="AF18" s="265"/>
      <c r="AG18" s="265"/>
      <c r="AH18" s="266"/>
    </row>
    <row r="19" spans="2:34" ht="28.5" customHeight="1" thickBot="1">
      <c r="B19" s="863"/>
      <c r="C19" s="267"/>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9"/>
    </row>
    <row r="20" spans="2:34" ht="15" thickTop="1"/>
    <row r="21" spans="2:34" ht="21" customHeight="1">
      <c r="B21" s="52" t="s">
        <v>152</v>
      </c>
      <c r="D21" s="272"/>
      <c r="E21" s="52" t="s">
        <v>87</v>
      </c>
      <c r="F21" s="272"/>
      <c r="G21" s="52" t="s">
        <v>88</v>
      </c>
      <c r="H21" s="272"/>
      <c r="I21" s="52" t="s">
        <v>87</v>
      </c>
      <c r="J21" s="272"/>
      <c r="L21" s="52" t="s">
        <v>89</v>
      </c>
      <c r="P21" s="272"/>
      <c r="Q21" s="52" t="s">
        <v>82</v>
      </c>
      <c r="S21" s="52" t="s">
        <v>90</v>
      </c>
      <c r="V21" s="272"/>
      <c r="W21" s="52" t="s">
        <v>82</v>
      </c>
    </row>
    <row r="22" spans="2:34" ht="21" customHeight="1">
      <c r="B22" s="52" t="s">
        <v>153</v>
      </c>
      <c r="D22" s="272"/>
      <c r="E22" s="52" t="s">
        <v>87</v>
      </c>
      <c r="F22" s="272"/>
      <c r="G22" s="52" t="s">
        <v>88</v>
      </c>
      <c r="H22" s="272"/>
      <c r="I22" s="52" t="s">
        <v>87</v>
      </c>
      <c r="J22" s="272"/>
      <c r="L22" s="52" t="s">
        <v>89</v>
      </c>
      <c r="P22" s="272"/>
      <c r="Q22" s="52" t="s">
        <v>82</v>
      </c>
      <c r="S22" s="52" t="s">
        <v>90</v>
      </c>
      <c r="V22" s="272"/>
      <c r="W22" s="52" t="s">
        <v>82</v>
      </c>
    </row>
    <row r="23" spans="2:34" ht="21" customHeight="1">
      <c r="B23" s="52" t="s">
        <v>154</v>
      </c>
      <c r="D23" s="272"/>
      <c r="E23" s="52" t="s">
        <v>87</v>
      </c>
      <c r="F23" s="272"/>
      <c r="G23" s="52" t="s">
        <v>88</v>
      </c>
      <c r="H23" s="272"/>
      <c r="I23" s="52" t="s">
        <v>87</v>
      </c>
      <c r="J23" s="272"/>
      <c r="L23" s="52" t="s">
        <v>89</v>
      </c>
      <c r="P23" s="272"/>
      <c r="Q23" s="52" t="s">
        <v>82</v>
      </c>
      <c r="S23" s="52" t="s">
        <v>90</v>
      </c>
      <c r="V23" s="272"/>
      <c r="W23" s="52" t="s">
        <v>82</v>
      </c>
    </row>
    <row r="24" spans="2:34" ht="21" customHeight="1"/>
    <row r="25" spans="2:34" ht="21" customHeight="1">
      <c r="B25" s="251" t="s">
        <v>241</v>
      </c>
      <c r="C25" s="251"/>
      <c r="D25" s="251"/>
      <c r="E25" s="251"/>
      <c r="F25" s="251"/>
      <c r="G25" s="251"/>
      <c r="H25" s="251"/>
      <c r="I25" s="251"/>
      <c r="J25" s="251"/>
      <c r="K25" s="251"/>
      <c r="L25" s="251"/>
      <c r="M25" s="251"/>
      <c r="N25" s="251"/>
      <c r="O25" s="251"/>
      <c r="P25" s="251"/>
      <c r="Q25" s="251"/>
      <c r="R25" s="251"/>
      <c r="S25" s="251"/>
      <c r="T25" s="251"/>
      <c r="U25" s="251"/>
      <c r="V25" s="251"/>
      <c r="W25" s="251"/>
      <c r="X25" s="251"/>
      <c r="Y25" s="251"/>
      <c r="Z25" s="251"/>
      <c r="AA25" s="251"/>
      <c r="AB25" s="251"/>
      <c r="AC25" s="251"/>
      <c r="AD25" s="251"/>
      <c r="AE25" s="251"/>
      <c r="AF25" s="251"/>
      <c r="AG25" s="251"/>
      <c r="AH25" s="251"/>
    </row>
    <row r="26" spans="2:34" ht="21" customHeight="1">
      <c r="B26" s="864" t="s">
        <v>155</v>
      </c>
      <c r="C26" s="865"/>
      <c r="D26" s="865"/>
      <c r="E26" s="865"/>
      <c r="F26" s="865"/>
      <c r="G26" s="865"/>
      <c r="H26" s="865"/>
      <c r="I26" s="865"/>
      <c r="J26" s="865"/>
      <c r="K26" s="865"/>
      <c r="L26" s="865"/>
      <c r="M26" s="865"/>
      <c r="N26" s="865"/>
      <c r="O26" s="865"/>
      <c r="P26" s="865"/>
      <c r="Q26" s="865"/>
      <c r="R26" s="865"/>
      <c r="S26" s="865"/>
      <c r="T26" s="865"/>
      <c r="U26" s="865"/>
      <c r="V26" s="865"/>
      <c r="W26" s="865"/>
      <c r="X26" s="865"/>
      <c r="Y26" s="865"/>
      <c r="Z26" s="865"/>
      <c r="AA26" s="865"/>
      <c r="AB26" s="865"/>
      <c r="AC26" s="865"/>
      <c r="AD26" s="865"/>
      <c r="AE26" s="865"/>
      <c r="AF26" s="865"/>
      <c r="AG26" s="251"/>
      <c r="AH26" s="251"/>
    </row>
    <row r="27" spans="2:34" ht="21" customHeight="1">
      <c r="B27" s="251" t="s">
        <v>313</v>
      </c>
      <c r="C27" s="251"/>
      <c r="D27" s="251"/>
      <c r="E27" s="251"/>
      <c r="F27" s="273"/>
      <c r="G27" s="273"/>
      <c r="H27" s="251"/>
      <c r="I27" s="251"/>
      <c r="J27" s="251"/>
      <c r="K27" s="251"/>
      <c r="L27" s="274"/>
      <c r="M27" s="251"/>
      <c r="N27" s="251"/>
      <c r="O27" s="275"/>
      <c r="P27" s="275"/>
      <c r="Q27" s="251"/>
      <c r="R27" s="251"/>
      <c r="S27" s="251"/>
      <c r="T27" s="251"/>
      <c r="U27" s="251"/>
      <c r="V27" s="251"/>
      <c r="W27" s="251"/>
      <c r="X27" s="251"/>
      <c r="Y27" s="251"/>
      <c r="Z27" s="251"/>
      <c r="AA27" s="251"/>
      <c r="AB27" s="251"/>
      <c r="AC27" s="251"/>
      <c r="AD27" s="251"/>
      <c r="AE27" s="251"/>
      <c r="AF27" s="251"/>
      <c r="AG27" s="251"/>
      <c r="AH27" s="251"/>
    </row>
    <row r="28" spans="2:34" ht="21" customHeight="1">
      <c r="B28" s="419" t="s">
        <v>506</v>
      </c>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row>
  </sheetData>
  <mergeCells count="15">
    <mergeCell ref="B9:B10"/>
    <mergeCell ref="B12:B13"/>
    <mergeCell ref="B15:B16"/>
    <mergeCell ref="B18:B19"/>
    <mergeCell ref="B26:AF26"/>
    <mergeCell ref="U3:W3"/>
    <mergeCell ref="AF1:AH1"/>
    <mergeCell ref="AA7:AB7"/>
    <mergeCell ref="X3:AA3"/>
    <mergeCell ref="AB3:AC3"/>
    <mergeCell ref="AD3:AG3"/>
    <mergeCell ref="C2:AA2"/>
    <mergeCell ref="B5:D5"/>
    <mergeCell ref="B6:D6"/>
    <mergeCell ref="B4:D4"/>
  </mergeCells>
  <phoneticPr fontId="4"/>
  <printOptions horizontalCentered="1" verticalCentered="1"/>
  <pageMargins left="0.62992125984251968" right="0.78740157480314965" top="0.78740157480314965" bottom="0.78740157480314965" header="0.19685039370078741" footer="0.51181102362204722"/>
  <pageSetup paperSize="9" scale="72"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4"/>
  <sheetViews>
    <sheetView view="pageBreakPreview" zoomScale="80" zoomScaleNormal="100" zoomScaleSheetLayoutView="80" workbookViewId="0">
      <selection activeCell="R20" sqref="R20"/>
    </sheetView>
  </sheetViews>
  <sheetFormatPr defaultRowHeight="14.25"/>
  <cols>
    <col min="1" max="1" width="5.25" style="3" customWidth="1"/>
    <col min="2" max="2" width="9" style="3"/>
    <col min="3" max="3" width="15.875" style="3" customWidth="1"/>
    <col min="4" max="4" width="14.375" style="3" customWidth="1"/>
    <col min="5" max="5" width="7.125" style="3" customWidth="1"/>
    <col min="6" max="6" width="9.625" style="3" customWidth="1"/>
    <col min="7" max="7" width="16.125" style="3" bestFit="1" customWidth="1"/>
    <col min="8" max="8" width="11.625" style="3" customWidth="1"/>
    <col min="9" max="9" width="9" style="3" customWidth="1"/>
    <col min="10" max="16384" width="9" style="3"/>
  </cols>
  <sheetData>
    <row r="1" spans="1:10" ht="24.75" customHeight="1">
      <c r="H1" s="276" t="s">
        <v>222</v>
      </c>
    </row>
    <row r="2" spans="1:10" ht="27.75" customHeight="1">
      <c r="C2" s="832" t="s">
        <v>229</v>
      </c>
      <c r="D2" s="832"/>
      <c r="E2" s="832"/>
      <c r="F2" s="832"/>
      <c r="G2" s="832"/>
      <c r="H2" s="349" t="s">
        <v>389</v>
      </c>
    </row>
    <row r="4" spans="1:10" ht="17.25">
      <c r="G4" s="872">
        <f>提出日</f>
        <v>45827</v>
      </c>
      <c r="H4" s="872"/>
      <c r="I4" s="872"/>
      <c r="J4" s="872"/>
    </row>
    <row r="6" spans="1:10">
      <c r="B6" s="3" t="s">
        <v>170</v>
      </c>
    </row>
    <row r="7" spans="1:10">
      <c r="A7" s="3" t="s">
        <v>117</v>
      </c>
    </row>
    <row r="9" spans="1:10" ht="19.5" customHeight="1">
      <c r="E9" s="92" t="str">
        <f>"（団体所在地）　"&amp;団体所在地</f>
        <v>（団体所在地）　和歌山市小松原通１丁目１番地</v>
      </c>
      <c r="F9" s="92"/>
      <c r="G9" s="92"/>
      <c r="H9" s="92"/>
      <c r="I9" s="92"/>
      <c r="J9" s="92"/>
    </row>
    <row r="10" spans="1:10" ht="19.5" customHeight="1">
      <c r="E10" s="92" t="str">
        <f>"（団体名） 　　 "&amp;団体名</f>
        <v>（団体名） 　　 和歌山委託訓練センター</v>
      </c>
      <c r="F10" s="92"/>
      <c r="G10" s="92"/>
      <c r="H10" s="92"/>
      <c r="I10" s="92"/>
      <c r="J10" s="92"/>
    </row>
    <row r="11" spans="1:10" ht="19.5" customHeight="1">
      <c r="E11" s="92" t="str">
        <f>"（代表者職氏名）"&amp;代表者職氏名</f>
        <v>（代表者職氏名）代表取締役　和歌山　太郎</v>
      </c>
      <c r="F11" s="92"/>
      <c r="G11" s="92"/>
      <c r="H11" s="92"/>
      <c r="I11" s="277"/>
      <c r="J11" s="92"/>
    </row>
    <row r="12" spans="1:10" ht="19.5" customHeight="1">
      <c r="E12" s="92" t="str">
        <f>"（連絡先）　　　"&amp;団体電話番号</f>
        <v>（連絡先）　　　073-441-2802</v>
      </c>
      <c r="F12" s="92"/>
      <c r="G12" s="92"/>
      <c r="H12" s="92"/>
      <c r="I12" s="92"/>
      <c r="J12" s="92"/>
    </row>
    <row r="13" spans="1:10" ht="19.5" customHeight="1">
      <c r="E13" s="92" t="str">
        <f>"（発行責任者）　"&amp;発行責任者</f>
        <v>（発行責任者）　和歌山　太郎</v>
      </c>
      <c r="F13" s="92"/>
      <c r="G13" s="92"/>
      <c r="H13" s="92"/>
      <c r="I13" s="92"/>
      <c r="J13" s="92"/>
    </row>
    <row r="14" spans="1:10">
      <c r="E14" s="278"/>
    </row>
    <row r="15" spans="1:10">
      <c r="A15" s="866" t="s">
        <v>327</v>
      </c>
      <c r="B15" s="866"/>
      <c r="C15" s="866"/>
      <c r="D15" s="866"/>
      <c r="E15" s="866"/>
      <c r="F15" s="866"/>
      <c r="G15" s="866"/>
      <c r="H15" s="866"/>
      <c r="I15" s="866"/>
    </row>
    <row r="16" spans="1:10">
      <c r="A16" s="866"/>
      <c r="B16" s="866"/>
      <c r="C16" s="866"/>
      <c r="D16" s="866"/>
      <c r="E16" s="866"/>
      <c r="F16" s="866"/>
      <c r="G16" s="866"/>
      <c r="H16" s="866"/>
      <c r="I16" s="866"/>
    </row>
    <row r="18" spans="1:11">
      <c r="B18" s="5"/>
      <c r="C18" s="5"/>
      <c r="D18" s="5"/>
      <c r="E18" s="5"/>
      <c r="F18" s="5"/>
      <c r="G18" s="5"/>
    </row>
    <row r="19" spans="1:11">
      <c r="B19" s="5"/>
      <c r="C19" s="5"/>
      <c r="D19" s="5"/>
      <c r="E19" s="5"/>
      <c r="F19" s="5"/>
      <c r="G19" s="5"/>
    </row>
    <row r="20" spans="1:11" s="349" customFormat="1" ht="19.5" customHeight="1">
      <c r="B20" s="395" t="s">
        <v>491</v>
      </c>
      <c r="C20" s="396"/>
      <c r="D20" s="396"/>
      <c r="E20" s="396"/>
      <c r="F20" s="396"/>
      <c r="G20" s="396"/>
      <c r="H20" s="395"/>
      <c r="I20" s="395"/>
      <c r="J20" s="397"/>
    </row>
    <row r="21" spans="1:11" s="349" customFormat="1" ht="19.5" customHeight="1">
      <c r="B21" s="395" t="s">
        <v>490</v>
      </c>
      <c r="C21" s="396"/>
      <c r="D21" s="396"/>
      <c r="E21" s="396"/>
      <c r="F21" s="396"/>
      <c r="G21" s="396"/>
      <c r="H21" s="395"/>
      <c r="I21" s="395"/>
      <c r="J21" s="397"/>
    </row>
    <row r="22" spans="1:11" s="349" customFormat="1" ht="19.5" customHeight="1">
      <c r="B22" s="395" t="s">
        <v>387</v>
      </c>
      <c r="C22" s="396"/>
      <c r="D22" s="396"/>
      <c r="E22" s="396"/>
      <c r="F22" s="396"/>
      <c r="G22" s="396"/>
      <c r="H22" s="395"/>
      <c r="I22" s="395"/>
      <c r="J22" s="397"/>
    </row>
    <row r="23" spans="1:11" ht="19.5" customHeight="1">
      <c r="B23" s="102"/>
      <c r="C23" s="78"/>
      <c r="D23" s="78"/>
      <c r="E23" s="78"/>
      <c r="F23" s="78"/>
      <c r="G23" s="78"/>
      <c r="H23" s="78"/>
      <c r="I23" s="78"/>
    </row>
    <row r="24" spans="1:11" ht="19.5" customHeight="1">
      <c r="B24" s="812"/>
      <c r="C24" s="812"/>
      <c r="D24" s="812"/>
      <c r="E24" s="812"/>
      <c r="F24" s="812"/>
      <c r="G24" s="812"/>
      <c r="H24" s="812"/>
      <c r="I24" s="812"/>
    </row>
    <row r="26" spans="1:11" ht="17.25" customHeight="1">
      <c r="A26" s="3" t="s">
        <v>118</v>
      </c>
    </row>
    <row r="27" spans="1:11" ht="27.75" customHeight="1">
      <c r="A27" s="3" t="s">
        <v>310</v>
      </c>
      <c r="C27" s="409" t="str">
        <f>科名</f>
        <v>あいうえお＊あいうえお＊あいうえお＊あいうえお＊あいうえお＊あいう</v>
      </c>
      <c r="D27" s="92"/>
      <c r="E27" s="92"/>
      <c r="F27" s="92"/>
      <c r="G27" s="92"/>
      <c r="H27" s="92"/>
      <c r="I27" s="92"/>
      <c r="J27" s="92"/>
      <c r="K27" s="92"/>
    </row>
    <row r="28" spans="1:11" ht="27.75" customHeight="1">
      <c r="C28" s="409" t="str">
        <f>提案左括弧&amp;提案科名&amp;提案右括弧</f>
        <v>(アイウエオ＊アイウエオ＊アイウエオ＊アイウエオ＊アイウエオ＊アイウ）</v>
      </c>
      <c r="D28" s="92"/>
      <c r="E28" s="92"/>
      <c r="F28" s="92"/>
      <c r="G28" s="92"/>
      <c r="H28" s="92"/>
      <c r="I28" s="92"/>
      <c r="J28" s="92"/>
      <c r="K28" s="92"/>
    </row>
    <row r="29" spans="1:11" ht="27.75" customHeight="1">
      <c r="A29" s="3" t="s">
        <v>119</v>
      </c>
      <c r="C29" s="409" t="str">
        <f>定員&amp;"名"&amp;"（最低実施人数"&amp;最低人員&amp;"名）"</f>
        <v>8名（最低実施人数3名）</v>
      </c>
      <c r="D29" s="92"/>
      <c r="E29" s="92"/>
    </row>
    <row r="30" spans="1:11" ht="27.75" customHeight="1">
      <c r="A30" s="3" t="s">
        <v>328</v>
      </c>
      <c r="D30" s="873">
        <f>開講日</f>
        <v>45945</v>
      </c>
      <c r="E30" s="873"/>
      <c r="F30" s="401" t="s">
        <v>306</v>
      </c>
      <c r="G30" s="872">
        <f>修了日</f>
        <v>46036</v>
      </c>
      <c r="H30" s="872"/>
    </row>
    <row r="31" spans="1:11" ht="27.75" customHeight="1">
      <c r="A31" s="3" t="s">
        <v>383</v>
      </c>
      <c r="C31" s="282"/>
      <c r="E31" s="284"/>
      <c r="F31" s="284"/>
      <c r="G31" s="283"/>
      <c r="H31" s="284"/>
      <c r="I31" s="284"/>
    </row>
    <row r="32" spans="1:11" ht="27.75" customHeight="1">
      <c r="A32" s="3" t="s">
        <v>121</v>
      </c>
      <c r="C32" s="409" t="str">
        <f>実施施設名</f>
        <v>和産技訓練センター小倉分室</v>
      </c>
      <c r="D32" s="92"/>
      <c r="E32" s="92"/>
      <c r="F32" s="92"/>
      <c r="G32" s="92"/>
      <c r="H32" s="92"/>
      <c r="I32" s="92"/>
      <c r="J32" s="92"/>
      <c r="K32" s="92"/>
    </row>
    <row r="33" spans="1:9" ht="19.5" customHeight="1"/>
    <row r="34" spans="1:9" ht="19.5" customHeight="1">
      <c r="A34" s="3" t="s">
        <v>120</v>
      </c>
    </row>
    <row r="35" spans="1:9" ht="19.5" customHeight="1">
      <c r="A35" s="3" t="s">
        <v>384</v>
      </c>
    </row>
    <row r="36" spans="1:9" ht="19.5" customHeight="1">
      <c r="B36" s="867" t="s">
        <v>133</v>
      </c>
      <c r="C36" s="868"/>
      <c r="D36" s="867" t="s">
        <v>132</v>
      </c>
      <c r="E36" s="868"/>
      <c r="F36" s="869" t="s">
        <v>124</v>
      </c>
      <c r="G36" s="870"/>
      <c r="H36" s="870"/>
      <c r="I36" s="871"/>
    </row>
    <row r="37" spans="1:9" ht="19.5" customHeight="1">
      <c r="B37" s="869" t="s">
        <v>122</v>
      </c>
      <c r="C37" s="871"/>
      <c r="D37" s="874"/>
      <c r="E37" s="875"/>
      <c r="F37" s="869" t="s">
        <v>123</v>
      </c>
      <c r="G37" s="870"/>
      <c r="H37" s="870"/>
      <c r="I37" s="871"/>
    </row>
    <row r="38" spans="1:9" ht="19.5" customHeight="1">
      <c r="B38" s="869" t="s">
        <v>125</v>
      </c>
      <c r="C38" s="871"/>
      <c r="D38" s="874"/>
      <c r="E38" s="875"/>
      <c r="F38" s="869" t="s">
        <v>130</v>
      </c>
      <c r="G38" s="870"/>
      <c r="H38" s="870"/>
      <c r="I38" s="871"/>
    </row>
    <row r="39" spans="1:9" ht="19.5" customHeight="1">
      <c r="B39" s="869" t="s">
        <v>126</v>
      </c>
      <c r="C39" s="871"/>
      <c r="D39" s="874"/>
      <c r="E39" s="875"/>
      <c r="F39" s="869" t="s">
        <v>129</v>
      </c>
      <c r="G39" s="870"/>
      <c r="H39" s="870"/>
      <c r="I39" s="871"/>
    </row>
    <row r="40" spans="1:9" ht="19.5" customHeight="1">
      <c r="B40" s="869" t="s">
        <v>127</v>
      </c>
      <c r="C40" s="871"/>
      <c r="D40" s="874"/>
      <c r="E40" s="875"/>
      <c r="F40" s="869" t="s">
        <v>76</v>
      </c>
      <c r="G40" s="870"/>
      <c r="H40" s="870"/>
      <c r="I40" s="871"/>
    </row>
    <row r="41" spans="1:9" ht="19.5" customHeight="1">
      <c r="B41" s="869" t="s">
        <v>128</v>
      </c>
      <c r="C41" s="871"/>
      <c r="D41" s="874"/>
      <c r="E41" s="875"/>
      <c r="F41" s="869" t="s">
        <v>131</v>
      </c>
      <c r="G41" s="870"/>
      <c r="H41" s="870"/>
      <c r="I41" s="871"/>
    </row>
    <row r="42" spans="1:9" ht="19.5" customHeight="1" thickBot="1">
      <c r="B42" s="876" t="s">
        <v>213</v>
      </c>
      <c r="C42" s="877"/>
      <c r="D42" s="878"/>
      <c r="E42" s="879"/>
      <c r="F42" s="876"/>
      <c r="G42" s="880"/>
      <c r="H42" s="880"/>
      <c r="I42" s="877"/>
    </row>
    <row r="43" spans="1:9" ht="19.5" customHeight="1" thickTop="1">
      <c r="B43" s="881" t="s">
        <v>171</v>
      </c>
      <c r="C43" s="882"/>
      <c r="D43" s="883"/>
      <c r="E43" s="884"/>
      <c r="F43" s="881" t="s">
        <v>235</v>
      </c>
      <c r="G43" s="885"/>
      <c r="H43" s="885"/>
      <c r="I43" s="882"/>
    </row>
    <row r="44" spans="1:9" ht="19.5" customHeight="1">
      <c r="B44" s="3" t="s">
        <v>169</v>
      </c>
    </row>
    <row r="45" spans="1:9" ht="19.5" customHeight="1">
      <c r="A45" s="3" t="s">
        <v>385</v>
      </c>
    </row>
    <row r="46" spans="1:9" ht="19.5" customHeight="1">
      <c r="B46" s="867" t="s">
        <v>133</v>
      </c>
      <c r="C46" s="868"/>
      <c r="D46" s="867" t="s">
        <v>132</v>
      </c>
      <c r="E46" s="868"/>
      <c r="F46" s="869" t="s">
        <v>124</v>
      </c>
      <c r="G46" s="870"/>
      <c r="H46" s="870"/>
      <c r="I46" s="871"/>
    </row>
    <row r="47" spans="1:9" ht="19.5" customHeight="1">
      <c r="B47" s="869" t="s">
        <v>122</v>
      </c>
      <c r="C47" s="871"/>
      <c r="D47" s="874"/>
      <c r="E47" s="875"/>
      <c r="F47" s="869" t="s">
        <v>123</v>
      </c>
      <c r="G47" s="870"/>
      <c r="H47" s="870"/>
      <c r="I47" s="871"/>
    </row>
    <row r="48" spans="1:9" ht="19.5" customHeight="1">
      <c r="B48" s="869" t="s">
        <v>125</v>
      </c>
      <c r="C48" s="871"/>
      <c r="D48" s="874"/>
      <c r="E48" s="875"/>
      <c r="F48" s="869" t="s">
        <v>130</v>
      </c>
      <c r="G48" s="870"/>
      <c r="H48" s="870"/>
      <c r="I48" s="871"/>
    </row>
    <row r="49" spans="2:9" ht="19.5" customHeight="1">
      <c r="B49" s="869" t="s">
        <v>126</v>
      </c>
      <c r="C49" s="871"/>
      <c r="D49" s="874"/>
      <c r="E49" s="875"/>
      <c r="F49" s="869" t="s">
        <v>129</v>
      </c>
      <c r="G49" s="870"/>
      <c r="H49" s="870"/>
      <c r="I49" s="871"/>
    </row>
    <row r="50" spans="2:9" ht="19.5" customHeight="1">
      <c r="B50" s="869" t="s">
        <v>127</v>
      </c>
      <c r="C50" s="871"/>
      <c r="D50" s="874"/>
      <c r="E50" s="875"/>
      <c r="F50" s="869" t="s">
        <v>76</v>
      </c>
      <c r="G50" s="870"/>
      <c r="H50" s="870"/>
      <c r="I50" s="871"/>
    </row>
    <row r="51" spans="2:9" ht="19.5" customHeight="1">
      <c r="B51" s="869" t="s">
        <v>128</v>
      </c>
      <c r="C51" s="871"/>
      <c r="D51" s="874"/>
      <c r="E51" s="875"/>
      <c r="F51" s="869" t="s">
        <v>131</v>
      </c>
      <c r="G51" s="870"/>
      <c r="H51" s="870"/>
      <c r="I51" s="871"/>
    </row>
    <row r="52" spans="2:9" ht="19.5" customHeight="1" thickBot="1">
      <c r="B52" s="876" t="s">
        <v>213</v>
      </c>
      <c r="C52" s="877"/>
      <c r="D52" s="878"/>
      <c r="E52" s="879"/>
      <c r="F52" s="876"/>
      <c r="G52" s="880"/>
      <c r="H52" s="880"/>
      <c r="I52" s="877"/>
    </row>
    <row r="53" spans="2:9" ht="19.5" customHeight="1" thickTop="1">
      <c r="B53" s="881" t="s">
        <v>335</v>
      </c>
      <c r="C53" s="882"/>
      <c r="D53" s="883"/>
      <c r="E53" s="884"/>
      <c r="F53" s="881" t="s">
        <v>386</v>
      </c>
      <c r="G53" s="885"/>
      <c r="H53" s="885"/>
      <c r="I53" s="882"/>
    </row>
    <row r="54" spans="2:9" ht="19.5" customHeight="1">
      <c r="B54" s="3" t="s">
        <v>169</v>
      </c>
    </row>
  </sheetData>
  <mergeCells count="54">
    <mergeCell ref="B50:C50"/>
    <mergeCell ref="D50:E50"/>
    <mergeCell ref="F50:I50"/>
    <mergeCell ref="B53:C53"/>
    <mergeCell ref="D53:E53"/>
    <mergeCell ref="F53:I53"/>
    <mergeCell ref="B51:C51"/>
    <mergeCell ref="D51:E51"/>
    <mergeCell ref="F51:I51"/>
    <mergeCell ref="B52:C52"/>
    <mergeCell ref="D52:E52"/>
    <mergeCell ref="F52:I52"/>
    <mergeCell ref="B48:C48"/>
    <mergeCell ref="D48:E48"/>
    <mergeCell ref="F48:I48"/>
    <mergeCell ref="B49:C49"/>
    <mergeCell ref="D49:E49"/>
    <mergeCell ref="F49:I49"/>
    <mergeCell ref="B37:C37"/>
    <mergeCell ref="D37:E37"/>
    <mergeCell ref="F37:I37"/>
    <mergeCell ref="B47:C47"/>
    <mergeCell ref="D47:E47"/>
    <mergeCell ref="F47:I47"/>
    <mergeCell ref="B46:C46"/>
    <mergeCell ref="D46:E46"/>
    <mergeCell ref="F46:I46"/>
    <mergeCell ref="F41:I41"/>
    <mergeCell ref="B38:C38"/>
    <mergeCell ref="D38:E38"/>
    <mergeCell ref="F38:I38"/>
    <mergeCell ref="B43:C43"/>
    <mergeCell ref="D43:E43"/>
    <mergeCell ref="F43:I43"/>
    <mergeCell ref="F39:I39"/>
    <mergeCell ref="B39:C39"/>
    <mergeCell ref="D39:E39"/>
    <mergeCell ref="B42:C42"/>
    <mergeCell ref="D42:E42"/>
    <mergeCell ref="F42:I42"/>
    <mergeCell ref="B40:C40"/>
    <mergeCell ref="D40:E40"/>
    <mergeCell ref="F40:I40"/>
    <mergeCell ref="B41:C41"/>
    <mergeCell ref="D41:E41"/>
    <mergeCell ref="C2:G2"/>
    <mergeCell ref="A15:I16"/>
    <mergeCell ref="B24:I24"/>
    <mergeCell ref="B36:C36"/>
    <mergeCell ref="D36:E36"/>
    <mergeCell ref="F36:I36"/>
    <mergeCell ref="G30:H30"/>
    <mergeCell ref="D30:E30"/>
    <mergeCell ref="G4:J4"/>
  </mergeCells>
  <phoneticPr fontId="4"/>
  <pageMargins left="0.74803149606299213" right="0.74803149606299213" top="0.98425196850393704" bottom="0.98425196850393704" header="0.51181102362204722" footer="0.51181102362204722"/>
  <pageSetup paperSize="9" scale="73"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view="pageBreakPreview" zoomScale="80" zoomScaleNormal="100" zoomScaleSheetLayoutView="80" workbookViewId="0">
      <selection activeCell="O25" sqref="O25"/>
    </sheetView>
  </sheetViews>
  <sheetFormatPr defaultRowHeight="14.25"/>
  <cols>
    <col min="1" max="1" width="5.25" style="3" customWidth="1"/>
    <col min="2" max="2" width="9" style="3"/>
    <col min="3" max="3" width="21.5" style="3" customWidth="1"/>
    <col min="4" max="4" width="14.375" style="3" customWidth="1"/>
    <col min="5" max="5" width="6.125" style="3" customWidth="1"/>
    <col min="6" max="6" width="9.625" style="3" customWidth="1"/>
    <col min="7" max="7" width="16.125" style="3" bestFit="1" customWidth="1"/>
    <col min="8" max="8" width="14.375" style="3" customWidth="1"/>
    <col min="9" max="10" width="9" style="3"/>
    <col min="11" max="11" width="5.25" style="3" customWidth="1"/>
    <col min="12" max="16384" width="9" style="3"/>
  </cols>
  <sheetData>
    <row r="1" spans="1:10" ht="24.75" customHeight="1">
      <c r="H1" s="276" t="s">
        <v>398</v>
      </c>
      <c r="I1" s="349" t="s">
        <v>390</v>
      </c>
    </row>
    <row r="2" spans="1:10" ht="25.5" customHeight="1">
      <c r="C2" s="832" t="s">
        <v>229</v>
      </c>
      <c r="D2" s="832"/>
      <c r="E2" s="832"/>
      <c r="F2" s="832"/>
      <c r="G2" s="832"/>
    </row>
    <row r="3" spans="1:10" ht="24" customHeight="1">
      <c r="H3" s="872">
        <f>提出日</f>
        <v>45827</v>
      </c>
      <c r="I3" s="872"/>
      <c r="J3" s="872"/>
    </row>
    <row r="4" spans="1:10">
      <c r="B4" s="3" t="s">
        <v>170</v>
      </c>
    </row>
    <row r="5" spans="1:10">
      <c r="A5" s="3" t="s">
        <v>117</v>
      </c>
    </row>
    <row r="6" spans="1:10" ht="19.5" customHeight="1">
      <c r="E6" s="92" t="str">
        <f>"（団体所在地）　"&amp;団体所在地</f>
        <v>（団体所在地）　和歌山市小松原通１丁目１番地</v>
      </c>
      <c r="F6" s="92"/>
      <c r="G6" s="92"/>
      <c r="H6" s="92"/>
      <c r="I6" s="92"/>
      <c r="J6" s="92"/>
    </row>
    <row r="7" spans="1:10" ht="19.5" customHeight="1">
      <c r="E7" s="92" t="str">
        <f>"（団体名） 　　 "&amp;団体名</f>
        <v>（団体名） 　　 和歌山委託訓練センター</v>
      </c>
      <c r="F7" s="92"/>
      <c r="G7" s="92"/>
      <c r="H7" s="92"/>
      <c r="I7" s="92"/>
      <c r="J7" s="92"/>
    </row>
    <row r="8" spans="1:10" ht="19.5" customHeight="1">
      <c r="E8" s="92" t="str">
        <f>"（代表者職氏名）"&amp;代表者職氏名</f>
        <v>（代表者職氏名）代表取締役　和歌山　太郎</v>
      </c>
      <c r="F8" s="92"/>
      <c r="G8" s="92"/>
      <c r="H8" s="92"/>
      <c r="I8" s="277"/>
      <c r="J8" s="92"/>
    </row>
    <row r="9" spans="1:10" ht="19.5" customHeight="1">
      <c r="E9" s="92" t="str">
        <f>"（連絡先）　　　"&amp;団体電話番号</f>
        <v>（連絡先）　　　073-441-2802</v>
      </c>
      <c r="F9" s="92"/>
      <c r="G9" s="92"/>
      <c r="H9" s="92"/>
      <c r="I9" s="92"/>
      <c r="J9" s="92"/>
    </row>
    <row r="10" spans="1:10" ht="19.5" customHeight="1">
      <c r="E10" s="92" t="str">
        <f>"（発行責任者）　"&amp;発行責任者</f>
        <v>（発行責任者）　和歌山　太郎</v>
      </c>
      <c r="F10" s="92"/>
      <c r="G10" s="92"/>
      <c r="H10" s="92"/>
      <c r="I10" s="92"/>
      <c r="J10" s="92"/>
    </row>
    <row r="11" spans="1:10" ht="10.5" customHeight="1">
      <c r="E11" s="278"/>
    </row>
    <row r="12" spans="1:10">
      <c r="A12" s="866" t="s">
        <v>327</v>
      </c>
      <c r="B12" s="866"/>
      <c r="C12" s="866"/>
      <c r="D12" s="866"/>
      <c r="E12" s="866"/>
      <c r="F12" s="866"/>
      <c r="G12" s="866"/>
      <c r="H12" s="866"/>
      <c r="I12" s="866"/>
    </row>
    <row r="13" spans="1:10">
      <c r="A13" s="866"/>
      <c r="B13" s="866"/>
      <c r="C13" s="866"/>
      <c r="D13" s="866"/>
      <c r="E13" s="866"/>
      <c r="F13" s="866"/>
      <c r="G13" s="866"/>
      <c r="H13" s="866"/>
      <c r="I13" s="866"/>
    </row>
    <row r="14" spans="1:10" ht="7.5" customHeight="1">
      <c r="B14" s="5"/>
      <c r="C14" s="5"/>
      <c r="D14" s="5"/>
      <c r="E14" s="5"/>
      <c r="F14" s="5"/>
      <c r="G14" s="5"/>
    </row>
    <row r="15" spans="1:10" ht="19.5" customHeight="1">
      <c r="B15" s="395" t="s">
        <v>393</v>
      </c>
      <c r="C15" s="280"/>
      <c r="D15" s="280"/>
      <c r="E15" s="280"/>
      <c r="F15" s="280"/>
      <c r="G15" s="280"/>
      <c r="H15" s="279"/>
      <c r="I15" s="279"/>
      <c r="J15" s="281"/>
    </row>
    <row r="16" spans="1:10" ht="19.5" customHeight="1">
      <c r="B16" s="395" t="s">
        <v>394</v>
      </c>
      <c r="C16" s="280"/>
      <c r="D16" s="280"/>
      <c r="E16" s="280"/>
      <c r="F16" s="280"/>
      <c r="G16" s="280"/>
      <c r="H16" s="279"/>
      <c r="I16" s="279"/>
      <c r="J16" s="281"/>
    </row>
    <row r="17" spans="1:11" ht="19.5" customHeight="1">
      <c r="B17" s="395" t="s">
        <v>395</v>
      </c>
      <c r="C17" s="280"/>
      <c r="D17" s="280"/>
      <c r="E17" s="280"/>
      <c r="F17" s="280"/>
      <c r="G17" s="280"/>
      <c r="H17" s="279"/>
      <c r="I17" s="279"/>
      <c r="J17" s="281"/>
    </row>
    <row r="18" spans="1:11" ht="19.5" customHeight="1">
      <c r="B18" s="395" t="s">
        <v>396</v>
      </c>
      <c r="C18" s="280"/>
      <c r="D18" s="280"/>
      <c r="E18" s="280"/>
      <c r="F18" s="280"/>
      <c r="G18" s="280"/>
      <c r="H18" s="279"/>
      <c r="I18" s="279"/>
      <c r="J18" s="281"/>
    </row>
    <row r="19" spans="1:11" ht="12" customHeight="1">
      <c r="B19" s="102"/>
      <c r="C19" s="78"/>
      <c r="D19" s="78"/>
      <c r="E19" s="78"/>
      <c r="F19" s="78"/>
      <c r="G19" s="78"/>
      <c r="H19" s="78"/>
      <c r="I19" s="78"/>
    </row>
    <row r="20" spans="1:11" ht="17.25" customHeight="1">
      <c r="A20" s="3" t="s">
        <v>118</v>
      </c>
    </row>
    <row r="21" spans="1:11" ht="21" customHeight="1">
      <c r="A21" s="3" t="s">
        <v>310</v>
      </c>
      <c r="C21" s="409" t="str">
        <f>科名</f>
        <v>あいうえお＊あいうえお＊あいうえお＊あいうえお＊あいうえお＊あいう</v>
      </c>
      <c r="D21" s="92"/>
      <c r="E21" s="92"/>
      <c r="F21" s="92"/>
      <c r="G21" s="92"/>
      <c r="H21" s="92"/>
      <c r="I21" s="92"/>
      <c r="J21" s="92"/>
      <c r="K21" s="92"/>
    </row>
    <row r="22" spans="1:11" ht="21" customHeight="1">
      <c r="C22" s="409" t="str">
        <f>提案左括弧&amp;提案科名&amp;提案右括弧</f>
        <v>(アイウエオ＊アイウエオ＊アイウエオ＊アイウエオ＊アイウエオ＊アイウ）</v>
      </c>
      <c r="D22" s="92"/>
      <c r="E22" s="92"/>
      <c r="F22" s="92"/>
      <c r="G22" s="92"/>
      <c r="H22" s="92"/>
      <c r="I22" s="92"/>
      <c r="J22" s="92"/>
      <c r="K22" s="92"/>
    </row>
    <row r="23" spans="1:11" ht="21" customHeight="1">
      <c r="A23" s="3" t="s">
        <v>119</v>
      </c>
      <c r="C23" s="409" t="str">
        <f>定員&amp;"名"&amp;"（最低実施人数"&amp;最低人員&amp;"名）"</f>
        <v>8名（最低実施人数3名）</v>
      </c>
      <c r="D23" s="92"/>
      <c r="E23" s="92"/>
    </row>
    <row r="24" spans="1:11" ht="27" customHeight="1">
      <c r="A24" s="3" t="s">
        <v>328</v>
      </c>
      <c r="D24" s="873">
        <f>開講日</f>
        <v>45945</v>
      </c>
      <c r="E24" s="873"/>
      <c r="F24" s="401" t="s">
        <v>88</v>
      </c>
      <c r="G24" s="872">
        <f>修了日</f>
        <v>46036</v>
      </c>
      <c r="H24" s="872"/>
    </row>
    <row r="25" spans="1:11" ht="27" customHeight="1">
      <c r="A25" s="3" t="s">
        <v>391</v>
      </c>
      <c r="D25" s="873">
        <f>職場実習開始日</f>
        <v>45965</v>
      </c>
      <c r="E25" s="873"/>
      <c r="F25" s="401" t="s">
        <v>88</v>
      </c>
      <c r="G25" s="872">
        <f>職場実習終了日</f>
        <v>45992</v>
      </c>
      <c r="H25" s="872"/>
    </row>
    <row r="26" spans="1:11" ht="27" customHeight="1">
      <c r="A26" s="3" t="s">
        <v>392</v>
      </c>
      <c r="C26" s="282"/>
      <c r="D26" s="284"/>
      <c r="E26" s="284"/>
      <c r="F26" s="283"/>
      <c r="G26" s="284"/>
      <c r="H26" s="284"/>
      <c r="I26" s="285"/>
    </row>
    <row r="27" spans="1:11" ht="27" customHeight="1">
      <c r="A27" s="3" t="s">
        <v>121</v>
      </c>
      <c r="C27" s="92" t="str">
        <f>実施施設名</f>
        <v>和産技訓練センター小倉分室</v>
      </c>
      <c r="D27" s="92"/>
      <c r="E27" s="92"/>
      <c r="F27" s="92"/>
      <c r="G27" s="92"/>
      <c r="H27" s="92"/>
      <c r="I27" s="92"/>
      <c r="J27" s="92"/>
      <c r="K27" s="92"/>
    </row>
    <row r="28" spans="1:11" ht="19.5" customHeight="1"/>
    <row r="29" spans="1:11" ht="18.95" customHeight="1">
      <c r="A29" s="3" t="s">
        <v>120</v>
      </c>
    </row>
    <row r="30" spans="1:11" ht="18.95" customHeight="1">
      <c r="A30" s="237" t="s">
        <v>330</v>
      </c>
      <c r="C30" s="3" t="s">
        <v>169</v>
      </c>
    </row>
    <row r="31" spans="1:11" ht="18.95" customHeight="1">
      <c r="B31" s="867" t="s">
        <v>133</v>
      </c>
      <c r="C31" s="868"/>
      <c r="D31" s="867" t="s">
        <v>132</v>
      </c>
      <c r="E31" s="868"/>
      <c r="F31" s="869" t="s">
        <v>124</v>
      </c>
      <c r="G31" s="870"/>
      <c r="H31" s="870"/>
      <c r="I31" s="871"/>
    </row>
    <row r="32" spans="1:11" ht="18.95" customHeight="1">
      <c r="B32" s="869" t="s">
        <v>122</v>
      </c>
      <c r="C32" s="871"/>
      <c r="D32" s="874"/>
      <c r="E32" s="875"/>
      <c r="F32" s="869" t="s">
        <v>123</v>
      </c>
      <c r="G32" s="870"/>
      <c r="H32" s="870"/>
      <c r="I32" s="871"/>
    </row>
    <row r="33" spans="1:9" ht="18.95" customHeight="1">
      <c r="B33" s="869" t="s">
        <v>125</v>
      </c>
      <c r="C33" s="871"/>
      <c r="D33" s="874"/>
      <c r="E33" s="875"/>
      <c r="F33" s="869" t="s">
        <v>130</v>
      </c>
      <c r="G33" s="870"/>
      <c r="H33" s="870"/>
      <c r="I33" s="871"/>
    </row>
    <row r="34" spans="1:9" ht="18.95" customHeight="1">
      <c r="B34" s="869" t="s">
        <v>126</v>
      </c>
      <c r="C34" s="871"/>
      <c r="D34" s="874"/>
      <c r="E34" s="875"/>
      <c r="F34" s="869" t="s">
        <v>129</v>
      </c>
      <c r="G34" s="870"/>
      <c r="H34" s="870"/>
      <c r="I34" s="871"/>
    </row>
    <row r="35" spans="1:9" ht="18.95" customHeight="1">
      <c r="B35" s="869" t="s">
        <v>127</v>
      </c>
      <c r="C35" s="871"/>
      <c r="D35" s="874"/>
      <c r="E35" s="875"/>
      <c r="F35" s="869" t="s">
        <v>76</v>
      </c>
      <c r="G35" s="870"/>
      <c r="H35" s="870"/>
      <c r="I35" s="871"/>
    </row>
    <row r="36" spans="1:9" ht="18.95" customHeight="1">
      <c r="B36" s="869" t="s">
        <v>128</v>
      </c>
      <c r="C36" s="871"/>
      <c r="D36" s="874"/>
      <c r="E36" s="875"/>
      <c r="F36" s="869" t="s">
        <v>131</v>
      </c>
      <c r="G36" s="870"/>
      <c r="H36" s="870"/>
      <c r="I36" s="871"/>
    </row>
    <row r="37" spans="1:9" ht="18.95" customHeight="1" thickBot="1">
      <c r="B37" s="876" t="s">
        <v>213</v>
      </c>
      <c r="C37" s="877"/>
      <c r="D37" s="878"/>
      <c r="E37" s="879"/>
      <c r="F37" s="876"/>
      <c r="G37" s="880"/>
      <c r="H37" s="880"/>
      <c r="I37" s="877"/>
    </row>
    <row r="38" spans="1:9" ht="18.95" customHeight="1" thickTop="1">
      <c r="B38" s="881" t="s">
        <v>171</v>
      </c>
      <c r="C38" s="882"/>
      <c r="D38" s="883"/>
      <c r="E38" s="884"/>
      <c r="F38" s="881" t="s">
        <v>235</v>
      </c>
      <c r="G38" s="885"/>
      <c r="H38" s="885"/>
      <c r="I38" s="882"/>
    </row>
    <row r="39" spans="1:9" ht="10.5" customHeight="1"/>
    <row r="40" spans="1:9" ht="18.95" customHeight="1">
      <c r="A40" s="237" t="s">
        <v>331</v>
      </c>
      <c r="C40" s="3" t="s">
        <v>169</v>
      </c>
    </row>
    <row r="41" spans="1:9" ht="18.95" customHeight="1">
      <c r="B41" s="867" t="s">
        <v>133</v>
      </c>
      <c r="C41" s="868"/>
      <c r="D41" s="867" t="s">
        <v>132</v>
      </c>
      <c r="E41" s="868"/>
      <c r="F41" s="869" t="s">
        <v>124</v>
      </c>
      <c r="G41" s="870"/>
      <c r="H41" s="870"/>
      <c r="I41" s="871"/>
    </row>
    <row r="42" spans="1:9" ht="18.95" customHeight="1">
      <c r="B42" s="659" t="s">
        <v>122</v>
      </c>
      <c r="C42" s="886"/>
      <c r="D42" s="874"/>
      <c r="E42" s="875"/>
      <c r="F42" s="659" t="s">
        <v>123</v>
      </c>
      <c r="G42" s="887"/>
      <c r="H42" s="887"/>
      <c r="I42" s="886"/>
    </row>
    <row r="43" spans="1:9" ht="18.95" customHeight="1">
      <c r="B43" s="659" t="s">
        <v>125</v>
      </c>
      <c r="C43" s="886"/>
      <c r="D43" s="874"/>
      <c r="E43" s="875"/>
      <c r="F43" s="659" t="s">
        <v>130</v>
      </c>
      <c r="G43" s="887"/>
      <c r="H43" s="887"/>
      <c r="I43" s="886"/>
    </row>
    <row r="44" spans="1:9" ht="18.95" customHeight="1">
      <c r="B44" s="659" t="s">
        <v>126</v>
      </c>
      <c r="C44" s="886"/>
      <c r="D44" s="874"/>
      <c r="E44" s="875"/>
      <c r="F44" s="659" t="s">
        <v>129</v>
      </c>
      <c r="G44" s="887"/>
      <c r="H44" s="887"/>
      <c r="I44" s="886"/>
    </row>
    <row r="45" spans="1:9" ht="18.95" customHeight="1">
      <c r="B45" s="659" t="s">
        <v>127</v>
      </c>
      <c r="C45" s="886"/>
      <c r="D45" s="874"/>
      <c r="E45" s="875"/>
      <c r="F45" s="659" t="s">
        <v>76</v>
      </c>
      <c r="G45" s="887"/>
      <c r="H45" s="887"/>
      <c r="I45" s="886"/>
    </row>
    <row r="46" spans="1:9" ht="18.95" customHeight="1">
      <c r="B46" s="659" t="s">
        <v>128</v>
      </c>
      <c r="C46" s="886"/>
      <c r="D46" s="874"/>
      <c r="E46" s="875"/>
      <c r="F46" s="659" t="s">
        <v>131</v>
      </c>
      <c r="G46" s="887"/>
      <c r="H46" s="887"/>
      <c r="I46" s="886"/>
    </row>
    <row r="47" spans="1:9" ht="18.95" customHeight="1">
      <c r="B47" s="659" t="s">
        <v>333</v>
      </c>
      <c r="C47" s="886"/>
      <c r="D47" s="286"/>
      <c r="E47" s="287"/>
      <c r="F47" s="659" t="s">
        <v>332</v>
      </c>
      <c r="G47" s="887"/>
      <c r="H47" s="887"/>
      <c r="I47" s="886"/>
    </row>
    <row r="48" spans="1:9" ht="18.95" customHeight="1" thickBot="1">
      <c r="B48" s="876" t="s">
        <v>213</v>
      </c>
      <c r="C48" s="877"/>
      <c r="D48" s="878"/>
      <c r="E48" s="879"/>
      <c r="F48" s="876"/>
      <c r="G48" s="880"/>
      <c r="H48" s="880"/>
      <c r="I48" s="877"/>
    </row>
    <row r="49" spans="1:9" ht="18.95" customHeight="1" thickTop="1">
      <c r="B49" s="881" t="s">
        <v>171</v>
      </c>
      <c r="C49" s="882"/>
      <c r="D49" s="883"/>
      <c r="E49" s="884"/>
      <c r="F49" s="881" t="s">
        <v>235</v>
      </c>
      <c r="G49" s="885"/>
      <c r="H49" s="885"/>
      <c r="I49" s="882"/>
    </row>
    <row r="50" spans="1:9" ht="10.5" customHeight="1"/>
    <row r="51" spans="1:9" s="65" customFormat="1" ht="18.95" customHeight="1">
      <c r="A51" s="237" t="s">
        <v>334</v>
      </c>
      <c r="B51" s="237"/>
      <c r="C51" s="237" t="s">
        <v>169</v>
      </c>
      <c r="D51" s="237"/>
      <c r="E51" s="237"/>
      <c r="F51" s="237"/>
      <c r="G51" s="237"/>
      <c r="H51" s="237"/>
      <c r="I51" s="237"/>
    </row>
    <row r="52" spans="1:9" s="65" customFormat="1" ht="18.95" customHeight="1">
      <c r="A52" s="237"/>
      <c r="B52" s="648" t="s">
        <v>133</v>
      </c>
      <c r="C52" s="649"/>
      <c r="D52" s="648" t="s">
        <v>132</v>
      </c>
      <c r="E52" s="649"/>
      <c r="F52" s="659" t="s">
        <v>124</v>
      </c>
      <c r="G52" s="887"/>
      <c r="H52" s="887"/>
      <c r="I52" s="886"/>
    </row>
    <row r="53" spans="1:9" s="65" customFormat="1" ht="18.95" customHeight="1">
      <c r="A53" s="237"/>
      <c r="B53" s="659" t="s">
        <v>122</v>
      </c>
      <c r="C53" s="886"/>
      <c r="D53" s="888"/>
      <c r="E53" s="889"/>
      <c r="F53" s="659" t="s">
        <v>123</v>
      </c>
      <c r="G53" s="887"/>
      <c r="H53" s="887"/>
      <c r="I53" s="886"/>
    </row>
    <row r="54" spans="1:9" s="65" customFormat="1" ht="18.95" customHeight="1">
      <c r="A54" s="237"/>
      <c r="B54" s="659" t="s">
        <v>125</v>
      </c>
      <c r="C54" s="886"/>
      <c r="D54" s="888"/>
      <c r="E54" s="889"/>
      <c r="F54" s="659" t="s">
        <v>130</v>
      </c>
      <c r="G54" s="887"/>
      <c r="H54" s="887"/>
      <c r="I54" s="886"/>
    </row>
    <row r="55" spans="1:9" s="65" customFormat="1" ht="18.95" customHeight="1">
      <c r="A55" s="237"/>
      <c r="B55" s="659" t="s">
        <v>126</v>
      </c>
      <c r="C55" s="886"/>
      <c r="D55" s="888"/>
      <c r="E55" s="889"/>
      <c r="F55" s="659" t="s">
        <v>129</v>
      </c>
      <c r="G55" s="887"/>
      <c r="H55" s="887"/>
      <c r="I55" s="886"/>
    </row>
    <row r="56" spans="1:9" s="65" customFormat="1" ht="18.95" customHeight="1">
      <c r="A56" s="237"/>
      <c r="B56" s="659" t="s">
        <v>127</v>
      </c>
      <c r="C56" s="886"/>
      <c r="D56" s="888"/>
      <c r="E56" s="889"/>
      <c r="F56" s="659" t="s">
        <v>76</v>
      </c>
      <c r="G56" s="887"/>
      <c r="H56" s="887"/>
      <c r="I56" s="886"/>
    </row>
    <row r="57" spans="1:9" s="65" customFormat="1" ht="18.95" customHeight="1">
      <c r="A57" s="237"/>
      <c r="B57" s="659" t="s">
        <v>128</v>
      </c>
      <c r="C57" s="886"/>
      <c r="D57" s="888"/>
      <c r="E57" s="889"/>
      <c r="F57" s="659" t="s">
        <v>131</v>
      </c>
      <c r="G57" s="887"/>
      <c r="H57" s="887"/>
      <c r="I57" s="886"/>
    </row>
    <row r="58" spans="1:9" s="65" customFormat="1" ht="18.95" customHeight="1">
      <c r="A58" s="237"/>
      <c r="B58" s="659" t="s">
        <v>333</v>
      </c>
      <c r="C58" s="886"/>
      <c r="D58" s="288"/>
      <c r="E58" s="289"/>
      <c r="F58" s="659" t="s">
        <v>332</v>
      </c>
      <c r="G58" s="887"/>
      <c r="H58" s="887"/>
      <c r="I58" s="886"/>
    </row>
    <row r="59" spans="1:9" s="65" customFormat="1" ht="18.95" customHeight="1" thickBot="1">
      <c r="A59" s="237"/>
      <c r="B59" s="895" t="s">
        <v>213</v>
      </c>
      <c r="C59" s="896"/>
      <c r="D59" s="897"/>
      <c r="E59" s="898"/>
      <c r="F59" s="895"/>
      <c r="G59" s="899"/>
      <c r="H59" s="899"/>
      <c r="I59" s="896"/>
    </row>
    <row r="60" spans="1:9" s="65" customFormat="1" ht="18.95" customHeight="1" thickTop="1">
      <c r="A60" s="237"/>
      <c r="B60" s="890" t="s">
        <v>335</v>
      </c>
      <c r="C60" s="891"/>
      <c r="D60" s="892"/>
      <c r="E60" s="893"/>
      <c r="F60" s="890" t="s">
        <v>397</v>
      </c>
      <c r="G60" s="894"/>
      <c r="H60" s="894"/>
      <c r="I60" s="891"/>
    </row>
    <row r="61" spans="1:9" s="65" customFormat="1" ht="18.95" customHeight="1">
      <c r="A61" s="237"/>
      <c r="C61" s="237"/>
      <c r="D61" s="237"/>
      <c r="E61" s="237"/>
      <c r="F61" s="237"/>
      <c r="G61" s="237"/>
      <c r="H61" s="237"/>
      <c r="I61" s="237"/>
    </row>
  </sheetData>
  <mergeCells count="83">
    <mergeCell ref="B60:C60"/>
    <mergeCell ref="D60:E60"/>
    <mergeCell ref="F60:I60"/>
    <mergeCell ref="B56:C56"/>
    <mergeCell ref="D56:E56"/>
    <mergeCell ref="F56:I56"/>
    <mergeCell ref="B57:C57"/>
    <mergeCell ref="D57:E57"/>
    <mergeCell ref="F57:I57"/>
    <mergeCell ref="B58:C58"/>
    <mergeCell ref="F58:I58"/>
    <mergeCell ref="B59:C59"/>
    <mergeCell ref="D59:E59"/>
    <mergeCell ref="F59:I59"/>
    <mergeCell ref="B54:C54"/>
    <mergeCell ref="D54:E54"/>
    <mergeCell ref="F54:I54"/>
    <mergeCell ref="B55:C55"/>
    <mergeCell ref="D55:E55"/>
    <mergeCell ref="F55:I55"/>
    <mergeCell ref="F47:I47"/>
    <mergeCell ref="B47:C47"/>
    <mergeCell ref="B52:C52"/>
    <mergeCell ref="D52:E52"/>
    <mergeCell ref="F52:I52"/>
    <mergeCell ref="B53:C53"/>
    <mergeCell ref="D53:E53"/>
    <mergeCell ref="F53:I53"/>
    <mergeCell ref="B48:C48"/>
    <mergeCell ref="D48:E48"/>
    <mergeCell ref="F48:I48"/>
    <mergeCell ref="B49:C49"/>
    <mergeCell ref="D49:E49"/>
    <mergeCell ref="F49:I49"/>
    <mergeCell ref="B45:C45"/>
    <mergeCell ref="D45:E45"/>
    <mergeCell ref="F45:I45"/>
    <mergeCell ref="B46:C46"/>
    <mergeCell ref="D46:E46"/>
    <mergeCell ref="F46:I46"/>
    <mergeCell ref="B43:C43"/>
    <mergeCell ref="D43:E43"/>
    <mergeCell ref="F43:I43"/>
    <mergeCell ref="B44:C44"/>
    <mergeCell ref="D44:E44"/>
    <mergeCell ref="F44:I44"/>
    <mergeCell ref="D25:E25"/>
    <mergeCell ref="G25:H25"/>
    <mergeCell ref="B41:C41"/>
    <mergeCell ref="D41:E41"/>
    <mergeCell ref="F41:I41"/>
    <mergeCell ref="B35:C35"/>
    <mergeCell ref="D35:E35"/>
    <mergeCell ref="F35:I35"/>
    <mergeCell ref="B36:C36"/>
    <mergeCell ref="D36:E36"/>
    <mergeCell ref="F36:I36"/>
    <mergeCell ref="B33:C33"/>
    <mergeCell ref="D33:E33"/>
    <mergeCell ref="F33:I33"/>
    <mergeCell ref="B34:C34"/>
    <mergeCell ref="D34:E34"/>
    <mergeCell ref="B42:C42"/>
    <mergeCell ref="D42:E42"/>
    <mergeCell ref="F42:I42"/>
    <mergeCell ref="B37:C37"/>
    <mergeCell ref="D37:E37"/>
    <mergeCell ref="F37:I37"/>
    <mergeCell ref="B38:C38"/>
    <mergeCell ref="D38:E38"/>
    <mergeCell ref="F38:I38"/>
    <mergeCell ref="F34:I34"/>
    <mergeCell ref="B31:C31"/>
    <mergeCell ref="D31:E31"/>
    <mergeCell ref="F31:I31"/>
    <mergeCell ref="B32:C32"/>
    <mergeCell ref="D32:E32"/>
    <mergeCell ref="F32:I32"/>
    <mergeCell ref="C2:G2"/>
    <mergeCell ref="A12:I13"/>
    <mergeCell ref="D24:E24"/>
    <mergeCell ref="G24:H24"/>
    <mergeCell ref="H3:J3"/>
  </mergeCells>
  <phoneticPr fontId="4"/>
  <pageMargins left="0.74803149606299213" right="0.74803149606299213" top="0.70866141732283472" bottom="0.98425196850393704" header="0.51181102362204722" footer="0.51181102362204722"/>
  <pageSetup paperSize="9" scale="70" fitToWidth="0"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view="pageBreakPreview" zoomScale="80" zoomScaleNormal="100" zoomScaleSheetLayoutView="80" workbookViewId="0">
      <selection activeCell="J21" sqref="J21"/>
    </sheetView>
  </sheetViews>
  <sheetFormatPr defaultRowHeight="14.25"/>
  <cols>
    <col min="1" max="1" width="33.875" style="237" customWidth="1"/>
    <col min="2" max="2" width="27.875" style="237" customWidth="1"/>
    <col min="3" max="3" width="26.5" style="237" customWidth="1"/>
    <col min="4" max="4" width="13.375" style="237" customWidth="1"/>
    <col min="5" max="16384" width="9" style="237"/>
  </cols>
  <sheetData>
    <row r="1" spans="1:5" ht="20.25" customHeight="1">
      <c r="D1" s="400" t="s">
        <v>399</v>
      </c>
    </row>
    <row r="2" spans="1:5" ht="27" customHeight="1">
      <c r="B2" s="634"/>
      <c r="C2" s="634"/>
    </row>
    <row r="3" spans="1:5" ht="21.75" customHeight="1">
      <c r="D3" s="315"/>
      <c r="E3" s="315"/>
    </row>
    <row r="4" spans="1:5" ht="21.75" customHeight="1">
      <c r="A4" s="237" t="s">
        <v>180</v>
      </c>
    </row>
    <row r="5" spans="1:5" ht="21.75" customHeight="1"/>
    <row r="6" spans="1:5" ht="21.75" customHeight="1">
      <c r="C6" s="92" t="str">
        <f>"（団体所在地）　"&amp;団体所在地</f>
        <v>（団体所在地）　和歌山市小松原通１丁目１番地</v>
      </c>
      <c r="D6" s="92"/>
      <c r="E6" s="92"/>
    </row>
    <row r="7" spans="1:5" ht="21.75" customHeight="1">
      <c r="C7" s="92" t="str">
        <f>"（団体名） 　　 "&amp;団体名</f>
        <v>（団体名） 　　 和歌山委託訓練センター</v>
      </c>
      <c r="D7" s="92"/>
      <c r="E7" s="92"/>
    </row>
    <row r="8" spans="1:5" ht="21.75" customHeight="1">
      <c r="C8" s="92" t="str">
        <f>"（代表者職氏名）"&amp;代表者職氏名</f>
        <v>（代表者職氏名）代表取締役　和歌山　太郎</v>
      </c>
      <c r="D8" s="92"/>
      <c r="E8" s="92"/>
    </row>
    <row r="10" spans="1:5" ht="48.75" customHeight="1">
      <c r="A10" s="900" t="s">
        <v>400</v>
      </c>
      <c r="B10" s="900"/>
      <c r="C10" s="900"/>
      <c r="D10" s="900"/>
    </row>
    <row r="11" spans="1:5" ht="33.75" customHeight="1">
      <c r="A11" s="92" t="str">
        <f>"　訓練科名："&amp;科名</f>
        <v>　訓練科名：あいうえお＊あいうえお＊あいうえお＊あいうえお＊あいうえお＊あいう</v>
      </c>
      <c r="B11" s="92"/>
      <c r="C11" s="92"/>
      <c r="D11" s="92"/>
    </row>
    <row r="12" spans="1:5" ht="33.75" customHeight="1">
      <c r="A12" s="92" t="str">
        <f>"　　　　　　"&amp;提案左括弧&amp;提案科名&amp;提案右括弧</f>
        <v>　　　　　　(アイウエオ＊アイウエオ＊アイウエオ＊アイウエオ＊アイウエオ＊アイウ）</v>
      </c>
      <c r="B12" s="92"/>
      <c r="C12" s="92"/>
      <c r="D12" s="92"/>
    </row>
    <row r="13" spans="1:5" ht="29.25" customHeight="1">
      <c r="B13" s="291" t="s">
        <v>14</v>
      </c>
    </row>
    <row r="14" spans="1:5" ht="29.25" customHeight="1"/>
    <row r="15" spans="1:5" ht="37.5" customHeight="1">
      <c r="A15" s="399" t="s">
        <v>307</v>
      </c>
      <c r="B15" s="399" t="s">
        <v>181</v>
      </c>
      <c r="C15" s="399" t="s">
        <v>182</v>
      </c>
      <c r="D15" s="398" t="s">
        <v>492</v>
      </c>
    </row>
    <row r="16" spans="1:5" ht="20.100000000000001" customHeight="1">
      <c r="A16" s="292" t="s">
        <v>34</v>
      </c>
      <c r="B16" s="292" t="s">
        <v>183</v>
      </c>
      <c r="C16" s="293"/>
      <c r="D16" s="410"/>
    </row>
    <row r="17" spans="1:4" ht="20.100000000000001" customHeight="1">
      <c r="A17" s="292"/>
      <c r="B17" s="292"/>
      <c r="C17" s="292"/>
      <c r="D17" s="410"/>
    </row>
    <row r="18" spans="1:4" ht="20.100000000000001" customHeight="1">
      <c r="A18" s="292" t="s">
        <v>184</v>
      </c>
      <c r="B18" s="292" t="s">
        <v>185</v>
      </c>
      <c r="C18" s="292"/>
      <c r="D18" s="410"/>
    </row>
    <row r="19" spans="1:4" ht="20.100000000000001" customHeight="1">
      <c r="A19" s="292"/>
      <c r="B19" s="292"/>
      <c r="C19" s="292"/>
      <c r="D19" s="410"/>
    </row>
    <row r="20" spans="1:4" ht="20.100000000000001" customHeight="1">
      <c r="A20" s="388" t="s">
        <v>186</v>
      </c>
      <c r="B20" s="292"/>
      <c r="C20" s="292"/>
      <c r="D20" s="410"/>
    </row>
    <row r="21" spans="1:4" ht="20.100000000000001" customHeight="1">
      <c r="A21" s="292"/>
      <c r="B21" s="292" t="s">
        <v>187</v>
      </c>
      <c r="C21" s="292"/>
      <c r="D21" s="410"/>
    </row>
    <row r="22" spans="1:4" ht="20.100000000000001" customHeight="1">
      <c r="A22" s="388" t="s">
        <v>188</v>
      </c>
      <c r="B22" s="292"/>
      <c r="C22" s="292"/>
      <c r="D22" s="410"/>
    </row>
    <row r="23" spans="1:4" ht="20.100000000000001" customHeight="1">
      <c r="A23" s="294"/>
      <c r="B23" s="294"/>
      <c r="C23" s="294"/>
      <c r="D23" s="411"/>
    </row>
    <row r="24" spans="1:4" ht="20.100000000000001" customHeight="1">
      <c r="A24" s="292" t="s">
        <v>34</v>
      </c>
      <c r="B24" s="292" t="s">
        <v>183</v>
      </c>
      <c r="C24" s="292"/>
      <c r="D24" s="410"/>
    </row>
    <row r="25" spans="1:4" ht="20.100000000000001" customHeight="1">
      <c r="A25" s="292"/>
      <c r="B25" s="292"/>
      <c r="C25" s="292"/>
      <c r="D25" s="410"/>
    </row>
    <row r="26" spans="1:4" ht="20.100000000000001" customHeight="1">
      <c r="A26" s="292" t="s">
        <v>184</v>
      </c>
      <c r="B26" s="292" t="s">
        <v>185</v>
      </c>
      <c r="C26" s="292"/>
      <c r="D26" s="410"/>
    </row>
    <row r="27" spans="1:4" ht="20.100000000000001" customHeight="1">
      <c r="A27" s="292"/>
      <c r="B27" s="292"/>
      <c r="C27" s="292"/>
      <c r="D27" s="410"/>
    </row>
    <row r="28" spans="1:4" ht="20.100000000000001" customHeight="1">
      <c r="A28" s="388" t="s">
        <v>186</v>
      </c>
      <c r="B28" s="292"/>
      <c r="C28" s="292"/>
      <c r="D28" s="410"/>
    </row>
    <row r="29" spans="1:4" ht="20.100000000000001" customHeight="1">
      <c r="A29" s="292"/>
      <c r="B29" s="292" t="s">
        <v>187</v>
      </c>
      <c r="C29" s="292"/>
      <c r="D29" s="410"/>
    </row>
    <row r="30" spans="1:4" ht="20.100000000000001" customHeight="1">
      <c r="A30" s="388" t="s">
        <v>188</v>
      </c>
      <c r="B30" s="292"/>
      <c r="C30" s="292"/>
      <c r="D30" s="410"/>
    </row>
    <row r="31" spans="1:4" ht="20.100000000000001" customHeight="1">
      <c r="A31" s="294"/>
      <c r="B31" s="294"/>
      <c r="C31" s="294"/>
      <c r="D31" s="411"/>
    </row>
    <row r="32" spans="1:4" ht="20.100000000000001" customHeight="1">
      <c r="A32" s="292" t="s">
        <v>34</v>
      </c>
      <c r="B32" s="292" t="s">
        <v>183</v>
      </c>
      <c r="C32" s="292"/>
      <c r="D32" s="410"/>
    </row>
    <row r="33" spans="1:4" ht="20.100000000000001" customHeight="1">
      <c r="A33" s="292"/>
      <c r="B33" s="292"/>
      <c r="C33" s="292"/>
      <c r="D33" s="410"/>
    </row>
    <row r="34" spans="1:4" ht="20.100000000000001" customHeight="1">
      <c r="A34" s="292" t="s">
        <v>184</v>
      </c>
      <c r="B34" s="292" t="s">
        <v>185</v>
      </c>
      <c r="C34" s="292"/>
      <c r="D34" s="410"/>
    </row>
    <row r="35" spans="1:4" ht="20.100000000000001" customHeight="1">
      <c r="A35" s="292"/>
      <c r="B35" s="292"/>
      <c r="C35" s="292"/>
      <c r="D35" s="410"/>
    </row>
    <row r="36" spans="1:4" ht="20.100000000000001" customHeight="1">
      <c r="A36" s="388" t="s">
        <v>186</v>
      </c>
      <c r="B36" s="292"/>
      <c r="C36" s="292"/>
      <c r="D36" s="410"/>
    </row>
    <row r="37" spans="1:4" ht="20.100000000000001" customHeight="1">
      <c r="A37" s="292"/>
      <c r="B37" s="292" t="s">
        <v>187</v>
      </c>
      <c r="C37" s="292"/>
      <c r="D37" s="410"/>
    </row>
    <row r="38" spans="1:4" ht="20.100000000000001" customHeight="1">
      <c r="A38" s="388" t="s">
        <v>188</v>
      </c>
      <c r="B38" s="292"/>
      <c r="C38" s="292"/>
      <c r="D38" s="410"/>
    </row>
    <row r="39" spans="1:4" ht="20.100000000000001" customHeight="1">
      <c r="A39" s="294"/>
      <c r="B39" s="294"/>
      <c r="C39" s="294"/>
      <c r="D39" s="411"/>
    </row>
    <row r="40" spans="1:4">
      <c r="A40" s="237" t="s">
        <v>308</v>
      </c>
    </row>
  </sheetData>
  <mergeCells count="2">
    <mergeCell ref="B2:C2"/>
    <mergeCell ref="A10:D10"/>
  </mergeCells>
  <phoneticPr fontId="4"/>
  <pageMargins left="0.70866141732283472" right="0.70866141732283472" top="0.74803149606299213" bottom="0.74803149606299213" header="0.31496062992125984" footer="0.31496062992125984"/>
  <pageSetup paperSize="9" scale="8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0"/>
  <sheetViews>
    <sheetView view="pageBreakPreview" zoomScale="80" zoomScaleNormal="55" zoomScaleSheetLayoutView="80" workbookViewId="0">
      <selection activeCell="U16" sqref="U16"/>
    </sheetView>
  </sheetViews>
  <sheetFormatPr defaultRowHeight="14.25"/>
  <cols>
    <col min="1" max="1" width="1.125" style="65" customWidth="1"/>
    <col min="2" max="3" width="5.625" style="237" customWidth="1"/>
    <col min="4" max="4" width="13.75" style="237" customWidth="1"/>
    <col min="5" max="5" width="13.875" style="237" customWidth="1"/>
    <col min="6" max="6" width="8.875" style="237" customWidth="1"/>
    <col min="7" max="7" width="9" style="237" customWidth="1"/>
    <col min="8" max="8" width="11.625" style="237" customWidth="1"/>
    <col min="9" max="9" width="12.25" style="237" customWidth="1"/>
    <col min="10" max="10" width="9" style="237" customWidth="1"/>
    <col min="11" max="11" width="13.25" style="237" customWidth="1"/>
    <col min="12" max="12" width="6.625" style="237" customWidth="1"/>
    <col min="13" max="13" width="9" style="237"/>
    <col min="14" max="15" width="3.5" style="237" customWidth="1"/>
    <col min="16" max="16" width="8.875" style="237" customWidth="1"/>
    <col min="17" max="17" width="1.25" style="65" customWidth="1"/>
    <col min="18" max="16384" width="9" style="65"/>
  </cols>
  <sheetData>
    <row r="1" spans="1:16" ht="30" customHeight="1" thickBot="1">
      <c r="O1" s="946" t="s">
        <v>336</v>
      </c>
      <c r="P1" s="947"/>
    </row>
    <row r="2" spans="1:16" ht="27" customHeight="1">
      <c r="A2" s="295"/>
      <c r="B2" s="948" t="s">
        <v>404</v>
      </c>
      <c r="C2" s="948"/>
      <c r="D2" s="948"/>
      <c r="E2" s="948"/>
      <c r="F2" s="948"/>
      <c r="G2" s="948"/>
      <c r="H2" s="948"/>
      <c r="I2" s="948"/>
      <c r="J2" s="948"/>
      <c r="K2" s="948"/>
      <c r="L2" s="948"/>
      <c r="M2" s="948"/>
      <c r="N2" s="948"/>
      <c r="O2" s="948"/>
      <c r="P2" s="948"/>
    </row>
    <row r="3" spans="1:16" ht="36" customHeight="1">
      <c r="A3" s="71"/>
      <c r="B3" s="949" t="s">
        <v>203</v>
      </c>
      <c r="C3" s="949"/>
      <c r="D3" s="949"/>
      <c r="E3" s="956" t="str">
        <f>科名</f>
        <v>あいうえお＊あいうえお＊あいうえお＊あいうえお＊あいうえお＊あいう</v>
      </c>
      <c r="F3" s="957"/>
      <c r="G3" s="957"/>
      <c r="H3" s="957"/>
      <c r="I3" s="957"/>
      <c r="J3" s="957"/>
      <c r="K3" s="958"/>
      <c r="L3" s="635" t="s">
        <v>201</v>
      </c>
      <c r="M3" s="635"/>
      <c r="N3" s="950" t="s">
        <v>337</v>
      </c>
      <c r="O3" s="759"/>
      <c r="P3" s="951"/>
    </row>
    <row r="4" spans="1:16" ht="36" customHeight="1">
      <c r="A4" s="363"/>
      <c r="B4" s="294"/>
      <c r="E4" s="386" t="str">
        <f>提案左括弧&amp;提案科名&amp;提案右括弧</f>
        <v>(アイウエオ＊アイウエオ＊アイウエオ＊アイウエオ＊アイウエオ＊アイウ）</v>
      </c>
      <c r="F4" s="91"/>
      <c r="G4" s="91"/>
      <c r="H4" s="91"/>
      <c r="I4" s="91"/>
      <c r="J4" s="91"/>
      <c r="K4" s="91"/>
      <c r="L4" s="635"/>
      <c r="M4" s="635"/>
      <c r="N4" s="952"/>
      <c r="O4" s="593"/>
      <c r="P4" s="594"/>
    </row>
    <row r="5" spans="1:16" ht="36" customHeight="1">
      <c r="A5" s="71"/>
      <c r="B5" s="910" t="s">
        <v>204</v>
      </c>
      <c r="C5" s="910"/>
      <c r="D5" s="910"/>
      <c r="E5" s="954">
        <f>開講日</f>
        <v>45945</v>
      </c>
      <c r="F5" s="955"/>
      <c r="G5" s="955"/>
      <c r="H5" s="296" t="s">
        <v>306</v>
      </c>
      <c r="I5" s="955">
        <f>修了日</f>
        <v>46036</v>
      </c>
      <c r="J5" s="955"/>
      <c r="K5" s="955"/>
      <c r="L5" s="635"/>
      <c r="M5" s="635"/>
      <c r="N5" s="953"/>
      <c r="O5" s="609"/>
      <c r="P5" s="758"/>
    </row>
    <row r="6" spans="1:16" ht="39.950000000000003" customHeight="1">
      <c r="A6" s="71"/>
      <c r="B6" s="910" t="s">
        <v>210</v>
      </c>
      <c r="C6" s="910"/>
      <c r="D6" s="910"/>
      <c r="E6" s="942" t="s">
        <v>338</v>
      </c>
      <c r="F6" s="943"/>
      <c r="G6" s="943"/>
      <c r="H6" s="943"/>
      <c r="I6" s="943"/>
      <c r="J6" s="943"/>
      <c r="K6" s="943"/>
      <c r="L6" s="943"/>
      <c r="M6" s="943"/>
      <c r="N6" s="943"/>
      <c r="O6" s="943"/>
      <c r="P6" s="944"/>
    </row>
    <row r="7" spans="1:16" ht="39.950000000000003" customHeight="1">
      <c r="A7" s="71"/>
      <c r="B7" s="910" t="s">
        <v>211</v>
      </c>
      <c r="C7" s="910"/>
      <c r="D7" s="910"/>
      <c r="E7" s="942" t="s">
        <v>339</v>
      </c>
      <c r="F7" s="943"/>
      <c r="G7" s="943"/>
      <c r="H7" s="943"/>
      <c r="I7" s="943"/>
      <c r="J7" s="943"/>
      <c r="K7" s="943"/>
      <c r="L7" s="943"/>
      <c r="M7" s="943"/>
      <c r="N7" s="943"/>
      <c r="O7" s="943"/>
      <c r="P7" s="944"/>
    </row>
    <row r="8" spans="1:16" ht="39.950000000000003" customHeight="1">
      <c r="A8" s="71"/>
      <c r="B8" s="910" t="s">
        <v>205</v>
      </c>
      <c r="C8" s="910"/>
      <c r="D8" s="910"/>
      <c r="E8" s="945" t="s">
        <v>340</v>
      </c>
      <c r="F8" s="945"/>
      <c r="G8" s="945"/>
      <c r="H8" s="945"/>
      <c r="I8" s="945"/>
      <c r="J8" s="945"/>
      <c r="K8" s="945"/>
      <c r="L8" s="945"/>
      <c r="M8" s="945"/>
      <c r="N8" s="945"/>
      <c r="O8" s="945"/>
      <c r="P8" s="945"/>
    </row>
    <row r="9" spans="1:16" s="295" customFormat="1" ht="39.950000000000003" customHeight="1">
      <c r="A9" s="66"/>
      <c r="B9" s="635"/>
      <c r="C9" s="635"/>
      <c r="D9" s="635" t="s">
        <v>206</v>
      </c>
      <c r="E9" s="635"/>
      <c r="F9" s="636" t="s">
        <v>207</v>
      </c>
      <c r="G9" s="625"/>
      <c r="H9" s="625"/>
      <c r="I9" s="625"/>
      <c r="J9" s="625"/>
      <c r="K9" s="625"/>
      <c r="L9" s="625"/>
      <c r="M9" s="625"/>
      <c r="N9" s="625"/>
      <c r="O9" s="637"/>
      <c r="P9" s="191" t="s">
        <v>208</v>
      </c>
    </row>
    <row r="10" spans="1:16" ht="39.950000000000003" customHeight="1">
      <c r="A10" s="71"/>
      <c r="B10" s="936" t="s">
        <v>212</v>
      </c>
      <c r="C10" s="921" t="s">
        <v>214</v>
      </c>
      <c r="D10" s="938" t="s">
        <v>221</v>
      </c>
      <c r="E10" s="939"/>
      <c r="F10" s="940" t="s">
        <v>341</v>
      </c>
      <c r="G10" s="940"/>
      <c r="H10" s="940"/>
      <c r="I10" s="940"/>
      <c r="J10" s="940"/>
      <c r="K10" s="940"/>
      <c r="L10" s="940"/>
      <c r="M10" s="940"/>
      <c r="N10" s="940"/>
      <c r="O10" s="940"/>
      <c r="P10" s="297"/>
    </row>
    <row r="11" spans="1:16" ht="39.950000000000003" customHeight="1">
      <c r="A11" s="71"/>
      <c r="B11" s="937"/>
      <c r="C11" s="922"/>
      <c r="D11" s="933" t="s">
        <v>342</v>
      </c>
      <c r="E11" s="934"/>
      <c r="F11" s="941" t="s">
        <v>343</v>
      </c>
      <c r="G11" s="941"/>
      <c r="H11" s="941"/>
      <c r="I11" s="941"/>
      <c r="J11" s="941"/>
      <c r="K11" s="941"/>
      <c r="L11" s="941"/>
      <c r="M11" s="941"/>
      <c r="N11" s="941"/>
      <c r="O11" s="941"/>
      <c r="P11" s="298"/>
    </row>
    <row r="12" spans="1:16" ht="39.950000000000003" customHeight="1">
      <c r="A12" s="71"/>
      <c r="B12" s="937"/>
      <c r="C12" s="922"/>
      <c r="D12" s="902" t="s">
        <v>215</v>
      </c>
      <c r="E12" s="903"/>
      <c r="F12" s="901" t="s">
        <v>344</v>
      </c>
      <c r="G12" s="901"/>
      <c r="H12" s="901"/>
      <c r="I12" s="901"/>
      <c r="J12" s="901"/>
      <c r="K12" s="901"/>
      <c r="L12" s="901"/>
      <c r="M12" s="901"/>
      <c r="N12" s="901"/>
      <c r="O12" s="901"/>
      <c r="P12" s="299"/>
    </row>
    <row r="13" spans="1:16" ht="39.950000000000003" customHeight="1">
      <c r="A13" s="71"/>
      <c r="B13" s="937"/>
      <c r="C13" s="922"/>
      <c r="D13" s="902" t="s">
        <v>216</v>
      </c>
      <c r="E13" s="903"/>
      <c r="F13" s="901" t="s">
        <v>345</v>
      </c>
      <c r="G13" s="901"/>
      <c r="H13" s="901"/>
      <c r="I13" s="901"/>
      <c r="J13" s="901"/>
      <c r="K13" s="901"/>
      <c r="L13" s="901"/>
      <c r="M13" s="901"/>
      <c r="N13" s="901"/>
      <c r="O13" s="901"/>
      <c r="P13" s="298"/>
    </row>
    <row r="14" spans="1:16" ht="39.950000000000003" customHeight="1">
      <c r="A14" s="71"/>
      <c r="B14" s="937"/>
      <c r="C14" s="922"/>
      <c r="D14" s="912" t="s">
        <v>217</v>
      </c>
      <c r="E14" s="913"/>
      <c r="F14" s="914" t="s">
        <v>346</v>
      </c>
      <c r="G14" s="914"/>
      <c r="H14" s="914"/>
      <c r="I14" s="914"/>
      <c r="J14" s="914"/>
      <c r="K14" s="914"/>
      <c r="L14" s="914"/>
      <c r="M14" s="914"/>
      <c r="N14" s="914"/>
      <c r="O14" s="914"/>
      <c r="P14" s="300"/>
    </row>
    <row r="15" spans="1:16" ht="15" customHeight="1">
      <c r="A15" s="71"/>
      <c r="B15" s="937"/>
      <c r="C15" s="922"/>
      <c r="D15" s="915" t="s">
        <v>347</v>
      </c>
      <c r="E15" s="916"/>
      <c r="F15" s="916"/>
      <c r="G15" s="916"/>
      <c r="H15" s="916"/>
      <c r="I15" s="916"/>
      <c r="J15" s="916"/>
      <c r="K15" s="916"/>
      <c r="L15" s="916"/>
      <c r="M15" s="916"/>
      <c r="N15" s="916"/>
      <c r="O15" s="917"/>
      <c r="P15" s="301"/>
    </row>
    <row r="16" spans="1:16" ht="15" customHeight="1">
      <c r="A16" s="71"/>
      <c r="B16" s="937"/>
      <c r="C16" s="923"/>
      <c r="D16" s="918"/>
      <c r="E16" s="919"/>
      <c r="F16" s="919"/>
      <c r="G16" s="919"/>
      <c r="H16" s="919"/>
      <c r="I16" s="919"/>
      <c r="J16" s="919"/>
      <c r="K16" s="919"/>
      <c r="L16" s="919"/>
      <c r="M16" s="919"/>
      <c r="N16" s="919"/>
      <c r="O16" s="920"/>
      <c r="P16" s="302"/>
    </row>
    <row r="17" spans="1:23" ht="39.950000000000003" customHeight="1">
      <c r="A17" s="71"/>
      <c r="B17" s="937"/>
      <c r="C17" s="921" t="s">
        <v>348</v>
      </c>
      <c r="D17" s="933" t="s">
        <v>349</v>
      </c>
      <c r="E17" s="934"/>
      <c r="F17" s="933" t="s">
        <v>350</v>
      </c>
      <c r="G17" s="935"/>
      <c r="H17" s="935"/>
      <c r="I17" s="935"/>
      <c r="J17" s="935"/>
      <c r="K17" s="935"/>
      <c r="L17" s="935"/>
      <c r="M17" s="935"/>
      <c r="N17" s="935"/>
      <c r="O17" s="934"/>
      <c r="P17" s="303"/>
      <c r="T17" s="238"/>
      <c r="U17" s="238"/>
      <c r="V17" s="238"/>
      <c r="W17" s="238"/>
    </row>
    <row r="18" spans="1:23" ht="39.950000000000003" customHeight="1">
      <c r="A18" s="71"/>
      <c r="B18" s="937"/>
      <c r="C18" s="922"/>
      <c r="D18" s="930" t="s">
        <v>351</v>
      </c>
      <c r="E18" s="931"/>
      <c r="F18" s="932" t="s">
        <v>352</v>
      </c>
      <c r="G18" s="932"/>
      <c r="H18" s="932"/>
      <c r="I18" s="932"/>
      <c r="J18" s="932"/>
      <c r="K18" s="932"/>
      <c r="L18" s="932"/>
      <c r="M18" s="932"/>
      <c r="N18" s="932"/>
      <c r="O18" s="932"/>
      <c r="P18" s="304"/>
      <c r="T18" s="238"/>
      <c r="U18" s="238"/>
      <c r="V18" s="238"/>
      <c r="W18" s="238"/>
    </row>
    <row r="19" spans="1:23" ht="39.950000000000003" customHeight="1">
      <c r="A19" s="71"/>
      <c r="B19" s="937"/>
      <c r="C19" s="922"/>
      <c r="D19" s="930" t="s">
        <v>353</v>
      </c>
      <c r="E19" s="931"/>
      <c r="F19" s="932" t="s">
        <v>354</v>
      </c>
      <c r="G19" s="932"/>
      <c r="H19" s="932"/>
      <c r="I19" s="932"/>
      <c r="J19" s="932"/>
      <c r="K19" s="932"/>
      <c r="L19" s="932"/>
      <c r="M19" s="932"/>
      <c r="N19" s="932"/>
      <c r="O19" s="932"/>
      <c r="P19" s="304"/>
    </row>
    <row r="20" spans="1:23" ht="39.950000000000003" customHeight="1">
      <c r="A20" s="71"/>
      <c r="B20" s="937"/>
      <c r="C20" s="922"/>
      <c r="D20" s="927" t="s">
        <v>355</v>
      </c>
      <c r="E20" s="928"/>
      <c r="F20" s="929" t="s">
        <v>356</v>
      </c>
      <c r="G20" s="929"/>
      <c r="H20" s="929"/>
      <c r="I20" s="929"/>
      <c r="J20" s="929"/>
      <c r="K20" s="929"/>
      <c r="L20" s="929"/>
      <c r="M20" s="929"/>
      <c r="N20" s="929"/>
      <c r="O20" s="929"/>
      <c r="P20" s="305"/>
    </row>
    <row r="21" spans="1:23" s="306" customFormat="1" ht="15" customHeight="1">
      <c r="A21" s="63"/>
      <c r="B21" s="937"/>
      <c r="C21" s="922"/>
      <c r="D21" s="915" t="s">
        <v>347</v>
      </c>
      <c r="E21" s="916"/>
      <c r="F21" s="916"/>
      <c r="G21" s="916"/>
      <c r="H21" s="916"/>
      <c r="I21" s="916"/>
      <c r="J21" s="916"/>
      <c r="K21" s="916"/>
      <c r="L21" s="916"/>
      <c r="M21" s="916"/>
      <c r="N21" s="916"/>
      <c r="O21" s="917"/>
      <c r="P21" s="301"/>
      <c r="T21" s="238"/>
      <c r="U21" s="238"/>
      <c r="V21" s="238"/>
      <c r="W21" s="238"/>
    </row>
    <row r="22" spans="1:23" s="306" customFormat="1" ht="15" customHeight="1">
      <c r="A22" s="63"/>
      <c r="B22" s="937"/>
      <c r="C22" s="923"/>
      <c r="D22" s="924"/>
      <c r="E22" s="925"/>
      <c r="F22" s="925"/>
      <c r="G22" s="925"/>
      <c r="H22" s="925"/>
      <c r="I22" s="925"/>
      <c r="J22" s="925"/>
      <c r="K22" s="925"/>
      <c r="L22" s="925"/>
      <c r="M22" s="925"/>
      <c r="N22" s="925"/>
      <c r="O22" s="926"/>
      <c r="P22" s="302"/>
      <c r="T22" s="238"/>
      <c r="U22" s="238"/>
      <c r="V22" s="238"/>
      <c r="W22" s="238"/>
    </row>
    <row r="23" spans="1:23" s="306" customFormat="1" ht="15" customHeight="1">
      <c r="A23" s="63"/>
      <c r="B23" s="904" t="s">
        <v>209</v>
      </c>
      <c r="C23" s="905"/>
      <c r="D23" s="905"/>
      <c r="E23" s="905"/>
      <c r="F23" s="905"/>
      <c r="G23" s="905"/>
      <c r="H23" s="905"/>
      <c r="I23" s="905"/>
      <c r="J23" s="905"/>
      <c r="K23" s="905"/>
      <c r="L23" s="905"/>
      <c r="M23" s="905"/>
      <c r="N23" s="905"/>
      <c r="O23" s="906"/>
      <c r="P23" s="307">
        <v>240</v>
      </c>
      <c r="T23" s="238"/>
      <c r="U23" s="238"/>
      <c r="V23" s="238"/>
      <c r="W23" s="238"/>
    </row>
    <row r="24" spans="1:23" ht="15" customHeight="1">
      <c r="A24" s="64"/>
      <c r="B24" s="907"/>
      <c r="C24" s="908"/>
      <c r="D24" s="908"/>
      <c r="E24" s="908"/>
      <c r="F24" s="908"/>
      <c r="G24" s="908"/>
      <c r="H24" s="908"/>
      <c r="I24" s="908"/>
      <c r="J24" s="908"/>
      <c r="K24" s="908"/>
      <c r="L24" s="908"/>
      <c r="M24" s="908"/>
      <c r="N24" s="908"/>
      <c r="O24" s="909"/>
      <c r="P24" s="308" t="s">
        <v>357</v>
      </c>
    </row>
    <row r="25" spans="1:23" ht="15" customHeight="1">
      <c r="A25" s="64"/>
      <c r="B25" s="309"/>
      <c r="C25" s="309"/>
      <c r="D25" s="309"/>
      <c r="E25" s="309"/>
      <c r="F25" s="309"/>
      <c r="G25" s="309"/>
      <c r="H25" s="309"/>
      <c r="I25" s="309"/>
      <c r="J25" s="309"/>
      <c r="K25" s="309"/>
      <c r="L25" s="309"/>
      <c r="M25" s="309"/>
      <c r="N25" s="309"/>
      <c r="O25" s="309"/>
      <c r="P25" s="309"/>
    </row>
    <row r="26" spans="1:23" ht="39.950000000000003" customHeight="1">
      <c r="A26" s="64"/>
      <c r="B26" s="910" t="s">
        <v>218</v>
      </c>
      <c r="C26" s="910"/>
      <c r="D26" s="910"/>
      <c r="E26" s="910"/>
      <c r="F26" s="911" t="s">
        <v>202</v>
      </c>
      <c r="G26" s="911"/>
      <c r="H26" s="911"/>
      <c r="I26" s="911"/>
      <c r="J26" s="911"/>
      <c r="K26" s="911"/>
      <c r="L26" s="911"/>
      <c r="M26" s="911"/>
      <c r="N26" s="911"/>
      <c r="O26" s="911"/>
      <c r="P26" s="911"/>
    </row>
    <row r="27" spans="1:23" ht="39.950000000000003" customHeight="1">
      <c r="B27" s="910" t="s">
        <v>219</v>
      </c>
      <c r="C27" s="910"/>
      <c r="D27" s="910"/>
      <c r="E27" s="910"/>
      <c r="F27" s="959" t="s">
        <v>358</v>
      </c>
      <c r="G27" s="960"/>
      <c r="H27" s="960"/>
      <c r="I27" s="960"/>
      <c r="J27" s="960"/>
      <c r="K27" s="960"/>
      <c r="L27" s="960"/>
      <c r="M27" s="960"/>
      <c r="N27" s="960"/>
      <c r="O27" s="960"/>
      <c r="P27" s="961"/>
    </row>
    <row r="28" spans="1:23" ht="60" customHeight="1">
      <c r="B28" s="910" t="s">
        <v>220</v>
      </c>
      <c r="C28" s="910"/>
      <c r="D28" s="910"/>
      <c r="E28" s="910"/>
      <c r="F28" s="703" t="s">
        <v>359</v>
      </c>
      <c r="G28" s="584"/>
      <c r="H28" s="584"/>
      <c r="I28" s="584"/>
      <c r="J28" s="584"/>
      <c r="K28" s="584"/>
      <c r="L28" s="584"/>
      <c r="M28" s="584"/>
      <c r="N28" s="584"/>
      <c r="O28" s="584"/>
      <c r="P28" s="585"/>
    </row>
    <row r="29" spans="1:23" ht="30" customHeight="1">
      <c r="B29" s="962" t="s">
        <v>360</v>
      </c>
      <c r="C29" s="962"/>
      <c r="D29" s="943" t="s">
        <v>361</v>
      </c>
      <c r="E29" s="943"/>
      <c r="F29" s="943"/>
      <c r="G29" s="943"/>
      <c r="H29" s="943"/>
      <c r="I29" s="943"/>
      <c r="J29" s="943"/>
      <c r="K29" s="943"/>
      <c r="L29" s="943"/>
      <c r="M29" s="943"/>
      <c r="N29" s="943"/>
      <c r="O29" s="943"/>
      <c r="P29" s="943"/>
    </row>
    <row r="30" spans="1:23" ht="36" customHeight="1">
      <c r="B30" s="865"/>
      <c r="C30" s="865"/>
      <c r="D30" s="900"/>
      <c r="E30" s="900"/>
      <c r="F30" s="900"/>
      <c r="G30" s="900"/>
      <c r="H30" s="900"/>
      <c r="I30" s="900"/>
      <c r="J30" s="900"/>
      <c r="K30" s="900"/>
      <c r="L30" s="900"/>
      <c r="M30" s="900"/>
      <c r="N30" s="900"/>
      <c r="O30" s="900"/>
      <c r="P30" s="900"/>
    </row>
  </sheetData>
  <mergeCells count="50">
    <mergeCell ref="B27:E27"/>
    <mergeCell ref="F27:P27"/>
    <mergeCell ref="B28:E28"/>
    <mergeCell ref="F28:P28"/>
    <mergeCell ref="B29:C30"/>
    <mergeCell ref="D29:P30"/>
    <mergeCell ref="O1:P1"/>
    <mergeCell ref="B2:P2"/>
    <mergeCell ref="B3:D3"/>
    <mergeCell ref="L3:M5"/>
    <mergeCell ref="N3:P5"/>
    <mergeCell ref="B5:D5"/>
    <mergeCell ref="E5:G5"/>
    <mergeCell ref="I5:K5"/>
    <mergeCell ref="E3:K3"/>
    <mergeCell ref="B6:D6"/>
    <mergeCell ref="E6:P6"/>
    <mergeCell ref="B7:D7"/>
    <mergeCell ref="E7:P7"/>
    <mergeCell ref="B8:D8"/>
    <mergeCell ref="E8:P8"/>
    <mergeCell ref="B9:C9"/>
    <mergeCell ref="D9:E9"/>
    <mergeCell ref="F9:O9"/>
    <mergeCell ref="D19:E19"/>
    <mergeCell ref="F19:O19"/>
    <mergeCell ref="D17:E17"/>
    <mergeCell ref="F17:O17"/>
    <mergeCell ref="D18:E18"/>
    <mergeCell ref="F18:O18"/>
    <mergeCell ref="B10:B22"/>
    <mergeCell ref="C10:C16"/>
    <mergeCell ref="D10:E10"/>
    <mergeCell ref="F10:O10"/>
    <mergeCell ref="D11:E11"/>
    <mergeCell ref="F11:O11"/>
    <mergeCell ref="D12:E12"/>
    <mergeCell ref="F12:O12"/>
    <mergeCell ref="D13:E13"/>
    <mergeCell ref="B23:O24"/>
    <mergeCell ref="B26:E26"/>
    <mergeCell ref="F26:P26"/>
    <mergeCell ref="F13:O13"/>
    <mergeCell ref="D14:E14"/>
    <mergeCell ref="F14:O14"/>
    <mergeCell ref="D15:O16"/>
    <mergeCell ref="C17:C22"/>
    <mergeCell ref="D21:O22"/>
    <mergeCell ref="D20:E20"/>
    <mergeCell ref="F20:O20"/>
  </mergeCells>
  <phoneticPr fontId="4"/>
  <printOptions horizontalCentered="1" verticalCentered="1"/>
  <pageMargins left="0.70866141732283461" right="0.70866141732283461" top="0.74803149606299213" bottom="0.74803149606299213" header="0.31496062992125984" footer="0.31496062992125984"/>
  <pageSetup paperSize="9" scale="65" fitToWidth="0" fitToHeight="0" orientation="portrait"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4"/>
  <sheetViews>
    <sheetView view="pageBreakPreview" zoomScale="80" zoomScaleNormal="60" zoomScaleSheetLayoutView="80" workbookViewId="0">
      <selection activeCell="V10" sqref="V10"/>
    </sheetView>
  </sheetViews>
  <sheetFormatPr defaultRowHeight="14.25"/>
  <cols>
    <col min="1" max="1" width="1.125" style="65" customWidth="1"/>
    <col min="2" max="3" width="5.625" style="237" customWidth="1"/>
    <col min="4" max="5" width="14.125" style="237" customWidth="1"/>
    <col min="6" max="11" width="9" style="237"/>
    <col min="12" max="12" width="12.125" style="237" customWidth="1"/>
    <col min="13" max="17" width="9" style="237"/>
    <col min="18" max="18" width="1.25" style="65" customWidth="1"/>
    <col min="19" max="16384" width="9" style="65"/>
  </cols>
  <sheetData>
    <row r="1" spans="1:25" ht="30" customHeight="1" thickBot="1">
      <c r="P1" s="946" t="s">
        <v>362</v>
      </c>
      <c r="Q1" s="947"/>
    </row>
    <row r="2" spans="1:25" ht="27" customHeight="1">
      <c r="A2" s="295"/>
      <c r="B2" s="948" t="s">
        <v>572</v>
      </c>
      <c r="C2" s="948"/>
      <c r="D2" s="948"/>
      <c r="E2" s="948"/>
      <c r="F2" s="948"/>
      <c r="G2" s="948"/>
      <c r="H2" s="948"/>
      <c r="I2" s="948"/>
      <c r="J2" s="948"/>
      <c r="K2" s="948"/>
      <c r="L2" s="948"/>
      <c r="M2" s="948"/>
      <c r="N2" s="948"/>
      <c r="O2" s="948"/>
      <c r="P2" s="948"/>
      <c r="Q2" s="948"/>
    </row>
    <row r="3" spans="1:25" ht="39.950000000000003" customHeight="1">
      <c r="A3" s="452"/>
      <c r="B3" s="949" t="s">
        <v>203</v>
      </c>
      <c r="C3" s="949"/>
      <c r="D3" s="949"/>
      <c r="E3" s="956" t="str">
        <f>科名</f>
        <v>あいうえお＊あいうえお＊あいうえお＊あいうえお＊あいうえお＊あいう</v>
      </c>
      <c r="F3" s="957"/>
      <c r="G3" s="957"/>
      <c r="H3" s="957"/>
      <c r="I3" s="957"/>
      <c r="J3" s="957"/>
      <c r="K3" s="957"/>
      <c r="L3" s="958"/>
      <c r="M3" s="635" t="s">
        <v>201</v>
      </c>
      <c r="N3" s="635"/>
      <c r="O3" s="999" t="s">
        <v>573</v>
      </c>
      <c r="P3" s="1000"/>
      <c r="Q3" s="1001"/>
    </row>
    <row r="4" spans="1:25" ht="39.950000000000003" customHeight="1">
      <c r="A4" s="452"/>
      <c r="B4" s="294"/>
      <c r="E4" s="386" t="str">
        <f>提案左括弧&amp;提案科名&amp;提案右括弧</f>
        <v>(アイウエオ＊アイウエオ＊アイウエオ＊アイウエオ＊アイウエオ＊アイウ）</v>
      </c>
      <c r="F4" s="91"/>
      <c r="G4" s="91"/>
      <c r="H4" s="91"/>
      <c r="I4" s="91"/>
      <c r="J4" s="91"/>
      <c r="K4" s="91"/>
      <c r="L4" s="377"/>
      <c r="M4" s="635"/>
      <c r="N4" s="635"/>
      <c r="O4" s="1002"/>
      <c r="P4" s="1003"/>
      <c r="Q4" s="1004"/>
    </row>
    <row r="5" spans="1:25" ht="39.950000000000003" customHeight="1">
      <c r="A5" s="452"/>
      <c r="B5" s="910" t="s">
        <v>204</v>
      </c>
      <c r="C5" s="910"/>
      <c r="D5" s="910"/>
      <c r="E5" s="954">
        <f>開講日</f>
        <v>45945</v>
      </c>
      <c r="F5" s="955"/>
      <c r="G5" s="955"/>
      <c r="H5" s="296" t="s">
        <v>88</v>
      </c>
      <c r="I5" s="955">
        <f>修了日</f>
        <v>46036</v>
      </c>
      <c r="J5" s="955"/>
      <c r="K5" s="955"/>
      <c r="L5" s="1008"/>
      <c r="M5" s="635"/>
      <c r="N5" s="635"/>
      <c r="O5" s="1005"/>
      <c r="P5" s="1006"/>
      <c r="Q5" s="1007"/>
    </row>
    <row r="6" spans="1:25" ht="39.950000000000003" customHeight="1">
      <c r="A6" s="452"/>
      <c r="B6" s="910" t="s">
        <v>210</v>
      </c>
      <c r="C6" s="910"/>
      <c r="D6" s="910"/>
      <c r="E6" s="942" t="s">
        <v>574</v>
      </c>
      <c r="F6" s="943"/>
      <c r="G6" s="943"/>
      <c r="H6" s="943"/>
      <c r="I6" s="943"/>
      <c r="J6" s="943"/>
      <c r="K6" s="943"/>
      <c r="L6" s="943"/>
      <c r="M6" s="943"/>
      <c r="N6" s="943"/>
      <c r="O6" s="943"/>
      <c r="P6" s="943"/>
      <c r="Q6" s="944"/>
    </row>
    <row r="7" spans="1:25" ht="39.950000000000003" customHeight="1">
      <c r="A7" s="452"/>
      <c r="B7" s="963" t="s">
        <v>211</v>
      </c>
      <c r="C7" s="731"/>
      <c r="D7" s="755"/>
      <c r="E7" s="942" t="s">
        <v>575</v>
      </c>
      <c r="F7" s="943"/>
      <c r="G7" s="943"/>
      <c r="H7" s="943"/>
      <c r="I7" s="943"/>
      <c r="J7" s="943"/>
      <c r="K7" s="943"/>
      <c r="L7" s="943"/>
      <c r="M7" s="943"/>
      <c r="N7" s="943"/>
      <c r="O7" s="943"/>
      <c r="P7" s="943"/>
      <c r="Q7" s="944"/>
    </row>
    <row r="8" spans="1:25" ht="39.950000000000003" customHeight="1">
      <c r="A8" s="452"/>
      <c r="B8" s="910" t="s">
        <v>205</v>
      </c>
      <c r="C8" s="910"/>
      <c r="D8" s="910"/>
      <c r="E8" s="945" t="s">
        <v>576</v>
      </c>
      <c r="F8" s="945"/>
      <c r="G8" s="945"/>
      <c r="H8" s="945"/>
      <c r="I8" s="945"/>
      <c r="J8" s="945"/>
      <c r="K8" s="945"/>
      <c r="L8" s="945"/>
      <c r="M8" s="945"/>
      <c r="N8" s="945"/>
      <c r="O8" s="945"/>
      <c r="P8" s="945"/>
      <c r="Q8" s="945"/>
    </row>
    <row r="9" spans="1:25" s="295" customFormat="1" ht="39.950000000000003" customHeight="1">
      <c r="A9" s="66"/>
      <c r="B9" s="635"/>
      <c r="C9" s="635"/>
      <c r="D9" s="635" t="s">
        <v>206</v>
      </c>
      <c r="E9" s="635"/>
      <c r="F9" s="636" t="s">
        <v>207</v>
      </c>
      <c r="G9" s="625"/>
      <c r="H9" s="625"/>
      <c r="I9" s="625"/>
      <c r="J9" s="625"/>
      <c r="K9" s="625"/>
      <c r="L9" s="625"/>
      <c r="M9" s="625"/>
      <c r="N9" s="625"/>
      <c r="O9" s="625"/>
      <c r="P9" s="637"/>
      <c r="Q9" s="482" t="s">
        <v>208</v>
      </c>
    </row>
    <row r="10" spans="1:25" ht="96" customHeight="1">
      <c r="A10" s="452"/>
      <c r="B10" s="936" t="s">
        <v>577</v>
      </c>
      <c r="C10" s="981" t="s">
        <v>214</v>
      </c>
      <c r="D10" s="982" t="s">
        <v>578</v>
      </c>
      <c r="E10" s="983"/>
      <c r="F10" s="982" t="s">
        <v>579</v>
      </c>
      <c r="G10" s="984"/>
      <c r="H10" s="984"/>
      <c r="I10" s="984"/>
      <c r="J10" s="984"/>
      <c r="K10" s="984"/>
      <c r="L10" s="984"/>
      <c r="M10" s="984"/>
      <c r="N10" s="984"/>
      <c r="O10" s="984"/>
      <c r="P10" s="983"/>
      <c r="Q10" s="491">
        <v>130</v>
      </c>
    </row>
    <row r="11" spans="1:25" ht="45" customHeight="1">
      <c r="A11" s="452"/>
      <c r="B11" s="937"/>
      <c r="C11" s="981"/>
      <c r="D11" s="980"/>
      <c r="E11" s="980"/>
      <c r="F11" s="980"/>
      <c r="G11" s="980"/>
      <c r="H11" s="980"/>
      <c r="I11" s="980"/>
      <c r="J11" s="980"/>
      <c r="K11" s="980"/>
      <c r="L11" s="980"/>
      <c r="M11" s="980"/>
      <c r="N11" s="980"/>
      <c r="O11" s="980"/>
      <c r="P11" s="980"/>
      <c r="Q11" s="492"/>
    </row>
    <row r="12" spans="1:25" ht="45" customHeight="1">
      <c r="A12" s="452"/>
      <c r="B12" s="937"/>
      <c r="C12" s="981"/>
      <c r="D12" s="985" t="s">
        <v>580</v>
      </c>
      <c r="E12" s="985"/>
      <c r="F12" s="964" t="s">
        <v>581</v>
      </c>
      <c r="G12" s="964"/>
      <c r="H12" s="964"/>
      <c r="I12" s="964"/>
      <c r="J12" s="964"/>
      <c r="K12" s="964"/>
      <c r="L12" s="964"/>
      <c r="M12" s="964"/>
      <c r="N12" s="964"/>
      <c r="O12" s="964"/>
      <c r="P12" s="964"/>
      <c r="Q12" s="493">
        <v>26</v>
      </c>
    </row>
    <row r="13" spans="1:25" ht="22.5" customHeight="1">
      <c r="A13" s="452"/>
      <c r="B13" s="937"/>
      <c r="C13" s="981"/>
      <c r="D13" s="965" t="s">
        <v>582</v>
      </c>
      <c r="E13" s="966"/>
      <c r="F13" s="966"/>
      <c r="G13" s="966"/>
      <c r="H13" s="966"/>
      <c r="I13" s="966"/>
      <c r="J13" s="966"/>
      <c r="K13" s="966"/>
      <c r="L13" s="966"/>
      <c r="M13" s="966"/>
      <c r="N13" s="966"/>
      <c r="O13" s="966"/>
      <c r="P13" s="967"/>
      <c r="Q13" s="494">
        <f>SUM(Q10:Q12)</f>
        <v>156</v>
      </c>
      <c r="U13" s="483"/>
      <c r="V13" s="483"/>
      <c r="W13" s="483"/>
      <c r="X13" s="483"/>
      <c r="Y13" s="483"/>
    </row>
    <row r="14" spans="1:25" ht="22.5" customHeight="1">
      <c r="A14" s="452"/>
      <c r="B14" s="937"/>
      <c r="C14" s="981"/>
      <c r="D14" s="968"/>
      <c r="E14" s="969"/>
      <c r="F14" s="969"/>
      <c r="G14" s="969"/>
      <c r="H14" s="969"/>
      <c r="I14" s="969"/>
      <c r="J14" s="969"/>
      <c r="K14" s="969"/>
      <c r="L14" s="969"/>
      <c r="M14" s="969"/>
      <c r="N14" s="969"/>
      <c r="O14" s="969"/>
      <c r="P14" s="970"/>
      <c r="Q14" s="495" t="s">
        <v>357</v>
      </c>
      <c r="U14" s="483"/>
      <c r="V14" s="483"/>
      <c r="W14" s="483"/>
      <c r="X14" s="483"/>
      <c r="Y14" s="483"/>
    </row>
    <row r="15" spans="1:25" ht="42.75" customHeight="1">
      <c r="A15" s="452"/>
      <c r="B15" s="937"/>
      <c r="C15" s="921" t="s">
        <v>583</v>
      </c>
      <c r="D15" s="938" t="s">
        <v>349</v>
      </c>
      <c r="E15" s="939"/>
      <c r="F15" s="938" t="s">
        <v>350</v>
      </c>
      <c r="G15" s="998"/>
      <c r="H15" s="998"/>
      <c r="I15" s="998"/>
      <c r="J15" s="998"/>
      <c r="K15" s="998"/>
      <c r="L15" s="998"/>
      <c r="M15" s="998"/>
      <c r="N15" s="998"/>
      <c r="O15" s="998"/>
      <c r="P15" s="939"/>
      <c r="Q15" s="492">
        <v>12</v>
      </c>
      <c r="U15" s="483"/>
      <c r="V15" s="483"/>
      <c r="W15" s="483"/>
      <c r="X15" s="483"/>
      <c r="Y15" s="483"/>
    </row>
    <row r="16" spans="1:25" ht="42.75" customHeight="1">
      <c r="A16" s="452"/>
      <c r="B16" s="937"/>
      <c r="C16" s="922"/>
      <c r="D16" s="971" t="s">
        <v>351</v>
      </c>
      <c r="E16" s="973"/>
      <c r="F16" s="971" t="s">
        <v>584</v>
      </c>
      <c r="G16" s="972"/>
      <c r="H16" s="972"/>
      <c r="I16" s="972"/>
      <c r="J16" s="972"/>
      <c r="K16" s="972"/>
      <c r="L16" s="972"/>
      <c r="M16" s="972"/>
      <c r="N16" s="972"/>
      <c r="O16" s="972"/>
      <c r="P16" s="973"/>
      <c r="Q16" s="492">
        <v>36</v>
      </c>
    </row>
    <row r="17" spans="1:17" ht="42.75" customHeight="1">
      <c r="A17" s="452"/>
      <c r="B17" s="937"/>
      <c r="C17" s="922"/>
      <c r="D17" s="971" t="s">
        <v>585</v>
      </c>
      <c r="E17" s="973"/>
      <c r="F17" s="971" t="s">
        <v>586</v>
      </c>
      <c r="G17" s="972"/>
      <c r="H17" s="972"/>
      <c r="I17" s="972"/>
      <c r="J17" s="972"/>
      <c r="K17" s="972"/>
      <c r="L17" s="972"/>
      <c r="M17" s="972"/>
      <c r="N17" s="972"/>
      <c r="O17" s="972"/>
      <c r="P17" s="973"/>
      <c r="Q17" s="492">
        <v>36</v>
      </c>
    </row>
    <row r="18" spans="1:17" ht="42.75" customHeight="1">
      <c r="A18" s="452"/>
      <c r="B18" s="937"/>
      <c r="C18" s="922"/>
      <c r="D18" s="974"/>
      <c r="E18" s="975"/>
      <c r="F18" s="971"/>
      <c r="G18" s="972"/>
      <c r="H18" s="972"/>
      <c r="I18" s="972"/>
      <c r="J18" s="972"/>
      <c r="K18" s="972"/>
      <c r="L18" s="972"/>
      <c r="M18" s="972"/>
      <c r="N18" s="972"/>
      <c r="O18" s="972"/>
      <c r="P18" s="973"/>
      <c r="Q18" s="492"/>
    </row>
    <row r="19" spans="1:17" ht="30" customHeight="1">
      <c r="A19" s="452"/>
      <c r="B19" s="937"/>
      <c r="C19" s="922"/>
      <c r="D19" s="965" t="s">
        <v>582</v>
      </c>
      <c r="E19" s="966"/>
      <c r="F19" s="966"/>
      <c r="G19" s="966"/>
      <c r="H19" s="966"/>
      <c r="I19" s="966"/>
      <c r="J19" s="966"/>
      <c r="K19" s="966"/>
      <c r="L19" s="966"/>
      <c r="M19" s="966"/>
      <c r="N19" s="966"/>
      <c r="O19" s="966"/>
      <c r="P19" s="967"/>
      <c r="Q19" s="494"/>
    </row>
    <row r="20" spans="1:17" ht="30" customHeight="1">
      <c r="A20" s="452"/>
      <c r="B20" s="937"/>
      <c r="C20" s="923"/>
      <c r="D20" s="968"/>
      <c r="E20" s="969"/>
      <c r="F20" s="969"/>
      <c r="G20" s="969"/>
      <c r="H20" s="969"/>
      <c r="I20" s="969"/>
      <c r="J20" s="969"/>
      <c r="K20" s="969"/>
      <c r="L20" s="969"/>
      <c r="M20" s="969"/>
      <c r="N20" s="969"/>
      <c r="O20" s="969"/>
      <c r="P20" s="970"/>
      <c r="Q20" s="495" t="s">
        <v>357</v>
      </c>
    </row>
    <row r="21" spans="1:17" ht="30" customHeight="1">
      <c r="A21" s="452"/>
      <c r="B21" s="937"/>
      <c r="C21" s="965" t="s">
        <v>587</v>
      </c>
      <c r="D21" s="966"/>
      <c r="E21" s="966"/>
      <c r="F21" s="966"/>
      <c r="G21" s="966"/>
      <c r="H21" s="966"/>
      <c r="I21" s="966"/>
      <c r="J21" s="966"/>
      <c r="K21" s="966"/>
      <c r="L21" s="966"/>
      <c r="M21" s="966"/>
      <c r="N21" s="966"/>
      <c r="O21" s="966"/>
      <c r="P21" s="967"/>
      <c r="Q21" s="494">
        <v>240</v>
      </c>
    </row>
    <row r="22" spans="1:17" ht="30" customHeight="1">
      <c r="A22" s="452"/>
      <c r="B22" s="937"/>
      <c r="C22" s="968"/>
      <c r="D22" s="969"/>
      <c r="E22" s="969"/>
      <c r="F22" s="969"/>
      <c r="G22" s="969"/>
      <c r="H22" s="969"/>
      <c r="I22" s="969"/>
      <c r="J22" s="969"/>
      <c r="K22" s="969"/>
      <c r="L22" s="969"/>
      <c r="M22" s="969"/>
      <c r="N22" s="969"/>
      <c r="O22" s="969"/>
      <c r="P22" s="970"/>
      <c r="Q22" s="495" t="s">
        <v>357</v>
      </c>
    </row>
    <row r="23" spans="1:17" ht="41.25" customHeight="1">
      <c r="A23" s="989"/>
      <c r="B23" s="937"/>
      <c r="C23" s="922" t="s">
        <v>588</v>
      </c>
      <c r="D23" s="993" t="s">
        <v>589</v>
      </c>
      <c r="E23" s="994"/>
      <c r="F23" s="997"/>
      <c r="G23" s="997"/>
      <c r="H23" s="997"/>
      <c r="I23" s="997"/>
      <c r="J23" s="997"/>
      <c r="K23" s="997"/>
      <c r="L23" s="997"/>
      <c r="M23" s="997"/>
      <c r="N23" s="997"/>
      <c r="O23" s="997"/>
      <c r="P23" s="997"/>
      <c r="Q23" s="977"/>
    </row>
    <row r="24" spans="1:17" ht="41.25" customHeight="1">
      <c r="A24" s="989"/>
      <c r="B24" s="937"/>
      <c r="C24" s="922"/>
      <c r="D24" s="993"/>
      <c r="E24" s="994"/>
      <c r="F24" s="980"/>
      <c r="G24" s="980"/>
      <c r="H24" s="980"/>
      <c r="I24" s="980"/>
      <c r="J24" s="980"/>
      <c r="K24" s="980"/>
      <c r="L24" s="980"/>
      <c r="M24" s="980"/>
      <c r="N24" s="980"/>
      <c r="O24" s="980"/>
      <c r="P24" s="980"/>
      <c r="Q24" s="978"/>
    </row>
    <row r="25" spans="1:17" ht="41.25" customHeight="1">
      <c r="A25" s="989"/>
      <c r="B25" s="937"/>
      <c r="C25" s="922"/>
      <c r="D25" s="993"/>
      <c r="E25" s="994"/>
      <c r="F25" s="980"/>
      <c r="G25" s="980"/>
      <c r="H25" s="980"/>
      <c r="I25" s="980"/>
      <c r="J25" s="980"/>
      <c r="K25" s="980"/>
      <c r="L25" s="980"/>
      <c r="M25" s="980"/>
      <c r="N25" s="980"/>
      <c r="O25" s="980"/>
      <c r="P25" s="980"/>
      <c r="Q25" s="978"/>
    </row>
    <row r="26" spans="1:17" ht="41.25" customHeight="1">
      <c r="A26" s="989"/>
      <c r="B26" s="937"/>
      <c r="C26" s="922"/>
      <c r="D26" s="995"/>
      <c r="E26" s="996"/>
      <c r="F26" s="980"/>
      <c r="G26" s="980"/>
      <c r="H26" s="980"/>
      <c r="I26" s="980"/>
      <c r="J26" s="980"/>
      <c r="K26" s="980"/>
      <c r="L26" s="980"/>
      <c r="M26" s="980"/>
      <c r="N26" s="980"/>
      <c r="O26" s="980"/>
      <c r="P26" s="980"/>
      <c r="Q26" s="979"/>
    </row>
    <row r="27" spans="1:17" ht="22.5" customHeight="1">
      <c r="A27" s="989"/>
      <c r="B27" s="937"/>
      <c r="C27" s="922"/>
      <c r="D27" s="965" t="s">
        <v>590</v>
      </c>
      <c r="E27" s="966"/>
      <c r="F27" s="966"/>
      <c r="G27" s="966"/>
      <c r="H27" s="966"/>
      <c r="I27" s="966"/>
      <c r="J27" s="966"/>
      <c r="K27" s="966"/>
      <c r="L27" s="966"/>
      <c r="M27" s="966"/>
      <c r="N27" s="966"/>
      <c r="O27" s="966"/>
      <c r="P27" s="967"/>
      <c r="Q27" s="494">
        <v>60</v>
      </c>
    </row>
    <row r="28" spans="1:17" ht="22.5" customHeight="1">
      <c r="A28" s="989"/>
      <c r="B28" s="937"/>
      <c r="C28" s="922"/>
      <c r="D28" s="990"/>
      <c r="E28" s="991"/>
      <c r="F28" s="991"/>
      <c r="G28" s="991"/>
      <c r="H28" s="991"/>
      <c r="I28" s="991"/>
      <c r="J28" s="991"/>
      <c r="K28" s="991"/>
      <c r="L28" s="991"/>
      <c r="M28" s="991"/>
      <c r="N28" s="991"/>
      <c r="O28" s="991"/>
      <c r="P28" s="992"/>
      <c r="Q28" s="495" t="s">
        <v>357</v>
      </c>
    </row>
    <row r="29" spans="1:17" ht="22.5" customHeight="1">
      <c r="A29" s="452"/>
      <c r="B29" s="904" t="s">
        <v>209</v>
      </c>
      <c r="C29" s="905"/>
      <c r="D29" s="905"/>
      <c r="E29" s="905"/>
      <c r="F29" s="905"/>
      <c r="G29" s="905"/>
      <c r="H29" s="905"/>
      <c r="I29" s="905"/>
      <c r="J29" s="905"/>
      <c r="K29" s="905"/>
      <c r="L29" s="905"/>
      <c r="M29" s="905"/>
      <c r="N29" s="905"/>
      <c r="O29" s="905"/>
      <c r="P29" s="906"/>
      <c r="Q29" s="496">
        <v>300</v>
      </c>
    </row>
    <row r="30" spans="1:17" ht="22.5" customHeight="1">
      <c r="A30" s="64"/>
      <c r="B30" s="986"/>
      <c r="C30" s="987"/>
      <c r="D30" s="987"/>
      <c r="E30" s="987"/>
      <c r="F30" s="987"/>
      <c r="G30" s="987"/>
      <c r="H30" s="987"/>
      <c r="I30" s="987"/>
      <c r="J30" s="987"/>
      <c r="K30" s="987"/>
      <c r="L30" s="987"/>
      <c r="M30" s="987"/>
      <c r="N30" s="987"/>
      <c r="O30" s="987"/>
      <c r="P30" s="988"/>
      <c r="Q30" s="497" t="s">
        <v>357</v>
      </c>
    </row>
    <row r="31" spans="1:17">
      <c r="A31" s="64"/>
      <c r="B31" s="484"/>
      <c r="C31" s="484"/>
      <c r="D31" s="484"/>
      <c r="E31" s="484"/>
      <c r="F31" s="484"/>
      <c r="G31" s="484"/>
      <c r="H31" s="484"/>
      <c r="I31" s="484"/>
      <c r="J31" s="484"/>
      <c r="K31" s="484"/>
      <c r="L31" s="484"/>
      <c r="M31" s="484"/>
      <c r="N31" s="484"/>
      <c r="O31" s="484"/>
      <c r="P31" s="484"/>
      <c r="Q31" s="484"/>
    </row>
    <row r="32" spans="1:17" ht="39.950000000000003" customHeight="1">
      <c r="B32" s="910" t="s">
        <v>218</v>
      </c>
      <c r="C32" s="910"/>
      <c r="D32" s="910"/>
      <c r="E32" s="910"/>
      <c r="F32" s="911" t="s">
        <v>202</v>
      </c>
      <c r="G32" s="911"/>
      <c r="H32" s="911"/>
      <c r="I32" s="911"/>
      <c r="J32" s="911"/>
      <c r="K32" s="911"/>
      <c r="L32" s="911"/>
      <c r="M32" s="911"/>
      <c r="N32" s="911"/>
      <c r="O32" s="911"/>
      <c r="P32" s="911"/>
      <c r="Q32" s="911"/>
    </row>
    <row r="33" spans="2:17" ht="39.950000000000003" customHeight="1">
      <c r="B33" s="910" t="s">
        <v>219</v>
      </c>
      <c r="C33" s="910"/>
      <c r="D33" s="910"/>
      <c r="E33" s="910"/>
      <c r="F33" s="911" t="s">
        <v>202</v>
      </c>
      <c r="G33" s="911"/>
      <c r="H33" s="911"/>
      <c r="I33" s="911"/>
      <c r="J33" s="911"/>
      <c r="K33" s="911"/>
      <c r="L33" s="911"/>
      <c r="M33" s="911"/>
      <c r="N33" s="911"/>
      <c r="O33" s="911"/>
      <c r="P33" s="911"/>
      <c r="Q33" s="911"/>
    </row>
    <row r="34" spans="2:17" ht="58.5" customHeight="1">
      <c r="B34" s="910" t="s">
        <v>220</v>
      </c>
      <c r="C34" s="910"/>
      <c r="D34" s="910"/>
      <c r="E34" s="910"/>
      <c r="F34" s="976" t="s">
        <v>591</v>
      </c>
      <c r="G34" s="976"/>
      <c r="H34" s="976"/>
      <c r="I34" s="976"/>
      <c r="J34" s="976"/>
      <c r="K34" s="976"/>
      <c r="L34" s="976"/>
      <c r="M34" s="976"/>
      <c r="N34" s="976"/>
      <c r="O34" s="976"/>
      <c r="P34" s="976"/>
      <c r="Q34" s="976"/>
    </row>
  </sheetData>
  <mergeCells count="55">
    <mergeCell ref="P1:Q1"/>
    <mergeCell ref="B2:Q2"/>
    <mergeCell ref="B3:D3"/>
    <mergeCell ref="M3:N5"/>
    <mergeCell ref="O3:Q5"/>
    <mergeCell ref="B5:D5"/>
    <mergeCell ref="E5:G5"/>
    <mergeCell ref="E3:L3"/>
    <mergeCell ref="I5:L5"/>
    <mergeCell ref="A26:A28"/>
    <mergeCell ref="F26:P26"/>
    <mergeCell ref="D27:P28"/>
    <mergeCell ref="F18:P18"/>
    <mergeCell ref="D19:P20"/>
    <mergeCell ref="C21:P22"/>
    <mergeCell ref="A23:A25"/>
    <mergeCell ref="C23:C28"/>
    <mergeCell ref="D23:E26"/>
    <mergeCell ref="F23:P23"/>
    <mergeCell ref="C15:C20"/>
    <mergeCell ref="D15:E15"/>
    <mergeCell ref="F15:P15"/>
    <mergeCell ref="D16:E16"/>
    <mergeCell ref="F16:P16"/>
    <mergeCell ref="D17:E17"/>
    <mergeCell ref="B34:E34"/>
    <mergeCell ref="F34:Q34"/>
    <mergeCell ref="Q23:Q26"/>
    <mergeCell ref="F24:P24"/>
    <mergeCell ref="F25:P25"/>
    <mergeCell ref="B10:B28"/>
    <mergeCell ref="C10:C14"/>
    <mergeCell ref="D10:E10"/>
    <mergeCell ref="F10:P10"/>
    <mergeCell ref="D11:E11"/>
    <mergeCell ref="F11:P11"/>
    <mergeCell ref="D12:E12"/>
    <mergeCell ref="B29:P30"/>
    <mergeCell ref="B32:E32"/>
    <mergeCell ref="F32:Q32"/>
    <mergeCell ref="B33:E33"/>
    <mergeCell ref="F33:Q33"/>
    <mergeCell ref="F12:P12"/>
    <mergeCell ref="D13:P14"/>
    <mergeCell ref="F17:P17"/>
    <mergeCell ref="D18:E18"/>
    <mergeCell ref="B9:C9"/>
    <mergeCell ref="D9:E9"/>
    <mergeCell ref="F9:P9"/>
    <mergeCell ref="B6:D6"/>
    <mergeCell ref="E6:Q6"/>
    <mergeCell ref="B7:D7"/>
    <mergeCell ref="E7:Q7"/>
    <mergeCell ref="B8:D8"/>
    <mergeCell ref="E8:Q8"/>
  </mergeCells>
  <phoneticPr fontId="4"/>
  <printOptions horizontalCentered="1" verticalCentered="1"/>
  <pageMargins left="0.70866141732283472" right="0.31496062992125984" top="0.35433070866141736" bottom="0.35433070866141736" header="0.31496062992125984" footer="0.31496062992125984"/>
  <pageSetup paperSize="9" scale="62"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
  <sheetViews>
    <sheetView showGridLines="0" view="pageBreakPreview" zoomScale="80" zoomScaleNormal="70" zoomScaleSheetLayoutView="80" workbookViewId="0">
      <selection activeCell="I4" sqref="I4"/>
    </sheetView>
  </sheetViews>
  <sheetFormatPr defaultRowHeight="13.5"/>
  <cols>
    <col min="1" max="1" width="1.625" style="54" customWidth="1"/>
    <col min="2" max="2" width="4.625" style="55" customWidth="1"/>
    <col min="3" max="3" width="8.625" style="50" customWidth="1"/>
    <col min="4" max="4" width="15" style="55" bestFit="1" customWidth="1"/>
    <col min="5" max="5" width="52.375" style="54" customWidth="1"/>
    <col min="6" max="6" width="5.625" style="54" customWidth="1"/>
    <col min="7" max="7" width="9.25" style="54" customWidth="1"/>
    <col min="8" max="9" width="12.625" style="50" customWidth="1"/>
    <col min="10" max="11" width="9" style="54"/>
    <col min="12" max="12" width="9" style="55"/>
    <col min="13" max="13" width="42.375" style="54" bestFit="1" customWidth="1"/>
    <col min="14" max="14" width="6.625" style="54" bestFit="1" customWidth="1"/>
    <col min="15" max="15" width="10.75" style="54" bestFit="1" customWidth="1"/>
    <col min="16" max="17" width="15.5" style="54" bestFit="1" customWidth="1"/>
    <col min="18" max="16384" width="9" style="54"/>
  </cols>
  <sheetData>
    <row r="1" spans="2:12" ht="36" customHeight="1">
      <c r="C1" s="56" t="s">
        <v>364</v>
      </c>
      <c r="D1" s="59"/>
    </row>
    <row r="2" spans="2:12" ht="40.5" customHeight="1">
      <c r="B2" s="56" t="s">
        <v>365</v>
      </c>
      <c r="C2" s="59"/>
      <c r="D2" s="59"/>
      <c r="L2" s="54"/>
    </row>
    <row r="3" spans="2:12" ht="40.5" customHeight="1">
      <c r="B3" s="53"/>
      <c r="C3" s="53" t="s">
        <v>314</v>
      </c>
      <c r="D3" s="62" t="s">
        <v>403</v>
      </c>
      <c r="E3" s="53" t="s">
        <v>315</v>
      </c>
      <c r="F3" s="53" t="s">
        <v>316</v>
      </c>
      <c r="G3" s="53" t="s">
        <v>55</v>
      </c>
      <c r="H3" s="53" t="s">
        <v>317</v>
      </c>
      <c r="I3" s="53" t="s">
        <v>318</v>
      </c>
    </row>
    <row r="4" spans="2:12" ht="40.5" customHeight="1">
      <c r="B4" s="458">
        <v>10</v>
      </c>
      <c r="C4" s="53" t="s">
        <v>375</v>
      </c>
      <c r="D4" s="53" t="s">
        <v>402</v>
      </c>
      <c r="E4" s="57" t="s">
        <v>457</v>
      </c>
      <c r="F4" s="416">
        <v>8</v>
      </c>
      <c r="G4" s="457">
        <v>3</v>
      </c>
      <c r="H4" s="58">
        <v>45945</v>
      </c>
      <c r="I4" s="58">
        <v>46036</v>
      </c>
    </row>
    <row r="5" spans="2:12" ht="40.5" customHeight="1">
      <c r="B5" s="458">
        <v>12</v>
      </c>
      <c r="C5" s="498" t="s">
        <v>245</v>
      </c>
      <c r="D5" s="53" t="s">
        <v>401</v>
      </c>
      <c r="E5" s="460" t="s">
        <v>562</v>
      </c>
      <c r="F5" s="416">
        <v>8</v>
      </c>
      <c r="G5" s="457">
        <v>3</v>
      </c>
      <c r="H5" s="58">
        <v>45995</v>
      </c>
      <c r="I5" s="58">
        <v>46084</v>
      </c>
    </row>
    <row r="6" spans="2:12" ht="40.5" customHeight="1">
      <c r="B6" s="489"/>
      <c r="C6" s="499"/>
      <c r="D6" s="481" t="s">
        <v>402</v>
      </c>
      <c r="E6" s="460" t="s">
        <v>522</v>
      </c>
      <c r="F6" s="416">
        <v>8</v>
      </c>
      <c r="G6" s="457">
        <v>3</v>
      </c>
      <c r="H6" s="58">
        <v>46017</v>
      </c>
      <c r="I6" s="58">
        <v>46106</v>
      </c>
    </row>
    <row r="7" spans="2:12" ht="40.5" customHeight="1">
      <c r="B7" s="459"/>
      <c r="C7" s="481" t="s">
        <v>563</v>
      </c>
      <c r="D7" s="481" t="s">
        <v>402</v>
      </c>
      <c r="E7" s="460" t="s">
        <v>564</v>
      </c>
      <c r="F7" s="416">
        <v>8</v>
      </c>
      <c r="G7" s="457">
        <v>3</v>
      </c>
      <c r="H7" s="58">
        <v>46002</v>
      </c>
      <c r="I7" s="58">
        <v>46091</v>
      </c>
    </row>
  </sheetData>
  <mergeCells count="1">
    <mergeCell ref="C5:C6"/>
  </mergeCells>
  <phoneticPr fontId="4"/>
  <pageMargins left="0.7" right="0.7" top="0.75" bottom="0.75" header="0.3" footer="0.3"/>
  <pageSetup paperSize="9" scale="65" orientation="portrait" r:id="rId1"/>
  <colBreaks count="1" manualBreakCount="1">
    <brk id="10" max="1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view="pageBreakPreview" zoomScale="90" zoomScaleNormal="100" zoomScaleSheetLayoutView="90" workbookViewId="0">
      <selection activeCell="U15" sqref="U15"/>
    </sheetView>
  </sheetViews>
  <sheetFormatPr defaultRowHeight="36.75" customHeight="1"/>
  <cols>
    <col min="1" max="16384" width="9" style="237"/>
  </cols>
  <sheetData>
    <row r="1" spans="1:12" ht="36.75" customHeight="1">
      <c r="J1" s="87" t="s">
        <v>363</v>
      </c>
    </row>
    <row r="3" spans="1:12" ht="36.75" customHeight="1">
      <c r="B3" s="634" t="s">
        <v>311</v>
      </c>
      <c r="C3" s="634"/>
      <c r="D3" s="634"/>
      <c r="E3" s="634"/>
      <c r="F3" s="634"/>
      <c r="G3" s="634"/>
      <c r="H3" s="634"/>
      <c r="I3" s="634"/>
    </row>
    <row r="5" spans="1:12" ht="36.75" customHeight="1">
      <c r="J5" s="1009">
        <f>提出日</f>
        <v>45827</v>
      </c>
      <c r="K5" s="1009"/>
      <c r="L5" s="1009"/>
    </row>
    <row r="6" spans="1:12" ht="36.75" customHeight="1">
      <c r="F6" s="310"/>
      <c r="G6" s="310"/>
    </row>
    <row r="7" spans="1:12" ht="36.75" customHeight="1">
      <c r="F7" s="310"/>
      <c r="G7" s="310"/>
    </row>
    <row r="8" spans="1:12" ht="36.75" customHeight="1">
      <c r="A8" s="237" t="s">
        <v>253</v>
      </c>
    </row>
    <row r="9" spans="1:12" ht="36.75" customHeight="1">
      <c r="G9" s="92" t="str">
        <f>"所在地　　　　"&amp;団体所在地</f>
        <v>所在地　　　　和歌山市小松原通１丁目１番地</v>
      </c>
      <c r="H9" s="92"/>
      <c r="I9" s="92"/>
      <c r="J9" s="92"/>
      <c r="K9" s="92"/>
      <c r="L9" s="92"/>
    </row>
    <row r="10" spans="1:12" ht="36.75" customHeight="1">
      <c r="G10" s="92" t="str">
        <f>"団体名　　　　"&amp;団体名</f>
        <v>団体名　　　　和歌山委託訓練センター</v>
      </c>
      <c r="H10" s="92"/>
      <c r="I10" s="92"/>
      <c r="J10" s="92"/>
      <c r="K10" s="92"/>
      <c r="L10" s="92"/>
    </row>
    <row r="11" spans="1:12" ht="36.75" customHeight="1">
      <c r="G11" s="92" t="str">
        <f>"代表者職氏名　"&amp;代表者職氏名</f>
        <v>代表者職氏名　代表取締役　和歌山　太郎</v>
      </c>
      <c r="H11" s="92"/>
      <c r="I11" s="92"/>
      <c r="J11" s="92"/>
      <c r="K11" s="277"/>
      <c r="L11" s="92"/>
    </row>
    <row r="15" spans="1:12" ht="36.75" customHeight="1">
      <c r="B15" s="237" t="s">
        <v>451</v>
      </c>
    </row>
    <row r="16" spans="1:12" ht="36.75" customHeight="1">
      <c r="A16" s="237" t="s">
        <v>312</v>
      </c>
    </row>
  </sheetData>
  <mergeCells count="2">
    <mergeCell ref="B3:I3"/>
    <mergeCell ref="J5:L5"/>
  </mergeCells>
  <phoneticPr fontId="4"/>
  <pageMargins left="0.70866141732283472" right="0.70866141732283472" top="0.94488188976377963" bottom="0.74803149606299213" header="0.31496062992125984" footer="0.31496062992125984"/>
  <pageSetup paperSize="9" scale="76" orientation="portrait" r:id="rId1"/>
  <colBreaks count="1" manualBreakCount="1">
    <brk id="13"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134"/>
  <sheetViews>
    <sheetView view="pageBreakPreview" zoomScale="90" zoomScaleNormal="85" zoomScaleSheetLayoutView="90" workbookViewId="0">
      <selection activeCell="B5" sqref="B5:AX5"/>
    </sheetView>
  </sheetViews>
  <sheetFormatPr defaultRowHeight="14.25"/>
  <cols>
    <col min="1" max="1" width="1" style="61" customWidth="1"/>
    <col min="2" max="50" width="1.875" style="61" customWidth="1"/>
    <col min="51" max="51" width="0.875" style="61" customWidth="1"/>
    <col min="52" max="16384" width="9" style="61"/>
  </cols>
  <sheetData>
    <row r="1" spans="2:50" ht="7.5" customHeight="1" thickBot="1"/>
    <row r="2" spans="2:50" ht="15" thickBot="1">
      <c r="B2" s="236"/>
      <c r="C2" s="237"/>
      <c r="D2" s="237"/>
      <c r="E2" s="237"/>
      <c r="F2" s="237"/>
      <c r="G2" s="237"/>
      <c r="H2" s="237"/>
      <c r="I2" s="237"/>
      <c r="J2" s="237"/>
      <c r="K2" s="237"/>
      <c r="L2" s="237"/>
      <c r="M2" s="237"/>
      <c r="N2" s="237"/>
      <c r="O2" s="237"/>
      <c r="P2" s="237"/>
      <c r="Q2" s="237"/>
      <c r="R2" s="237"/>
      <c r="S2" s="237"/>
      <c r="T2" s="237"/>
      <c r="U2" s="237"/>
      <c r="V2" s="237"/>
      <c r="W2" s="237"/>
      <c r="X2" s="237"/>
      <c r="Y2" s="237"/>
      <c r="Z2" s="237"/>
      <c r="AA2" s="237"/>
      <c r="AB2" s="237"/>
      <c r="AC2" s="237"/>
      <c r="AD2" s="237"/>
      <c r="AE2" s="237"/>
      <c r="AF2" s="237"/>
      <c r="AG2" s="237"/>
      <c r="AH2" s="237"/>
      <c r="AI2" s="237"/>
      <c r="AJ2" s="237"/>
      <c r="AK2" s="237"/>
      <c r="AL2" s="237"/>
      <c r="AM2" s="237"/>
      <c r="AN2" s="237"/>
      <c r="AO2" s="237"/>
      <c r="AP2" s="237"/>
      <c r="AQ2" s="570" t="s">
        <v>134</v>
      </c>
      <c r="AR2" s="571"/>
      <c r="AS2" s="571"/>
      <c r="AT2" s="571"/>
      <c r="AU2" s="571"/>
      <c r="AV2" s="571"/>
      <c r="AW2" s="571"/>
      <c r="AX2" s="572"/>
    </row>
    <row r="3" spans="2:50" ht="26.25" customHeight="1">
      <c r="B3" s="1012" t="s">
        <v>112</v>
      </c>
      <c r="C3" s="634"/>
      <c r="D3" s="634"/>
      <c r="E3" s="634"/>
      <c r="F3" s="634"/>
      <c r="G3" s="634"/>
      <c r="H3" s="634"/>
      <c r="I3" s="634"/>
      <c r="J3" s="634"/>
      <c r="K3" s="634"/>
      <c r="L3" s="634"/>
      <c r="M3" s="634"/>
      <c r="N3" s="634"/>
      <c r="O3" s="634"/>
      <c r="P3" s="634"/>
      <c r="Q3" s="634"/>
      <c r="R3" s="634"/>
      <c r="S3" s="634"/>
      <c r="T3" s="634"/>
      <c r="U3" s="634"/>
      <c r="V3" s="634"/>
      <c r="W3" s="634"/>
      <c r="X3" s="634"/>
      <c r="Y3" s="634"/>
      <c r="Z3" s="634"/>
      <c r="AA3" s="634"/>
      <c r="AB3" s="634"/>
      <c r="AC3" s="634"/>
      <c r="AD3" s="634"/>
      <c r="AE3" s="634"/>
      <c r="AF3" s="634"/>
      <c r="AG3" s="634"/>
      <c r="AH3" s="634"/>
      <c r="AI3" s="634"/>
      <c r="AJ3" s="634"/>
      <c r="AK3" s="634"/>
      <c r="AL3" s="634"/>
      <c r="AM3" s="634"/>
      <c r="AN3" s="634"/>
      <c r="AO3" s="634"/>
      <c r="AP3" s="634"/>
      <c r="AQ3" s="634"/>
      <c r="AR3" s="634"/>
      <c r="AS3" s="634"/>
      <c r="AT3" s="634"/>
      <c r="AU3" s="634"/>
      <c r="AV3" s="634"/>
      <c r="AW3" s="634"/>
      <c r="AX3" s="634"/>
    </row>
    <row r="4" spans="2:50" ht="18.75" customHeight="1">
      <c r="B4" s="1013" t="s">
        <v>469</v>
      </c>
      <c r="C4" s="1013"/>
      <c r="D4" s="1013"/>
      <c r="E4" s="1013"/>
      <c r="F4" s="1013"/>
      <c r="G4" s="1013"/>
      <c r="H4" s="1013"/>
      <c r="I4" s="1013"/>
      <c r="J4" s="1013"/>
      <c r="K4" s="1013"/>
      <c r="L4" s="1013"/>
      <c r="M4" s="1013"/>
      <c r="N4" s="1013"/>
      <c r="O4" s="1013"/>
      <c r="P4" s="1013"/>
      <c r="Q4" s="1013"/>
      <c r="R4" s="1013"/>
      <c r="S4" s="1013"/>
      <c r="T4" s="1013"/>
      <c r="U4" s="1013"/>
      <c r="V4" s="1013"/>
      <c r="W4" s="1013"/>
      <c r="X4" s="1013"/>
      <c r="Y4" s="1013"/>
      <c r="Z4" s="1013"/>
      <c r="AA4" s="1013"/>
      <c r="AB4" s="1013"/>
      <c r="AC4" s="1013"/>
      <c r="AD4" s="1013"/>
      <c r="AE4" s="1013"/>
      <c r="AF4" s="1013"/>
      <c r="AG4" s="1013"/>
      <c r="AH4" s="1013"/>
      <c r="AI4" s="1013"/>
      <c r="AJ4" s="1013"/>
      <c r="AK4" s="1013"/>
      <c r="AL4" s="1013"/>
      <c r="AM4" s="1013"/>
      <c r="AN4" s="1013"/>
      <c r="AO4" s="1013"/>
      <c r="AP4" s="1013"/>
      <c r="AQ4" s="1013"/>
      <c r="AR4" s="1013"/>
      <c r="AS4" s="1013"/>
      <c r="AT4" s="1013"/>
      <c r="AU4" s="1013"/>
      <c r="AV4" s="1013"/>
      <c r="AW4" s="1013"/>
      <c r="AX4" s="1013"/>
    </row>
    <row r="5" spans="2:50" ht="18.75" customHeight="1">
      <c r="B5" s="1013" t="s">
        <v>468</v>
      </c>
      <c r="C5" s="1013"/>
      <c r="D5" s="1013"/>
      <c r="E5" s="1013"/>
      <c r="F5" s="1013"/>
      <c r="G5" s="1013"/>
      <c r="H5" s="1013"/>
      <c r="I5" s="1013"/>
      <c r="J5" s="1013"/>
      <c r="K5" s="1013"/>
      <c r="L5" s="1013"/>
      <c r="M5" s="1013"/>
      <c r="N5" s="1013"/>
      <c r="O5" s="1013"/>
      <c r="P5" s="1013"/>
      <c r="Q5" s="1013"/>
      <c r="R5" s="1013"/>
      <c r="S5" s="1013"/>
      <c r="T5" s="1013"/>
      <c r="U5" s="1013"/>
      <c r="V5" s="1013"/>
      <c r="W5" s="1013"/>
      <c r="X5" s="1013"/>
      <c r="Y5" s="1013"/>
      <c r="Z5" s="1013"/>
      <c r="AA5" s="1013"/>
      <c r="AB5" s="1013"/>
      <c r="AC5" s="1013"/>
      <c r="AD5" s="1013"/>
      <c r="AE5" s="1013"/>
      <c r="AF5" s="1013"/>
      <c r="AG5" s="1013"/>
      <c r="AH5" s="1013"/>
      <c r="AI5" s="1013"/>
      <c r="AJ5" s="1013"/>
      <c r="AK5" s="1013"/>
      <c r="AL5" s="1013"/>
      <c r="AM5" s="1013"/>
      <c r="AN5" s="1013"/>
      <c r="AO5" s="1013"/>
      <c r="AP5" s="1013"/>
      <c r="AQ5" s="1013"/>
      <c r="AR5" s="1013"/>
      <c r="AS5" s="1013"/>
      <c r="AT5" s="1013"/>
      <c r="AU5" s="1013"/>
      <c r="AV5" s="1013"/>
      <c r="AW5" s="1013"/>
      <c r="AX5" s="1013"/>
    </row>
    <row r="6" spans="2:50" ht="15" customHeight="1">
      <c r="B6" s="175"/>
    </row>
    <row r="7" spans="2:50" s="149" customFormat="1" ht="18.75" customHeight="1" thickBot="1">
      <c r="B7" s="311" t="s">
        <v>11</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row>
    <row r="8" spans="2:50" ht="357.75" customHeight="1" thickBot="1">
      <c r="B8" s="312"/>
      <c r="C8" s="1010" t="s">
        <v>13</v>
      </c>
      <c r="D8" s="579"/>
      <c r="E8" s="579"/>
      <c r="F8" s="579"/>
      <c r="G8" s="579"/>
      <c r="H8" s="579"/>
      <c r="I8" s="579"/>
      <c r="J8" s="579"/>
      <c r="K8" s="579"/>
      <c r="L8" s="579"/>
      <c r="M8" s="579"/>
      <c r="N8" s="579"/>
      <c r="O8" s="579"/>
      <c r="P8" s="579"/>
      <c r="Q8" s="579"/>
      <c r="R8" s="579"/>
      <c r="S8" s="579"/>
      <c r="T8" s="579"/>
      <c r="U8" s="579"/>
      <c r="V8" s="579"/>
      <c r="W8" s="579"/>
      <c r="X8" s="579"/>
      <c r="Y8" s="579"/>
      <c r="Z8" s="579"/>
      <c r="AA8" s="579"/>
      <c r="AB8" s="579"/>
      <c r="AC8" s="579"/>
      <c r="AD8" s="579"/>
      <c r="AE8" s="579"/>
      <c r="AF8" s="579"/>
      <c r="AG8" s="579"/>
      <c r="AH8" s="579"/>
      <c r="AI8" s="579"/>
      <c r="AJ8" s="579"/>
      <c r="AK8" s="579"/>
      <c r="AL8" s="579"/>
      <c r="AM8" s="579"/>
      <c r="AN8" s="579"/>
      <c r="AO8" s="579"/>
      <c r="AP8" s="579"/>
      <c r="AQ8" s="579"/>
      <c r="AR8" s="579"/>
      <c r="AS8" s="579"/>
      <c r="AT8" s="579"/>
      <c r="AU8" s="579"/>
      <c r="AV8" s="579"/>
      <c r="AW8" s="579"/>
      <c r="AX8" s="1011"/>
    </row>
    <row r="9" spans="2:50" ht="18.75" customHeight="1">
      <c r="B9" s="312"/>
      <c r="C9" s="60"/>
      <c r="D9" s="174"/>
      <c r="E9" s="60"/>
      <c r="F9" s="60"/>
      <c r="G9" s="60"/>
      <c r="H9" s="60"/>
      <c r="I9" s="60"/>
      <c r="J9" s="60"/>
      <c r="K9" s="60"/>
      <c r="L9" s="60"/>
      <c r="M9" s="60"/>
      <c r="N9" s="60"/>
      <c r="O9" s="60"/>
      <c r="P9" s="60"/>
      <c r="Q9" s="60"/>
      <c r="R9" s="60"/>
      <c r="S9" s="60"/>
      <c r="T9" s="60"/>
      <c r="U9" s="60"/>
      <c r="V9" s="60"/>
      <c r="W9" s="60"/>
      <c r="X9" s="60"/>
      <c r="Y9" s="60"/>
      <c r="Z9" s="60"/>
      <c r="AA9" s="60"/>
      <c r="AB9" s="60"/>
      <c r="AC9" s="60"/>
      <c r="AD9" s="238"/>
      <c r="AE9" s="238"/>
      <c r="AF9" s="238"/>
      <c r="AG9" s="238"/>
      <c r="AH9" s="238"/>
      <c r="AI9" s="238"/>
      <c r="AJ9" s="238"/>
      <c r="AK9" s="238"/>
      <c r="AL9" s="238"/>
      <c r="AM9" s="238"/>
      <c r="AN9" s="238"/>
      <c r="AO9" s="238"/>
      <c r="AP9" s="238"/>
      <c r="AQ9" s="238"/>
      <c r="AR9" s="238"/>
      <c r="AS9" s="238"/>
      <c r="AT9" s="238"/>
      <c r="AU9" s="238"/>
      <c r="AV9" s="238"/>
      <c r="AW9" s="238"/>
      <c r="AX9" s="238"/>
    </row>
    <row r="10" spans="2:50" s="149" customFormat="1" ht="18.75" customHeight="1" thickBot="1">
      <c r="B10" s="311" t="s">
        <v>12</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row>
    <row r="11" spans="2:50" ht="356.25" customHeight="1" thickBot="1">
      <c r="B11" s="312"/>
      <c r="C11" s="1010" t="s">
        <v>13</v>
      </c>
      <c r="D11" s="579"/>
      <c r="E11" s="579"/>
      <c r="F11" s="579"/>
      <c r="G11" s="579"/>
      <c r="H11" s="579"/>
      <c r="I11" s="579"/>
      <c r="J11" s="579"/>
      <c r="K11" s="579"/>
      <c r="L11" s="579"/>
      <c r="M11" s="579"/>
      <c r="N11" s="579"/>
      <c r="O11" s="579"/>
      <c r="P11" s="579"/>
      <c r="Q11" s="579"/>
      <c r="R11" s="579"/>
      <c r="S11" s="579"/>
      <c r="T11" s="579"/>
      <c r="U11" s="579"/>
      <c r="V11" s="579"/>
      <c r="W11" s="579"/>
      <c r="X11" s="579"/>
      <c r="Y11" s="579"/>
      <c r="Z11" s="579"/>
      <c r="AA11" s="579"/>
      <c r="AB11" s="579"/>
      <c r="AC11" s="579"/>
      <c r="AD11" s="579"/>
      <c r="AE11" s="579"/>
      <c r="AF11" s="579"/>
      <c r="AG11" s="579"/>
      <c r="AH11" s="579"/>
      <c r="AI11" s="579"/>
      <c r="AJ11" s="579"/>
      <c r="AK11" s="579"/>
      <c r="AL11" s="579"/>
      <c r="AM11" s="579"/>
      <c r="AN11" s="579"/>
      <c r="AO11" s="579"/>
      <c r="AP11" s="579"/>
      <c r="AQ11" s="579"/>
      <c r="AR11" s="579"/>
      <c r="AS11" s="579"/>
      <c r="AT11" s="579"/>
      <c r="AU11" s="579"/>
      <c r="AV11" s="579"/>
      <c r="AW11" s="579"/>
      <c r="AX11" s="1011"/>
    </row>
    <row r="12" spans="2:50" ht="11.25" customHeight="1">
      <c r="B12" s="312"/>
      <c r="C12" s="60"/>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row>
    <row r="13" spans="2:50" ht="18.75" customHeight="1">
      <c r="B13" s="312"/>
      <c r="C13" s="60"/>
      <c r="D13" s="174"/>
      <c r="E13" s="60"/>
      <c r="F13" s="60"/>
      <c r="G13" s="60"/>
      <c r="H13" s="60"/>
      <c r="I13" s="60"/>
      <c r="J13" s="60"/>
      <c r="K13" s="60"/>
      <c r="L13" s="60"/>
      <c r="M13" s="60"/>
      <c r="N13" s="60"/>
      <c r="O13" s="60"/>
      <c r="P13" s="60"/>
      <c r="Q13" s="60"/>
      <c r="R13" s="60"/>
      <c r="S13" s="60"/>
      <c r="T13" s="60"/>
      <c r="U13" s="60"/>
      <c r="V13" s="174"/>
      <c r="W13" s="60"/>
      <c r="X13" s="6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row>
    <row r="14" spans="2:50" ht="18.75" customHeight="1">
      <c r="B14" s="312"/>
      <c r="C14" s="60"/>
      <c r="D14" s="174"/>
      <c r="E14" s="60"/>
      <c r="F14" s="60"/>
      <c r="G14" s="60"/>
      <c r="H14" s="60"/>
      <c r="I14" s="60"/>
      <c r="J14" s="60"/>
      <c r="K14" s="60"/>
      <c r="L14" s="60"/>
      <c r="M14" s="60"/>
      <c r="N14" s="60"/>
      <c r="O14" s="60"/>
      <c r="P14" s="60"/>
      <c r="Q14" s="60"/>
      <c r="R14" s="60"/>
      <c r="S14" s="60"/>
      <c r="T14" s="60"/>
      <c r="U14" s="60"/>
      <c r="V14" s="174"/>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row>
    <row r="15" spans="2:50" ht="18.75" customHeight="1">
      <c r="B15" s="312"/>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row>
    <row r="16" spans="2:50" s="149" customFormat="1" ht="18.75" customHeight="1" thickBot="1">
      <c r="B16" s="313" t="s">
        <v>145</v>
      </c>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row>
    <row r="17" spans="2:50" ht="357.75" customHeight="1" thickBot="1">
      <c r="B17" s="312"/>
      <c r="C17" s="1010" t="s">
        <v>13</v>
      </c>
      <c r="D17" s="579"/>
      <c r="E17" s="579"/>
      <c r="F17" s="579"/>
      <c r="G17" s="579"/>
      <c r="H17" s="579"/>
      <c r="I17" s="579"/>
      <c r="J17" s="579"/>
      <c r="K17" s="579"/>
      <c r="L17" s="579"/>
      <c r="M17" s="579"/>
      <c r="N17" s="579"/>
      <c r="O17" s="579"/>
      <c r="P17" s="579"/>
      <c r="Q17" s="579"/>
      <c r="R17" s="579"/>
      <c r="S17" s="579"/>
      <c r="T17" s="579"/>
      <c r="U17" s="579"/>
      <c r="V17" s="579"/>
      <c r="W17" s="579"/>
      <c r="X17" s="579"/>
      <c r="Y17" s="579"/>
      <c r="Z17" s="579"/>
      <c r="AA17" s="579"/>
      <c r="AB17" s="579"/>
      <c r="AC17" s="579"/>
      <c r="AD17" s="579"/>
      <c r="AE17" s="579"/>
      <c r="AF17" s="579"/>
      <c r="AG17" s="579"/>
      <c r="AH17" s="579"/>
      <c r="AI17" s="579"/>
      <c r="AJ17" s="579"/>
      <c r="AK17" s="579"/>
      <c r="AL17" s="579"/>
      <c r="AM17" s="579"/>
      <c r="AN17" s="579"/>
      <c r="AO17" s="579"/>
      <c r="AP17" s="579"/>
      <c r="AQ17" s="579"/>
      <c r="AR17" s="579"/>
      <c r="AS17" s="579"/>
      <c r="AT17" s="579"/>
      <c r="AU17" s="579"/>
      <c r="AV17" s="579"/>
      <c r="AW17" s="579"/>
      <c r="AX17" s="1011"/>
    </row>
    <row r="18" spans="2:50" ht="18.75" customHeight="1">
      <c r="B18" s="312"/>
      <c r="C18" s="60"/>
      <c r="D18" s="174"/>
      <c r="E18" s="60"/>
      <c r="F18" s="60"/>
      <c r="G18" s="60"/>
      <c r="H18" s="60"/>
      <c r="I18" s="60"/>
      <c r="J18" s="60"/>
      <c r="K18" s="60"/>
      <c r="L18" s="60"/>
      <c r="M18" s="60"/>
      <c r="N18" s="60"/>
      <c r="O18" s="60"/>
      <c r="P18" s="60"/>
      <c r="Q18" s="60"/>
      <c r="R18" s="60"/>
      <c r="S18" s="60"/>
      <c r="T18" s="60"/>
      <c r="U18" s="60"/>
      <c r="V18" s="60"/>
      <c r="W18" s="60"/>
      <c r="X18" s="60"/>
      <c r="Y18" s="60"/>
      <c r="Z18" s="60"/>
      <c r="AA18" s="60"/>
      <c r="AB18" s="60"/>
      <c r="AC18" s="60"/>
      <c r="AD18" s="238"/>
      <c r="AE18" s="238"/>
      <c r="AF18" s="238"/>
      <c r="AG18" s="238"/>
      <c r="AH18" s="238"/>
      <c r="AI18" s="238"/>
      <c r="AJ18" s="238"/>
      <c r="AK18" s="238"/>
      <c r="AL18" s="238"/>
      <c r="AM18" s="238"/>
      <c r="AN18" s="238"/>
      <c r="AO18" s="238"/>
      <c r="AP18" s="238"/>
      <c r="AQ18" s="238"/>
      <c r="AR18" s="238"/>
      <c r="AS18" s="238"/>
      <c r="AT18" s="238"/>
      <c r="AU18" s="238"/>
      <c r="AV18" s="238"/>
      <c r="AW18" s="238"/>
      <c r="AX18" s="238"/>
    </row>
    <row r="19" spans="2:50" s="149" customFormat="1" ht="18.75" customHeight="1" thickBot="1">
      <c r="B19" s="313" t="s">
        <v>146</v>
      </c>
      <c r="C19" s="112"/>
      <c r="D19" s="112"/>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row>
    <row r="20" spans="2:50" ht="356.25" customHeight="1" thickBot="1">
      <c r="B20" s="312"/>
      <c r="C20" s="1010" t="s">
        <v>13</v>
      </c>
      <c r="D20" s="579"/>
      <c r="E20" s="579"/>
      <c r="F20" s="579"/>
      <c r="G20" s="579"/>
      <c r="H20" s="579"/>
      <c r="I20" s="579"/>
      <c r="J20" s="579"/>
      <c r="K20" s="579"/>
      <c r="L20" s="579"/>
      <c r="M20" s="579"/>
      <c r="N20" s="579"/>
      <c r="O20" s="579"/>
      <c r="P20" s="579"/>
      <c r="Q20" s="579"/>
      <c r="R20" s="579"/>
      <c r="S20" s="579"/>
      <c r="T20" s="579"/>
      <c r="U20" s="579"/>
      <c r="V20" s="579"/>
      <c r="W20" s="579"/>
      <c r="X20" s="579"/>
      <c r="Y20" s="579"/>
      <c r="Z20" s="579"/>
      <c r="AA20" s="579"/>
      <c r="AB20" s="579"/>
      <c r="AC20" s="579"/>
      <c r="AD20" s="579"/>
      <c r="AE20" s="579"/>
      <c r="AF20" s="579"/>
      <c r="AG20" s="579"/>
      <c r="AH20" s="579"/>
      <c r="AI20" s="579"/>
      <c r="AJ20" s="579"/>
      <c r="AK20" s="579"/>
      <c r="AL20" s="579"/>
      <c r="AM20" s="579"/>
      <c r="AN20" s="579"/>
      <c r="AO20" s="579"/>
      <c r="AP20" s="579"/>
      <c r="AQ20" s="579"/>
      <c r="AR20" s="579"/>
      <c r="AS20" s="579"/>
      <c r="AT20" s="579"/>
      <c r="AU20" s="579"/>
      <c r="AV20" s="579"/>
      <c r="AW20" s="579"/>
      <c r="AX20" s="1011"/>
    </row>
    <row r="21" spans="2:50" ht="18.75" customHeight="1">
      <c r="B21" s="60"/>
      <c r="C21" s="60"/>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row>
    <row r="22" spans="2:50" ht="18.75" customHeight="1">
      <c r="B22" s="312"/>
      <c r="C22" s="60"/>
      <c r="D22" s="174"/>
      <c r="E22" s="60"/>
      <c r="F22" s="60"/>
      <c r="G22" s="60"/>
      <c r="H22" s="60"/>
      <c r="I22" s="60"/>
      <c r="J22" s="60"/>
      <c r="K22" s="60"/>
      <c r="L22" s="60"/>
      <c r="M22" s="60"/>
      <c r="N22" s="60"/>
      <c r="O22" s="60"/>
      <c r="P22" s="60"/>
      <c r="Q22" s="60"/>
      <c r="R22" s="60"/>
      <c r="S22" s="60"/>
      <c r="T22" s="60"/>
      <c r="U22" s="60"/>
      <c r="V22" s="174"/>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c r="AV22" s="60"/>
      <c r="AW22" s="60"/>
      <c r="AX22" s="60"/>
    </row>
    <row r="23" spans="2:50" ht="18.75" customHeight="1">
      <c r="B23" s="312"/>
      <c r="C23" s="60"/>
      <c r="D23" s="174"/>
      <c r="E23" s="60"/>
      <c r="F23" s="60"/>
      <c r="G23" s="60"/>
      <c r="H23" s="60"/>
      <c r="I23" s="60"/>
      <c r="J23" s="60"/>
      <c r="K23" s="60"/>
      <c r="L23" s="60"/>
      <c r="M23" s="60"/>
      <c r="N23" s="60"/>
      <c r="O23" s="60"/>
      <c r="P23" s="60"/>
      <c r="Q23" s="60"/>
      <c r="R23" s="60"/>
      <c r="S23" s="60"/>
      <c r="T23" s="60"/>
      <c r="U23" s="60"/>
      <c r="V23" s="174"/>
      <c r="W23" s="60"/>
      <c r="X23" s="60"/>
      <c r="Y23" s="60"/>
      <c r="Z23" s="60"/>
      <c r="AA23" s="60"/>
      <c r="AB23" s="60"/>
      <c r="AC23" s="60"/>
      <c r="AD23" s="60"/>
      <c r="AE23" s="60"/>
      <c r="AF23" s="60"/>
      <c r="AG23" s="60"/>
      <c r="AH23" s="60"/>
      <c r="AI23" s="60"/>
      <c r="AJ23" s="60"/>
      <c r="AK23" s="60"/>
      <c r="AL23" s="60"/>
      <c r="AM23" s="60"/>
      <c r="AN23" s="60"/>
      <c r="AO23" s="60"/>
      <c r="AP23" s="60"/>
      <c r="AQ23" s="60"/>
      <c r="AR23" s="60"/>
      <c r="AS23" s="60"/>
      <c r="AT23" s="60"/>
      <c r="AU23" s="60"/>
      <c r="AV23" s="60"/>
      <c r="AW23" s="60"/>
      <c r="AX23" s="60"/>
    </row>
    <row r="24" spans="2:50" ht="18.75" customHeight="1">
      <c r="B24" s="312"/>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c r="AV24" s="60"/>
      <c r="AW24" s="60"/>
      <c r="AX24" s="60"/>
    </row>
    <row r="25" spans="2:50" s="149" customFormat="1" ht="18.75" customHeight="1" thickBot="1">
      <c r="B25" s="313" t="s">
        <v>179</v>
      </c>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c r="AO25" s="112"/>
      <c r="AP25" s="112"/>
      <c r="AQ25" s="112"/>
      <c r="AR25" s="112"/>
      <c r="AS25" s="112"/>
      <c r="AT25" s="112"/>
      <c r="AU25" s="112"/>
      <c r="AV25" s="112"/>
      <c r="AW25" s="112"/>
      <c r="AX25" s="112"/>
    </row>
    <row r="26" spans="2:50" ht="357.75" customHeight="1" thickBot="1">
      <c r="B26" s="312"/>
      <c r="C26" s="1010" t="s">
        <v>13</v>
      </c>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579"/>
      <c r="AV26" s="579"/>
      <c r="AW26" s="579"/>
      <c r="AX26" s="1011"/>
    </row>
    <row r="27" spans="2:50" ht="18.75" customHeight="1">
      <c r="B27" s="312"/>
      <c r="C27" s="60"/>
      <c r="D27" s="174"/>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238"/>
      <c r="AE27" s="238"/>
      <c r="AF27" s="238"/>
      <c r="AG27" s="238"/>
      <c r="AH27" s="238"/>
      <c r="AI27" s="238"/>
      <c r="AJ27" s="238"/>
      <c r="AK27" s="238"/>
      <c r="AL27" s="238"/>
      <c r="AM27" s="238"/>
      <c r="AN27" s="238"/>
      <c r="AO27" s="238"/>
      <c r="AP27" s="238"/>
      <c r="AQ27" s="238"/>
      <c r="AR27" s="238"/>
      <c r="AS27" s="238"/>
      <c r="AT27" s="238"/>
      <c r="AU27" s="238"/>
      <c r="AV27" s="238"/>
      <c r="AW27" s="238"/>
      <c r="AX27" s="238"/>
    </row>
    <row r="28" spans="2:50" s="149" customFormat="1" ht="18.75" customHeight="1" thickBot="1">
      <c r="B28" s="313" t="s">
        <v>197</v>
      </c>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c r="AO28" s="112"/>
      <c r="AP28" s="112"/>
      <c r="AQ28" s="112"/>
      <c r="AR28" s="112"/>
      <c r="AS28" s="112"/>
      <c r="AT28" s="112"/>
      <c r="AU28" s="112"/>
      <c r="AV28" s="112"/>
      <c r="AW28" s="112"/>
      <c r="AX28" s="112"/>
    </row>
    <row r="29" spans="2:50" ht="356.25" customHeight="1" thickBot="1">
      <c r="B29" s="312"/>
      <c r="C29" s="1010" t="s">
        <v>13</v>
      </c>
      <c r="D29" s="579"/>
      <c r="E29" s="579"/>
      <c r="F29" s="579"/>
      <c r="G29" s="579"/>
      <c r="H29" s="579"/>
      <c r="I29" s="579"/>
      <c r="J29" s="579"/>
      <c r="K29" s="579"/>
      <c r="L29" s="579"/>
      <c r="M29" s="579"/>
      <c r="N29" s="579"/>
      <c r="O29" s="579"/>
      <c r="P29" s="579"/>
      <c r="Q29" s="579"/>
      <c r="R29" s="579"/>
      <c r="S29" s="579"/>
      <c r="T29" s="579"/>
      <c r="U29" s="579"/>
      <c r="V29" s="579"/>
      <c r="W29" s="579"/>
      <c r="X29" s="579"/>
      <c r="Y29" s="579"/>
      <c r="Z29" s="579"/>
      <c r="AA29" s="579"/>
      <c r="AB29" s="579"/>
      <c r="AC29" s="579"/>
      <c r="AD29" s="579"/>
      <c r="AE29" s="579"/>
      <c r="AF29" s="579"/>
      <c r="AG29" s="579"/>
      <c r="AH29" s="579"/>
      <c r="AI29" s="579"/>
      <c r="AJ29" s="579"/>
      <c r="AK29" s="579"/>
      <c r="AL29" s="579"/>
      <c r="AM29" s="579"/>
      <c r="AN29" s="579"/>
      <c r="AO29" s="579"/>
      <c r="AP29" s="579"/>
      <c r="AQ29" s="579"/>
      <c r="AR29" s="579"/>
      <c r="AS29" s="579"/>
      <c r="AT29" s="579"/>
      <c r="AU29" s="579"/>
      <c r="AV29" s="579"/>
      <c r="AW29" s="579"/>
      <c r="AX29" s="1011"/>
    </row>
    <row r="30" spans="2:50" ht="18.75" customHeight="1">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c r="AS30" s="60"/>
      <c r="AT30" s="60"/>
      <c r="AU30" s="60"/>
      <c r="AV30" s="60"/>
      <c r="AW30" s="60"/>
      <c r="AX30" s="60"/>
    </row>
    <row r="31" spans="2:50" ht="18.75" customHeight="1">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row>
    <row r="32" spans="2:50" ht="18.75" customHeight="1">
      <c r="B32" s="312"/>
      <c r="C32" s="60"/>
      <c r="D32" s="174"/>
      <c r="E32" s="60"/>
      <c r="F32" s="60"/>
      <c r="G32" s="60"/>
      <c r="H32" s="60"/>
      <c r="I32" s="60"/>
      <c r="J32" s="60"/>
      <c r="K32" s="60"/>
      <c r="L32" s="60"/>
      <c r="M32" s="60"/>
      <c r="N32" s="60"/>
      <c r="O32" s="60"/>
      <c r="P32" s="60"/>
      <c r="Q32" s="60"/>
      <c r="R32" s="60"/>
      <c r="S32" s="60"/>
      <c r="T32" s="60"/>
      <c r="U32" s="60"/>
      <c r="V32" s="174"/>
      <c r="W32" s="60"/>
      <c r="X32" s="60"/>
      <c r="Y32" s="60"/>
      <c r="Z32" s="60"/>
      <c r="AA32" s="60"/>
      <c r="AB32" s="60"/>
      <c r="AC32" s="60"/>
      <c r="AD32" s="60"/>
      <c r="AE32" s="60"/>
      <c r="AF32" s="60"/>
      <c r="AG32" s="60"/>
      <c r="AH32" s="60"/>
      <c r="AI32" s="60"/>
      <c r="AJ32" s="60"/>
      <c r="AK32" s="60"/>
      <c r="AL32" s="60"/>
      <c r="AM32" s="60"/>
      <c r="AN32" s="60"/>
      <c r="AO32" s="60"/>
      <c r="AP32" s="60"/>
      <c r="AQ32" s="60"/>
      <c r="AR32" s="60"/>
      <c r="AS32" s="60"/>
      <c r="AT32" s="60"/>
      <c r="AU32" s="60"/>
      <c r="AV32" s="60"/>
      <c r="AW32" s="60"/>
      <c r="AX32" s="60"/>
    </row>
    <row r="33" spans="2:50" ht="18.75" customHeight="1">
      <c r="B33" s="312"/>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c r="AS33" s="60"/>
      <c r="AT33" s="60"/>
      <c r="AU33" s="60"/>
      <c r="AV33" s="60"/>
      <c r="AW33" s="60"/>
      <c r="AX33" s="60"/>
    </row>
    <row r="34" spans="2:50" s="149" customFormat="1" ht="18.75" customHeight="1" thickBot="1">
      <c r="B34" s="313" t="s">
        <v>198</v>
      </c>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c r="AO34" s="112"/>
      <c r="AP34" s="112"/>
      <c r="AQ34" s="112"/>
      <c r="AR34" s="112"/>
      <c r="AS34" s="112"/>
      <c r="AT34" s="112"/>
      <c r="AU34" s="112"/>
      <c r="AV34" s="112"/>
      <c r="AW34" s="112"/>
      <c r="AX34" s="112"/>
    </row>
    <row r="35" spans="2:50" ht="357.75" customHeight="1" thickBot="1">
      <c r="B35" s="312"/>
      <c r="C35" s="1010" t="s">
        <v>13</v>
      </c>
      <c r="D35" s="579"/>
      <c r="E35" s="579"/>
      <c r="F35" s="579"/>
      <c r="G35" s="579"/>
      <c r="H35" s="579"/>
      <c r="I35" s="579"/>
      <c r="J35" s="579"/>
      <c r="K35" s="579"/>
      <c r="L35" s="579"/>
      <c r="M35" s="579"/>
      <c r="N35" s="579"/>
      <c r="O35" s="579"/>
      <c r="P35" s="579"/>
      <c r="Q35" s="579"/>
      <c r="R35" s="579"/>
      <c r="S35" s="579"/>
      <c r="T35" s="579"/>
      <c r="U35" s="579"/>
      <c r="V35" s="579"/>
      <c r="W35" s="579"/>
      <c r="X35" s="579"/>
      <c r="Y35" s="579"/>
      <c r="Z35" s="579"/>
      <c r="AA35" s="579"/>
      <c r="AB35" s="579"/>
      <c r="AC35" s="579"/>
      <c r="AD35" s="579"/>
      <c r="AE35" s="579"/>
      <c r="AF35" s="579"/>
      <c r="AG35" s="579"/>
      <c r="AH35" s="579"/>
      <c r="AI35" s="579"/>
      <c r="AJ35" s="579"/>
      <c r="AK35" s="579"/>
      <c r="AL35" s="579"/>
      <c r="AM35" s="579"/>
      <c r="AN35" s="579"/>
      <c r="AO35" s="579"/>
      <c r="AP35" s="579"/>
      <c r="AQ35" s="579"/>
      <c r="AR35" s="579"/>
      <c r="AS35" s="579"/>
      <c r="AT35" s="579"/>
      <c r="AU35" s="579"/>
      <c r="AV35" s="579"/>
      <c r="AW35" s="579"/>
      <c r="AX35" s="1011"/>
    </row>
    <row r="36" spans="2:50" ht="18.75" customHeight="1">
      <c r="B36" s="312"/>
      <c r="C36" s="60"/>
      <c r="D36" s="174"/>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238"/>
      <c r="AE36" s="238"/>
      <c r="AF36" s="238"/>
      <c r="AG36" s="238"/>
      <c r="AH36" s="238"/>
      <c r="AI36" s="238"/>
      <c r="AJ36" s="238"/>
      <c r="AK36" s="238"/>
      <c r="AL36" s="238"/>
      <c r="AM36" s="238"/>
      <c r="AN36" s="238"/>
      <c r="AO36" s="238"/>
      <c r="AP36" s="238"/>
      <c r="AQ36" s="238"/>
      <c r="AR36" s="238"/>
      <c r="AS36" s="238"/>
      <c r="AT36" s="238"/>
      <c r="AU36" s="238"/>
      <c r="AV36" s="238"/>
      <c r="AW36" s="238"/>
      <c r="AX36" s="238"/>
    </row>
    <row r="37" spans="2:50" s="149" customFormat="1" ht="18.75" customHeight="1" thickBot="1">
      <c r="B37" s="313" t="s">
        <v>199</v>
      </c>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row>
    <row r="38" spans="2:50" ht="356.25" customHeight="1" thickBot="1">
      <c r="B38" s="312"/>
      <c r="C38" s="1010" t="s">
        <v>13</v>
      </c>
      <c r="D38" s="579"/>
      <c r="E38" s="579"/>
      <c r="F38" s="579"/>
      <c r="G38" s="579"/>
      <c r="H38" s="579"/>
      <c r="I38" s="579"/>
      <c r="J38" s="579"/>
      <c r="K38" s="579"/>
      <c r="L38" s="579"/>
      <c r="M38" s="579"/>
      <c r="N38" s="579"/>
      <c r="O38" s="579"/>
      <c r="P38" s="579"/>
      <c r="Q38" s="579"/>
      <c r="R38" s="579"/>
      <c r="S38" s="579"/>
      <c r="T38" s="579"/>
      <c r="U38" s="579"/>
      <c r="V38" s="579"/>
      <c r="W38" s="579"/>
      <c r="X38" s="579"/>
      <c r="Y38" s="579"/>
      <c r="Z38" s="579"/>
      <c r="AA38" s="579"/>
      <c r="AB38" s="579"/>
      <c r="AC38" s="579"/>
      <c r="AD38" s="579"/>
      <c r="AE38" s="579"/>
      <c r="AF38" s="579"/>
      <c r="AG38" s="579"/>
      <c r="AH38" s="579"/>
      <c r="AI38" s="579"/>
      <c r="AJ38" s="579"/>
      <c r="AK38" s="579"/>
      <c r="AL38" s="579"/>
      <c r="AM38" s="579"/>
      <c r="AN38" s="579"/>
      <c r="AO38" s="579"/>
      <c r="AP38" s="579"/>
      <c r="AQ38" s="579"/>
      <c r="AR38" s="579"/>
      <c r="AS38" s="579"/>
      <c r="AT38" s="579"/>
      <c r="AU38" s="579"/>
      <c r="AV38" s="579"/>
      <c r="AW38" s="579"/>
      <c r="AX38" s="1011"/>
    </row>
    <row r="39" spans="2:50" ht="18.75" customHeight="1">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row>
    <row r="40" spans="2:50" ht="18.75" customHeight="1">
      <c r="B40" s="60"/>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row>
    <row r="41" spans="2:50" ht="18.75" customHeight="1">
      <c r="B41" s="312"/>
      <c r="C41" s="60"/>
      <c r="D41" s="174"/>
      <c r="E41" s="60"/>
      <c r="F41" s="60"/>
      <c r="G41" s="60"/>
      <c r="H41" s="60"/>
      <c r="I41" s="60"/>
      <c r="J41" s="60"/>
      <c r="K41" s="60"/>
      <c r="L41" s="60"/>
      <c r="M41" s="60"/>
      <c r="N41" s="60"/>
      <c r="O41" s="60"/>
      <c r="P41" s="60"/>
      <c r="Q41" s="60"/>
      <c r="R41" s="60"/>
      <c r="S41" s="60"/>
      <c r="T41" s="60"/>
      <c r="U41" s="60"/>
      <c r="V41" s="174"/>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row>
    <row r="42" spans="2:50" ht="18.75" customHeight="1">
      <c r="B42" s="312"/>
      <c r="C42" s="60"/>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row>
    <row r="43" spans="2:50" s="149" customFormat="1" ht="18.75" customHeight="1" thickBot="1">
      <c r="B43" s="314" t="s">
        <v>189</v>
      </c>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row>
    <row r="44" spans="2:50" ht="357.75" customHeight="1" thickBot="1">
      <c r="B44" s="312"/>
      <c r="C44" s="1010" t="s">
        <v>13</v>
      </c>
      <c r="D44" s="579"/>
      <c r="E44" s="579"/>
      <c r="F44" s="579"/>
      <c r="G44" s="579"/>
      <c r="H44" s="579"/>
      <c r="I44" s="579"/>
      <c r="J44" s="579"/>
      <c r="K44" s="579"/>
      <c r="L44" s="579"/>
      <c r="M44" s="579"/>
      <c r="N44" s="579"/>
      <c r="O44" s="579"/>
      <c r="P44" s="579"/>
      <c r="Q44" s="579"/>
      <c r="R44" s="579"/>
      <c r="S44" s="579"/>
      <c r="T44" s="579"/>
      <c r="U44" s="579"/>
      <c r="V44" s="579"/>
      <c r="W44" s="579"/>
      <c r="X44" s="579"/>
      <c r="Y44" s="579"/>
      <c r="Z44" s="579"/>
      <c r="AA44" s="579"/>
      <c r="AB44" s="579"/>
      <c r="AC44" s="579"/>
      <c r="AD44" s="579"/>
      <c r="AE44" s="579"/>
      <c r="AF44" s="579"/>
      <c r="AG44" s="579"/>
      <c r="AH44" s="579"/>
      <c r="AI44" s="579"/>
      <c r="AJ44" s="579"/>
      <c r="AK44" s="579"/>
      <c r="AL44" s="579"/>
      <c r="AM44" s="579"/>
      <c r="AN44" s="579"/>
      <c r="AO44" s="579"/>
      <c r="AP44" s="579"/>
      <c r="AQ44" s="579"/>
      <c r="AR44" s="579"/>
      <c r="AS44" s="579"/>
      <c r="AT44" s="579"/>
      <c r="AU44" s="579"/>
      <c r="AV44" s="579"/>
      <c r="AW44" s="579"/>
      <c r="AX44" s="1011"/>
    </row>
    <row r="45" spans="2:50" ht="18.75" customHeight="1">
      <c r="B45" s="312"/>
      <c r="C45" s="60"/>
      <c r="D45" s="174"/>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238"/>
      <c r="AE45" s="238"/>
      <c r="AF45" s="238"/>
      <c r="AG45" s="238"/>
      <c r="AH45" s="238"/>
      <c r="AI45" s="238"/>
      <c r="AJ45" s="238"/>
      <c r="AK45" s="238"/>
      <c r="AL45" s="238"/>
      <c r="AM45" s="238"/>
      <c r="AN45" s="238"/>
      <c r="AO45" s="238"/>
      <c r="AP45" s="238"/>
      <c r="AQ45" s="238"/>
      <c r="AR45" s="238"/>
      <c r="AS45" s="238"/>
      <c r="AT45" s="238"/>
      <c r="AU45" s="238"/>
      <c r="AV45" s="238"/>
      <c r="AW45" s="238"/>
      <c r="AX45" s="238"/>
    </row>
    <row r="46" spans="2:50" s="149" customFormat="1" ht="18.75" customHeight="1" thickBot="1">
      <c r="B46" s="314" t="s">
        <v>190</v>
      </c>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row>
    <row r="47" spans="2:50" ht="356.25" customHeight="1" thickBot="1">
      <c r="B47" s="312"/>
      <c r="C47" s="1010" t="s">
        <v>13</v>
      </c>
      <c r="D47" s="579"/>
      <c r="E47" s="579"/>
      <c r="F47" s="579"/>
      <c r="G47" s="579"/>
      <c r="H47" s="579"/>
      <c r="I47" s="579"/>
      <c r="J47" s="579"/>
      <c r="K47" s="579"/>
      <c r="L47" s="579"/>
      <c r="M47" s="579"/>
      <c r="N47" s="579"/>
      <c r="O47" s="579"/>
      <c r="P47" s="579"/>
      <c r="Q47" s="579"/>
      <c r="R47" s="579"/>
      <c r="S47" s="579"/>
      <c r="T47" s="579"/>
      <c r="U47" s="579"/>
      <c r="V47" s="579"/>
      <c r="W47" s="579"/>
      <c r="X47" s="579"/>
      <c r="Y47" s="579"/>
      <c r="Z47" s="579"/>
      <c r="AA47" s="579"/>
      <c r="AB47" s="579"/>
      <c r="AC47" s="579"/>
      <c r="AD47" s="579"/>
      <c r="AE47" s="579"/>
      <c r="AF47" s="579"/>
      <c r="AG47" s="579"/>
      <c r="AH47" s="579"/>
      <c r="AI47" s="579"/>
      <c r="AJ47" s="579"/>
      <c r="AK47" s="579"/>
      <c r="AL47" s="579"/>
      <c r="AM47" s="579"/>
      <c r="AN47" s="579"/>
      <c r="AO47" s="579"/>
      <c r="AP47" s="579"/>
      <c r="AQ47" s="579"/>
      <c r="AR47" s="579"/>
      <c r="AS47" s="579"/>
      <c r="AT47" s="579"/>
      <c r="AU47" s="579"/>
      <c r="AV47" s="579"/>
      <c r="AW47" s="579"/>
      <c r="AX47" s="1011"/>
    </row>
    <row r="48" spans="2:50" ht="18.75" customHeight="1">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row>
    <row r="49" spans="2:50" ht="18.75" customHeight="1">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row>
    <row r="50" spans="2:50" ht="18.75" customHeight="1">
      <c r="B50" s="106"/>
      <c r="C50" s="174"/>
      <c r="D50" s="174"/>
      <c r="E50" s="174"/>
      <c r="F50" s="174"/>
      <c r="G50" s="174"/>
      <c r="H50" s="174"/>
      <c r="I50" s="174"/>
      <c r="J50" s="174"/>
      <c r="K50" s="174"/>
      <c r="L50" s="174"/>
      <c r="M50" s="174"/>
      <c r="N50" s="174"/>
      <c r="O50" s="174"/>
      <c r="P50" s="174"/>
      <c r="Q50" s="174"/>
      <c r="R50" s="174"/>
      <c r="S50" s="174"/>
      <c r="T50" s="174"/>
      <c r="U50" s="174"/>
      <c r="V50" s="174"/>
      <c r="W50" s="174"/>
      <c r="X50" s="160"/>
      <c r="Y50" s="160"/>
      <c r="Z50" s="160"/>
      <c r="AA50" s="160"/>
      <c r="AB50" s="160"/>
      <c r="AC50" s="160"/>
      <c r="AD50" s="160"/>
      <c r="AE50" s="160"/>
      <c r="AF50" s="160"/>
      <c r="AG50" s="160"/>
      <c r="AH50" s="160"/>
      <c r="AI50" s="160"/>
      <c r="AJ50" s="160"/>
      <c r="AK50" s="160"/>
      <c r="AL50" s="160"/>
      <c r="AM50" s="160"/>
      <c r="AN50" s="160"/>
      <c r="AO50" s="160"/>
      <c r="AP50" s="160"/>
      <c r="AQ50" s="160"/>
      <c r="AR50" s="160"/>
      <c r="AS50" s="160"/>
      <c r="AT50" s="160"/>
      <c r="AU50" s="160"/>
      <c r="AV50" s="160"/>
      <c r="AW50" s="160"/>
      <c r="AX50" s="160"/>
    </row>
    <row r="51" spans="2:50" ht="18.75" customHeight="1">
      <c r="B51" s="106"/>
      <c r="C51" s="174"/>
      <c r="D51" s="174"/>
      <c r="E51" s="174"/>
      <c r="F51" s="174"/>
      <c r="G51" s="174"/>
      <c r="H51" s="174"/>
      <c r="I51" s="174"/>
      <c r="J51" s="174"/>
      <c r="K51" s="174"/>
      <c r="L51" s="174"/>
      <c r="M51" s="174"/>
      <c r="N51" s="174"/>
      <c r="O51" s="174"/>
      <c r="P51" s="174"/>
      <c r="Q51" s="174"/>
      <c r="R51" s="174"/>
      <c r="S51" s="174"/>
      <c r="T51" s="174"/>
      <c r="U51" s="174"/>
      <c r="V51" s="174"/>
      <c r="W51" s="174"/>
      <c r="X51" s="160"/>
      <c r="Y51" s="160"/>
      <c r="Z51" s="160"/>
      <c r="AA51" s="160"/>
      <c r="AB51" s="160"/>
      <c r="AC51" s="160"/>
      <c r="AD51" s="160"/>
      <c r="AE51" s="160"/>
      <c r="AF51" s="160"/>
      <c r="AG51" s="160"/>
      <c r="AH51" s="160"/>
      <c r="AI51" s="160"/>
      <c r="AJ51" s="160"/>
      <c r="AK51" s="160"/>
      <c r="AL51" s="160"/>
      <c r="AM51" s="160"/>
      <c r="AN51" s="160"/>
      <c r="AO51" s="160"/>
      <c r="AP51" s="160"/>
      <c r="AQ51" s="160"/>
      <c r="AR51" s="160"/>
      <c r="AS51" s="160"/>
      <c r="AT51" s="160"/>
      <c r="AU51" s="160"/>
      <c r="AV51" s="160"/>
      <c r="AW51" s="160"/>
      <c r="AX51" s="160"/>
    </row>
    <row r="52" spans="2:50" ht="18.75" customHeight="1">
      <c r="B52" s="106"/>
      <c r="C52" s="174"/>
      <c r="D52" s="174"/>
      <c r="E52" s="174"/>
      <c r="F52" s="174"/>
      <c r="G52" s="174"/>
      <c r="H52" s="174"/>
      <c r="I52" s="174"/>
      <c r="J52" s="174"/>
      <c r="K52" s="174"/>
      <c r="L52" s="174"/>
      <c r="M52" s="174"/>
      <c r="N52" s="174"/>
      <c r="O52" s="174"/>
      <c r="P52" s="174"/>
      <c r="Q52" s="174"/>
      <c r="R52" s="174"/>
      <c r="S52" s="174"/>
      <c r="T52" s="174"/>
      <c r="U52" s="174"/>
      <c r="V52" s="174"/>
      <c r="W52" s="174"/>
      <c r="X52" s="160"/>
      <c r="Y52" s="160"/>
      <c r="Z52" s="160"/>
      <c r="AA52" s="160"/>
      <c r="AB52" s="160"/>
      <c r="AC52" s="160"/>
      <c r="AD52" s="160"/>
      <c r="AE52" s="160"/>
      <c r="AF52" s="160"/>
      <c r="AG52" s="160"/>
      <c r="AH52" s="160"/>
      <c r="AI52" s="160"/>
      <c r="AJ52" s="160"/>
      <c r="AK52" s="160"/>
      <c r="AL52" s="160"/>
      <c r="AM52" s="160"/>
      <c r="AN52" s="160"/>
      <c r="AO52" s="160"/>
      <c r="AP52" s="160"/>
      <c r="AQ52" s="160"/>
      <c r="AR52" s="160"/>
      <c r="AS52" s="160"/>
      <c r="AT52" s="160"/>
      <c r="AU52" s="160"/>
      <c r="AV52" s="160"/>
      <c r="AW52" s="160"/>
      <c r="AX52" s="160"/>
    </row>
    <row r="53" spans="2:50" ht="18.75" customHeight="1"/>
    <row r="54" spans="2:50" ht="18.75" customHeight="1">
      <c r="B54" s="175"/>
    </row>
    <row r="55" spans="2:50" ht="18.75" customHeight="1">
      <c r="B55" s="60"/>
      <c r="C55" s="174"/>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243"/>
      <c r="AL55" s="243"/>
      <c r="AM55" s="243"/>
      <c r="AN55" s="243"/>
      <c r="AO55" s="60"/>
      <c r="AP55" s="60"/>
      <c r="AQ55" s="60"/>
      <c r="AR55" s="60"/>
      <c r="AS55" s="60"/>
      <c r="AT55" s="60"/>
      <c r="AU55" s="60"/>
      <c r="AV55" s="60"/>
      <c r="AW55" s="60"/>
      <c r="AX55" s="60"/>
    </row>
    <row r="56" spans="2:50" ht="18.75" customHeight="1">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row>
    <row r="57" spans="2:50" ht="18.75" customHeight="1">
      <c r="B57" s="60"/>
      <c r="C57" s="174"/>
      <c r="D57" s="174"/>
      <c r="E57" s="174"/>
      <c r="F57" s="174"/>
      <c r="G57" s="174"/>
      <c r="H57" s="174"/>
      <c r="I57" s="174"/>
      <c r="J57" s="174"/>
      <c r="K57" s="174"/>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243"/>
      <c r="AL57" s="243"/>
      <c r="AM57" s="243"/>
      <c r="AN57" s="243"/>
      <c r="AO57" s="60"/>
      <c r="AP57" s="60"/>
      <c r="AQ57" s="60"/>
      <c r="AR57" s="60"/>
      <c r="AS57" s="60"/>
      <c r="AT57" s="60"/>
      <c r="AU57" s="60"/>
      <c r="AV57" s="60"/>
      <c r="AW57" s="60"/>
      <c r="AX57" s="60"/>
    </row>
    <row r="58" spans="2:50" ht="18.75" customHeight="1">
      <c r="B58" s="60"/>
      <c r="C58" s="174"/>
      <c r="D58" s="174"/>
      <c r="E58" s="174"/>
      <c r="F58" s="174"/>
      <c r="G58" s="174"/>
      <c r="H58" s="174"/>
      <c r="I58" s="174"/>
      <c r="J58" s="174"/>
      <c r="K58" s="174"/>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0"/>
      <c r="AS58" s="60"/>
      <c r="AT58" s="60"/>
      <c r="AU58" s="60"/>
      <c r="AV58" s="60"/>
      <c r="AW58" s="60"/>
      <c r="AX58" s="60"/>
    </row>
    <row r="59" spans="2:50" ht="18.75" customHeight="1">
      <c r="B59" s="60"/>
      <c r="C59" s="174"/>
      <c r="D59" s="174"/>
      <c r="E59" s="174"/>
      <c r="F59" s="174"/>
      <c r="G59" s="174"/>
      <c r="H59" s="174"/>
      <c r="I59" s="174"/>
      <c r="J59" s="174"/>
      <c r="K59" s="174"/>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243"/>
      <c r="AL59" s="243"/>
      <c r="AM59" s="243"/>
      <c r="AN59" s="243"/>
      <c r="AO59" s="60"/>
      <c r="AP59" s="60"/>
      <c r="AQ59" s="60"/>
      <c r="AR59" s="60"/>
      <c r="AS59" s="60"/>
      <c r="AT59" s="60"/>
      <c r="AU59" s="60"/>
      <c r="AV59" s="60"/>
      <c r="AW59" s="60"/>
      <c r="AX59" s="60"/>
    </row>
    <row r="60" spans="2:50" ht="18.75" customHeight="1">
      <c r="B60" s="60"/>
      <c r="C60" s="174"/>
      <c r="D60" s="174"/>
      <c r="E60" s="174"/>
      <c r="F60" s="174"/>
      <c r="G60" s="174"/>
      <c r="H60" s="174"/>
      <c r="I60" s="174"/>
      <c r="J60" s="174"/>
      <c r="K60" s="174"/>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row>
    <row r="61" spans="2:50" ht="18.75" customHeight="1">
      <c r="B61" s="60"/>
      <c r="C61" s="174"/>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243"/>
      <c r="AL61" s="243"/>
      <c r="AM61" s="243"/>
      <c r="AN61" s="243"/>
      <c r="AO61" s="60"/>
      <c r="AP61" s="60"/>
      <c r="AQ61" s="60"/>
      <c r="AR61" s="60"/>
      <c r="AS61" s="60"/>
      <c r="AT61" s="60"/>
      <c r="AU61" s="60"/>
      <c r="AV61" s="60"/>
      <c r="AW61" s="60"/>
      <c r="AX61" s="60"/>
    </row>
    <row r="62" spans="2:50" ht="18.75" customHeight="1">
      <c r="B62" s="60"/>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row>
    <row r="63" spans="2:50" ht="18.75" customHeight="1">
      <c r="C63" s="174"/>
      <c r="D63" s="60"/>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4"/>
      <c r="AE63" s="174"/>
      <c r="AF63" s="174"/>
      <c r="AG63" s="174"/>
      <c r="AH63" s="174"/>
      <c r="AI63" s="174"/>
      <c r="AJ63" s="174"/>
      <c r="AK63" s="174"/>
      <c r="AL63" s="174"/>
      <c r="AM63" s="174"/>
      <c r="AN63" s="174"/>
      <c r="AO63" s="174"/>
      <c r="AP63" s="174"/>
      <c r="AQ63" s="174"/>
      <c r="AR63" s="174"/>
      <c r="AS63" s="174"/>
      <c r="AT63" s="174"/>
      <c r="AU63" s="174"/>
      <c r="AV63" s="174"/>
      <c r="AW63" s="174"/>
      <c r="AX63" s="174"/>
    </row>
    <row r="64" spans="2:50"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sheetData>
  <mergeCells count="14">
    <mergeCell ref="C11:AX11"/>
    <mergeCell ref="AQ2:AX2"/>
    <mergeCell ref="B3:AX3"/>
    <mergeCell ref="B4:AX4"/>
    <mergeCell ref="C8:AX8"/>
    <mergeCell ref="B5:AX5"/>
    <mergeCell ref="C44:AX44"/>
    <mergeCell ref="C47:AX47"/>
    <mergeCell ref="C17:AX17"/>
    <mergeCell ref="C20:AX20"/>
    <mergeCell ref="C26:AX26"/>
    <mergeCell ref="C29:AX29"/>
    <mergeCell ref="C35:AX35"/>
    <mergeCell ref="C38:AX38"/>
  </mergeCells>
  <phoneticPr fontId="4"/>
  <printOptions horizontalCentered="1" verticalCentered="1"/>
  <pageMargins left="0.51181102362204722" right="0.31496062992125984" top="0.74803149606299213" bottom="0.35433070866141736" header="0" footer="0"/>
  <pageSetup paperSize="9" scale="94" orientation="portrait" cellComments="asDisplayed" r:id="rId1"/>
  <rowBreaks count="4" manualBreakCount="4">
    <brk id="13" max="50" man="1"/>
    <brk id="22" max="50" man="1"/>
    <brk id="31" max="50" man="1"/>
    <brk id="40" max="5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A168"/>
  <sheetViews>
    <sheetView showGridLines="0" view="pageBreakPreview" zoomScale="80" zoomScaleNormal="100" zoomScaleSheetLayoutView="80" workbookViewId="0">
      <selection activeCell="BB18" sqref="BB18"/>
    </sheetView>
  </sheetViews>
  <sheetFormatPr defaultRowHeight="14.25"/>
  <cols>
    <col min="1" max="1" width="5" style="5" customWidth="1"/>
    <col min="2" max="5" width="1.875" style="5" customWidth="1"/>
    <col min="6" max="6" width="3.625" style="5" customWidth="1"/>
    <col min="7" max="17" width="1.875" style="5" customWidth="1"/>
    <col min="18" max="27" width="3.625" style="5" customWidth="1"/>
    <col min="28" max="48" width="1.875" style="5" customWidth="1"/>
    <col min="49" max="49" width="1.75" style="5" customWidth="1"/>
    <col min="50" max="50" width="9" style="5"/>
    <col min="51" max="51" width="3.625" style="5" customWidth="1"/>
    <col min="52" max="16384" width="9" style="5"/>
  </cols>
  <sheetData>
    <row r="1" spans="2:53" ht="18" customHeight="1" thickBot="1">
      <c r="B1" s="461" t="s">
        <v>523</v>
      </c>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row>
    <row r="2" spans="2:53" ht="18.75" customHeight="1" thickBot="1">
      <c r="AL2" s="334" t="s">
        <v>252</v>
      </c>
      <c r="AM2" s="335"/>
      <c r="AN2" s="335"/>
      <c r="AO2" s="335"/>
      <c r="AP2" s="335"/>
      <c r="AQ2" s="335"/>
      <c r="AR2" s="336"/>
      <c r="AS2" s="337"/>
      <c r="AT2" s="337"/>
      <c r="AU2" s="337"/>
      <c r="AV2" s="338"/>
    </row>
    <row r="3" spans="2:53" ht="7.5" customHeight="1"/>
    <row r="4" spans="2:53" ht="18.75" customHeight="1">
      <c r="S4" s="521" t="s">
        <v>261</v>
      </c>
      <c r="T4" s="521"/>
      <c r="U4" s="521"/>
      <c r="V4" s="521"/>
      <c r="W4" s="521"/>
      <c r="X4" s="521"/>
      <c r="Y4" s="521"/>
      <c r="Z4" s="521"/>
      <c r="AA4" s="521"/>
      <c r="AC4" s="522">
        <v>45827</v>
      </c>
      <c r="AD4" s="523"/>
      <c r="AE4" s="523"/>
      <c r="AF4" s="523"/>
      <c r="AG4" s="523"/>
      <c r="AH4" s="523"/>
      <c r="AI4" s="523"/>
      <c r="AJ4" s="523"/>
      <c r="AK4" s="523"/>
      <c r="AL4" s="523"/>
      <c r="AM4" s="523"/>
      <c r="AN4" s="523"/>
      <c r="AO4" s="523"/>
      <c r="AP4" s="523"/>
      <c r="AQ4" s="523"/>
      <c r="AR4" s="523"/>
      <c r="AS4" s="523"/>
      <c r="AT4" s="523"/>
      <c r="AU4" s="523"/>
      <c r="AV4" s="524"/>
    </row>
    <row r="5" spans="2:53" ht="18.75" customHeight="1">
      <c r="S5" s="72"/>
      <c r="T5" s="72"/>
      <c r="U5" s="72"/>
      <c r="V5" s="72"/>
      <c r="W5" s="72"/>
      <c r="X5" s="72"/>
      <c r="Y5" s="72"/>
      <c r="Z5" s="72"/>
      <c r="AA5" s="103" t="s">
        <v>565</v>
      </c>
      <c r="AC5" s="348"/>
      <c r="AD5" s="348"/>
      <c r="AE5" s="348"/>
      <c r="AF5" s="348"/>
      <c r="AG5" s="348"/>
      <c r="AH5" s="348"/>
      <c r="AI5" s="348"/>
      <c r="AJ5" s="348"/>
      <c r="AK5" s="348"/>
      <c r="AL5" s="348"/>
      <c r="AM5" s="348"/>
      <c r="AN5" s="348"/>
      <c r="AO5" s="348"/>
      <c r="AP5" s="348"/>
      <c r="AQ5" s="348"/>
      <c r="AR5" s="348"/>
      <c r="AS5" s="348"/>
      <c r="AT5" s="348"/>
      <c r="AU5" s="348"/>
      <c r="AV5" s="348"/>
      <c r="AW5" s="105"/>
    </row>
    <row r="6" spans="2:53" ht="18.75" customHeight="1">
      <c r="C6" s="103"/>
      <c r="D6" s="103"/>
      <c r="E6" s="103"/>
      <c r="F6" s="103"/>
      <c r="G6" s="103"/>
      <c r="H6" s="103"/>
      <c r="I6" s="103"/>
      <c r="J6" s="103"/>
      <c r="K6" s="103"/>
      <c r="L6" s="103"/>
      <c r="M6" s="103"/>
      <c r="N6" s="103"/>
      <c r="O6" s="103"/>
      <c r="P6" s="103"/>
      <c r="Q6" s="103"/>
      <c r="R6" s="103"/>
      <c r="S6" s="103"/>
      <c r="T6" s="103"/>
      <c r="U6" s="103"/>
      <c r="V6" s="103"/>
      <c r="W6" s="103"/>
      <c r="X6" s="103"/>
      <c r="Y6" s="103"/>
      <c r="Z6" s="103"/>
      <c r="AA6" s="34" t="s">
        <v>294</v>
      </c>
      <c r="AD6" s="450"/>
      <c r="AE6" s="450"/>
      <c r="AF6" s="450"/>
      <c r="AQ6" s="450"/>
      <c r="AR6" s="450"/>
      <c r="AS6" s="450"/>
      <c r="AT6" s="450"/>
      <c r="AU6" s="450"/>
      <c r="AV6" s="450"/>
      <c r="BA6" s="5" t="s">
        <v>244</v>
      </c>
    </row>
    <row r="7" spans="2:53" ht="18.75" customHeight="1">
      <c r="C7" s="5" t="s">
        <v>248</v>
      </c>
      <c r="D7" s="99"/>
      <c r="E7" s="99"/>
      <c r="F7" s="99"/>
      <c r="G7" s="99"/>
      <c r="H7" s="99"/>
      <c r="I7" s="517" t="s">
        <v>245</v>
      </c>
      <c r="J7" s="518"/>
      <c r="K7" s="518"/>
      <c r="L7" s="519"/>
      <c r="M7" s="34" t="s">
        <v>249</v>
      </c>
      <c r="N7" s="99"/>
      <c r="O7" s="99"/>
      <c r="P7" s="99"/>
      <c r="Q7" s="99"/>
      <c r="R7" s="99"/>
      <c r="S7" s="99"/>
      <c r="T7" s="99"/>
      <c r="U7" s="99"/>
      <c r="V7" s="99"/>
      <c r="W7" s="99"/>
      <c r="X7" s="99"/>
      <c r="Y7" s="99"/>
      <c r="Z7" s="99"/>
      <c r="AD7" s="34"/>
      <c r="AE7" s="447"/>
      <c r="AF7" s="447"/>
      <c r="AG7" s="447"/>
      <c r="AH7" s="447"/>
      <c r="AI7" s="447"/>
      <c r="AJ7" s="447"/>
      <c r="AK7" s="447"/>
      <c r="AL7" s="447"/>
      <c r="AM7" s="447"/>
      <c r="AN7" s="447"/>
      <c r="AO7" s="447"/>
      <c r="AP7" s="447"/>
      <c r="AQ7" s="447"/>
      <c r="AR7" s="447"/>
      <c r="AS7" s="447"/>
      <c r="AT7" s="447"/>
      <c r="AU7" s="447"/>
      <c r="AV7" s="447"/>
      <c r="BA7" s="5" t="s">
        <v>245</v>
      </c>
    </row>
    <row r="8" spans="2:53" ht="21.75" customHeight="1">
      <c r="D8" s="99"/>
      <c r="E8" s="99"/>
      <c r="F8" s="99"/>
      <c r="G8" s="99"/>
      <c r="H8" s="99"/>
      <c r="I8" s="415"/>
      <c r="J8" s="415"/>
      <c r="K8" s="415"/>
      <c r="L8" s="415"/>
      <c r="M8" s="34"/>
      <c r="N8" s="99"/>
      <c r="O8" s="99"/>
      <c r="P8" s="99"/>
      <c r="Q8" s="99"/>
      <c r="R8" s="99"/>
      <c r="S8" s="521" t="s">
        <v>262</v>
      </c>
      <c r="T8" s="521"/>
      <c r="U8" s="521"/>
      <c r="V8" s="521"/>
      <c r="W8" s="521"/>
      <c r="X8" s="521"/>
      <c r="Y8" s="521"/>
      <c r="Z8" s="521"/>
      <c r="AA8" s="521"/>
      <c r="AB8" s="103"/>
      <c r="AC8" s="500" t="s">
        <v>524</v>
      </c>
      <c r="AD8" s="501"/>
      <c r="AE8" s="501"/>
      <c r="AF8" s="501"/>
      <c r="AG8" s="501"/>
      <c r="AH8" s="501"/>
      <c r="AI8" s="501"/>
      <c r="AJ8" s="501"/>
      <c r="AK8" s="501"/>
      <c r="AL8" s="501"/>
      <c r="AM8" s="501"/>
      <c r="AN8" s="501"/>
      <c r="AO8" s="501"/>
      <c r="AP8" s="501"/>
      <c r="AQ8" s="501"/>
      <c r="AR8" s="501"/>
      <c r="AS8" s="501"/>
      <c r="AT8" s="501"/>
      <c r="AU8" s="501"/>
      <c r="AV8" s="502"/>
    </row>
    <row r="9" spans="2:53" ht="21.75" customHeight="1">
      <c r="D9" s="99"/>
      <c r="E9" s="99"/>
      <c r="F9" s="99"/>
      <c r="G9" s="99"/>
      <c r="H9" s="99"/>
      <c r="I9" s="415"/>
      <c r="J9" s="415"/>
      <c r="K9" s="415"/>
      <c r="L9" s="415"/>
      <c r="M9" s="34"/>
      <c r="N9" s="99"/>
      <c r="O9" s="99"/>
      <c r="P9" s="99"/>
      <c r="Q9" s="99"/>
      <c r="R9" s="99"/>
      <c r="S9" s="72"/>
      <c r="T9" s="72"/>
      <c r="U9" s="72"/>
      <c r="V9" s="72"/>
      <c r="W9" s="72"/>
      <c r="X9" s="72"/>
      <c r="Y9" s="72"/>
      <c r="Z9" s="72"/>
      <c r="AA9" s="72"/>
      <c r="AB9" s="51" t="s">
        <v>295</v>
      </c>
      <c r="AC9" s="339"/>
      <c r="AD9" s="340"/>
      <c r="AE9" s="340"/>
      <c r="AF9" s="340"/>
      <c r="AG9" s="340"/>
      <c r="AH9" s="340"/>
      <c r="AI9" s="340"/>
      <c r="AJ9" s="340"/>
      <c r="AK9" s="340"/>
      <c r="AL9" s="340"/>
      <c r="AM9" s="340"/>
      <c r="AN9" s="340"/>
      <c r="AO9" s="340"/>
      <c r="AP9" s="340"/>
      <c r="AQ9" s="340"/>
      <c r="AR9" s="340"/>
      <c r="AS9" s="340"/>
      <c r="AT9" s="340"/>
      <c r="AU9" s="340"/>
      <c r="AV9" s="341"/>
    </row>
    <row r="10" spans="2:53" ht="21.75" customHeight="1">
      <c r="S10" s="521" t="s">
        <v>257</v>
      </c>
      <c r="T10" s="521"/>
      <c r="U10" s="521"/>
      <c r="V10" s="521"/>
      <c r="W10" s="521"/>
      <c r="X10" s="521"/>
      <c r="Y10" s="521"/>
      <c r="Z10" s="521"/>
      <c r="AA10" s="521"/>
      <c r="AB10" s="103"/>
      <c r="AC10" s="500" t="s">
        <v>258</v>
      </c>
      <c r="AD10" s="501"/>
      <c r="AE10" s="501"/>
      <c r="AF10" s="501"/>
      <c r="AG10" s="501"/>
      <c r="AH10" s="501"/>
      <c r="AI10" s="501"/>
      <c r="AJ10" s="501"/>
      <c r="AK10" s="501"/>
      <c r="AL10" s="501"/>
      <c r="AM10" s="501"/>
      <c r="AN10" s="501"/>
      <c r="AO10" s="501"/>
      <c r="AP10" s="501"/>
      <c r="AQ10" s="501"/>
      <c r="AR10" s="501"/>
      <c r="AS10" s="501"/>
      <c r="AT10" s="501"/>
      <c r="AU10" s="501"/>
      <c r="AV10" s="502"/>
    </row>
    <row r="11" spans="2:53" ht="8.25" customHeight="1">
      <c r="B11" s="30"/>
    </row>
    <row r="12" spans="2:53" ht="21.75" customHeight="1">
      <c r="B12" s="99"/>
      <c r="C12" s="103"/>
      <c r="D12" s="103"/>
      <c r="E12" s="103"/>
      <c r="F12" s="103"/>
      <c r="G12" s="103"/>
      <c r="H12" s="103"/>
      <c r="I12" s="103"/>
      <c r="J12" s="103"/>
      <c r="K12" s="103"/>
      <c r="L12" s="103"/>
      <c r="M12" s="103"/>
      <c r="N12" s="103"/>
      <c r="O12" s="103"/>
      <c r="P12" s="103"/>
      <c r="Q12" s="103"/>
      <c r="R12" s="103"/>
      <c r="S12" s="521" t="s">
        <v>34</v>
      </c>
      <c r="T12" s="521"/>
      <c r="U12" s="521"/>
      <c r="V12" s="521"/>
      <c r="W12" s="521"/>
      <c r="X12" s="521"/>
      <c r="Y12" s="521"/>
      <c r="Z12" s="521"/>
      <c r="AA12" s="521"/>
      <c r="AB12" s="103"/>
      <c r="AC12" s="500" t="s">
        <v>259</v>
      </c>
      <c r="AD12" s="501"/>
      <c r="AE12" s="501"/>
      <c r="AF12" s="501"/>
      <c r="AG12" s="501"/>
      <c r="AH12" s="501"/>
      <c r="AI12" s="501"/>
      <c r="AJ12" s="501"/>
      <c r="AK12" s="501"/>
      <c r="AL12" s="501"/>
      <c r="AM12" s="501"/>
      <c r="AN12" s="501"/>
      <c r="AO12" s="501"/>
      <c r="AP12" s="501"/>
      <c r="AQ12" s="501"/>
      <c r="AR12" s="501"/>
      <c r="AS12" s="501"/>
      <c r="AT12" s="501"/>
      <c r="AU12" s="501"/>
      <c r="AV12" s="502"/>
    </row>
    <row r="13" spans="2:53" ht="8.25" customHeight="1">
      <c r="B13" s="11"/>
      <c r="C13" s="103"/>
      <c r="D13" s="24"/>
      <c r="E13" s="103"/>
      <c r="F13" s="103"/>
      <c r="G13" s="103"/>
      <c r="H13" s="103"/>
      <c r="I13" s="103"/>
      <c r="J13" s="103"/>
      <c r="K13" s="103"/>
      <c r="L13" s="103"/>
      <c r="M13" s="103"/>
      <c r="N13" s="103"/>
      <c r="O13" s="103"/>
      <c r="P13" s="103"/>
      <c r="Q13" s="103"/>
      <c r="R13" s="103"/>
      <c r="S13" s="72"/>
      <c r="T13" s="72"/>
      <c r="U13" s="98"/>
      <c r="V13" s="72"/>
      <c r="W13" s="72"/>
      <c r="X13" s="72"/>
      <c r="Y13" s="72"/>
      <c r="Z13" s="72"/>
      <c r="AA13" s="72"/>
      <c r="AB13" s="103"/>
      <c r="AC13" s="450"/>
      <c r="AD13" s="450"/>
      <c r="AE13" s="450"/>
      <c r="AF13" s="450"/>
      <c r="AG13" s="450"/>
      <c r="AH13" s="450"/>
      <c r="AI13" s="450"/>
      <c r="AJ13" s="450"/>
      <c r="AK13" s="450"/>
      <c r="AL13" s="450"/>
      <c r="AM13" s="450"/>
      <c r="AN13" s="450"/>
      <c r="AO13" s="450"/>
      <c r="AP13" s="450"/>
      <c r="AQ13" s="450"/>
      <c r="AR13" s="450"/>
      <c r="AS13" s="450"/>
      <c r="AT13" s="450"/>
      <c r="AU13" s="450"/>
      <c r="AV13" s="450"/>
    </row>
    <row r="14" spans="2:53" ht="21.75" customHeight="1">
      <c r="B14" s="11"/>
      <c r="C14" s="103"/>
      <c r="D14" s="24"/>
      <c r="E14" s="103"/>
      <c r="F14" s="103"/>
      <c r="G14" s="103"/>
      <c r="H14" s="103"/>
      <c r="I14" s="103"/>
      <c r="J14" s="103"/>
      <c r="K14" s="103"/>
      <c r="L14" s="103"/>
      <c r="M14" s="103"/>
      <c r="N14" s="103"/>
      <c r="O14" s="103"/>
      <c r="P14" s="103"/>
      <c r="Q14" s="103"/>
      <c r="R14" s="103"/>
      <c r="S14" s="521" t="s">
        <v>35</v>
      </c>
      <c r="T14" s="521"/>
      <c r="U14" s="521"/>
      <c r="V14" s="521"/>
      <c r="W14" s="521"/>
      <c r="X14" s="521"/>
      <c r="Y14" s="521"/>
      <c r="Z14" s="521"/>
      <c r="AA14" s="521"/>
      <c r="AB14" s="103"/>
      <c r="AC14" s="479" t="s">
        <v>250</v>
      </c>
      <c r="AD14" s="485"/>
      <c r="AE14" s="485"/>
      <c r="AF14" s="485"/>
      <c r="AG14" s="485"/>
      <c r="AH14" s="485"/>
      <c r="AI14" s="485"/>
      <c r="AJ14" s="485"/>
      <c r="AK14" s="485"/>
      <c r="AL14" s="485"/>
      <c r="AM14" s="485"/>
      <c r="AN14" s="485"/>
      <c r="AO14" s="485"/>
      <c r="AP14" s="485"/>
      <c r="AQ14" s="485"/>
      <c r="AR14" s="485"/>
      <c r="AS14" s="485"/>
      <c r="AT14" s="485"/>
      <c r="AU14" s="485"/>
      <c r="AV14" s="480"/>
    </row>
    <row r="15" spans="2:53" ht="8.25" customHeight="1">
      <c r="B15" s="11"/>
      <c r="C15" s="103"/>
      <c r="D15" s="24"/>
      <c r="E15" s="103"/>
      <c r="F15" s="103"/>
      <c r="G15" s="103"/>
      <c r="H15" s="103"/>
      <c r="I15" s="103"/>
      <c r="J15" s="103"/>
      <c r="K15" s="103"/>
      <c r="L15" s="103"/>
      <c r="M15" s="103"/>
      <c r="N15" s="103"/>
      <c r="O15" s="103"/>
      <c r="P15" s="103"/>
      <c r="Q15" s="103"/>
      <c r="R15" s="103"/>
      <c r="S15" s="72"/>
      <c r="T15" s="72"/>
      <c r="U15" s="98"/>
      <c r="V15" s="72"/>
      <c r="W15" s="72"/>
      <c r="X15" s="72"/>
      <c r="Y15" s="72"/>
      <c r="Z15" s="72"/>
      <c r="AA15" s="72"/>
      <c r="AB15" s="103"/>
      <c r="AC15" s="450"/>
      <c r="AD15" s="450"/>
      <c r="AE15" s="450"/>
      <c r="AF15" s="450"/>
      <c r="AG15" s="450"/>
      <c r="AH15" s="450"/>
      <c r="AI15" s="450"/>
      <c r="AJ15" s="450"/>
      <c r="AK15" s="450"/>
      <c r="AL15" s="450"/>
      <c r="AM15" s="450"/>
      <c r="AN15" s="450"/>
      <c r="AO15" s="450"/>
      <c r="AP15" s="450"/>
      <c r="AQ15" s="450"/>
      <c r="AR15" s="450"/>
      <c r="AS15" s="450"/>
      <c r="AT15" s="450"/>
      <c r="AU15" s="450"/>
      <c r="AV15" s="450"/>
    </row>
    <row r="16" spans="2:53" ht="21.75" customHeight="1">
      <c r="B16" s="11"/>
      <c r="C16" s="103"/>
      <c r="D16" s="103"/>
      <c r="E16" s="103"/>
      <c r="F16" s="103"/>
      <c r="G16" s="103"/>
      <c r="H16" s="103"/>
      <c r="I16" s="103"/>
      <c r="J16" s="103"/>
      <c r="K16" s="103"/>
      <c r="L16" s="103"/>
      <c r="M16" s="103"/>
      <c r="N16" s="103"/>
      <c r="O16" s="103"/>
      <c r="P16" s="103"/>
      <c r="Q16" s="103"/>
      <c r="R16" s="103"/>
      <c r="S16" s="521" t="s">
        <v>255</v>
      </c>
      <c r="T16" s="521"/>
      <c r="U16" s="521"/>
      <c r="V16" s="521"/>
      <c r="W16" s="521"/>
      <c r="X16" s="521"/>
      <c r="Y16" s="521"/>
      <c r="Z16" s="521"/>
      <c r="AA16" s="521"/>
      <c r="AB16" s="103"/>
      <c r="AC16" s="500" t="s">
        <v>256</v>
      </c>
      <c r="AD16" s="501"/>
      <c r="AE16" s="501"/>
      <c r="AF16" s="501"/>
      <c r="AG16" s="501"/>
      <c r="AH16" s="501"/>
      <c r="AI16" s="501"/>
      <c r="AJ16" s="501"/>
      <c r="AK16" s="501"/>
      <c r="AL16" s="501"/>
      <c r="AM16" s="501"/>
      <c r="AN16" s="501"/>
      <c r="AO16" s="501"/>
      <c r="AP16" s="501"/>
      <c r="AQ16" s="501"/>
      <c r="AR16" s="501"/>
      <c r="AS16" s="501"/>
      <c r="AT16" s="501"/>
      <c r="AU16" s="501"/>
      <c r="AV16" s="502"/>
    </row>
    <row r="17" spans="2:51" ht="8.25" customHeight="1">
      <c r="B17" s="11"/>
      <c r="C17" s="103"/>
      <c r="D17" s="24"/>
      <c r="E17" s="103"/>
      <c r="F17" s="103"/>
      <c r="G17" s="103"/>
      <c r="H17" s="103"/>
      <c r="I17" s="103"/>
      <c r="J17" s="103"/>
      <c r="K17" s="103"/>
      <c r="L17" s="103"/>
      <c r="M17" s="103"/>
      <c r="N17" s="103"/>
      <c r="O17" s="103"/>
      <c r="P17" s="103"/>
      <c r="Q17" s="103"/>
      <c r="R17" s="103"/>
      <c r="S17" s="72"/>
      <c r="T17" s="72"/>
      <c r="U17" s="98"/>
      <c r="V17" s="72"/>
      <c r="W17" s="72"/>
      <c r="X17" s="72"/>
      <c r="Y17" s="72"/>
      <c r="Z17" s="72"/>
      <c r="AA17" s="72"/>
      <c r="AB17" s="103"/>
      <c r="AC17" s="450"/>
      <c r="AD17" s="450"/>
      <c r="AE17" s="450"/>
      <c r="AF17" s="450"/>
      <c r="AG17" s="450"/>
      <c r="AH17" s="450"/>
      <c r="AI17" s="450"/>
      <c r="AJ17" s="450"/>
      <c r="AK17" s="450"/>
      <c r="AL17" s="450"/>
      <c r="AM17" s="450"/>
      <c r="AN17" s="450"/>
      <c r="AO17" s="450"/>
      <c r="AP17" s="450"/>
      <c r="AQ17" s="450"/>
      <c r="AR17" s="450"/>
      <c r="AS17" s="450"/>
      <c r="AT17" s="450"/>
      <c r="AU17" s="450"/>
      <c r="AV17" s="450"/>
    </row>
    <row r="18" spans="2:51" ht="21.75" customHeight="1">
      <c r="B18" s="11"/>
      <c r="C18" s="103"/>
      <c r="D18" s="103"/>
      <c r="E18" s="103"/>
      <c r="F18" s="103"/>
      <c r="G18" s="103"/>
      <c r="H18" s="103"/>
      <c r="I18" s="103"/>
      <c r="J18" s="103"/>
      <c r="K18" s="103"/>
      <c r="L18" s="103"/>
      <c r="M18" s="103"/>
      <c r="N18" s="103"/>
      <c r="O18" s="103"/>
      <c r="P18" s="103"/>
      <c r="Q18" s="103"/>
      <c r="R18" s="103"/>
      <c r="S18" s="520" t="s">
        <v>254</v>
      </c>
      <c r="T18" s="520"/>
      <c r="U18" s="520"/>
      <c r="V18" s="520"/>
      <c r="W18" s="520"/>
      <c r="X18" s="520"/>
      <c r="Y18" s="520"/>
      <c r="Z18" s="520"/>
      <c r="AA18" s="520"/>
      <c r="AB18" s="103"/>
      <c r="AC18" s="500" t="s">
        <v>246</v>
      </c>
      <c r="AD18" s="501"/>
      <c r="AE18" s="501"/>
      <c r="AF18" s="501"/>
      <c r="AG18" s="501"/>
      <c r="AH18" s="501"/>
      <c r="AI18" s="501"/>
      <c r="AJ18" s="501"/>
      <c r="AK18" s="501"/>
      <c r="AL18" s="501"/>
      <c r="AM18" s="501"/>
      <c r="AN18" s="501"/>
      <c r="AO18" s="501"/>
      <c r="AP18" s="501"/>
      <c r="AQ18" s="501"/>
      <c r="AR18" s="501"/>
      <c r="AS18" s="501"/>
      <c r="AT18" s="501"/>
      <c r="AU18" s="501"/>
      <c r="AV18" s="502"/>
    </row>
    <row r="19" spans="2:51" ht="8.25" customHeight="1">
      <c r="B19" s="11"/>
      <c r="C19" s="103"/>
      <c r="D19" s="24"/>
      <c r="E19" s="103"/>
      <c r="F19" s="103"/>
      <c r="G19" s="103"/>
      <c r="H19" s="103"/>
      <c r="I19" s="103"/>
      <c r="J19" s="103"/>
      <c r="K19" s="103"/>
      <c r="L19" s="103"/>
      <c r="M19" s="103"/>
      <c r="N19" s="103"/>
      <c r="O19" s="103"/>
      <c r="P19" s="103"/>
      <c r="Q19" s="103"/>
      <c r="R19" s="103"/>
    </row>
    <row r="20" spans="2:51" ht="21.75" customHeight="1">
      <c r="B20" s="11"/>
      <c r="C20" s="103"/>
      <c r="D20" s="103"/>
      <c r="E20" s="103"/>
      <c r="F20" s="103"/>
      <c r="G20" s="103"/>
      <c r="H20" s="103"/>
      <c r="I20" s="103"/>
      <c r="J20" s="103"/>
      <c r="K20" s="103"/>
      <c r="L20" s="103"/>
      <c r="M20" s="103"/>
      <c r="N20" s="103"/>
      <c r="O20" s="520" t="s">
        <v>302</v>
      </c>
      <c r="P20" s="520"/>
      <c r="Q20" s="520"/>
      <c r="R20" s="520"/>
      <c r="S20" s="520"/>
      <c r="T20" s="520"/>
      <c r="U20" s="520"/>
      <c r="V20" s="520"/>
      <c r="W20" s="520"/>
      <c r="X20" s="520"/>
      <c r="Y20" s="520"/>
      <c r="Z20" s="520"/>
      <c r="AA20" s="520"/>
      <c r="AB20" s="103"/>
      <c r="AC20" s="500" t="s">
        <v>303</v>
      </c>
      <c r="AD20" s="501"/>
      <c r="AE20" s="501"/>
      <c r="AF20" s="501"/>
      <c r="AG20" s="501"/>
      <c r="AH20" s="501"/>
      <c r="AI20" s="501"/>
      <c r="AJ20" s="501"/>
      <c r="AK20" s="501"/>
      <c r="AL20" s="501"/>
      <c r="AM20" s="501"/>
      <c r="AN20" s="501"/>
      <c r="AO20" s="501"/>
      <c r="AP20" s="501"/>
      <c r="AQ20" s="501"/>
      <c r="AR20" s="501"/>
      <c r="AS20" s="501"/>
      <c r="AT20" s="501"/>
      <c r="AU20" s="501"/>
      <c r="AV20" s="502"/>
    </row>
    <row r="21" spans="2:51" ht="8.25" customHeight="1">
      <c r="B21" s="11"/>
      <c r="C21" s="103"/>
      <c r="D21" s="24"/>
      <c r="E21" s="103"/>
      <c r="F21" s="103"/>
      <c r="G21" s="103"/>
      <c r="H21" s="103"/>
      <c r="I21" s="103"/>
      <c r="J21" s="103"/>
      <c r="K21" s="103"/>
      <c r="L21" s="103"/>
      <c r="M21" s="103"/>
      <c r="N21" s="103"/>
      <c r="O21" s="103"/>
      <c r="P21" s="103"/>
      <c r="Q21" s="103"/>
      <c r="R21" s="103"/>
    </row>
    <row r="22" spans="2:51" ht="21.75" customHeight="1">
      <c r="B22" s="103"/>
      <c r="C22" s="103"/>
      <c r="D22" s="103"/>
      <c r="E22" s="103"/>
      <c r="F22" s="103"/>
      <c r="G22" s="103"/>
      <c r="H22" s="103"/>
      <c r="I22" s="103"/>
      <c r="J22" s="103"/>
      <c r="K22" s="103"/>
      <c r="L22" s="103"/>
      <c r="M22" s="103"/>
      <c r="N22" s="103"/>
      <c r="O22" s="103"/>
      <c r="P22" s="103"/>
      <c r="Q22" s="103"/>
      <c r="R22" s="103"/>
      <c r="S22" s="521" t="s">
        <v>188</v>
      </c>
      <c r="T22" s="521"/>
      <c r="U22" s="521"/>
      <c r="V22" s="521"/>
      <c r="W22" s="521"/>
      <c r="X22" s="521"/>
      <c r="Y22" s="521"/>
      <c r="Z22" s="521"/>
      <c r="AA22" s="521"/>
      <c r="AB22" s="103"/>
      <c r="AC22" s="500" t="s">
        <v>251</v>
      </c>
      <c r="AD22" s="501"/>
      <c r="AE22" s="501"/>
      <c r="AF22" s="501"/>
      <c r="AG22" s="501"/>
      <c r="AH22" s="501"/>
      <c r="AI22" s="501"/>
      <c r="AJ22" s="501"/>
      <c r="AK22" s="501"/>
      <c r="AL22" s="501"/>
      <c r="AM22" s="501"/>
      <c r="AN22" s="501"/>
      <c r="AO22" s="501"/>
      <c r="AP22" s="501"/>
      <c r="AQ22" s="501"/>
      <c r="AR22" s="501"/>
      <c r="AS22" s="501"/>
      <c r="AT22" s="501"/>
      <c r="AU22" s="501"/>
      <c r="AV22" s="502"/>
    </row>
    <row r="23" spans="2:51" ht="18.75" customHeight="1">
      <c r="D23" s="101"/>
      <c r="E23" s="101"/>
      <c r="G23" s="101"/>
      <c r="H23" s="101"/>
      <c r="I23" s="101"/>
      <c r="J23" s="101"/>
      <c r="K23" s="101"/>
      <c r="L23" s="101"/>
      <c r="M23" s="101"/>
      <c r="N23" s="101"/>
      <c r="O23" s="101"/>
      <c r="P23" s="101"/>
      <c r="Q23" s="101"/>
      <c r="R23" s="101"/>
      <c r="S23" s="101"/>
      <c r="V23" s="101"/>
      <c r="W23" s="101"/>
      <c r="X23" s="101"/>
      <c r="Y23" s="101"/>
      <c r="Z23" s="101"/>
      <c r="AA23" s="49"/>
      <c r="AB23" s="101"/>
      <c r="AE23" s="101"/>
      <c r="AF23" s="101"/>
      <c r="AG23" s="101"/>
      <c r="AH23" s="101"/>
      <c r="AI23" s="101"/>
      <c r="AJ23" s="101"/>
      <c r="AK23" s="101"/>
      <c r="AL23" s="101"/>
      <c r="AM23" s="101"/>
      <c r="AN23" s="101"/>
      <c r="AO23" s="101"/>
      <c r="AP23" s="101"/>
      <c r="AQ23" s="101"/>
      <c r="AR23" s="101"/>
      <c r="AS23" s="101"/>
      <c r="AT23" s="101"/>
      <c r="AU23" s="101"/>
      <c r="AV23" s="101"/>
    </row>
    <row r="24" spans="2:51" ht="18.75" customHeight="1">
      <c r="D24" s="101"/>
      <c r="E24" s="101"/>
      <c r="G24" s="101"/>
      <c r="H24" s="101"/>
      <c r="I24" s="101"/>
      <c r="J24" s="101"/>
      <c r="K24" s="101"/>
      <c r="L24" s="101"/>
      <c r="M24" s="101"/>
      <c r="N24" s="101"/>
      <c r="O24" s="101"/>
      <c r="P24" s="101"/>
      <c r="Q24" s="101"/>
      <c r="R24" s="101"/>
      <c r="S24" s="101"/>
      <c r="V24" s="101"/>
      <c r="W24" s="101"/>
      <c r="X24" s="101"/>
      <c r="Y24" s="101"/>
      <c r="Z24" s="101"/>
      <c r="AA24" s="49"/>
      <c r="AB24" s="49"/>
      <c r="AE24" s="101"/>
      <c r="AF24" s="101"/>
      <c r="AG24" s="101"/>
      <c r="AH24" s="101"/>
      <c r="AI24" s="101"/>
      <c r="AJ24" s="101"/>
      <c r="AK24" s="101"/>
      <c r="AL24" s="101"/>
      <c r="AM24" s="101"/>
      <c r="AN24" s="101"/>
      <c r="AO24" s="101"/>
      <c r="AP24" s="101"/>
      <c r="AQ24" s="101"/>
      <c r="AR24" s="101"/>
      <c r="AS24" s="101"/>
      <c r="AT24" s="101"/>
      <c r="AU24" s="101"/>
      <c r="AV24" s="101"/>
    </row>
    <row r="25" spans="2:51" ht="18.75" customHeight="1">
      <c r="B25" s="101"/>
      <c r="C25" s="101"/>
      <c r="D25" s="426"/>
      <c r="E25" s="26"/>
      <c r="F25" s="26"/>
      <c r="G25" s="26"/>
      <c r="H25" s="425"/>
      <c r="I25" s="425" t="s">
        <v>510</v>
      </c>
      <c r="J25" s="425"/>
      <c r="K25" s="425"/>
      <c r="L25" s="425"/>
      <c r="M25" s="425"/>
      <c r="N25" s="425"/>
      <c r="O25" s="425"/>
      <c r="P25" s="425"/>
      <c r="Q25" s="425"/>
      <c r="R25" s="425"/>
      <c r="S25" s="425"/>
      <c r="T25" s="425"/>
      <c r="U25" s="24"/>
      <c r="V25" s="425"/>
      <c r="W25" s="425"/>
      <c r="X25" s="425"/>
      <c r="Y25" s="425"/>
      <c r="Z25" s="425"/>
      <c r="AM25" s="101"/>
      <c r="AN25" s="101"/>
      <c r="AO25" s="101"/>
      <c r="AP25" s="101"/>
      <c r="AQ25" s="101"/>
      <c r="AR25" s="101"/>
      <c r="AS25" s="101"/>
      <c r="AT25" s="101"/>
      <c r="AU25" s="101"/>
      <c r="AV25" s="101"/>
    </row>
    <row r="26" spans="2:51" ht="15" customHeight="1">
      <c r="B26" s="11"/>
      <c r="C26" s="103"/>
      <c r="D26" s="344"/>
      <c r="E26" s="345"/>
      <c r="F26" s="345"/>
      <c r="G26" s="345"/>
      <c r="H26" s="103"/>
      <c r="I26" s="103" t="s">
        <v>320</v>
      </c>
      <c r="J26" s="103"/>
      <c r="K26" s="103"/>
      <c r="L26" s="103"/>
      <c r="M26" s="103"/>
      <c r="N26" s="103"/>
      <c r="O26" s="103"/>
      <c r="P26" s="103"/>
      <c r="Q26" s="103"/>
      <c r="R26" s="103"/>
      <c r="S26" s="103"/>
      <c r="T26" s="103"/>
      <c r="U26" s="24"/>
      <c r="V26" s="103"/>
      <c r="W26" s="103"/>
      <c r="X26" s="103"/>
      <c r="Y26" s="103"/>
      <c r="Z26" s="103"/>
      <c r="AA26" s="103"/>
      <c r="AB26" s="103"/>
      <c r="AC26" s="103"/>
      <c r="AD26" s="103"/>
      <c r="AE26" s="103"/>
      <c r="AF26" s="103"/>
      <c r="AG26" s="103"/>
      <c r="AH26" s="103"/>
      <c r="AI26" s="103"/>
      <c r="AJ26" s="103"/>
      <c r="AK26" s="103"/>
      <c r="AL26" s="103"/>
      <c r="AM26" s="103"/>
      <c r="AN26" s="103"/>
      <c r="AO26" s="103"/>
      <c r="AP26" s="103"/>
      <c r="AQ26" s="103"/>
      <c r="AR26" s="103"/>
      <c r="AS26" s="103"/>
      <c r="AT26" s="103"/>
      <c r="AU26" s="103"/>
      <c r="AV26" s="103"/>
    </row>
    <row r="27" spans="2:51" ht="15" customHeight="1">
      <c r="B27" s="11"/>
      <c r="C27" s="103"/>
      <c r="D27" s="342"/>
      <c r="E27" s="343"/>
      <c r="F27" s="343"/>
      <c r="G27" s="343"/>
      <c r="H27" s="103"/>
      <c r="I27" s="103" t="s">
        <v>502</v>
      </c>
      <c r="J27" s="103"/>
      <c r="K27" s="103"/>
      <c r="L27" s="103"/>
      <c r="M27" s="103"/>
      <c r="N27" s="103"/>
      <c r="O27" s="103"/>
      <c r="P27" s="103"/>
      <c r="Q27" s="103"/>
      <c r="R27" s="103"/>
      <c r="S27" s="103"/>
      <c r="T27" s="103"/>
      <c r="U27" s="24"/>
      <c r="V27" s="103"/>
      <c r="W27" s="103"/>
      <c r="X27" s="103"/>
      <c r="Y27" s="103"/>
      <c r="Z27" s="103"/>
      <c r="AA27" s="103"/>
      <c r="AB27" s="103"/>
      <c r="AM27" s="103"/>
      <c r="AN27" s="103"/>
      <c r="AO27" s="103"/>
      <c r="AP27" s="103"/>
      <c r="AQ27" s="103"/>
      <c r="AR27" s="103"/>
      <c r="AS27" s="103"/>
      <c r="AT27" s="103"/>
      <c r="AU27" s="103"/>
      <c r="AV27" s="103"/>
    </row>
    <row r="28" spans="2:51" ht="21.75" customHeight="1">
      <c r="B28" s="103"/>
      <c r="C28" s="103"/>
      <c r="D28" s="103"/>
      <c r="E28" s="103"/>
      <c r="F28" s="103"/>
      <c r="G28" s="103"/>
      <c r="H28" s="103"/>
      <c r="I28" s="103"/>
      <c r="J28" s="103"/>
      <c r="L28" s="103"/>
      <c r="O28" s="103"/>
      <c r="P28" s="103"/>
      <c r="Q28" s="103"/>
      <c r="R28" s="103"/>
      <c r="S28" s="103"/>
      <c r="T28" s="103"/>
      <c r="U28" s="103"/>
      <c r="V28" s="103"/>
      <c r="W28" s="103"/>
      <c r="X28" s="103"/>
      <c r="AA28" s="103"/>
      <c r="AB28" s="103"/>
      <c r="AC28" s="103"/>
      <c r="AD28" s="103"/>
      <c r="AF28" s="103"/>
      <c r="AG28" s="103"/>
      <c r="AH28" s="103"/>
      <c r="AI28" s="103"/>
      <c r="AJ28" s="103"/>
      <c r="AK28" s="103"/>
      <c r="AL28" s="103"/>
      <c r="AM28" s="103"/>
      <c r="AN28" s="103"/>
      <c r="AO28" s="103"/>
      <c r="AP28" s="103"/>
      <c r="AQ28" s="103"/>
      <c r="AR28" s="103"/>
      <c r="AS28" s="103"/>
      <c r="AT28" s="103"/>
      <c r="AU28" s="103"/>
      <c r="AV28" s="103"/>
    </row>
    <row r="29" spans="2:51" ht="37.5" customHeight="1">
      <c r="B29" s="103"/>
      <c r="C29" s="103">
        <v>1</v>
      </c>
      <c r="D29" s="103"/>
      <c r="E29" s="103" t="s">
        <v>68</v>
      </c>
      <c r="F29" s="103"/>
      <c r="G29" s="103"/>
      <c r="H29" s="103"/>
      <c r="I29" s="103"/>
      <c r="J29" s="60" t="s">
        <v>243</v>
      </c>
      <c r="R29" s="529" t="s">
        <v>503</v>
      </c>
      <c r="S29" s="530"/>
      <c r="T29" s="530"/>
      <c r="U29" s="530"/>
      <c r="V29" s="530"/>
      <c r="W29" s="530"/>
      <c r="X29" s="530"/>
      <c r="Y29" s="530"/>
      <c r="Z29" s="530"/>
      <c r="AA29" s="530"/>
      <c r="AB29" s="530"/>
      <c r="AC29" s="530"/>
      <c r="AD29" s="530"/>
      <c r="AE29" s="530"/>
      <c r="AF29" s="530"/>
      <c r="AG29" s="530"/>
      <c r="AH29" s="530"/>
      <c r="AI29" s="530"/>
      <c r="AJ29" s="530"/>
      <c r="AK29" s="530"/>
      <c r="AL29" s="530"/>
      <c r="AM29" s="530"/>
      <c r="AN29" s="530"/>
      <c r="AO29" s="530"/>
      <c r="AP29" s="530"/>
      <c r="AQ29" s="530"/>
      <c r="AR29" s="530"/>
      <c r="AS29" s="530"/>
      <c r="AT29" s="530"/>
      <c r="AU29" s="530"/>
      <c r="AV29" s="530"/>
      <c r="AW29" s="530"/>
      <c r="AX29" s="531"/>
    </row>
    <row r="30" spans="2:51" ht="37.5" customHeight="1">
      <c r="B30" s="103"/>
      <c r="C30" s="103"/>
      <c r="D30" s="103"/>
      <c r="E30" s="103"/>
      <c r="F30" s="103"/>
      <c r="G30" s="528" t="s">
        <v>511</v>
      </c>
      <c r="H30" s="520"/>
      <c r="I30" s="520"/>
      <c r="J30" s="520"/>
      <c r="K30" s="520"/>
      <c r="L30" s="520"/>
      <c r="M30" s="520"/>
      <c r="N30" s="520"/>
      <c r="O30" s="520"/>
      <c r="P30" s="520"/>
      <c r="Q30" s="464" t="str">
        <f>IF(R30&lt;&gt;"","(","")</f>
        <v>(</v>
      </c>
      <c r="R30" s="525" t="s">
        <v>504</v>
      </c>
      <c r="S30" s="526"/>
      <c r="T30" s="526"/>
      <c r="U30" s="526"/>
      <c r="V30" s="526"/>
      <c r="W30" s="526"/>
      <c r="X30" s="526"/>
      <c r="Y30" s="526"/>
      <c r="Z30" s="526"/>
      <c r="AA30" s="526"/>
      <c r="AB30" s="526"/>
      <c r="AC30" s="526"/>
      <c r="AD30" s="526"/>
      <c r="AE30" s="526"/>
      <c r="AF30" s="526"/>
      <c r="AG30" s="526"/>
      <c r="AH30" s="526"/>
      <c r="AI30" s="526"/>
      <c r="AJ30" s="526"/>
      <c r="AK30" s="526"/>
      <c r="AL30" s="526"/>
      <c r="AM30" s="526"/>
      <c r="AN30" s="526"/>
      <c r="AO30" s="526"/>
      <c r="AP30" s="526"/>
      <c r="AQ30" s="526"/>
      <c r="AR30" s="526"/>
      <c r="AS30" s="526"/>
      <c r="AT30" s="526"/>
      <c r="AU30" s="526"/>
      <c r="AV30" s="526"/>
      <c r="AW30" s="526"/>
      <c r="AX30" s="527"/>
      <c r="AY30" s="463" t="str">
        <f>IF(R30&lt;&gt;"","）","")</f>
        <v>）</v>
      </c>
    </row>
    <row r="31" spans="2:51" ht="21.75" customHeight="1">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c r="AF31" s="103"/>
      <c r="AG31" s="103"/>
      <c r="AM31" s="103"/>
      <c r="AN31" s="103"/>
      <c r="AO31" s="103"/>
      <c r="AP31" s="103"/>
      <c r="AV31" s="103"/>
    </row>
    <row r="32" spans="2:51" ht="30.75" customHeight="1">
      <c r="B32" s="103"/>
      <c r="C32" s="103"/>
      <c r="D32" s="103"/>
      <c r="E32" s="103" t="s">
        <v>230</v>
      </c>
      <c r="F32" s="103"/>
      <c r="G32" s="103"/>
      <c r="H32" s="103"/>
      <c r="I32" s="103"/>
      <c r="J32" s="103"/>
      <c r="K32" s="503">
        <v>8</v>
      </c>
      <c r="L32" s="504"/>
      <c r="M32" s="504"/>
      <c r="N32" s="504"/>
      <c r="O32" s="504"/>
      <c r="P32" s="504"/>
      <c r="Q32" s="504"/>
      <c r="R32" s="504"/>
      <c r="S32" s="504"/>
      <c r="T32" s="504"/>
      <c r="U32" s="504"/>
      <c r="V32" s="505"/>
      <c r="W32" s="99" t="s">
        <v>8</v>
      </c>
      <c r="X32" s="34" t="s">
        <v>94</v>
      </c>
      <c r="Y32" s="99"/>
      <c r="Z32" s="99"/>
      <c r="AA32" s="99"/>
      <c r="AB32" s="99"/>
      <c r="AC32" s="99"/>
      <c r="AD32" s="99"/>
      <c r="AE32" s="99"/>
      <c r="AF32" s="506">
        <v>3</v>
      </c>
      <c r="AG32" s="507"/>
      <c r="AH32" s="5" t="s">
        <v>95</v>
      </c>
      <c r="AM32" s="103"/>
      <c r="AN32" s="103"/>
      <c r="AO32" s="103"/>
      <c r="AP32" s="103"/>
      <c r="AV32" s="103"/>
    </row>
    <row r="33" spans="2:48" ht="21.75" customHeight="1">
      <c r="B33" s="103"/>
      <c r="C33" s="103"/>
      <c r="D33" s="103"/>
      <c r="E33" s="103"/>
      <c r="F33" s="103"/>
      <c r="G33" s="103"/>
      <c r="H33" s="103"/>
      <c r="I33" s="103"/>
      <c r="J33" s="103"/>
      <c r="K33" s="103"/>
      <c r="L33" s="103"/>
      <c r="M33" s="103"/>
      <c r="N33" s="103"/>
      <c r="O33" s="103"/>
      <c r="P33" s="103"/>
      <c r="Q33" s="103"/>
      <c r="R33" s="103"/>
      <c r="S33" s="103"/>
      <c r="AM33" s="103"/>
      <c r="AN33" s="103"/>
      <c r="AO33" s="103"/>
      <c r="AP33" s="103"/>
      <c r="AV33" s="103"/>
    </row>
    <row r="34" spans="2:48" ht="18.75" customHeight="1">
      <c r="B34" s="103"/>
      <c r="C34" s="103"/>
      <c r="D34" s="103"/>
      <c r="E34" s="103" t="s">
        <v>55</v>
      </c>
      <c r="F34" s="103"/>
      <c r="G34" s="103"/>
      <c r="H34" s="103"/>
      <c r="I34" s="103"/>
      <c r="J34" s="103"/>
      <c r="K34" s="510">
        <v>45945</v>
      </c>
      <c r="L34" s="510"/>
      <c r="M34" s="510"/>
      <c r="N34" s="510"/>
      <c r="O34" s="510"/>
      <c r="P34" s="510"/>
      <c r="Q34" s="510"/>
      <c r="R34" s="510"/>
      <c r="S34" s="510"/>
      <c r="T34" s="510"/>
      <c r="U34" s="510"/>
      <c r="V34" s="510"/>
      <c r="W34" s="510"/>
      <c r="X34" s="510"/>
      <c r="Y34" s="316"/>
      <c r="Z34" s="316" t="s">
        <v>296</v>
      </c>
      <c r="AA34" s="316"/>
      <c r="AB34" s="511">
        <v>46036</v>
      </c>
      <c r="AC34" s="512"/>
      <c r="AD34" s="512"/>
      <c r="AE34" s="512"/>
      <c r="AF34" s="512"/>
      <c r="AG34" s="512"/>
      <c r="AH34" s="512"/>
      <c r="AI34" s="512"/>
      <c r="AJ34" s="512"/>
      <c r="AK34" s="512"/>
      <c r="AL34" s="512"/>
      <c r="AM34" s="512"/>
      <c r="AN34" s="512"/>
      <c r="AO34" s="513"/>
      <c r="AP34" s="51"/>
      <c r="AQ34" s="51"/>
      <c r="AV34" s="103"/>
    </row>
    <row r="35" spans="2:48" ht="18.75" customHeight="1">
      <c r="B35" s="103"/>
      <c r="C35" s="103"/>
      <c r="D35" s="103"/>
      <c r="F35" s="30"/>
      <c r="H35" s="103"/>
      <c r="I35" s="30" t="s">
        <v>376</v>
      </c>
      <c r="J35" s="103"/>
      <c r="K35" s="510"/>
      <c r="L35" s="510"/>
      <c r="M35" s="510"/>
      <c r="N35" s="510"/>
      <c r="O35" s="510"/>
      <c r="P35" s="510"/>
      <c r="Q35" s="510"/>
      <c r="R35" s="510"/>
      <c r="S35" s="510"/>
      <c r="T35" s="510"/>
      <c r="U35" s="510"/>
      <c r="V35" s="510"/>
      <c r="W35" s="510"/>
      <c r="X35" s="510"/>
      <c r="Y35" s="103"/>
      <c r="Z35" s="103"/>
      <c r="AA35" s="103"/>
      <c r="AB35" s="514"/>
      <c r="AC35" s="515"/>
      <c r="AD35" s="515"/>
      <c r="AE35" s="515"/>
      <c r="AF35" s="515"/>
      <c r="AG35" s="515"/>
      <c r="AH35" s="515"/>
      <c r="AI35" s="515"/>
      <c r="AJ35" s="515"/>
      <c r="AK35" s="515"/>
      <c r="AL35" s="515"/>
      <c r="AM35" s="515"/>
      <c r="AN35" s="515"/>
      <c r="AO35" s="516"/>
      <c r="AP35" s="103"/>
      <c r="AQ35" s="103"/>
      <c r="AV35" s="103"/>
    </row>
    <row r="36" spans="2:48" ht="21.75" customHeight="1">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c r="AF36" s="103"/>
      <c r="AG36" s="103"/>
      <c r="AH36" s="103"/>
      <c r="AI36" s="103"/>
      <c r="AJ36" s="103"/>
      <c r="AK36" s="103"/>
      <c r="AL36" s="103"/>
      <c r="AM36" s="103"/>
      <c r="AN36" s="103"/>
      <c r="AO36" s="103"/>
      <c r="AP36" s="103"/>
      <c r="AQ36" s="103"/>
      <c r="AV36" s="103"/>
    </row>
    <row r="37" spans="2:48" ht="21.75" customHeight="1">
      <c r="B37" s="450"/>
      <c r="C37" s="450"/>
      <c r="D37" s="450"/>
      <c r="E37" s="450"/>
      <c r="F37" s="450"/>
      <c r="G37" s="450"/>
      <c r="H37" s="450"/>
      <c r="I37" s="450"/>
      <c r="J37" s="450"/>
      <c r="K37" s="450"/>
      <c r="L37" s="450"/>
      <c r="M37" s="450"/>
      <c r="N37" s="450"/>
      <c r="O37" s="450"/>
      <c r="P37" s="450"/>
      <c r="Q37" s="450"/>
      <c r="R37" s="450"/>
      <c r="S37" s="450"/>
      <c r="T37" s="450"/>
      <c r="U37" s="450"/>
      <c r="V37" s="450"/>
      <c r="W37" s="450"/>
      <c r="X37" s="450"/>
      <c r="Y37" s="450"/>
      <c r="Z37" s="450"/>
      <c r="AA37" s="450"/>
      <c r="AB37" s="450"/>
      <c r="AC37" s="450"/>
      <c r="AD37" s="450"/>
      <c r="AE37" s="450"/>
      <c r="AF37" s="450"/>
      <c r="AG37" s="450"/>
      <c r="AH37" s="450"/>
      <c r="AI37" s="450"/>
      <c r="AJ37" s="450"/>
      <c r="AK37" s="450"/>
      <c r="AL37" s="450"/>
      <c r="AM37" s="450"/>
      <c r="AN37" s="450"/>
      <c r="AO37" s="450"/>
      <c r="AP37" s="450"/>
      <c r="AQ37" s="450"/>
      <c r="AV37" s="450"/>
    </row>
    <row r="38" spans="2:48" ht="21.75" customHeight="1">
      <c r="B38" s="450"/>
      <c r="C38" s="450"/>
      <c r="D38" s="450"/>
      <c r="E38" s="450"/>
      <c r="F38" s="450"/>
      <c r="G38" s="450"/>
      <c r="H38" s="450"/>
      <c r="I38" s="450"/>
      <c r="J38" s="450"/>
      <c r="K38" s="450"/>
      <c r="L38" s="450"/>
      <c r="M38" s="450"/>
      <c r="N38" s="450"/>
      <c r="O38" s="450"/>
      <c r="P38" s="450"/>
      <c r="Q38" s="450"/>
      <c r="R38" s="450"/>
      <c r="S38" s="450"/>
      <c r="T38" s="450"/>
      <c r="U38" s="450"/>
      <c r="V38" s="450"/>
      <c r="W38" s="450"/>
      <c r="X38" s="450"/>
      <c r="Y38" s="450"/>
      <c r="Z38" s="450"/>
      <c r="AA38" s="450"/>
      <c r="AB38" s="450"/>
      <c r="AC38" s="450"/>
      <c r="AD38" s="450"/>
      <c r="AE38" s="450"/>
      <c r="AF38" s="450"/>
      <c r="AG38" s="450"/>
      <c r="AH38" s="450"/>
      <c r="AI38" s="450"/>
      <c r="AJ38" s="450"/>
      <c r="AK38" s="450"/>
      <c r="AL38" s="450"/>
      <c r="AM38" s="450"/>
      <c r="AN38" s="450"/>
      <c r="AO38" s="450"/>
      <c r="AP38" s="450"/>
      <c r="AQ38" s="450"/>
      <c r="AV38" s="450"/>
    </row>
    <row r="39" spans="2:48" ht="21.75" customHeight="1">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V39" s="103"/>
    </row>
    <row r="40" spans="2:48" ht="18.75" customHeight="1">
      <c r="B40" s="103"/>
      <c r="C40" s="103"/>
      <c r="D40" s="103"/>
      <c r="E40" s="103" t="s">
        <v>55</v>
      </c>
      <c r="F40" s="103"/>
      <c r="G40" s="103"/>
      <c r="H40" s="103"/>
      <c r="I40" s="103"/>
      <c r="J40" s="103"/>
      <c r="K40" s="509">
        <v>45965</v>
      </c>
      <c r="L40" s="509"/>
      <c r="M40" s="509"/>
      <c r="N40" s="509"/>
      <c r="O40" s="509"/>
      <c r="P40" s="509"/>
      <c r="Q40" s="509"/>
      <c r="R40" s="509"/>
      <c r="S40" s="509"/>
      <c r="T40" s="509"/>
      <c r="U40" s="509"/>
      <c r="V40" s="509"/>
      <c r="W40" s="509"/>
      <c r="X40" s="509"/>
      <c r="Y40" s="316"/>
      <c r="Z40" s="316" t="s">
        <v>88</v>
      </c>
      <c r="AA40" s="316"/>
      <c r="AB40" s="509">
        <v>45992</v>
      </c>
      <c r="AC40" s="509"/>
      <c r="AD40" s="509"/>
      <c r="AE40" s="509"/>
      <c r="AF40" s="509"/>
      <c r="AG40" s="509"/>
      <c r="AH40" s="509"/>
      <c r="AI40" s="509"/>
      <c r="AJ40" s="509"/>
      <c r="AK40" s="509"/>
      <c r="AL40" s="509"/>
      <c r="AM40" s="509"/>
      <c r="AN40" s="509"/>
      <c r="AO40" s="509"/>
      <c r="AP40" s="51"/>
      <c r="AQ40" s="51"/>
      <c r="AV40" s="103"/>
    </row>
    <row r="41" spans="2:48" ht="18.75" customHeight="1">
      <c r="B41" s="103"/>
      <c r="C41" s="103"/>
      <c r="D41" s="103"/>
      <c r="E41" s="103" t="s">
        <v>329</v>
      </c>
      <c r="F41" s="103"/>
      <c r="G41" s="103"/>
      <c r="H41" s="103"/>
      <c r="I41" s="103"/>
      <c r="J41" s="103"/>
      <c r="K41" s="509"/>
      <c r="L41" s="509"/>
      <c r="M41" s="509"/>
      <c r="N41" s="509"/>
      <c r="O41" s="509"/>
      <c r="P41" s="509"/>
      <c r="Q41" s="509"/>
      <c r="R41" s="509"/>
      <c r="S41" s="509"/>
      <c r="T41" s="509"/>
      <c r="U41" s="509"/>
      <c r="V41" s="509"/>
      <c r="W41" s="509"/>
      <c r="X41" s="509"/>
      <c r="Y41" s="103"/>
      <c r="Z41" s="103"/>
      <c r="AA41" s="103"/>
      <c r="AB41" s="509"/>
      <c r="AC41" s="509"/>
      <c r="AD41" s="509"/>
      <c r="AE41" s="509"/>
      <c r="AF41" s="509"/>
      <c r="AG41" s="509"/>
      <c r="AH41" s="509"/>
      <c r="AI41" s="509"/>
      <c r="AJ41" s="509"/>
      <c r="AK41" s="509"/>
      <c r="AL41" s="509"/>
      <c r="AM41" s="509"/>
      <c r="AN41" s="509"/>
      <c r="AO41" s="509"/>
      <c r="AP41" s="103"/>
      <c r="AQ41" s="103"/>
      <c r="AV41" s="103"/>
    </row>
    <row r="42" spans="2:48" ht="21.75" customHeight="1">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c r="AF42" s="103"/>
      <c r="AG42" s="103"/>
      <c r="AH42" s="103"/>
      <c r="AI42" s="103"/>
      <c r="AJ42" s="103"/>
      <c r="AK42" s="103"/>
      <c r="AL42" s="103"/>
      <c r="AM42" s="103"/>
      <c r="AN42" s="103"/>
      <c r="AO42" s="103"/>
      <c r="AP42" s="103"/>
      <c r="AQ42" s="103"/>
      <c r="AV42" s="103"/>
    </row>
    <row r="43" spans="2:48" s="290" customFormat="1" ht="18.75" customHeight="1">
      <c r="B43" s="49"/>
      <c r="C43" s="49"/>
      <c r="D43" s="49"/>
      <c r="E43" s="49"/>
      <c r="F43" s="49"/>
      <c r="G43" s="49"/>
      <c r="H43" s="49"/>
      <c r="I43" s="49"/>
      <c r="J43" s="49"/>
      <c r="K43" s="346"/>
      <c r="L43" s="346"/>
      <c r="M43" s="346"/>
      <c r="N43" s="346"/>
      <c r="O43" s="346"/>
      <c r="P43" s="346"/>
      <c r="Q43" s="346"/>
      <c r="R43" s="346"/>
      <c r="S43" s="346"/>
      <c r="T43" s="346"/>
      <c r="U43" s="346"/>
      <c r="V43" s="346"/>
      <c r="W43" s="346"/>
      <c r="X43" s="346"/>
      <c r="Y43" s="347"/>
      <c r="Z43" s="347"/>
      <c r="AA43" s="347"/>
      <c r="AB43" s="346"/>
      <c r="AC43" s="346"/>
      <c r="AD43" s="346"/>
      <c r="AE43" s="346"/>
      <c r="AF43" s="346"/>
      <c r="AG43" s="346"/>
      <c r="AH43" s="346"/>
      <c r="AI43" s="346"/>
      <c r="AJ43" s="346"/>
      <c r="AK43" s="346"/>
      <c r="AL43" s="346"/>
      <c r="AM43" s="346"/>
      <c r="AN43" s="346"/>
      <c r="AO43" s="346"/>
      <c r="AP43" s="49"/>
      <c r="AQ43" s="49"/>
      <c r="AV43" s="49"/>
    </row>
    <row r="44" spans="2:48" ht="21.75" customHeight="1">
      <c r="B44" s="103"/>
      <c r="C44" s="103" t="s">
        <v>236</v>
      </c>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row>
    <row r="45" spans="2:48" ht="28.5" customHeight="1">
      <c r="B45" s="103"/>
      <c r="C45" s="103"/>
      <c r="D45" s="103"/>
      <c r="E45" s="103" t="s">
        <v>237</v>
      </c>
      <c r="F45" s="103"/>
      <c r="G45" s="103"/>
      <c r="H45" s="103"/>
      <c r="I45" s="103"/>
      <c r="J45" s="103"/>
      <c r="K45" s="103"/>
      <c r="L45" s="103"/>
      <c r="M45" s="508" t="s">
        <v>290</v>
      </c>
      <c r="N45" s="508"/>
      <c r="O45" s="508"/>
      <c r="P45" s="508"/>
      <c r="Q45" s="508"/>
      <c r="R45" s="508"/>
      <c r="S45" s="508"/>
      <c r="T45" s="508"/>
      <c r="U45" s="508"/>
      <c r="V45" s="508"/>
      <c r="W45" s="508"/>
      <c r="X45" s="508"/>
      <c r="Y45" s="508"/>
      <c r="Z45" s="508"/>
      <c r="AA45" s="508"/>
      <c r="AB45" s="508"/>
      <c r="AC45" s="508"/>
      <c r="AD45" s="508"/>
      <c r="AE45" s="508"/>
      <c r="AF45" s="508"/>
      <c r="AG45" s="508"/>
      <c r="AH45" s="508"/>
      <c r="AI45" s="508"/>
      <c r="AJ45" s="508"/>
      <c r="AK45" s="508"/>
      <c r="AL45" s="508"/>
      <c r="AM45" s="508"/>
      <c r="AN45" s="508"/>
      <c r="AO45" s="508"/>
      <c r="AP45" s="508"/>
      <c r="AQ45" s="508"/>
      <c r="AR45" s="508"/>
      <c r="AV45" s="103"/>
    </row>
    <row r="46" spans="2:48" ht="28.5" customHeight="1">
      <c r="E46" s="103" t="s">
        <v>260</v>
      </c>
      <c r="M46" s="500" t="s">
        <v>291</v>
      </c>
      <c r="N46" s="501"/>
      <c r="O46" s="501"/>
      <c r="P46" s="501"/>
      <c r="Q46" s="501"/>
      <c r="R46" s="501"/>
      <c r="S46" s="501"/>
      <c r="T46" s="501"/>
      <c r="U46" s="501"/>
      <c r="V46" s="501"/>
      <c r="W46" s="501"/>
      <c r="X46" s="501"/>
      <c r="Y46" s="501"/>
      <c r="Z46" s="501"/>
      <c r="AA46" s="501"/>
      <c r="AB46" s="501"/>
      <c r="AC46" s="501"/>
      <c r="AD46" s="501"/>
      <c r="AE46" s="501"/>
      <c r="AF46" s="502"/>
    </row>
    <row r="47" spans="2:48" ht="28.5" customHeight="1">
      <c r="B47" s="103"/>
      <c r="C47" s="103"/>
      <c r="D47" s="103"/>
      <c r="E47" s="103" t="s">
        <v>0</v>
      </c>
      <c r="G47" s="103"/>
      <c r="H47" s="103"/>
      <c r="I47" s="103"/>
      <c r="J47" s="103"/>
      <c r="K47" s="103"/>
      <c r="L47" s="103"/>
      <c r="M47" s="508" t="s">
        <v>292</v>
      </c>
      <c r="N47" s="508"/>
      <c r="O47" s="508"/>
      <c r="P47" s="508"/>
      <c r="Q47" s="508"/>
      <c r="R47" s="508"/>
      <c r="S47" s="508"/>
      <c r="T47" s="508"/>
      <c r="U47" s="508"/>
      <c r="V47" s="508"/>
      <c r="W47" s="508"/>
      <c r="X47" s="508"/>
      <c r="Y47" s="508"/>
      <c r="Z47" s="508"/>
      <c r="AA47" s="508"/>
      <c r="AB47" s="508"/>
      <c r="AC47" s="508"/>
      <c r="AD47" s="508"/>
      <c r="AE47" s="508"/>
      <c r="AF47" s="508"/>
      <c r="AG47" s="508"/>
      <c r="AH47" s="508"/>
      <c r="AI47" s="508"/>
      <c r="AJ47" s="508"/>
      <c r="AK47" s="508"/>
      <c r="AL47" s="508"/>
      <c r="AM47" s="508"/>
      <c r="AN47" s="508"/>
      <c r="AO47" s="508"/>
      <c r="AP47" s="508"/>
      <c r="AQ47" s="508"/>
      <c r="AR47" s="508"/>
      <c r="AV47" s="103"/>
    </row>
    <row r="48" spans="2:48" ht="28.5" customHeight="1">
      <c r="E48" s="103" t="s">
        <v>289</v>
      </c>
      <c r="M48" s="500" t="s">
        <v>293</v>
      </c>
      <c r="N48" s="501"/>
      <c r="O48" s="501"/>
      <c r="P48" s="501"/>
      <c r="Q48" s="501"/>
      <c r="R48" s="501"/>
      <c r="S48" s="501"/>
      <c r="T48" s="501"/>
      <c r="U48" s="501"/>
      <c r="V48" s="501"/>
      <c r="W48" s="501"/>
      <c r="X48" s="501"/>
      <c r="Y48" s="501"/>
      <c r="Z48" s="501"/>
      <c r="AA48" s="501"/>
      <c r="AB48" s="501"/>
      <c r="AC48" s="501"/>
      <c r="AD48" s="501"/>
      <c r="AE48" s="501"/>
      <c r="AF48" s="502"/>
    </row>
    <row r="49" spans="2:48" ht="21.75" customHeight="1">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row>
    <row r="50" spans="2:48" ht="7.5" customHeight="1">
      <c r="B50" s="103"/>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row>
    <row r="51" spans="2:48" ht="16.5" customHeight="1">
      <c r="B51" s="103"/>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row>
    <row r="52" spans="2:48" ht="7.5" customHeight="1">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row>
    <row r="53" spans="2:48" ht="3.75" customHeight="1">
      <c r="B53" s="99"/>
      <c r="C53" s="24"/>
      <c r="D53" s="24"/>
      <c r="E53" s="24"/>
      <c r="F53" s="24"/>
      <c r="G53" s="24"/>
      <c r="H53" s="24"/>
      <c r="I53" s="24"/>
      <c r="J53" s="24"/>
      <c r="K53" s="24"/>
      <c r="L53" s="24"/>
      <c r="M53" s="24"/>
      <c r="N53" s="24"/>
      <c r="O53" s="24"/>
      <c r="P53" s="24"/>
      <c r="Q53" s="24"/>
      <c r="R53" s="24"/>
      <c r="S53" s="24"/>
      <c r="T53" s="24"/>
      <c r="U53" s="24"/>
      <c r="V53" s="24"/>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row>
    <row r="54" spans="2:48" ht="18.75" customHeight="1">
      <c r="B54" s="99"/>
      <c r="C54" s="24"/>
      <c r="D54" s="24"/>
      <c r="E54" s="24"/>
      <c r="F54" s="24"/>
      <c r="G54" s="24"/>
      <c r="H54" s="24"/>
      <c r="I54" s="24"/>
      <c r="J54" s="24"/>
      <c r="K54" s="24"/>
      <c r="L54" s="24"/>
      <c r="M54" s="24"/>
      <c r="N54" s="24"/>
      <c r="O54" s="24"/>
      <c r="P54" s="24"/>
      <c r="Q54" s="24"/>
      <c r="R54" s="24"/>
      <c r="S54" s="24"/>
      <c r="T54" s="24"/>
      <c r="U54" s="24"/>
      <c r="V54" s="24"/>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row>
    <row r="55" spans="2:48" ht="18.75" customHeight="1"/>
    <row r="56" spans="2:48" ht="18.75" customHeight="1">
      <c r="B56" s="30"/>
    </row>
    <row r="57" spans="2:48" ht="18.75" customHeight="1">
      <c r="B57" s="103"/>
      <c r="C57" s="24"/>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29"/>
      <c r="AJ57" s="29"/>
      <c r="AK57" s="29"/>
      <c r="AL57" s="29"/>
      <c r="AM57" s="103"/>
      <c r="AN57" s="103"/>
      <c r="AO57" s="103"/>
      <c r="AP57" s="103"/>
      <c r="AQ57" s="103"/>
      <c r="AR57" s="103"/>
      <c r="AS57" s="103"/>
      <c r="AT57" s="103"/>
      <c r="AU57" s="103"/>
      <c r="AV57" s="103"/>
    </row>
    <row r="58" spans="2:48" ht="18.75" customHeight="1">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row>
    <row r="59" spans="2:48" ht="18.75" customHeight="1">
      <c r="B59" s="103"/>
      <c r="C59" s="24"/>
      <c r="D59" s="24"/>
      <c r="E59" s="24"/>
      <c r="F59" s="24"/>
      <c r="G59" s="24"/>
      <c r="H59" s="24"/>
      <c r="I59" s="24"/>
      <c r="J59" s="24"/>
      <c r="K59" s="24"/>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29"/>
      <c r="AJ59" s="29"/>
      <c r="AK59" s="29"/>
      <c r="AL59" s="29"/>
      <c r="AM59" s="103"/>
      <c r="AN59" s="103"/>
      <c r="AO59" s="103"/>
      <c r="AP59" s="103"/>
      <c r="AQ59" s="103"/>
      <c r="AR59" s="103"/>
      <c r="AS59" s="103"/>
      <c r="AT59" s="103"/>
      <c r="AU59" s="103"/>
      <c r="AV59" s="103"/>
    </row>
    <row r="60" spans="2:48" ht="18.75" customHeight="1">
      <c r="B60" s="103"/>
      <c r="C60" s="24"/>
      <c r="D60" s="24"/>
      <c r="E60" s="24"/>
      <c r="F60" s="24"/>
      <c r="G60" s="24"/>
      <c r="H60" s="24"/>
      <c r="I60" s="24"/>
      <c r="J60" s="24"/>
      <c r="K60" s="24"/>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row>
    <row r="61" spans="2:48" ht="18.75" customHeight="1">
      <c r="B61" s="103"/>
      <c r="C61" s="24"/>
      <c r="D61" s="24"/>
      <c r="E61" s="24"/>
      <c r="F61" s="24"/>
      <c r="G61" s="24"/>
      <c r="H61" s="24"/>
      <c r="I61" s="24"/>
      <c r="J61" s="24"/>
      <c r="K61" s="24"/>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29"/>
      <c r="AJ61" s="29"/>
      <c r="AK61" s="29"/>
      <c r="AL61" s="29"/>
      <c r="AM61" s="103"/>
      <c r="AN61" s="103"/>
      <c r="AO61" s="103"/>
      <c r="AP61" s="103"/>
      <c r="AQ61" s="103"/>
      <c r="AR61" s="103"/>
      <c r="AS61" s="103"/>
      <c r="AT61" s="103"/>
      <c r="AU61" s="103"/>
      <c r="AV61" s="103"/>
    </row>
    <row r="62" spans="2:48" ht="18.75" customHeight="1">
      <c r="B62" s="103"/>
      <c r="C62" s="24"/>
      <c r="D62" s="24"/>
      <c r="E62" s="24"/>
      <c r="F62" s="24"/>
      <c r="G62" s="24"/>
      <c r="H62" s="24"/>
      <c r="I62" s="24"/>
      <c r="J62" s="24"/>
      <c r="K62" s="24"/>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row>
    <row r="63" spans="2:48" ht="18.75" customHeight="1">
      <c r="B63" s="103"/>
      <c r="C63" s="24"/>
      <c r="D63" s="103"/>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29"/>
      <c r="AJ63" s="29"/>
      <c r="AK63" s="29"/>
      <c r="AL63" s="29"/>
      <c r="AM63" s="103"/>
      <c r="AN63" s="103"/>
      <c r="AO63" s="103"/>
      <c r="AP63" s="103"/>
      <c r="AQ63" s="103"/>
      <c r="AR63" s="103"/>
      <c r="AS63" s="103"/>
      <c r="AT63" s="103"/>
      <c r="AU63" s="103"/>
      <c r="AV63" s="103"/>
    </row>
    <row r="64" spans="2:48" ht="18.75" customHeight="1">
      <c r="B64" s="103"/>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row>
    <row r="65" spans="3:48" ht="18.75" customHeight="1">
      <c r="C65" s="24"/>
      <c r="D65" s="103"/>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row>
    <row r="66" spans="3:48" ht="18.75" customHeight="1"/>
    <row r="67" spans="3:48" ht="18.75" customHeight="1"/>
    <row r="68" spans="3:48" ht="18.75" customHeight="1"/>
    <row r="69" spans="3:48" ht="18.75" customHeight="1"/>
    <row r="70" spans="3:48" ht="18.75" customHeight="1"/>
    <row r="71" spans="3:48" ht="18.75" customHeight="1"/>
    <row r="72" spans="3:48" ht="18.75" customHeight="1"/>
    <row r="73" spans="3:48" ht="18.75" customHeight="1"/>
    <row r="74" spans="3:48" ht="18.75" customHeight="1"/>
    <row r="75" spans="3:48" ht="18.75" customHeight="1"/>
    <row r="76" spans="3:48" ht="18.75" customHeight="1"/>
    <row r="77" spans="3:48" ht="18.75" customHeight="1"/>
    <row r="78" spans="3:48" ht="18.75" customHeight="1"/>
    <row r="79" spans="3:48" ht="18.75" customHeight="1"/>
    <row r="80" spans="3:48"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row r="155" ht="18.75" customHeight="1"/>
    <row r="156" ht="18.75" customHeight="1"/>
    <row r="157" ht="18.75" customHeight="1"/>
    <row r="158" ht="18.75" customHeight="1"/>
    <row r="159" ht="18.75" customHeight="1"/>
    <row r="160" ht="18.75" customHeight="1"/>
    <row r="161" ht="18.75" customHeight="1"/>
    <row r="162" ht="18.75" customHeight="1"/>
    <row r="163" ht="18.75" customHeight="1"/>
    <row r="164" ht="18.75" customHeight="1"/>
    <row r="165" ht="18.75" customHeight="1"/>
    <row r="166" ht="18.75" customHeight="1"/>
    <row r="167" ht="18.75" customHeight="1"/>
    <row r="168" ht="18.75" customHeight="1"/>
  </sheetData>
  <mergeCells count="31">
    <mergeCell ref="R30:AX30"/>
    <mergeCell ref="G30:P30"/>
    <mergeCell ref="S22:AA22"/>
    <mergeCell ref="S18:AA18"/>
    <mergeCell ref="AC18:AV18"/>
    <mergeCell ref="AC22:AV22"/>
    <mergeCell ref="R29:AX29"/>
    <mergeCell ref="I7:L7"/>
    <mergeCell ref="AC16:AV16"/>
    <mergeCell ref="AC20:AV20"/>
    <mergeCell ref="O20:AA20"/>
    <mergeCell ref="S4:AA4"/>
    <mergeCell ref="S10:AA10"/>
    <mergeCell ref="AC10:AV10"/>
    <mergeCell ref="S14:AA14"/>
    <mergeCell ref="S16:AA16"/>
    <mergeCell ref="AC4:AV4"/>
    <mergeCell ref="S8:AA8"/>
    <mergeCell ref="AC8:AV8"/>
    <mergeCell ref="S12:AA12"/>
    <mergeCell ref="AC12:AV12"/>
    <mergeCell ref="M48:AF48"/>
    <mergeCell ref="M46:AF46"/>
    <mergeCell ref="K32:V32"/>
    <mergeCell ref="AF32:AG32"/>
    <mergeCell ref="M45:AR45"/>
    <mergeCell ref="M47:AR47"/>
    <mergeCell ref="AB40:AO41"/>
    <mergeCell ref="K34:X35"/>
    <mergeCell ref="AB34:AO35"/>
    <mergeCell ref="K40:X41"/>
  </mergeCells>
  <phoneticPr fontId="4"/>
  <dataValidations count="1">
    <dataValidation type="list" allowBlank="1" showInputMessage="1" showErrorMessage="1" sqref="I7:L7">
      <formula1>$BA$6:$BA$7</formula1>
    </dataValidation>
  </dataValidations>
  <printOptions horizontalCentered="1"/>
  <pageMargins left="0.70866141732283472" right="0.31496062992125984" top="0.74803149606299213" bottom="0.35433070866141736" header="0" footer="0"/>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9"/>
  <sheetViews>
    <sheetView view="pageBreakPreview" zoomScale="80" zoomScaleNormal="100" zoomScaleSheetLayoutView="80" workbookViewId="0">
      <selection activeCell="K14" sqref="K14"/>
    </sheetView>
  </sheetViews>
  <sheetFormatPr defaultRowHeight="14.25"/>
  <cols>
    <col min="1" max="1" width="4.625" style="3" customWidth="1"/>
    <col min="2" max="2" width="52.875" style="3" customWidth="1"/>
    <col min="3" max="3" width="29.5" style="3" customWidth="1"/>
    <col min="4" max="4" width="50.875" style="3" customWidth="1"/>
    <col min="5" max="5" width="10.75" style="3" bestFit="1" customWidth="1"/>
    <col min="6" max="16384" width="9" style="3"/>
  </cols>
  <sheetData>
    <row r="1" spans="1:7">
      <c r="A1" s="535" t="s">
        <v>439</v>
      </c>
      <c r="B1" s="535"/>
      <c r="C1" s="535"/>
      <c r="D1" s="535"/>
    </row>
    <row r="2" spans="1:7">
      <c r="A2" s="535"/>
      <c r="B2" s="535"/>
      <c r="C2" s="535"/>
      <c r="D2" s="535"/>
    </row>
    <row r="4" spans="1:7" ht="27.75" customHeight="1">
      <c r="A4" s="542" t="str">
        <f>"訓練科名："&amp;科名</f>
        <v>訓練科名：あいうえお＊あいうえお＊あいうえお＊あいうえお＊あいうえお＊あいう</v>
      </c>
      <c r="B4" s="542"/>
      <c r="C4" s="542"/>
      <c r="D4" s="542"/>
    </row>
    <row r="5" spans="1:7" ht="27.75" customHeight="1">
      <c r="A5" s="542" t="str">
        <f>"　　　　　"&amp;提案左括弧&amp;提案科名&amp;提案右括弧</f>
        <v>　　　　　(アイウエオ＊アイウエオ＊アイウエオ＊アイウエオ＊アイウエオ＊アイウ）</v>
      </c>
      <c r="B5" s="542"/>
      <c r="C5" s="542"/>
      <c r="D5" s="542"/>
    </row>
    <row r="6" spans="1:7" ht="27.75" customHeight="1">
      <c r="A6" s="352" t="str">
        <f>"受託希望機関名："&amp;団体名</f>
        <v>受託希望機関名：和歌山委託訓練センター</v>
      </c>
      <c r="B6" s="352"/>
      <c r="C6" s="352"/>
      <c r="D6" s="5"/>
    </row>
    <row r="7" spans="1:7" ht="27.75" customHeight="1">
      <c r="A7" s="352" t="str">
        <f>"提出年月日："&amp;TEXT(提出日,"ggge")&amp;"年"&amp;TEXT(提出日,"m")&amp;"月"&amp;TEXT(提出日,"d")&amp;"日"</f>
        <v>提出年月日：令和7年6月19日</v>
      </c>
      <c r="B7" s="352"/>
      <c r="C7" s="352"/>
      <c r="D7" s="5"/>
      <c r="G7" s="3" t="s">
        <v>508</v>
      </c>
    </row>
    <row r="8" spans="1:7" ht="61.5" customHeight="1">
      <c r="A8" s="536" t="s">
        <v>444</v>
      </c>
      <c r="B8" s="536"/>
      <c r="C8" s="536"/>
      <c r="D8" s="536"/>
    </row>
    <row r="9" spans="1:7" ht="30" customHeight="1">
      <c r="A9" s="4" t="s">
        <v>405</v>
      </c>
      <c r="B9" s="4"/>
    </row>
    <row r="10" spans="1:7" ht="38.25" customHeight="1">
      <c r="A10" s="73" t="s">
        <v>406</v>
      </c>
      <c r="B10" s="73" t="s">
        <v>407</v>
      </c>
      <c r="C10" s="73" t="s">
        <v>408</v>
      </c>
      <c r="D10" s="73" t="s">
        <v>409</v>
      </c>
      <c r="E10" s="74" t="s">
        <v>410</v>
      </c>
    </row>
    <row r="11" spans="1:7" ht="29.25" customHeight="1">
      <c r="A11" s="75">
        <v>1</v>
      </c>
      <c r="B11" s="76" t="s">
        <v>441</v>
      </c>
      <c r="C11" s="77" t="s">
        <v>592</v>
      </c>
      <c r="D11" s="76"/>
      <c r="E11" s="76"/>
    </row>
    <row r="12" spans="1:7" ht="29.25" customHeight="1">
      <c r="A12" s="537">
        <v>2</v>
      </c>
      <c r="B12" s="77" t="s">
        <v>440</v>
      </c>
      <c r="C12" s="77" t="s">
        <v>593</v>
      </c>
      <c r="D12" s="76"/>
      <c r="E12" s="76"/>
    </row>
    <row r="13" spans="1:7" ht="29.25" customHeight="1">
      <c r="A13" s="538"/>
      <c r="B13" s="77" t="s">
        <v>223</v>
      </c>
      <c r="C13" s="77" t="s">
        <v>411</v>
      </c>
      <c r="D13" s="76" t="s">
        <v>412</v>
      </c>
      <c r="E13" s="76"/>
    </row>
    <row r="14" spans="1:7" ht="29.25" customHeight="1">
      <c r="A14" s="539"/>
      <c r="B14" s="77" t="s">
        <v>413</v>
      </c>
      <c r="C14" s="77" t="s">
        <v>414</v>
      </c>
      <c r="D14" s="78" t="s">
        <v>445</v>
      </c>
      <c r="E14" s="76"/>
    </row>
    <row r="15" spans="1:7" ht="29.25" customHeight="1">
      <c r="A15" s="79">
        <v>3</v>
      </c>
      <c r="B15" s="77" t="s">
        <v>61</v>
      </c>
      <c r="C15" s="77" t="s">
        <v>113</v>
      </c>
      <c r="D15" s="80"/>
      <c r="E15" s="76"/>
    </row>
    <row r="16" spans="1:7" ht="29.25" customHeight="1">
      <c r="A16" s="75">
        <v>4</v>
      </c>
      <c r="B16" s="77" t="s">
        <v>415</v>
      </c>
      <c r="C16" s="77" t="s">
        <v>114</v>
      </c>
      <c r="D16" s="76"/>
      <c r="E16" s="76"/>
    </row>
    <row r="17" spans="1:6" ht="29.25" customHeight="1">
      <c r="A17" s="449">
        <v>5</v>
      </c>
      <c r="B17" s="77" t="s">
        <v>416</v>
      </c>
      <c r="C17" s="77" t="s">
        <v>115</v>
      </c>
      <c r="D17" s="81"/>
      <c r="E17" s="76"/>
    </row>
    <row r="18" spans="1:6" ht="29.25" customHeight="1">
      <c r="A18" s="449">
        <v>6</v>
      </c>
      <c r="B18" s="77" t="s">
        <v>417</v>
      </c>
      <c r="C18" s="77" t="s">
        <v>319</v>
      </c>
      <c r="D18" s="81"/>
      <c r="E18" s="76"/>
    </row>
    <row r="19" spans="1:6" ht="29.25" customHeight="1">
      <c r="A19" s="449">
        <v>7</v>
      </c>
      <c r="B19" s="77" t="s">
        <v>513</v>
      </c>
      <c r="C19" s="77" t="s">
        <v>116</v>
      </c>
      <c r="D19" s="82"/>
      <c r="E19" s="76"/>
    </row>
    <row r="20" spans="1:6" ht="29.25" customHeight="1">
      <c r="A20" s="449">
        <v>8</v>
      </c>
      <c r="B20" s="77" t="s">
        <v>418</v>
      </c>
      <c r="C20" s="83" t="s">
        <v>594</v>
      </c>
      <c r="D20" s="84"/>
      <c r="E20" s="76"/>
    </row>
    <row r="21" spans="1:6" ht="29.25" customHeight="1">
      <c r="A21" s="449">
        <v>9</v>
      </c>
      <c r="B21" s="77" t="s">
        <v>419</v>
      </c>
      <c r="C21" s="83" t="s">
        <v>399</v>
      </c>
      <c r="D21" s="85" t="s">
        <v>442</v>
      </c>
      <c r="E21" s="76"/>
    </row>
    <row r="22" spans="1:6" ht="29.25" customHeight="1">
      <c r="A22" s="449">
        <v>10</v>
      </c>
      <c r="B22" s="77" t="s">
        <v>420</v>
      </c>
      <c r="C22" s="86" t="s">
        <v>595</v>
      </c>
      <c r="D22" s="76"/>
      <c r="E22" s="76"/>
    </row>
    <row r="23" spans="1:6" ht="29.25" customHeight="1">
      <c r="A23" s="449">
        <v>11</v>
      </c>
      <c r="B23" s="93" t="s">
        <v>421</v>
      </c>
      <c r="C23" s="76" t="s">
        <v>443</v>
      </c>
      <c r="D23" s="76"/>
      <c r="E23" s="76"/>
    </row>
    <row r="24" spans="1:6" ht="47.25" customHeight="1">
      <c r="A24" s="449">
        <v>12</v>
      </c>
      <c r="B24" s="81" t="s">
        <v>422</v>
      </c>
      <c r="C24" s="80"/>
      <c r="D24" s="88" t="s">
        <v>423</v>
      </c>
      <c r="E24" s="76"/>
    </row>
    <row r="25" spans="1:6" s="4" customFormat="1" ht="16.5" customHeight="1">
      <c r="A25" s="94"/>
    </row>
    <row r="26" spans="1:6" s="4" customFormat="1" ht="30" customHeight="1">
      <c r="A26" s="4" t="s">
        <v>424</v>
      </c>
    </row>
    <row r="27" spans="1:6" ht="38.25" customHeight="1">
      <c r="A27" s="73" t="s">
        <v>406</v>
      </c>
      <c r="B27" s="540" t="s">
        <v>407</v>
      </c>
      <c r="C27" s="541"/>
      <c r="D27" s="73" t="s">
        <v>425</v>
      </c>
      <c r="E27" s="74" t="s">
        <v>410</v>
      </c>
    </row>
    <row r="28" spans="1:6" ht="25.5" customHeight="1">
      <c r="A28" s="75">
        <v>1</v>
      </c>
      <c r="B28" s="533" t="s">
        <v>426</v>
      </c>
      <c r="C28" s="533"/>
      <c r="D28" s="81" t="s">
        <v>427</v>
      </c>
      <c r="E28" s="81"/>
    </row>
    <row r="29" spans="1:6" ht="25.5" customHeight="1">
      <c r="A29" s="532">
        <v>2</v>
      </c>
      <c r="B29" s="533" t="s">
        <v>509</v>
      </c>
      <c r="C29" s="533"/>
      <c r="D29" s="89" t="s">
        <v>428</v>
      </c>
      <c r="E29" s="76"/>
      <c r="F29" s="5"/>
    </row>
    <row r="30" spans="1:6" ht="25.5" customHeight="1">
      <c r="A30" s="532"/>
      <c r="B30" s="534" t="s">
        <v>429</v>
      </c>
      <c r="C30" s="534"/>
      <c r="D30" s="82" t="s">
        <v>430</v>
      </c>
      <c r="E30" s="76"/>
      <c r="F30" s="5"/>
    </row>
    <row r="31" spans="1:6" ht="25.5" customHeight="1">
      <c r="A31" s="532"/>
      <c r="B31" s="534" t="s">
        <v>431</v>
      </c>
      <c r="C31" s="534"/>
      <c r="D31" s="82" t="s">
        <v>432</v>
      </c>
      <c r="E31" s="76"/>
      <c r="F31" s="5"/>
    </row>
    <row r="32" spans="1:6" ht="25.5" customHeight="1">
      <c r="A32" s="532"/>
      <c r="B32" s="534" t="s">
        <v>433</v>
      </c>
      <c r="C32" s="534"/>
      <c r="D32" s="82" t="s">
        <v>434</v>
      </c>
      <c r="E32" s="76"/>
      <c r="F32" s="5"/>
    </row>
    <row r="33" spans="1:6" ht="57.75" customHeight="1">
      <c r="A33" s="79">
        <v>3</v>
      </c>
      <c r="B33" s="543" t="s">
        <v>555</v>
      </c>
      <c r="C33" s="543"/>
      <c r="D33" s="547" t="s">
        <v>566</v>
      </c>
      <c r="E33" s="76"/>
      <c r="F33" s="5"/>
    </row>
    <row r="34" spans="1:6" s="96" customFormat="1" ht="57.75" customHeight="1">
      <c r="A34" s="448">
        <v>4</v>
      </c>
      <c r="B34" s="550" t="s">
        <v>435</v>
      </c>
      <c r="C34" s="550"/>
      <c r="D34" s="548"/>
      <c r="E34" s="95"/>
    </row>
    <row r="35" spans="1:6" ht="57.75" customHeight="1">
      <c r="A35" s="448">
        <v>5</v>
      </c>
      <c r="B35" s="550" t="s">
        <v>436</v>
      </c>
      <c r="C35" s="550"/>
      <c r="D35" s="549"/>
      <c r="E35" s="76"/>
    </row>
    <row r="36" spans="1:6" ht="45" customHeight="1">
      <c r="A36" s="448">
        <v>6</v>
      </c>
      <c r="B36" s="533" t="s">
        <v>437</v>
      </c>
      <c r="C36" s="533"/>
      <c r="D36" s="551" t="s">
        <v>547</v>
      </c>
      <c r="E36" s="76"/>
    </row>
    <row r="37" spans="1:6" ht="47.25" customHeight="1">
      <c r="A37" s="448">
        <v>7</v>
      </c>
      <c r="B37" s="553" t="s">
        <v>567</v>
      </c>
      <c r="C37" s="554"/>
      <c r="D37" s="552"/>
      <c r="E37" s="76"/>
    </row>
    <row r="38" spans="1:6" ht="80.25" customHeight="1">
      <c r="A38" s="448">
        <v>8</v>
      </c>
      <c r="B38" s="543" t="s">
        <v>556</v>
      </c>
      <c r="C38" s="544"/>
      <c r="D38" s="424" t="s">
        <v>512</v>
      </c>
      <c r="E38" s="76"/>
    </row>
    <row r="39" spans="1:6" ht="47.25" customHeight="1">
      <c r="A39" s="90">
        <v>9</v>
      </c>
      <c r="B39" s="545" t="s">
        <v>438</v>
      </c>
      <c r="C39" s="546"/>
      <c r="D39" s="82"/>
      <c r="E39" s="76"/>
    </row>
  </sheetData>
  <mergeCells count="21">
    <mergeCell ref="B38:C38"/>
    <mergeCell ref="B39:C39"/>
    <mergeCell ref="B33:C33"/>
    <mergeCell ref="D33:D35"/>
    <mergeCell ref="B34:C34"/>
    <mergeCell ref="B35:C35"/>
    <mergeCell ref="B36:C36"/>
    <mergeCell ref="D36:D37"/>
    <mergeCell ref="B37:C37"/>
    <mergeCell ref="A1:D2"/>
    <mergeCell ref="A8:D8"/>
    <mergeCell ref="A12:A14"/>
    <mergeCell ref="B27:C27"/>
    <mergeCell ref="B28:C28"/>
    <mergeCell ref="A4:D4"/>
    <mergeCell ref="A5:D5"/>
    <mergeCell ref="A29:A32"/>
    <mergeCell ref="B29:C29"/>
    <mergeCell ref="B30:C30"/>
    <mergeCell ref="B31:C31"/>
    <mergeCell ref="B32:C32"/>
  </mergeCells>
  <phoneticPr fontId="4"/>
  <pageMargins left="0.70866141732283472" right="0.70866141732283472" top="0.74803149606299213" bottom="0.74803149606299213" header="0.31496062992125984" footer="0.31496062992125984"/>
  <pageSetup paperSize="9" scale="5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54"/>
  <sheetViews>
    <sheetView showGridLines="0" view="pageBreakPreview" zoomScale="80" zoomScaleNormal="100" zoomScaleSheetLayoutView="80" workbookViewId="0">
      <selection activeCell="AD11" sqref="AD11"/>
    </sheetView>
  </sheetViews>
  <sheetFormatPr defaultRowHeight="14.25"/>
  <cols>
    <col min="1" max="1" width="0.625" style="5" customWidth="1"/>
    <col min="2" max="18" width="1.875" style="5" customWidth="1"/>
    <col min="19" max="27" width="3" style="5" customWidth="1"/>
    <col min="28" max="30" width="1.875" style="5" customWidth="1"/>
    <col min="31" max="32" width="3.125" style="5" customWidth="1"/>
    <col min="33" max="33" width="3" style="5" customWidth="1"/>
    <col min="34" max="48" width="1.875" style="5" customWidth="1"/>
    <col min="49" max="49" width="0.625" style="5" customWidth="1"/>
    <col min="50" max="16384" width="9" style="5"/>
  </cols>
  <sheetData>
    <row r="1" spans="2:48" ht="3.75" customHeight="1" thickBot="1"/>
    <row r="2" spans="2:48" ht="18.75" customHeight="1" thickBot="1">
      <c r="AP2" s="559" t="s">
        <v>232</v>
      </c>
      <c r="AQ2" s="560"/>
      <c r="AR2" s="560"/>
      <c r="AS2" s="560"/>
      <c r="AT2" s="560"/>
      <c r="AU2" s="560"/>
      <c r="AV2" s="561"/>
    </row>
    <row r="3" spans="2:48" ht="22.5" customHeight="1">
      <c r="AL3" s="5" t="s">
        <v>381</v>
      </c>
    </row>
    <row r="4" spans="2:48" ht="18.75" customHeight="1">
      <c r="AG4" s="562">
        <f>提出日</f>
        <v>45827</v>
      </c>
      <c r="AH4" s="562"/>
      <c r="AI4" s="562"/>
      <c r="AJ4" s="562"/>
      <c r="AK4" s="562"/>
      <c r="AL4" s="562"/>
      <c r="AM4" s="562"/>
      <c r="AN4" s="562"/>
      <c r="AO4" s="562"/>
      <c r="AP4" s="562"/>
      <c r="AQ4" s="562"/>
      <c r="AR4" s="562"/>
      <c r="AS4" s="562"/>
      <c r="AT4" s="562"/>
      <c r="AU4" s="562"/>
      <c r="AV4" s="97"/>
    </row>
    <row r="5" spans="2:48" ht="11.25" customHeight="1">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Q5" s="9"/>
      <c r="AR5" s="9"/>
      <c r="AS5" s="9"/>
      <c r="AT5" s="9"/>
      <c r="AU5" s="9"/>
      <c r="AV5" s="9"/>
    </row>
    <row r="6" spans="2:48" ht="18.75" customHeight="1">
      <c r="C6" s="9" t="s">
        <v>175</v>
      </c>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row>
    <row r="7" spans="2:48" ht="18.75" customHeight="1">
      <c r="AQ7" s="7"/>
      <c r="AR7" s="7"/>
      <c r="AS7" s="7"/>
      <c r="AT7" s="7"/>
      <c r="AU7" s="7"/>
      <c r="AV7" s="7"/>
    </row>
    <row r="8" spans="2:48" ht="11.25" customHeight="1">
      <c r="B8" s="30"/>
    </row>
    <row r="9" spans="2:48" ht="18.75" customHeight="1">
      <c r="B9" s="8"/>
      <c r="C9" s="9"/>
      <c r="D9" s="9"/>
      <c r="E9" s="9"/>
      <c r="F9" s="9"/>
      <c r="G9" s="9"/>
      <c r="H9" s="9"/>
      <c r="I9" s="9"/>
      <c r="J9" s="9"/>
      <c r="K9" s="9"/>
      <c r="L9" s="9"/>
      <c r="M9" s="9"/>
      <c r="N9" s="9"/>
      <c r="O9" s="9"/>
      <c r="P9" s="9"/>
      <c r="Q9" s="9"/>
      <c r="R9" s="9"/>
      <c r="S9" s="521" t="s">
        <v>34</v>
      </c>
      <c r="T9" s="521"/>
      <c r="U9" s="521"/>
      <c r="V9" s="521"/>
      <c r="W9" s="521"/>
      <c r="X9" s="521"/>
      <c r="Y9" s="521"/>
      <c r="Z9" s="521"/>
      <c r="AA9" s="521"/>
      <c r="AB9" s="9"/>
      <c r="AC9" s="556" t="str">
        <f>団体所在地</f>
        <v>和歌山市小松原通１丁目１番地</v>
      </c>
      <c r="AD9" s="556"/>
      <c r="AE9" s="556"/>
      <c r="AF9" s="556"/>
      <c r="AG9" s="556"/>
      <c r="AH9" s="556"/>
      <c r="AI9" s="556"/>
      <c r="AJ9" s="556"/>
      <c r="AK9" s="556"/>
      <c r="AL9" s="556"/>
      <c r="AM9" s="556"/>
      <c r="AN9" s="556"/>
      <c r="AO9" s="556"/>
      <c r="AP9" s="556"/>
      <c r="AQ9" s="556"/>
      <c r="AR9" s="556"/>
      <c r="AS9" s="556"/>
      <c r="AT9" s="556"/>
      <c r="AU9" s="556"/>
      <c r="AV9" s="556"/>
    </row>
    <row r="10" spans="2:48" ht="7.5" customHeight="1">
      <c r="B10" s="11"/>
      <c r="C10" s="9"/>
      <c r="D10" s="24"/>
      <c r="E10" s="9"/>
      <c r="F10" s="9"/>
      <c r="G10" s="9"/>
      <c r="H10" s="9"/>
      <c r="I10" s="9"/>
      <c r="J10" s="9"/>
      <c r="K10" s="9"/>
      <c r="L10" s="9"/>
      <c r="M10" s="9"/>
      <c r="N10" s="9"/>
      <c r="O10" s="9"/>
      <c r="P10" s="9"/>
      <c r="Q10" s="9"/>
      <c r="R10" s="9"/>
      <c r="S10" s="69"/>
      <c r="T10" s="69"/>
      <c r="U10" s="98"/>
      <c r="V10" s="69"/>
      <c r="W10" s="69"/>
      <c r="X10" s="69"/>
      <c r="Y10" s="69"/>
      <c r="Z10" s="69"/>
      <c r="AA10" s="69"/>
      <c r="AB10" s="9"/>
      <c r="AC10" s="9"/>
      <c r="AD10" s="9"/>
      <c r="AE10" s="9"/>
      <c r="AF10" s="9"/>
      <c r="AG10" s="9"/>
      <c r="AH10" s="9"/>
      <c r="AI10" s="9"/>
      <c r="AJ10" s="9"/>
      <c r="AK10" s="9"/>
      <c r="AL10" s="9"/>
      <c r="AM10" s="9"/>
      <c r="AN10" s="9"/>
      <c r="AO10" s="9"/>
      <c r="AP10" s="9"/>
      <c r="AQ10" s="9"/>
      <c r="AR10" s="9"/>
      <c r="AS10" s="9"/>
      <c r="AT10" s="9"/>
      <c r="AU10" s="9"/>
      <c r="AV10" s="9"/>
    </row>
    <row r="11" spans="2:48" ht="18.75" customHeight="1">
      <c r="B11" s="11"/>
      <c r="C11" s="9"/>
      <c r="D11" s="24"/>
      <c r="E11" s="9"/>
      <c r="F11" s="9"/>
      <c r="G11" s="9"/>
      <c r="H11" s="9"/>
      <c r="I11" s="9"/>
      <c r="J11" s="9"/>
      <c r="K11" s="9"/>
      <c r="L11" s="9"/>
      <c r="M11" s="9"/>
      <c r="N11" s="9"/>
      <c r="O11" s="9"/>
      <c r="P11" s="9"/>
      <c r="Q11" s="9"/>
      <c r="R11" s="9"/>
      <c r="S11" s="521" t="s">
        <v>35</v>
      </c>
      <c r="T11" s="521"/>
      <c r="U11" s="521"/>
      <c r="V11" s="521"/>
      <c r="W11" s="521"/>
      <c r="X11" s="521"/>
      <c r="Y11" s="521"/>
      <c r="Z11" s="521"/>
      <c r="AA11" s="521"/>
      <c r="AB11" s="9"/>
      <c r="AC11" s="32" t="str">
        <f>団体名</f>
        <v>和歌山委託訓練センター</v>
      </c>
      <c r="AD11" s="32"/>
      <c r="AE11" s="32"/>
      <c r="AF11" s="32"/>
      <c r="AG11" s="32"/>
      <c r="AH11" s="32"/>
      <c r="AI11" s="32"/>
      <c r="AJ11" s="32"/>
      <c r="AK11" s="32"/>
      <c r="AL11" s="32"/>
      <c r="AM11" s="32"/>
      <c r="AN11" s="32"/>
      <c r="AO11" s="32"/>
      <c r="AP11" s="32"/>
      <c r="AQ11" s="32"/>
      <c r="AR11" s="32"/>
      <c r="AS11" s="32"/>
      <c r="AT11" s="32"/>
      <c r="AU11" s="32"/>
      <c r="AV11" s="32"/>
    </row>
    <row r="12" spans="2:48" ht="7.5" customHeight="1">
      <c r="B12" s="11"/>
      <c r="C12" s="9"/>
      <c r="D12" s="24"/>
      <c r="E12" s="9"/>
      <c r="F12" s="9"/>
      <c r="G12" s="9"/>
      <c r="H12" s="9"/>
      <c r="I12" s="9"/>
      <c r="J12" s="9"/>
      <c r="K12" s="9"/>
      <c r="L12" s="9"/>
      <c r="M12" s="9"/>
      <c r="N12" s="9"/>
      <c r="O12" s="9"/>
      <c r="P12" s="9"/>
      <c r="Q12" s="9"/>
      <c r="R12" s="9"/>
      <c r="S12" s="69"/>
      <c r="T12" s="69"/>
      <c r="U12" s="98"/>
      <c r="V12" s="69"/>
      <c r="W12" s="69"/>
      <c r="X12" s="69"/>
      <c r="Y12" s="69"/>
      <c r="Z12" s="69"/>
      <c r="AA12" s="69"/>
      <c r="AB12" s="9"/>
      <c r="AC12" s="9"/>
      <c r="AD12" s="9"/>
      <c r="AE12" s="9"/>
      <c r="AF12" s="9"/>
      <c r="AG12" s="9"/>
      <c r="AH12" s="9"/>
      <c r="AI12" s="9"/>
      <c r="AJ12" s="9"/>
      <c r="AK12" s="9"/>
      <c r="AL12" s="9"/>
      <c r="AM12" s="9"/>
      <c r="AN12" s="9"/>
      <c r="AO12" s="9"/>
      <c r="AP12" s="9"/>
      <c r="AQ12" s="9"/>
      <c r="AR12" s="9"/>
      <c r="AS12" s="9"/>
      <c r="AT12" s="9"/>
      <c r="AU12" s="9"/>
      <c r="AV12" s="9"/>
    </row>
    <row r="13" spans="2:48" ht="18.75" customHeight="1">
      <c r="B13" s="11"/>
      <c r="C13" s="9"/>
      <c r="D13" s="9"/>
      <c r="E13" s="9"/>
      <c r="F13" s="9"/>
      <c r="G13" s="9"/>
      <c r="H13" s="9"/>
      <c r="I13" s="9"/>
      <c r="J13" s="9"/>
      <c r="K13" s="9"/>
      <c r="L13" s="9"/>
      <c r="M13" s="9"/>
      <c r="N13" s="9"/>
      <c r="O13" s="9"/>
      <c r="P13" s="9"/>
      <c r="Q13" s="9"/>
      <c r="R13" s="9"/>
      <c r="S13" s="521" t="s">
        <v>255</v>
      </c>
      <c r="T13" s="521"/>
      <c r="U13" s="521"/>
      <c r="V13" s="521"/>
      <c r="W13" s="521"/>
      <c r="X13" s="521"/>
      <c r="Y13" s="521"/>
      <c r="Z13" s="521"/>
      <c r="AA13" s="521"/>
      <c r="AB13" s="9"/>
      <c r="AC13" s="556" t="str">
        <f>代表者職氏名</f>
        <v>代表取締役　和歌山　太郎</v>
      </c>
      <c r="AD13" s="556"/>
      <c r="AE13" s="556"/>
      <c r="AF13" s="556"/>
      <c r="AG13" s="556"/>
      <c r="AH13" s="556"/>
      <c r="AI13" s="556"/>
      <c r="AJ13" s="556"/>
      <c r="AK13" s="556"/>
      <c r="AL13" s="556"/>
      <c r="AM13" s="556"/>
      <c r="AN13" s="556"/>
      <c r="AO13" s="556"/>
      <c r="AP13" s="556"/>
      <c r="AQ13" s="556"/>
      <c r="AR13" s="556"/>
      <c r="AS13" s="556"/>
      <c r="AT13" s="556"/>
      <c r="AU13" s="556"/>
      <c r="AV13" s="556"/>
    </row>
    <row r="14" spans="2:48" ht="33.75" customHeight="1">
      <c r="B14" s="11"/>
      <c r="C14" s="9"/>
      <c r="D14" s="24"/>
      <c r="E14" s="9"/>
      <c r="F14" s="9"/>
      <c r="G14" s="9"/>
      <c r="H14" s="9"/>
      <c r="I14" s="9"/>
      <c r="J14" s="9"/>
      <c r="K14" s="9"/>
      <c r="L14" s="9"/>
      <c r="M14" s="9"/>
      <c r="N14" s="9"/>
      <c r="O14" s="9"/>
      <c r="P14" s="9"/>
      <c r="Q14" s="9"/>
      <c r="R14" s="9"/>
      <c r="S14" s="9"/>
      <c r="T14" s="9"/>
      <c r="U14" s="24"/>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row>
    <row r="15" spans="2:48" ht="18.75" customHeight="1">
      <c r="B15" s="555" t="s">
        <v>322</v>
      </c>
      <c r="C15" s="555"/>
      <c r="D15" s="555"/>
      <c r="E15" s="555"/>
      <c r="F15" s="555"/>
      <c r="G15" s="555"/>
      <c r="H15" s="555"/>
      <c r="I15" s="555"/>
      <c r="J15" s="555"/>
      <c r="K15" s="555"/>
      <c r="L15" s="555"/>
      <c r="M15" s="555"/>
      <c r="N15" s="555"/>
      <c r="O15" s="555"/>
      <c r="P15" s="555"/>
      <c r="Q15" s="555"/>
      <c r="R15" s="555"/>
      <c r="S15" s="555"/>
      <c r="T15" s="555"/>
      <c r="U15" s="555"/>
      <c r="V15" s="555"/>
      <c r="W15" s="555"/>
      <c r="X15" s="555"/>
      <c r="Y15" s="555"/>
      <c r="Z15" s="555"/>
      <c r="AA15" s="555"/>
      <c r="AB15" s="555"/>
      <c r="AC15" s="555"/>
      <c r="AD15" s="555"/>
      <c r="AE15" s="555"/>
      <c r="AF15" s="555"/>
      <c r="AG15" s="555"/>
      <c r="AH15" s="555"/>
      <c r="AI15" s="555"/>
      <c r="AJ15" s="555"/>
      <c r="AK15" s="555"/>
      <c r="AL15" s="555"/>
      <c r="AM15" s="555"/>
      <c r="AN15" s="555"/>
      <c r="AO15" s="555"/>
      <c r="AP15" s="555"/>
      <c r="AQ15" s="555"/>
      <c r="AR15" s="555"/>
      <c r="AS15" s="555"/>
      <c r="AT15" s="555"/>
      <c r="AU15" s="555"/>
      <c r="AV15" s="555"/>
    </row>
    <row r="16" spans="2:48" ht="31.5" customHeight="1">
      <c r="B16" s="11"/>
      <c r="C16" s="9"/>
      <c r="D16" s="24"/>
      <c r="E16" s="9"/>
      <c r="F16" s="9"/>
      <c r="G16" s="9"/>
      <c r="H16" s="9"/>
      <c r="I16" s="9"/>
      <c r="J16" s="9"/>
      <c r="K16" s="9"/>
      <c r="L16" s="9"/>
      <c r="M16" s="9"/>
      <c r="N16" s="9"/>
      <c r="O16" s="9"/>
      <c r="P16" s="9"/>
      <c r="Q16" s="9"/>
      <c r="R16" s="9"/>
      <c r="S16" s="9"/>
      <c r="T16" s="9"/>
      <c r="U16" s="24"/>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row>
    <row r="17" spans="1:48" ht="25.5" customHeight="1">
      <c r="B17" s="49"/>
      <c r="C17" s="32" t="str">
        <f>実施年度&amp;"和歌山県立"</f>
        <v>令和7年度和歌山県立</v>
      </c>
      <c r="D17" s="100"/>
      <c r="E17" s="100"/>
      <c r="F17" s="100"/>
      <c r="G17" s="100"/>
      <c r="H17" s="100"/>
      <c r="I17" s="101"/>
      <c r="J17" s="101"/>
      <c r="K17" s="101"/>
      <c r="L17" s="101"/>
      <c r="M17" s="101"/>
      <c r="O17" s="558" t="str">
        <f>学院名</f>
        <v>田辺</v>
      </c>
      <c r="P17" s="558"/>
      <c r="Q17" s="558"/>
      <c r="R17" s="558"/>
      <c r="S17" s="49" t="s">
        <v>323</v>
      </c>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row>
    <row r="18" spans="1:48" ht="18.75" customHeight="1">
      <c r="A18" s="5" t="s">
        <v>321</v>
      </c>
      <c r="B18" s="49"/>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row>
    <row r="19" spans="1:48" ht="15" customHeight="1">
      <c r="B19" s="11"/>
      <c r="C19" s="9"/>
      <c r="D19" s="24"/>
      <c r="E19" s="9"/>
      <c r="F19" s="9"/>
      <c r="G19" s="9"/>
      <c r="H19" s="9"/>
      <c r="I19" s="9"/>
      <c r="J19" s="9"/>
      <c r="K19" s="9"/>
      <c r="L19" s="9"/>
      <c r="M19" s="9"/>
      <c r="N19" s="9"/>
      <c r="O19" s="9"/>
      <c r="P19" s="9"/>
      <c r="Q19" s="9"/>
      <c r="R19" s="9"/>
      <c r="S19" s="9"/>
      <c r="T19" s="9"/>
      <c r="U19" s="24"/>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row>
    <row r="20" spans="1:48" ht="18.75" customHeight="1">
      <c r="B20" s="520" t="s">
        <v>14</v>
      </c>
      <c r="C20" s="520"/>
      <c r="D20" s="520"/>
      <c r="E20" s="520"/>
      <c r="F20" s="520"/>
      <c r="G20" s="520"/>
      <c r="H20" s="520"/>
      <c r="I20" s="520"/>
      <c r="J20" s="520"/>
      <c r="K20" s="520"/>
      <c r="L20" s="520"/>
      <c r="M20" s="520"/>
      <c r="N20" s="520"/>
      <c r="O20" s="520"/>
      <c r="P20" s="520"/>
      <c r="Q20" s="520"/>
      <c r="R20" s="520"/>
      <c r="S20" s="520"/>
      <c r="T20" s="520"/>
      <c r="U20" s="520"/>
      <c r="V20" s="520"/>
      <c r="W20" s="520"/>
      <c r="X20" s="520"/>
      <c r="Y20" s="520"/>
      <c r="Z20" s="520"/>
      <c r="AA20" s="520"/>
      <c r="AB20" s="520"/>
      <c r="AC20" s="520"/>
      <c r="AD20" s="520"/>
      <c r="AE20" s="520"/>
      <c r="AF20" s="520"/>
      <c r="AG20" s="520"/>
      <c r="AH20" s="520"/>
      <c r="AI20" s="520"/>
      <c r="AJ20" s="520"/>
      <c r="AK20" s="520"/>
      <c r="AL20" s="520"/>
      <c r="AM20" s="520"/>
      <c r="AN20" s="520"/>
      <c r="AO20" s="520"/>
      <c r="AP20" s="520"/>
      <c r="AQ20" s="520"/>
      <c r="AR20" s="520"/>
      <c r="AS20" s="520"/>
      <c r="AT20" s="520"/>
      <c r="AU20" s="520"/>
      <c r="AV20" s="520"/>
    </row>
    <row r="21" spans="1:48" ht="15" customHeight="1">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U21" s="9"/>
      <c r="AV21" s="9"/>
    </row>
    <row r="22" spans="1:48" ht="7.5" customHeight="1">
      <c r="B22" s="9"/>
      <c r="C22" s="9"/>
      <c r="D22" s="9"/>
      <c r="E22" s="9"/>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M22" s="9"/>
      <c r="AN22" s="9"/>
      <c r="AO22" s="9"/>
      <c r="AP22" s="9"/>
      <c r="AV22" s="9"/>
    </row>
    <row r="23" spans="1:48" ht="34.5" customHeight="1">
      <c r="B23" s="9"/>
      <c r="C23" s="9">
        <v>1</v>
      </c>
      <c r="D23" s="9"/>
      <c r="E23" s="9" t="s">
        <v>68</v>
      </c>
      <c r="F23" s="9"/>
      <c r="G23" s="9"/>
      <c r="H23" s="9"/>
      <c r="I23" s="9"/>
      <c r="J23" s="9"/>
      <c r="L23" s="32" t="str">
        <f>科名</f>
        <v>あいうえお＊あいうえお＊あいうえお＊あいうえお＊あいうえお＊あいう</v>
      </c>
      <c r="M23" s="100"/>
      <c r="N23" s="100"/>
      <c r="O23" s="100"/>
      <c r="P23" s="100"/>
      <c r="Q23" s="100"/>
      <c r="R23" s="100"/>
      <c r="S23" s="100"/>
      <c r="T23" s="100"/>
      <c r="U23" s="100"/>
      <c r="V23" s="100"/>
      <c r="W23" s="100"/>
      <c r="X23" s="32"/>
      <c r="Y23" s="32"/>
      <c r="Z23" s="32"/>
      <c r="AA23" s="32"/>
      <c r="AB23" s="31"/>
      <c r="AC23" s="32"/>
      <c r="AD23" s="100"/>
      <c r="AE23" s="100"/>
      <c r="AF23" s="100"/>
      <c r="AG23" s="100"/>
      <c r="AH23" s="100"/>
      <c r="AI23" s="100"/>
      <c r="AJ23" s="100"/>
      <c r="AK23" s="100"/>
      <c r="AL23" s="100"/>
      <c r="AM23" s="100"/>
      <c r="AN23" s="100"/>
      <c r="AO23" s="100"/>
      <c r="AP23" s="100"/>
      <c r="AQ23" s="100"/>
      <c r="AR23" s="105"/>
      <c r="AS23" s="105"/>
      <c r="AT23" s="105"/>
      <c r="AU23" s="105"/>
    </row>
    <row r="24" spans="1:48" ht="34.5" customHeight="1">
      <c r="B24" s="103"/>
      <c r="C24" s="103"/>
      <c r="D24" s="103"/>
      <c r="E24" s="103"/>
      <c r="F24" s="103"/>
      <c r="G24" s="103"/>
      <c r="H24" s="103"/>
      <c r="I24" s="103"/>
      <c r="J24" s="103"/>
      <c r="K24" s="51" t="str">
        <f>提案左括弧</f>
        <v>(</v>
      </c>
      <c r="L24" s="32" t="str">
        <f>IF(提案科名="","",提案科名)</f>
        <v>アイウエオ＊アイウエオ＊アイウエオ＊アイウエオ＊アイウエオ＊アイウ</v>
      </c>
      <c r="M24" s="100"/>
      <c r="N24" s="100"/>
      <c r="O24" s="100"/>
      <c r="P24" s="100"/>
      <c r="Q24" s="100"/>
      <c r="R24" s="100"/>
      <c r="S24" s="100"/>
      <c r="T24" s="100"/>
      <c r="U24" s="100"/>
      <c r="V24" s="100"/>
      <c r="W24" s="100"/>
      <c r="X24" s="32"/>
      <c r="Y24" s="32"/>
      <c r="Z24" s="32"/>
      <c r="AA24" s="32"/>
      <c r="AB24" s="31"/>
      <c r="AC24" s="31"/>
      <c r="AD24" s="31"/>
      <c r="AE24" s="100"/>
      <c r="AF24" s="100"/>
      <c r="AG24" s="100"/>
      <c r="AH24" s="100"/>
      <c r="AI24" s="100"/>
      <c r="AJ24" s="100"/>
      <c r="AK24" s="100"/>
      <c r="AL24" s="100"/>
      <c r="AM24" s="100"/>
      <c r="AN24" s="100"/>
      <c r="AO24" s="100"/>
      <c r="AP24" s="100"/>
      <c r="AQ24" s="100"/>
      <c r="AR24" s="105" t="str">
        <f>提案右括弧</f>
        <v>）</v>
      </c>
    </row>
    <row r="25" spans="1:48" ht="13.5" customHeight="1">
      <c r="B25" s="9"/>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V25" s="9"/>
    </row>
    <row r="26" spans="1:48" ht="22.5" customHeight="1">
      <c r="B26" s="9"/>
      <c r="C26" s="9"/>
      <c r="D26" s="9"/>
      <c r="E26" s="9" t="s">
        <v>230</v>
      </c>
      <c r="F26" s="9"/>
      <c r="G26" s="9"/>
      <c r="H26" s="9"/>
      <c r="I26" s="9"/>
      <c r="J26" s="9"/>
      <c r="K26" s="557">
        <f>定員</f>
        <v>8</v>
      </c>
      <c r="L26" s="557"/>
      <c r="M26" s="557"/>
      <c r="N26" s="557"/>
      <c r="O26" s="557"/>
      <c r="P26" s="557"/>
      <c r="Q26" s="557"/>
      <c r="R26" s="557"/>
      <c r="S26" s="557"/>
      <c r="T26" s="557"/>
      <c r="U26" s="557"/>
      <c r="V26" s="557"/>
      <c r="W26" s="8" t="s">
        <v>247</v>
      </c>
      <c r="X26" s="34" t="s">
        <v>94</v>
      </c>
      <c r="Y26" s="8"/>
      <c r="Z26" s="8"/>
      <c r="AA26" s="8"/>
      <c r="AB26" s="8"/>
      <c r="AC26" s="8"/>
      <c r="AD26" s="8"/>
      <c r="AE26" s="8"/>
      <c r="AF26" s="557">
        <f>最低人員</f>
        <v>3</v>
      </c>
      <c r="AG26" s="557"/>
      <c r="AH26" s="5" t="s">
        <v>95</v>
      </c>
      <c r="AM26" s="9"/>
      <c r="AN26" s="9"/>
      <c r="AO26" s="9"/>
      <c r="AP26" s="9"/>
      <c r="AV26" s="9"/>
    </row>
    <row r="27" spans="1:48" ht="13.5" customHeight="1">
      <c r="B27" s="9"/>
      <c r="C27" s="9"/>
      <c r="D27" s="9"/>
      <c r="E27" s="9"/>
      <c r="F27" s="9"/>
      <c r="G27" s="9"/>
      <c r="H27" s="9"/>
      <c r="I27" s="9"/>
      <c r="J27" s="9"/>
      <c r="K27" s="9"/>
      <c r="L27" s="9"/>
      <c r="M27" s="9"/>
      <c r="N27" s="9"/>
      <c r="O27" s="9"/>
      <c r="P27" s="9"/>
      <c r="Q27" s="9"/>
      <c r="R27" s="9"/>
      <c r="S27" s="9"/>
      <c r="AM27" s="9"/>
      <c r="AN27" s="9"/>
      <c r="AO27" s="9"/>
      <c r="AP27" s="9"/>
      <c r="AV27" s="9"/>
    </row>
    <row r="28" spans="1:48" ht="22.5" customHeight="1">
      <c r="B28" s="9"/>
      <c r="C28" s="9"/>
      <c r="D28" s="9"/>
      <c r="E28" s="9" t="s">
        <v>55</v>
      </c>
      <c r="F28" s="9"/>
      <c r="G28" s="9"/>
      <c r="H28" s="9"/>
      <c r="I28" s="9"/>
      <c r="J28" s="9"/>
      <c r="K28" s="563">
        <f>開講日</f>
        <v>45945</v>
      </c>
      <c r="L28" s="563"/>
      <c r="M28" s="563"/>
      <c r="N28" s="563"/>
      <c r="O28" s="563"/>
      <c r="P28" s="563"/>
      <c r="Q28" s="563"/>
      <c r="R28" s="563"/>
      <c r="S28" s="563"/>
      <c r="T28" s="563"/>
      <c r="U28" s="563"/>
      <c r="V28" s="563"/>
      <c r="W28" s="47"/>
      <c r="X28" s="564" t="s">
        <v>296</v>
      </c>
      <c r="Y28" s="564"/>
      <c r="Z28" s="47"/>
      <c r="AA28" s="563">
        <f>修了日</f>
        <v>46036</v>
      </c>
      <c r="AB28" s="563"/>
      <c r="AC28" s="563"/>
      <c r="AD28" s="563"/>
      <c r="AE28" s="563"/>
      <c r="AF28" s="563"/>
      <c r="AG28" s="563"/>
      <c r="AH28" s="563"/>
      <c r="AI28" s="563"/>
      <c r="AJ28" s="563"/>
      <c r="AK28" s="563"/>
      <c r="AL28" s="563"/>
      <c r="AM28" s="47"/>
      <c r="AN28" s="47"/>
      <c r="AO28" s="47"/>
      <c r="AP28" s="47"/>
      <c r="AQ28" s="47"/>
      <c r="AR28" s="51"/>
      <c r="AS28" s="51"/>
      <c r="AV28" s="9"/>
    </row>
    <row r="29" spans="1:48" ht="18.75" customHeight="1">
      <c r="B29" s="9"/>
      <c r="C29" s="9"/>
      <c r="D29" s="9"/>
      <c r="E29" s="9"/>
      <c r="F29" s="9"/>
      <c r="G29" s="9"/>
      <c r="H29" s="9"/>
      <c r="I29" s="9"/>
      <c r="J29" s="9"/>
      <c r="K29" s="9"/>
      <c r="L29" s="9"/>
      <c r="M29" s="9"/>
      <c r="N29" s="9"/>
      <c r="O29" s="520"/>
      <c r="P29" s="520"/>
      <c r="Q29" s="9"/>
      <c r="R29" s="9"/>
      <c r="S29" s="9"/>
      <c r="T29" s="9"/>
      <c r="U29" s="520"/>
      <c r="V29" s="520"/>
      <c r="W29" s="9"/>
      <c r="X29" s="9"/>
      <c r="Y29" s="9"/>
      <c r="Z29" s="9"/>
      <c r="AA29" s="520"/>
      <c r="AB29" s="520"/>
      <c r="AC29" s="9"/>
      <c r="AD29" s="9"/>
      <c r="AE29" s="9"/>
      <c r="AF29" s="9"/>
      <c r="AG29" s="9"/>
      <c r="AH29" s="9"/>
      <c r="AI29" s="9"/>
      <c r="AJ29" s="9"/>
      <c r="AK29" s="9"/>
      <c r="AL29" s="9"/>
      <c r="AM29" s="9"/>
      <c r="AN29" s="9"/>
      <c r="AO29" s="9"/>
      <c r="AP29" s="9"/>
      <c r="AV29" s="9"/>
    </row>
    <row r="30" spans="1:48" ht="7.5" customHeight="1">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V30" s="9"/>
    </row>
    <row r="31" spans="1:48" ht="21.75" customHeight="1">
      <c r="B31" s="9"/>
      <c r="C31" s="9" t="s">
        <v>236</v>
      </c>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row>
    <row r="32" spans="1:48" ht="21.75" customHeight="1">
      <c r="B32" s="9"/>
      <c r="C32" s="9"/>
      <c r="D32" s="9"/>
      <c r="E32" s="9" t="s">
        <v>237</v>
      </c>
      <c r="F32" s="9"/>
      <c r="G32" s="9"/>
      <c r="H32" s="9"/>
      <c r="I32" s="9"/>
      <c r="J32" s="9"/>
      <c r="K32" s="32" t="str">
        <f>実施施設名</f>
        <v>和産技訓練センター小倉分室</v>
      </c>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V32" s="9"/>
    </row>
    <row r="33" spans="2:48" ht="21.75" customHeight="1">
      <c r="B33" s="9"/>
      <c r="C33" s="9"/>
      <c r="D33" s="9"/>
      <c r="E33" s="9" t="s">
        <v>0</v>
      </c>
      <c r="G33" s="9"/>
      <c r="H33" s="9"/>
      <c r="I33" s="9"/>
      <c r="J33" s="9"/>
      <c r="K33" s="32" t="str">
        <f>実施施設住所</f>
        <v>和歌山市小倉９０</v>
      </c>
      <c r="L33" s="32"/>
      <c r="M33" s="32"/>
      <c r="N33" s="32"/>
      <c r="O33" s="32"/>
      <c r="P33" s="32"/>
      <c r="Q33" s="32"/>
      <c r="R33" s="32"/>
      <c r="S33" s="32"/>
      <c r="T33" s="32"/>
      <c r="U33" s="32"/>
      <c r="V33" s="32"/>
      <c r="W33" s="32"/>
      <c r="X33" s="32"/>
      <c r="Y33" s="32"/>
      <c r="Z33" s="32"/>
      <c r="AA33" s="32"/>
      <c r="AB33" s="32"/>
      <c r="AC33" s="32"/>
      <c r="AD33" s="32"/>
      <c r="AE33" s="32"/>
      <c r="AF33" s="32"/>
      <c r="AG33" s="32"/>
      <c r="AH33" s="32"/>
      <c r="AI33" s="32"/>
      <c r="AJ33" s="32"/>
      <c r="AK33" s="32"/>
      <c r="AL33" s="32"/>
      <c r="AM33" s="32"/>
      <c r="AN33" s="32"/>
      <c r="AO33" s="32"/>
      <c r="AP33" s="32"/>
      <c r="AV33" s="9"/>
    </row>
    <row r="34" spans="2:48" ht="21.75" customHeight="1">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row>
    <row r="35" spans="2:48" ht="18.75" customHeight="1">
      <c r="B35" s="9"/>
      <c r="C35" s="9" t="s">
        <v>231</v>
      </c>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row>
    <row r="36" spans="2:48" ht="7.5" customHeight="1">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row>
    <row r="37" spans="2:48" ht="16.5" customHeight="1">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row>
    <row r="38" spans="2:48" ht="7.5" customHeight="1">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row>
    <row r="39" spans="2:48" ht="3.75" customHeight="1">
      <c r="B39" s="8"/>
      <c r="C39" s="24"/>
      <c r="D39" s="24"/>
      <c r="E39" s="24"/>
      <c r="F39" s="24"/>
      <c r="G39" s="24"/>
      <c r="H39" s="24"/>
      <c r="I39" s="24"/>
      <c r="J39" s="24"/>
      <c r="K39" s="24"/>
      <c r="L39" s="24"/>
      <c r="M39" s="24"/>
      <c r="N39" s="24"/>
      <c r="O39" s="24"/>
      <c r="P39" s="24"/>
      <c r="Q39" s="24"/>
      <c r="R39" s="24"/>
      <c r="S39" s="24"/>
      <c r="T39" s="24"/>
      <c r="U39" s="24"/>
      <c r="V39" s="24"/>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row>
    <row r="40" spans="2:48" ht="18.75" customHeight="1">
      <c r="B40" s="8"/>
      <c r="C40" s="24"/>
      <c r="D40" s="24"/>
      <c r="E40" s="24"/>
      <c r="F40" s="24"/>
      <c r="G40" s="24"/>
      <c r="H40" s="24"/>
      <c r="I40" s="24"/>
      <c r="J40" s="24"/>
      <c r="K40" s="24"/>
      <c r="L40" s="24"/>
      <c r="M40" s="24"/>
      <c r="N40" s="24"/>
      <c r="O40" s="24"/>
      <c r="P40" s="24"/>
      <c r="Q40" s="24"/>
      <c r="R40" s="24"/>
      <c r="S40" s="24"/>
      <c r="T40" s="24"/>
      <c r="U40" s="24"/>
      <c r="V40" s="24"/>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row>
    <row r="41" spans="2:48" ht="18.75" customHeight="1"/>
    <row r="42" spans="2:48" ht="18.75" customHeight="1">
      <c r="B42" s="30"/>
    </row>
    <row r="43" spans="2:48" ht="18.75" customHeight="1">
      <c r="B43" s="9"/>
      <c r="C43" s="24"/>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29"/>
      <c r="AJ43" s="29"/>
      <c r="AK43" s="29"/>
      <c r="AL43" s="29"/>
      <c r="AM43" s="9"/>
      <c r="AN43" s="9"/>
      <c r="AO43" s="9"/>
      <c r="AP43" s="9"/>
      <c r="AQ43" s="9"/>
      <c r="AR43" s="9"/>
      <c r="AS43" s="9"/>
      <c r="AT43" s="9"/>
      <c r="AU43" s="9"/>
      <c r="AV43" s="9"/>
    </row>
    <row r="44" spans="2:48" ht="18.75" customHeight="1">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row>
    <row r="45" spans="2:48" ht="18.75" customHeight="1">
      <c r="B45" s="9"/>
      <c r="C45" s="24"/>
      <c r="D45" s="24"/>
      <c r="E45" s="24"/>
      <c r="F45" s="24"/>
      <c r="G45" s="24"/>
      <c r="H45" s="24"/>
      <c r="I45" s="24"/>
      <c r="J45" s="24"/>
      <c r="K45" s="24"/>
      <c r="L45" s="9"/>
      <c r="M45" s="9"/>
      <c r="N45" s="9"/>
      <c r="O45" s="9"/>
      <c r="P45" s="9"/>
      <c r="Q45" s="9"/>
      <c r="R45" s="9"/>
      <c r="S45" s="9"/>
      <c r="T45" s="9"/>
      <c r="U45" s="9"/>
      <c r="V45" s="9"/>
      <c r="W45" s="9"/>
      <c r="X45" s="9"/>
      <c r="Y45" s="9"/>
      <c r="Z45" s="9"/>
      <c r="AA45" s="9"/>
      <c r="AB45" s="9"/>
      <c r="AC45" s="9"/>
      <c r="AD45" s="9"/>
      <c r="AE45" s="9"/>
      <c r="AF45" s="9"/>
      <c r="AG45" s="9"/>
      <c r="AH45" s="9"/>
      <c r="AI45" s="29"/>
      <c r="AJ45" s="29"/>
      <c r="AK45" s="29"/>
      <c r="AL45" s="29"/>
      <c r="AM45" s="9"/>
      <c r="AN45" s="9"/>
      <c r="AO45" s="9"/>
      <c r="AP45" s="9"/>
      <c r="AQ45" s="9"/>
      <c r="AR45" s="9"/>
      <c r="AS45" s="9"/>
      <c r="AT45" s="9"/>
      <c r="AU45" s="9"/>
      <c r="AV45" s="9"/>
    </row>
    <row r="46" spans="2:48" ht="18.75" customHeight="1">
      <c r="B46" s="9"/>
      <c r="C46" s="24"/>
      <c r="D46" s="24"/>
      <c r="E46" s="24"/>
      <c r="F46" s="24"/>
      <c r="G46" s="24"/>
      <c r="H46" s="24"/>
      <c r="I46" s="24"/>
      <c r="J46" s="24"/>
      <c r="K46" s="24"/>
      <c r="L46" s="9"/>
      <c r="M46" s="9"/>
      <c r="N46" s="9"/>
      <c r="O46" s="9"/>
      <c r="P46" s="9"/>
      <c r="Q46" s="9"/>
      <c r="R46" s="9"/>
      <c r="S46" s="9"/>
      <c r="T46" s="9"/>
      <c r="U46" s="9"/>
      <c r="V46" s="9"/>
      <c r="W46" s="9"/>
      <c r="X46" s="9"/>
      <c r="Y46" s="9"/>
      <c r="Z46" s="9"/>
      <c r="AA46" s="9"/>
      <c r="AB46" s="9"/>
      <c r="AC46" s="9"/>
      <c r="AD46" s="9"/>
      <c r="AE46" s="9"/>
      <c r="AF46" s="9"/>
      <c r="AG46" s="9"/>
      <c r="AH46" s="9"/>
      <c r="AI46" s="9"/>
      <c r="AJ46" s="9"/>
      <c r="AK46" s="9"/>
      <c r="AL46" s="9"/>
      <c r="AM46" s="9"/>
      <c r="AN46" s="9"/>
      <c r="AO46" s="9"/>
      <c r="AP46" s="9"/>
      <c r="AQ46" s="9"/>
      <c r="AR46" s="9"/>
      <c r="AS46" s="9"/>
      <c r="AT46" s="9"/>
      <c r="AU46" s="9"/>
      <c r="AV46" s="9"/>
    </row>
    <row r="47" spans="2:48" ht="18.75" customHeight="1">
      <c r="B47" s="9"/>
      <c r="C47" s="24"/>
      <c r="D47" s="24"/>
      <c r="E47" s="24"/>
      <c r="F47" s="24"/>
      <c r="G47" s="24"/>
      <c r="H47" s="24"/>
      <c r="I47" s="24"/>
      <c r="J47" s="24"/>
      <c r="K47" s="24"/>
      <c r="L47" s="9"/>
      <c r="M47" s="9"/>
      <c r="N47" s="9"/>
      <c r="O47" s="9"/>
      <c r="P47" s="9"/>
      <c r="Q47" s="9"/>
      <c r="R47" s="9"/>
      <c r="S47" s="9"/>
      <c r="T47" s="9"/>
      <c r="U47" s="9"/>
      <c r="V47" s="9"/>
      <c r="W47" s="9"/>
      <c r="X47" s="9"/>
      <c r="Y47" s="9"/>
      <c r="Z47" s="9"/>
      <c r="AA47" s="9"/>
      <c r="AB47" s="9"/>
      <c r="AC47" s="9"/>
      <c r="AD47" s="9"/>
      <c r="AE47" s="9"/>
      <c r="AF47" s="9"/>
      <c r="AG47" s="9"/>
      <c r="AH47" s="9"/>
      <c r="AI47" s="29"/>
      <c r="AJ47" s="29"/>
      <c r="AK47" s="29"/>
      <c r="AL47" s="29"/>
      <c r="AM47" s="9"/>
      <c r="AN47" s="9"/>
      <c r="AO47" s="9"/>
      <c r="AP47" s="9"/>
      <c r="AQ47" s="9"/>
      <c r="AR47" s="9"/>
      <c r="AS47" s="9"/>
      <c r="AT47" s="9"/>
      <c r="AU47" s="9"/>
      <c r="AV47" s="9"/>
    </row>
    <row r="48" spans="2:48" ht="18.75" customHeight="1">
      <c r="B48" s="9"/>
      <c r="C48" s="24"/>
      <c r="D48" s="24"/>
      <c r="E48" s="24"/>
      <c r="F48" s="24"/>
      <c r="G48" s="24"/>
      <c r="H48" s="24"/>
      <c r="I48" s="24"/>
      <c r="J48" s="24"/>
      <c r="K48" s="24"/>
      <c r="L48" s="9"/>
      <c r="M48" s="9"/>
      <c r="N48" s="9"/>
      <c r="O48" s="9"/>
      <c r="P48" s="9"/>
      <c r="Q48" s="9"/>
      <c r="R48" s="9"/>
      <c r="S48" s="9"/>
      <c r="T48" s="9"/>
      <c r="U48" s="9"/>
      <c r="V48" s="9"/>
      <c r="W48" s="9"/>
      <c r="X48" s="9"/>
      <c r="Y48" s="9"/>
      <c r="Z48" s="9"/>
      <c r="AA48" s="9"/>
      <c r="AB48" s="9"/>
      <c r="AC48" s="9"/>
      <c r="AD48" s="9"/>
      <c r="AE48" s="9"/>
      <c r="AF48" s="9"/>
      <c r="AG48" s="9"/>
      <c r="AH48" s="9"/>
      <c r="AI48" s="9"/>
      <c r="AJ48" s="9"/>
      <c r="AK48" s="9"/>
      <c r="AL48" s="9"/>
      <c r="AM48" s="9"/>
      <c r="AN48" s="9"/>
      <c r="AO48" s="9"/>
      <c r="AP48" s="9"/>
      <c r="AQ48" s="9"/>
      <c r="AR48" s="9"/>
      <c r="AS48" s="9"/>
      <c r="AT48" s="9"/>
      <c r="AU48" s="9"/>
      <c r="AV48" s="9"/>
    </row>
    <row r="49" spans="2:48" ht="18.75" customHeight="1">
      <c r="B49" s="9"/>
      <c r="C49" s="24"/>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29"/>
      <c r="AJ49" s="29"/>
      <c r="AK49" s="29"/>
      <c r="AL49" s="29"/>
      <c r="AM49" s="9"/>
      <c r="AN49" s="9"/>
      <c r="AO49" s="9"/>
      <c r="AP49" s="9"/>
      <c r="AQ49" s="9"/>
      <c r="AR49" s="9"/>
      <c r="AS49" s="9"/>
      <c r="AT49" s="9"/>
      <c r="AU49" s="9"/>
      <c r="AV49" s="9"/>
    </row>
    <row r="50" spans="2:48" ht="18.75" customHeight="1">
      <c r="B50" s="9"/>
      <c r="C50" s="9"/>
      <c r="D50" s="9"/>
      <c r="E50" s="9"/>
      <c r="F50" s="9"/>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row>
    <row r="51" spans="2:48" ht="18.75" customHeight="1">
      <c r="C51" s="24"/>
      <c r="D51" s="9"/>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row>
    <row r="52" spans="2:48" ht="18.75" customHeight="1"/>
    <row r="53" spans="2:48" ht="18.75" customHeight="1"/>
    <row r="54" spans="2:48" ht="18.75" customHeight="1"/>
    <row r="55" spans="2:48" ht="18.75" customHeight="1"/>
    <row r="56" spans="2:48" ht="18.75" customHeight="1"/>
    <row r="57" spans="2:48" ht="18.75" customHeight="1"/>
    <row r="58" spans="2:48" ht="18.75" customHeight="1"/>
    <row r="59" spans="2:48" ht="18.75" customHeight="1"/>
    <row r="60" spans="2:48" ht="18.75" customHeight="1"/>
    <row r="61" spans="2:48" ht="18.75" customHeight="1"/>
    <row r="62" spans="2:48" ht="18.75" customHeight="1"/>
    <row r="63" spans="2:48" ht="18.75" customHeight="1"/>
    <row r="64" spans="2:48"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row r="148" ht="18.75" customHeight="1"/>
    <row r="149" ht="18.75" customHeight="1"/>
    <row r="150" ht="18.75" customHeight="1"/>
    <row r="151" ht="18.75" customHeight="1"/>
    <row r="152" ht="18.75" customHeight="1"/>
    <row r="153" ht="18.75" customHeight="1"/>
    <row r="154" ht="18.75" customHeight="1"/>
  </sheetData>
  <mergeCells count="18">
    <mergeCell ref="K28:V28"/>
    <mergeCell ref="AA28:AL28"/>
    <mergeCell ref="X28:Y28"/>
    <mergeCell ref="B20:AV20"/>
    <mergeCell ref="O29:P29"/>
    <mergeCell ref="U29:V29"/>
    <mergeCell ref="AA29:AB29"/>
    <mergeCell ref="AP2:AV2"/>
    <mergeCell ref="S9:AA9"/>
    <mergeCell ref="AC9:AV9"/>
    <mergeCell ref="S11:AA11"/>
    <mergeCell ref="AG4:AU4"/>
    <mergeCell ref="S13:AA13"/>
    <mergeCell ref="B15:AV15"/>
    <mergeCell ref="AC13:AV13"/>
    <mergeCell ref="K26:V26"/>
    <mergeCell ref="AF26:AG26"/>
    <mergeCell ref="O17:R17"/>
  </mergeCells>
  <phoneticPr fontId="4"/>
  <printOptions horizontalCentered="1"/>
  <pageMargins left="0.70866141732283472" right="0.31496062992125984" top="0.74803149606299213" bottom="0.35433070866141736" header="0" footer="0"/>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7"/>
  <sheetViews>
    <sheetView showGridLines="0" view="pageBreakPreview" zoomScale="80" zoomScaleNormal="100" zoomScaleSheetLayoutView="80" workbookViewId="0">
      <selection activeCell="BB29" sqref="BB29"/>
    </sheetView>
  </sheetViews>
  <sheetFormatPr defaultRowHeight="14.25"/>
  <cols>
    <col min="1" max="1" width="0.625" style="5" customWidth="1"/>
    <col min="2" max="18" width="1.875" style="5" customWidth="1"/>
    <col min="19" max="26" width="2.625" style="5" customWidth="1"/>
    <col min="27" max="30" width="1.875" style="5" customWidth="1"/>
    <col min="31" max="31" width="3.125" style="5" customWidth="1"/>
    <col min="32" max="48" width="1.875" style="5" customWidth="1"/>
    <col min="49" max="49" width="0.625" style="5" customWidth="1"/>
    <col min="50" max="50" width="3.375" style="5" customWidth="1"/>
    <col min="51" max="16384" width="9" style="5"/>
  </cols>
  <sheetData>
    <row r="1" spans="2:48" ht="18.75" customHeight="1" thickBot="1">
      <c r="AP1" s="565" t="s">
        <v>196</v>
      </c>
      <c r="AQ1" s="566"/>
      <c r="AR1" s="566"/>
      <c r="AS1" s="566"/>
      <c r="AT1" s="566"/>
      <c r="AU1" s="566"/>
      <c r="AV1" s="567"/>
    </row>
    <row r="2" spans="2:48" ht="22.5" customHeight="1">
      <c r="AL2" s="5" t="s">
        <v>382</v>
      </c>
    </row>
    <row r="3" spans="2:48" ht="18.75" customHeight="1">
      <c r="AG3" s="562">
        <f>提出日</f>
        <v>45827</v>
      </c>
      <c r="AH3" s="562"/>
      <c r="AI3" s="562"/>
      <c r="AJ3" s="562"/>
      <c r="AK3" s="562"/>
      <c r="AL3" s="562"/>
      <c r="AM3" s="562"/>
      <c r="AN3" s="562"/>
      <c r="AO3" s="562"/>
      <c r="AP3" s="562"/>
      <c r="AQ3" s="562"/>
      <c r="AR3" s="562"/>
      <c r="AS3" s="562"/>
      <c r="AT3" s="562"/>
      <c r="AU3" s="562"/>
      <c r="AV3" s="97"/>
    </row>
    <row r="4" spans="2:48" ht="11.25" customHeight="1">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Q4" s="9"/>
      <c r="AR4" s="9"/>
      <c r="AS4" s="9"/>
      <c r="AT4" s="9"/>
      <c r="AU4" s="9"/>
      <c r="AV4" s="9"/>
    </row>
    <row r="5" spans="2:48" ht="18.75" customHeight="1">
      <c r="C5" s="9" t="s">
        <v>175</v>
      </c>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row>
    <row r="6" spans="2:48" ht="18.75" customHeight="1">
      <c r="AQ6" s="7"/>
      <c r="AR6" s="7"/>
      <c r="AS6" s="7"/>
      <c r="AT6" s="7"/>
      <c r="AU6" s="7"/>
      <c r="AV6" s="7"/>
    </row>
    <row r="7" spans="2:48" ht="11.25" customHeight="1">
      <c r="B7" s="30"/>
    </row>
    <row r="8" spans="2:48" ht="18.75" customHeight="1">
      <c r="B8" s="8"/>
      <c r="C8" s="9"/>
      <c r="D8" s="9"/>
      <c r="E8" s="9"/>
      <c r="F8" s="9"/>
      <c r="G8" s="9"/>
      <c r="H8" s="9"/>
      <c r="I8" s="9"/>
      <c r="J8" s="9"/>
      <c r="K8" s="9"/>
      <c r="L8" s="9"/>
      <c r="M8" s="9"/>
      <c r="N8" s="9"/>
      <c r="O8" s="9"/>
      <c r="P8" s="9"/>
      <c r="Q8" s="9"/>
      <c r="R8" s="9"/>
      <c r="S8" s="521" t="s">
        <v>34</v>
      </c>
      <c r="T8" s="521"/>
      <c r="U8" s="521"/>
      <c r="V8" s="521"/>
      <c r="W8" s="521"/>
      <c r="X8" s="521"/>
      <c r="Y8" s="521"/>
      <c r="Z8" s="521"/>
      <c r="AA8" s="521"/>
      <c r="AB8" s="9"/>
      <c r="AC8" s="556" t="str">
        <f>団体所在地</f>
        <v>和歌山市小松原通１丁目１番地</v>
      </c>
      <c r="AD8" s="556"/>
      <c r="AE8" s="556"/>
      <c r="AF8" s="556"/>
      <c r="AG8" s="556"/>
      <c r="AH8" s="556"/>
      <c r="AI8" s="556"/>
      <c r="AJ8" s="556"/>
      <c r="AK8" s="556"/>
      <c r="AL8" s="556"/>
      <c r="AM8" s="556"/>
      <c r="AN8" s="556"/>
      <c r="AO8" s="556"/>
      <c r="AP8" s="556"/>
      <c r="AQ8" s="556"/>
      <c r="AR8" s="556"/>
      <c r="AS8" s="556"/>
      <c r="AT8" s="556"/>
      <c r="AU8" s="556"/>
      <c r="AV8" s="556"/>
    </row>
    <row r="9" spans="2:48" ht="7.5" customHeight="1">
      <c r="B9" s="11"/>
      <c r="C9" s="9"/>
      <c r="D9" s="24"/>
      <c r="E9" s="9"/>
      <c r="F9" s="9"/>
      <c r="G9" s="9"/>
      <c r="H9" s="9"/>
      <c r="I9" s="9"/>
      <c r="J9" s="9"/>
      <c r="K9" s="9"/>
      <c r="L9" s="9"/>
      <c r="M9" s="9"/>
      <c r="N9" s="9"/>
      <c r="O9" s="9"/>
      <c r="P9" s="9"/>
      <c r="Q9" s="9"/>
      <c r="R9" s="9"/>
      <c r="S9" s="69"/>
      <c r="T9" s="69"/>
      <c r="U9" s="98"/>
      <c r="V9" s="69"/>
      <c r="W9" s="69"/>
      <c r="X9" s="69"/>
      <c r="Y9" s="69"/>
      <c r="Z9" s="69"/>
      <c r="AA9" s="69"/>
      <c r="AB9" s="9"/>
      <c r="AC9" s="9"/>
      <c r="AD9" s="9"/>
      <c r="AE9" s="9"/>
      <c r="AF9" s="9"/>
      <c r="AG9" s="9"/>
      <c r="AH9" s="9"/>
      <c r="AI9" s="9"/>
      <c r="AJ9" s="9"/>
      <c r="AK9" s="9"/>
      <c r="AL9" s="9"/>
      <c r="AM9" s="9"/>
      <c r="AN9" s="9"/>
      <c r="AO9" s="9"/>
      <c r="AP9" s="9"/>
      <c r="AQ9" s="9"/>
      <c r="AR9" s="9"/>
      <c r="AS9" s="9"/>
      <c r="AT9" s="9"/>
      <c r="AU9" s="9"/>
      <c r="AV9" s="9"/>
    </row>
    <row r="10" spans="2:48" ht="18.75" customHeight="1">
      <c r="B10" s="11"/>
      <c r="C10" s="9"/>
      <c r="D10" s="24"/>
      <c r="E10" s="9"/>
      <c r="F10" s="9"/>
      <c r="G10" s="9"/>
      <c r="H10" s="9"/>
      <c r="I10" s="9"/>
      <c r="J10" s="9"/>
      <c r="K10" s="9"/>
      <c r="L10" s="9"/>
      <c r="M10" s="9"/>
      <c r="N10" s="9"/>
      <c r="O10" s="9"/>
      <c r="P10" s="9"/>
      <c r="Q10" s="9"/>
      <c r="R10" s="9"/>
      <c r="S10" s="521" t="s">
        <v>35</v>
      </c>
      <c r="T10" s="521"/>
      <c r="U10" s="521"/>
      <c r="V10" s="521"/>
      <c r="W10" s="521"/>
      <c r="X10" s="521"/>
      <c r="Y10" s="521"/>
      <c r="Z10" s="521"/>
      <c r="AA10" s="521"/>
      <c r="AB10" s="9"/>
      <c r="AC10" s="32" t="str">
        <f>団体名</f>
        <v>和歌山委託訓練センター</v>
      </c>
      <c r="AD10" s="32"/>
      <c r="AE10" s="32"/>
      <c r="AF10" s="32"/>
      <c r="AG10" s="32"/>
      <c r="AH10" s="32"/>
      <c r="AI10" s="32"/>
      <c r="AJ10" s="32"/>
      <c r="AK10" s="32"/>
      <c r="AL10" s="32"/>
      <c r="AM10" s="32"/>
      <c r="AN10" s="32"/>
      <c r="AO10" s="32"/>
      <c r="AP10" s="32"/>
      <c r="AQ10" s="32"/>
      <c r="AR10" s="32"/>
      <c r="AS10" s="32"/>
      <c r="AT10" s="32"/>
      <c r="AU10" s="32"/>
      <c r="AV10" s="32"/>
    </row>
    <row r="11" spans="2:48" ht="7.5" customHeight="1">
      <c r="B11" s="11"/>
      <c r="C11" s="9"/>
      <c r="D11" s="24"/>
      <c r="E11" s="9"/>
      <c r="F11" s="9"/>
      <c r="G11" s="9"/>
      <c r="H11" s="9"/>
      <c r="I11" s="9"/>
      <c r="J11" s="9"/>
      <c r="K11" s="9"/>
      <c r="L11" s="9"/>
      <c r="M11" s="9"/>
      <c r="N11" s="9"/>
      <c r="O11" s="9"/>
      <c r="P11" s="9"/>
      <c r="Q11" s="9"/>
      <c r="R11" s="9"/>
      <c r="S11" s="69"/>
      <c r="T11" s="69"/>
      <c r="U11" s="98"/>
      <c r="V11" s="69"/>
      <c r="W11" s="69"/>
      <c r="X11" s="69"/>
      <c r="Y11" s="69"/>
      <c r="Z11" s="69"/>
      <c r="AA11" s="69"/>
      <c r="AB11" s="9"/>
      <c r="AC11" s="9"/>
      <c r="AD11" s="9"/>
      <c r="AE11" s="9"/>
      <c r="AF11" s="9"/>
      <c r="AG11" s="9"/>
      <c r="AH11" s="9"/>
      <c r="AI11" s="9"/>
      <c r="AJ11" s="9"/>
      <c r="AK11" s="9"/>
      <c r="AL11" s="9"/>
      <c r="AM11" s="9"/>
      <c r="AN11" s="9"/>
      <c r="AO11" s="9"/>
      <c r="AP11" s="9"/>
      <c r="AQ11" s="9"/>
      <c r="AR11" s="9"/>
      <c r="AS11" s="9"/>
      <c r="AT11" s="9"/>
      <c r="AU11" s="9"/>
      <c r="AV11" s="9"/>
    </row>
    <row r="12" spans="2:48" ht="18.75" customHeight="1">
      <c r="B12" s="11"/>
      <c r="C12" s="9"/>
      <c r="D12" s="9"/>
      <c r="E12" s="9"/>
      <c r="F12" s="9"/>
      <c r="G12" s="9"/>
      <c r="H12" s="9"/>
      <c r="I12" s="9"/>
      <c r="J12" s="9"/>
      <c r="K12" s="9"/>
      <c r="L12" s="9"/>
      <c r="M12" s="9"/>
      <c r="N12" s="9"/>
      <c r="O12" s="9"/>
      <c r="P12" s="9"/>
      <c r="Q12" s="9"/>
      <c r="R12" s="9"/>
      <c r="S12" s="521" t="s">
        <v>255</v>
      </c>
      <c r="T12" s="521"/>
      <c r="U12" s="521"/>
      <c r="V12" s="521"/>
      <c r="W12" s="521"/>
      <c r="X12" s="521"/>
      <c r="Y12" s="521"/>
      <c r="Z12" s="521"/>
      <c r="AA12" s="521"/>
      <c r="AB12" s="9"/>
      <c r="AC12" s="556" t="str">
        <f>代表者職氏名</f>
        <v>代表取締役　和歌山　太郎</v>
      </c>
      <c r="AD12" s="556"/>
      <c r="AE12" s="556"/>
      <c r="AF12" s="556"/>
      <c r="AG12" s="556"/>
      <c r="AH12" s="556"/>
      <c r="AI12" s="556"/>
      <c r="AJ12" s="556"/>
      <c r="AK12" s="556"/>
      <c r="AL12" s="556"/>
      <c r="AM12" s="556"/>
      <c r="AN12" s="556"/>
      <c r="AO12" s="556"/>
      <c r="AP12" s="556"/>
      <c r="AQ12" s="556"/>
      <c r="AR12" s="556"/>
      <c r="AS12" s="556"/>
      <c r="AT12" s="556"/>
      <c r="AU12" s="556"/>
      <c r="AV12" s="556"/>
    </row>
    <row r="13" spans="2:48" ht="27.75" customHeight="1">
      <c r="B13" s="11"/>
      <c r="C13" s="9"/>
      <c r="D13" s="24"/>
      <c r="E13" s="9"/>
      <c r="F13" s="9"/>
      <c r="G13" s="9"/>
      <c r="H13" s="9"/>
      <c r="I13" s="9"/>
      <c r="J13" s="9"/>
      <c r="K13" s="9"/>
      <c r="L13" s="9"/>
      <c r="M13" s="9"/>
      <c r="N13" s="9"/>
      <c r="O13" s="9"/>
      <c r="P13" s="9"/>
      <c r="Q13" s="9"/>
      <c r="R13" s="9"/>
      <c r="S13" s="9"/>
      <c r="T13" s="9"/>
      <c r="U13" s="24"/>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row>
    <row r="14" spans="2:48" ht="18.75" customHeight="1">
      <c r="B14" s="555" t="s">
        <v>324</v>
      </c>
      <c r="C14" s="555"/>
      <c r="D14" s="555"/>
      <c r="E14" s="555"/>
      <c r="F14" s="555"/>
      <c r="G14" s="555"/>
      <c r="H14" s="555"/>
      <c r="I14" s="555"/>
      <c r="J14" s="555"/>
      <c r="K14" s="555"/>
      <c r="L14" s="555"/>
      <c r="M14" s="555"/>
      <c r="N14" s="555"/>
      <c r="O14" s="555"/>
      <c r="P14" s="555"/>
      <c r="Q14" s="555"/>
      <c r="R14" s="555"/>
      <c r="S14" s="555"/>
      <c r="T14" s="555"/>
      <c r="U14" s="555"/>
      <c r="V14" s="555"/>
      <c r="W14" s="555"/>
      <c r="X14" s="555"/>
      <c r="Y14" s="555"/>
      <c r="Z14" s="555"/>
      <c r="AA14" s="555"/>
      <c r="AB14" s="555"/>
      <c r="AC14" s="555"/>
      <c r="AD14" s="555"/>
      <c r="AE14" s="555"/>
      <c r="AF14" s="555"/>
      <c r="AG14" s="555"/>
      <c r="AH14" s="555"/>
      <c r="AI14" s="555"/>
      <c r="AJ14" s="555"/>
      <c r="AK14" s="555"/>
      <c r="AL14" s="555"/>
      <c r="AM14" s="555"/>
      <c r="AN14" s="555"/>
      <c r="AO14" s="555"/>
      <c r="AP14" s="555"/>
      <c r="AQ14" s="555"/>
      <c r="AR14" s="555"/>
      <c r="AS14" s="555"/>
      <c r="AT14" s="555"/>
      <c r="AU14" s="555"/>
      <c r="AV14" s="555"/>
    </row>
    <row r="15" spans="2:48" ht="27" customHeight="1">
      <c r="B15" s="11"/>
      <c r="C15" s="9"/>
      <c r="D15" s="24"/>
      <c r="E15" s="9"/>
      <c r="F15" s="9"/>
      <c r="G15" s="9"/>
      <c r="H15" s="9"/>
      <c r="I15" s="9"/>
      <c r="J15" s="9"/>
      <c r="K15" s="9"/>
      <c r="L15" s="9"/>
      <c r="M15" s="9"/>
      <c r="N15" s="9"/>
      <c r="O15" s="9"/>
      <c r="P15" s="9"/>
      <c r="Q15" s="9"/>
      <c r="R15" s="9"/>
      <c r="S15" s="9"/>
      <c r="T15" s="9"/>
      <c r="U15" s="24"/>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row>
    <row r="16" spans="2:48" ht="23.25" customHeight="1">
      <c r="B16" s="49"/>
      <c r="C16" s="32" t="str">
        <f>実施年度&amp;"和歌山県立"</f>
        <v>令和7年度和歌山県立</v>
      </c>
      <c r="D16" s="100"/>
      <c r="E16" s="100"/>
      <c r="F16" s="100"/>
      <c r="G16" s="100"/>
      <c r="H16" s="100"/>
      <c r="I16" s="101"/>
      <c r="J16" s="101"/>
      <c r="K16" s="101"/>
      <c r="L16" s="101"/>
      <c r="M16" s="101"/>
      <c r="O16" s="558" t="str">
        <f>学院名</f>
        <v>田辺</v>
      </c>
      <c r="P16" s="558"/>
      <c r="Q16" s="558"/>
      <c r="R16" s="558"/>
      <c r="S16" s="49" t="s">
        <v>470</v>
      </c>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row>
    <row r="17" spans="1:48" ht="18.75" customHeight="1">
      <c r="A17" s="5" t="s">
        <v>471</v>
      </c>
      <c r="B17" s="49"/>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row>
    <row r="18" spans="1:48" ht="20.100000000000001" customHeight="1">
      <c r="B18" s="11"/>
      <c r="C18" s="9"/>
      <c r="D18" s="24"/>
      <c r="E18" s="9"/>
      <c r="F18" s="9"/>
      <c r="G18" s="9"/>
      <c r="H18" s="9"/>
      <c r="I18" s="9"/>
      <c r="J18" s="9"/>
      <c r="K18" s="9"/>
      <c r="L18" s="9"/>
      <c r="M18" s="9"/>
      <c r="N18" s="9"/>
      <c r="O18" s="9"/>
      <c r="P18" s="9"/>
      <c r="Q18" s="9"/>
      <c r="R18" s="9"/>
      <c r="S18" s="9"/>
      <c r="T18" s="9"/>
      <c r="U18" s="24"/>
      <c r="V18" s="9"/>
      <c r="W18" s="9"/>
      <c r="X18" s="9"/>
      <c r="Y18" s="9"/>
      <c r="Z18" s="9"/>
      <c r="AA18" s="9"/>
      <c r="AB18" s="9"/>
      <c r="AC18" s="9"/>
      <c r="AD18" s="9"/>
      <c r="AE18" s="9"/>
      <c r="AF18" s="9"/>
      <c r="AG18" s="9"/>
      <c r="AH18" s="9"/>
      <c r="AI18" s="9"/>
      <c r="AJ18" s="9"/>
      <c r="AK18" s="9"/>
      <c r="AL18" s="9"/>
      <c r="AM18" s="9"/>
      <c r="AN18" s="9"/>
      <c r="AO18" s="9"/>
      <c r="AP18" s="9"/>
      <c r="AQ18" s="9"/>
      <c r="AR18" s="9"/>
      <c r="AS18" s="9"/>
      <c r="AT18" s="9"/>
      <c r="AU18" s="9"/>
      <c r="AV18" s="9"/>
    </row>
    <row r="19" spans="1:48" ht="18.75" customHeight="1">
      <c r="B19" s="520" t="s">
        <v>14</v>
      </c>
      <c r="C19" s="520"/>
      <c r="D19" s="520"/>
      <c r="E19" s="520"/>
      <c r="F19" s="520"/>
      <c r="G19" s="520"/>
      <c r="H19" s="520"/>
      <c r="I19" s="520"/>
      <c r="J19" s="520"/>
      <c r="K19" s="520"/>
      <c r="L19" s="520"/>
      <c r="M19" s="520"/>
      <c r="N19" s="520"/>
      <c r="O19" s="520"/>
      <c r="P19" s="520"/>
      <c r="Q19" s="520"/>
      <c r="R19" s="520"/>
      <c r="S19" s="520"/>
      <c r="T19" s="520"/>
      <c r="U19" s="520"/>
      <c r="V19" s="520"/>
      <c r="W19" s="520"/>
      <c r="X19" s="520"/>
      <c r="Y19" s="520"/>
      <c r="Z19" s="520"/>
      <c r="AA19" s="520"/>
      <c r="AB19" s="520"/>
      <c r="AC19" s="520"/>
      <c r="AD19" s="520"/>
      <c r="AE19" s="520"/>
      <c r="AF19" s="520"/>
      <c r="AG19" s="520"/>
      <c r="AH19" s="520"/>
      <c r="AI19" s="520"/>
      <c r="AJ19" s="520"/>
      <c r="AK19" s="520"/>
      <c r="AL19" s="520"/>
      <c r="AM19" s="520"/>
      <c r="AN19" s="520"/>
      <c r="AO19" s="520"/>
      <c r="AP19" s="520"/>
      <c r="AQ19" s="520"/>
      <c r="AR19" s="520"/>
      <c r="AS19" s="520"/>
      <c r="AT19" s="520"/>
      <c r="AU19" s="520"/>
      <c r="AV19" s="520"/>
    </row>
    <row r="20" spans="1:48" ht="1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c r="AD20" s="9"/>
      <c r="AU20" s="9"/>
      <c r="AV20" s="9"/>
    </row>
    <row r="21" spans="1:48" ht="34.5" customHeight="1">
      <c r="B21" s="103"/>
      <c r="C21" s="103">
        <v>1</v>
      </c>
      <c r="D21" s="103"/>
      <c r="E21" s="103" t="s">
        <v>68</v>
      </c>
      <c r="F21" s="103"/>
      <c r="G21" s="103"/>
      <c r="H21" s="103"/>
      <c r="I21" s="103"/>
      <c r="J21" s="103"/>
      <c r="L21" s="32" t="str">
        <f>科名</f>
        <v>あいうえお＊あいうえお＊あいうえお＊あいうえお＊あいうえお＊あいう</v>
      </c>
      <c r="M21" s="100"/>
      <c r="N21" s="100"/>
      <c r="O21" s="100"/>
      <c r="P21" s="100"/>
      <c r="Q21" s="100"/>
      <c r="R21" s="100"/>
      <c r="S21" s="100"/>
      <c r="T21" s="100"/>
      <c r="U21" s="100"/>
      <c r="V21" s="100"/>
      <c r="W21" s="100"/>
      <c r="X21" s="32"/>
      <c r="Y21" s="32"/>
      <c r="Z21" s="32"/>
      <c r="AA21" s="32"/>
      <c r="AB21" s="31"/>
      <c r="AC21" s="32"/>
      <c r="AD21" s="100"/>
      <c r="AE21" s="100"/>
      <c r="AF21" s="100"/>
      <c r="AG21" s="100"/>
      <c r="AH21" s="100"/>
      <c r="AI21" s="100"/>
      <c r="AJ21" s="100"/>
      <c r="AK21" s="100"/>
      <c r="AL21" s="100"/>
      <c r="AM21" s="100"/>
      <c r="AN21" s="100"/>
      <c r="AO21" s="100"/>
      <c r="AP21" s="100"/>
      <c r="AQ21" s="100"/>
      <c r="AR21" s="105"/>
      <c r="AS21" s="105"/>
      <c r="AT21" s="105"/>
      <c r="AU21" s="105"/>
    </row>
    <row r="22" spans="1:48" ht="34.5" customHeight="1">
      <c r="B22" s="103"/>
      <c r="C22" s="103"/>
      <c r="D22" s="103"/>
      <c r="E22" s="103"/>
      <c r="F22" s="103"/>
      <c r="G22" s="103"/>
      <c r="H22" s="103"/>
      <c r="I22" s="103"/>
      <c r="J22" s="103"/>
      <c r="K22" s="51" t="str">
        <f>提案左括弧</f>
        <v>(</v>
      </c>
      <c r="L22" s="32" t="str">
        <f>IF(提案科名="","",提案科名)</f>
        <v>アイウエオ＊アイウエオ＊アイウエオ＊アイウエオ＊アイウエオ＊アイウ</v>
      </c>
      <c r="M22" s="100"/>
      <c r="N22" s="100"/>
      <c r="O22" s="100"/>
      <c r="P22" s="100"/>
      <c r="Q22" s="100"/>
      <c r="R22" s="100"/>
      <c r="S22" s="100"/>
      <c r="T22" s="100"/>
      <c r="U22" s="100"/>
      <c r="V22" s="100"/>
      <c r="W22" s="100"/>
      <c r="X22" s="32"/>
      <c r="Y22" s="32"/>
      <c r="Z22" s="32"/>
      <c r="AA22" s="32"/>
      <c r="AB22" s="31"/>
      <c r="AC22" s="31"/>
      <c r="AD22" s="31"/>
      <c r="AE22" s="100"/>
      <c r="AF22" s="100"/>
      <c r="AG22" s="100"/>
      <c r="AH22" s="100"/>
      <c r="AI22" s="100"/>
      <c r="AJ22" s="100"/>
      <c r="AK22" s="100"/>
      <c r="AL22" s="100"/>
      <c r="AM22" s="100"/>
      <c r="AN22" s="100"/>
      <c r="AO22" s="100"/>
      <c r="AP22" s="100"/>
      <c r="AQ22" s="100"/>
      <c r="AR22" s="105" t="str">
        <f>提案右括弧</f>
        <v>）</v>
      </c>
    </row>
    <row r="23" spans="1:48" ht="7.5" customHeight="1">
      <c r="B23" s="9"/>
      <c r="C23" s="9"/>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M23" s="9"/>
      <c r="AN23" s="9"/>
      <c r="AO23" s="9"/>
      <c r="AP23" s="9"/>
      <c r="AV23" s="9"/>
    </row>
    <row r="24" spans="1:48" ht="18.75" customHeight="1">
      <c r="B24" s="9"/>
      <c r="C24" s="9"/>
      <c r="D24" s="9"/>
      <c r="E24" s="9" t="s">
        <v>230</v>
      </c>
      <c r="F24" s="9"/>
      <c r="G24" s="9"/>
      <c r="H24" s="9"/>
      <c r="I24" s="9"/>
      <c r="J24" s="9"/>
      <c r="K24" s="557">
        <f>定員</f>
        <v>8</v>
      </c>
      <c r="L24" s="557"/>
      <c r="M24" s="557"/>
      <c r="N24" s="557"/>
      <c r="O24" s="557"/>
      <c r="P24" s="557"/>
      <c r="Q24" s="557"/>
      <c r="R24" s="557"/>
      <c r="S24" s="557"/>
      <c r="T24" s="557"/>
      <c r="U24" s="557"/>
      <c r="V24" s="557"/>
      <c r="W24" s="8" t="s">
        <v>8</v>
      </c>
      <c r="X24" s="34" t="s">
        <v>94</v>
      </c>
      <c r="Y24" s="8"/>
      <c r="Z24" s="8"/>
      <c r="AA24" s="8"/>
      <c r="AB24" s="8"/>
      <c r="AC24" s="8"/>
      <c r="AD24" s="8"/>
      <c r="AE24" s="8"/>
      <c r="AF24" s="557">
        <f>最低人員</f>
        <v>3</v>
      </c>
      <c r="AG24" s="557"/>
      <c r="AH24" s="5" t="s">
        <v>95</v>
      </c>
      <c r="AM24" s="9"/>
      <c r="AN24" s="9"/>
      <c r="AO24" s="9"/>
      <c r="AP24" s="9"/>
      <c r="AV24" s="9"/>
    </row>
    <row r="25" spans="1:48" ht="7.5" customHeight="1">
      <c r="B25" s="9"/>
      <c r="C25" s="9"/>
      <c r="D25" s="9"/>
      <c r="E25" s="9"/>
      <c r="F25" s="9"/>
      <c r="G25" s="9"/>
      <c r="H25" s="9"/>
      <c r="I25" s="9"/>
      <c r="J25" s="9"/>
      <c r="K25" s="9"/>
      <c r="L25" s="9"/>
      <c r="M25" s="9"/>
      <c r="N25" s="9"/>
      <c r="O25" s="9"/>
      <c r="P25" s="9"/>
      <c r="Q25" s="9"/>
      <c r="R25" s="9"/>
      <c r="S25" s="9"/>
      <c r="AM25" s="9"/>
      <c r="AN25" s="9"/>
      <c r="AO25" s="9"/>
      <c r="AP25" s="9"/>
      <c r="AV25" s="9"/>
    </row>
    <row r="26" spans="1:48" ht="18.75" customHeight="1">
      <c r="B26" s="9"/>
      <c r="C26" s="9"/>
      <c r="D26" s="9"/>
      <c r="E26" s="9" t="s">
        <v>55</v>
      </c>
      <c r="F26" s="9"/>
      <c r="G26" s="9"/>
      <c r="H26" s="9"/>
      <c r="I26" s="9"/>
      <c r="J26" s="9"/>
      <c r="K26" s="563">
        <f>開講日</f>
        <v>45945</v>
      </c>
      <c r="L26" s="563"/>
      <c r="M26" s="563"/>
      <c r="N26" s="563"/>
      <c r="O26" s="563"/>
      <c r="P26" s="563"/>
      <c r="Q26" s="563"/>
      <c r="R26" s="563"/>
      <c r="S26" s="563"/>
      <c r="T26" s="563"/>
      <c r="U26" s="563"/>
      <c r="V26" s="563"/>
      <c r="W26" s="47"/>
      <c r="X26" s="564" t="s">
        <v>296</v>
      </c>
      <c r="Y26" s="564"/>
      <c r="Z26" s="47"/>
      <c r="AA26" s="563">
        <f>修了日</f>
        <v>46036</v>
      </c>
      <c r="AB26" s="563"/>
      <c r="AC26" s="563"/>
      <c r="AD26" s="563"/>
      <c r="AE26" s="563"/>
      <c r="AF26" s="563"/>
      <c r="AG26" s="563"/>
      <c r="AH26" s="563"/>
      <c r="AI26" s="563"/>
      <c r="AJ26" s="563"/>
      <c r="AK26" s="563"/>
      <c r="AL26" s="563"/>
      <c r="AM26" s="51"/>
      <c r="AN26" s="51"/>
      <c r="AO26" s="51"/>
      <c r="AP26" s="51"/>
      <c r="AQ26" s="51"/>
      <c r="AV26" s="9"/>
    </row>
    <row r="27" spans="1:48" ht="7.5"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V27" s="9"/>
    </row>
    <row r="28" spans="1:48" ht="22.5" customHeight="1">
      <c r="B28" s="9"/>
      <c r="C28" s="568" t="s">
        <v>236</v>
      </c>
      <c r="D28" s="569"/>
      <c r="E28" s="569"/>
      <c r="F28" s="569"/>
      <c r="G28" s="569"/>
      <c r="H28" s="569"/>
      <c r="I28" s="569"/>
      <c r="J28" s="569"/>
      <c r="K28" s="569"/>
      <c r="L28" s="569"/>
      <c r="M28" s="569"/>
      <c r="N28" s="569"/>
      <c r="O28" s="569"/>
      <c r="P28" s="569"/>
      <c r="Q28" s="569"/>
      <c r="R28" s="569"/>
      <c r="S28" s="569"/>
      <c r="T28" s="569"/>
      <c r="U28" s="569"/>
      <c r="V28" s="569"/>
      <c r="W28" s="569"/>
      <c r="X28" s="569"/>
      <c r="Y28" s="569"/>
      <c r="Z28" s="569"/>
      <c r="AA28" s="569"/>
      <c r="AB28" s="569"/>
      <c r="AC28" s="569"/>
      <c r="AD28" s="569"/>
      <c r="AE28" s="569"/>
      <c r="AF28" s="569"/>
      <c r="AG28" s="569"/>
      <c r="AH28" s="9"/>
      <c r="AI28" s="9"/>
      <c r="AJ28" s="9"/>
      <c r="AK28" s="9"/>
      <c r="AL28" s="9"/>
      <c r="AM28" s="9"/>
      <c r="AN28" s="9"/>
      <c r="AO28" s="9"/>
      <c r="AP28" s="9"/>
      <c r="AV28" s="9"/>
    </row>
    <row r="29" spans="1:48" ht="21.75" customHeight="1">
      <c r="B29" s="9"/>
      <c r="C29" s="9"/>
      <c r="D29" s="9"/>
      <c r="E29" s="9" t="s">
        <v>237</v>
      </c>
      <c r="F29" s="9"/>
      <c r="G29" s="9"/>
      <c r="H29" s="9"/>
      <c r="I29" s="9"/>
      <c r="J29" s="32" t="str">
        <f>実施施設名</f>
        <v>和産技訓練センター小倉分室</v>
      </c>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V29" s="9"/>
    </row>
    <row r="30" spans="1:48" ht="21.75" customHeight="1">
      <c r="B30" s="9"/>
      <c r="C30" s="9"/>
      <c r="D30" s="9"/>
      <c r="E30" s="9" t="s">
        <v>0</v>
      </c>
      <c r="G30" s="9"/>
      <c r="H30" s="9"/>
      <c r="I30" s="9"/>
      <c r="J30" s="32" t="str">
        <f>実施施設住所</f>
        <v>和歌山市小倉９０</v>
      </c>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V30" s="9"/>
    </row>
    <row r="31" spans="1:48" ht="22.5" customHeight="1">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row>
    <row r="32" spans="1:48" ht="18.75" customHeight="1">
      <c r="B32" s="9"/>
      <c r="C32" s="9" t="s">
        <v>231</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row>
    <row r="33" spans="2:48" ht="7.5" customHeight="1">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row>
    <row r="34" spans="2:48" ht="18.75" customHeight="1"/>
    <row r="35" spans="2:48" ht="18.75" customHeight="1">
      <c r="B35" s="30"/>
    </row>
    <row r="36" spans="2:48" ht="18.75" customHeight="1">
      <c r="B36" s="9"/>
      <c r="C36" s="24"/>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29"/>
      <c r="AJ36" s="29"/>
      <c r="AK36" s="29"/>
      <c r="AL36" s="29"/>
      <c r="AM36" s="9"/>
      <c r="AN36" s="9"/>
      <c r="AO36" s="9"/>
      <c r="AP36" s="9"/>
      <c r="AQ36" s="9"/>
      <c r="AR36" s="9"/>
      <c r="AS36" s="9"/>
      <c r="AT36" s="9"/>
      <c r="AU36" s="9"/>
      <c r="AV36" s="9"/>
    </row>
    <row r="37" spans="2:48" ht="18.75" customHeight="1">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row>
    <row r="38" spans="2:48" ht="18.75" customHeight="1">
      <c r="B38" s="9"/>
      <c r="C38" s="24"/>
      <c r="D38" s="24"/>
      <c r="E38" s="24"/>
      <c r="F38" s="24"/>
      <c r="G38" s="24"/>
      <c r="H38" s="24"/>
      <c r="I38" s="24"/>
      <c r="J38" s="24"/>
      <c r="K38" s="24"/>
      <c r="L38" s="9"/>
      <c r="M38" s="9"/>
      <c r="N38" s="9"/>
      <c r="O38" s="9"/>
      <c r="P38" s="9"/>
      <c r="Q38" s="9"/>
      <c r="R38" s="9"/>
      <c r="S38" s="9"/>
      <c r="T38" s="9"/>
      <c r="U38" s="9"/>
      <c r="V38" s="9"/>
      <c r="W38" s="9"/>
      <c r="X38" s="9"/>
      <c r="Y38" s="9"/>
      <c r="Z38" s="9"/>
      <c r="AA38" s="9"/>
      <c r="AB38" s="9"/>
      <c r="AC38" s="9"/>
      <c r="AD38" s="9"/>
      <c r="AE38" s="9"/>
      <c r="AF38" s="9"/>
      <c r="AG38" s="9"/>
      <c r="AH38" s="9"/>
      <c r="AI38" s="29"/>
      <c r="AJ38" s="29"/>
      <c r="AK38" s="29"/>
      <c r="AL38" s="29"/>
      <c r="AM38" s="9"/>
      <c r="AN38" s="9"/>
      <c r="AO38" s="9"/>
      <c r="AP38" s="9"/>
      <c r="AQ38" s="9"/>
      <c r="AR38" s="9"/>
      <c r="AS38" s="9"/>
      <c r="AT38" s="9"/>
      <c r="AU38" s="9"/>
      <c r="AV38" s="9"/>
    </row>
    <row r="39" spans="2:48" ht="18.75" customHeight="1">
      <c r="B39" s="9"/>
      <c r="C39" s="24"/>
      <c r="D39" s="24"/>
      <c r="E39" s="24"/>
      <c r="F39" s="24"/>
      <c r="G39" s="24"/>
      <c r="H39" s="24"/>
      <c r="I39" s="24"/>
      <c r="J39" s="24"/>
      <c r="K39" s="24"/>
      <c r="L39" s="9"/>
      <c r="M39" s="9"/>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c r="AT39" s="9"/>
      <c r="AU39" s="9"/>
      <c r="AV39" s="9"/>
    </row>
    <row r="40" spans="2:48" ht="18.75" customHeight="1">
      <c r="B40" s="9"/>
      <c r="C40" s="24"/>
      <c r="D40" s="24"/>
      <c r="E40" s="24"/>
      <c r="F40" s="24"/>
      <c r="G40" s="24"/>
      <c r="H40" s="24"/>
      <c r="I40" s="24"/>
      <c r="J40" s="24"/>
      <c r="K40" s="24"/>
      <c r="L40" s="9"/>
      <c r="M40" s="9"/>
      <c r="N40" s="9"/>
      <c r="O40" s="9"/>
      <c r="P40" s="9"/>
      <c r="Q40" s="9"/>
      <c r="R40" s="9"/>
      <c r="S40" s="9"/>
      <c r="T40" s="9"/>
      <c r="U40" s="9"/>
      <c r="V40" s="9"/>
      <c r="W40" s="9"/>
      <c r="X40" s="9"/>
      <c r="Y40" s="9"/>
      <c r="Z40" s="9"/>
      <c r="AA40" s="9"/>
      <c r="AB40" s="9"/>
      <c r="AC40" s="9"/>
      <c r="AD40" s="9"/>
      <c r="AE40" s="9"/>
      <c r="AF40" s="9"/>
      <c r="AG40" s="9"/>
      <c r="AH40" s="9"/>
      <c r="AI40" s="29"/>
      <c r="AJ40" s="29"/>
      <c r="AK40" s="29"/>
      <c r="AL40" s="29"/>
      <c r="AM40" s="9"/>
      <c r="AN40" s="9"/>
      <c r="AO40" s="9"/>
      <c r="AP40" s="9"/>
      <c r="AQ40" s="9"/>
      <c r="AR40" s="9"/>
      <c r="AS40" s="9"/>
      <c r="AT40" s="9"/>
      <c r="AU40" s="9"/>
      <c r="AV40" s="9"/>
    </row>
    <row r="41" spans="2:48" ht="18.75" customHeight="1">
      <c r="B41" s="9"/>
      <c r="C41" s="24"/>
      <c r="D41" s="24"/>
      <c r="E41" s="24"/>
      <c r="F41" s="24"/>
      <c r="G41" s="24"/>
      <c r="H41" s="24"/>
      <c r="I41" s="24"/>
      <c r="J41" s="24"/>
      <c r="K41" s="24"/>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row>
    <row r="42" spans="2:48" ht="18.75" customHeight="1">
      <c r="B42" s="9"/>
      <c r="C42" s="24"/>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29"/>
      <c r="AJ42" s="29"/>
      <c r="AK42" s="29"/>
      <c r="AL42" s="29"/>
      <c r="AM42" s="9"/>
      <c r="AN42" s="9"/>
      <c r="AO42" s="9"/>
      <c r="AP42" s="9"/>
      <c r="AQ42" s="9"/>
      <c r="AR42" s="9"/>
      <c r="AS42" s="9"/>
      <c r="AT42" s="9"/>
      <c r="AU42" s="9"/>
      <c r="AV42" s="9"/>
    </row>
    <row r="43" spans="2:48" ht="18.75" customHeight="1">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row>
    <row r="44" spans="2:48" ht="18.75" customHeight="1">
      <c r="C44" s="24"/>
      <c r="D44" s="9"/>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row>
    <row r="45" spans="2:48" ht="18.75" customHeight="1"/>
    <row r="46" spans="2:48" ht="18.75" customHeight="1"/>
    <row r="47" spans="2:48" ht="18.75" customHeight="1"/>
    <row r="48" spans="2:48"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row r="139" ht="18.75" customHeight="1"/>
    <row r="140" ht="18.75" customHeight="1"/>
    <row r="141" ht="18.75" customHeight="1"/>
    <row r="142" ht="18.75" customHeight="1"/>
    <row r="143" ht="18.75" customHeight="1"/>
    <row r="144" ht="18.75" customHeight="1"/>
    <row r="145" ht="18.75" customHeight="1"/>
    <row r="146" ht="18.75" customHeight="1"/>
    <row r="147" ht="18.75" customHeight="1"/>
  </sheetData>
  <mergeCells count="16">
    <mergeCell ref="C28:AG28"/>
    <mergeCell ref="X26:Y26"/>
    <mergeCell ref="K26:V26"/>
    <mergeCell ref="AA26:AL26"/>
    <mergeCell ref="B14:AV14"/>
    <mergeCell ref="B19:AV19"/>
    <mergeCell ref="K24:V24"/>
    <mergeCell ref="AF24:AG24"/>
    <mergeCell ref="O16:R16"/>
    <mergeCell ref="AP1:AV1"/>
    <mergeCell ref="S10:AA10"/>
    <mergeCell ref="S12:AA12"/>
    <mergeCell ref="AC12:AV12"/>
    <mergeCell ref="S8:AA8"/>
    <mergeCell ref="AC8:AV8"/>
    <mergeCell ref="AG3:AU3"/>
  </mergeCells>
  <phoneticPr fontId="4"/>
  <printOptions horizontalCentered="1"/>
  <pageMargins left="0.70866141732283472" right="0.31496062992125984" top="0.94488188976377963" bottom="0.35433070866141736" header="0" footer="0"/>
  <pageSetup paperSize="9" scale="94"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CN44"/>
  <sheetViews>
    <sheetView view="pageBreakPreview" zoomScale="80" zoomScaleNormal="100" zoomScaleSheetLayoutView="80" workbookViewId="0">
      <selection activeCell="BH12" sqref="BH12"/>
    </sheetView>
  </sheetViews>
  <sheetFormatPr defaultRowHeight="14.25"/>
  <cols>
    <col min="1" max="1" width="1" style="61" customWidth="1"/>
    <col min="2" max="2" width="3.125" style="106" customWidth="1"/>
    <col min="3" max="3" width="3.125" style="61" customWidth="1"/>
    <col min="4" max="5" width="1.875" style="61" customWidth="1"/>
    <col min="6" max="6" width="3.125" style="61" customWidth="1"/>
    <col min="7" max="20" width="1.875" style="61" customWidth="1"/>
    <col min="21" max="21" width="3.5" style="61" customWidth="1"/>
    <col min="22" max="56" width="1.875" style="61" customWidth="1"/>
    <col min="57" max="57" width="2.875" style="61" customWidth="1"/>
    <col min="58" max="58" width="1.5" style="61" customWidth="1"/>
    <col min="59" max="59" width="1.875" style="61" customWidth="1"/>
    <col min="60" max="16384" width="9" style="61"/>
  </cols>
  <sheetData>
    <row r="1" spans="2:59" ht="21" customHeight="1" thickBot="1">
      <c r="BB1" s="570" t="s">
        <v>593</v>
      </c>
      <c r="BC1" s="571"/>
      <c r="BD1" s="571"/>
      <c r="BE1" s="571"/>
      <c r="BF1" s="572"/>
    </row>
    <row r="2" spans="2:59" ht="21" customHeight="1">
      <c r="AV2" s="61" t="s">
        <v>380</v>
      </c>
      <c r="BB2" s="107"/>
      <c r="BC2" s="107"/>
      <c r="BD2" s="107"/>
      <c r="BE2" s="107"/>
      <c r="BF2" s="107"/>
    </row>
    <row r="3" spans="2:59" ht="22.5" customHeight="1">
      <c r="B3" s="573" t="s">
        <v>453</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3"/>
      <c r="AQ3" s="573"/>
      <c r="AR3" s="573"/>
      <c r="AS3" s="573"/>
      <c r="AT3" s="573"/>
      <c r="AU3" s="573"/>
      <c r="AV3" s="573"/>
      <c r="AW3" s="573"/>
      <c r="AX3" s="573"/>
      <c r="AY3" s="573"/>
      <c r="AZ3" s="573"/>
      <c r="BA3" s="573"/>
      <c r="BB3" s="573"/>
      <c r="BC3" s="573"/>
      <c r="BD3" s="573"/>
      <c r="BE3" s="573"/>
      <c r="BF3" s="573"/>
    </row>
    <row r="4" spans="2:59" ht="15" customHeight="1">
      <c r="AL4" s="177"/>
      <c r="AM4" s="109"/>
      <c r="AN4" s="109"/>
      <c r="AO4" s="109"/>
      <c r="AP4" s="109"/>
      <c r="AQ4" s="109"/>
      <c r="AR4" s="109"/>
      <c r="AS4" s="110"/>
      <c r="AT4" s="179"/>
      <c r="AU4" s="179"/>
      <c r="AV4" s="179"/>
      <c r="AW4" s="179"/>
      <c r="AX4" s="179"/>
      <c r="AY4" s="179"/>
      <c r="AZ4" s="179"/>
      <c r="BA4" s="179"/>
      <c r="BB4" s="179"/>
      <c r="BC4" s="179"/>
      <c r="BD4" s="179"/>
    </row>
    <row r="5" spans="2:59" ht="21.75" customHeight="1">
      <c r="B5" s="574" t="s">
        <v>39</v>
      </c>
      <c r="C5" s="574"/>
      <c r="D5" s="574"/>
      <c r="E5" s="574"/>
      <c r="F5" s="574"/>
      <c r="G5" s="574"/>
      <c r="H5" s="574"/>
      <c r="I5" s="574"/>
      <c r="J5" s="355" t="s">
        <v>224</v>
      </c>
      <c r="K5" s="351" t="str">
        <f>団体名</f>
        <v>和歌山委託訓練センター</v>
      </c>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109"/>
      <c r="AK5" s="109"/>
      <c r="AL5" s="109"/>
      <c r="AM5" s="109"/>
      <c r="AN5" s="109"/>
      <c r="AO5" s="110"/>
      <c r="AP5" s="109"/>
      <c r="AQ5" s="109"/>
      <c r="AR5" s="109"/>
      <c r="AS5" s="109"/>
      <c r="AT5" s="109"/>
      <c r="AU5" s="109"/>
      <c r="AV5" s="109"/>
      <c r="AW5" s="109"/>
      <c r="AX5" s="109"/>
      <c r="AY5" s="109"/>
      <c r="AZ5" s="109"/>
      <c r="BA5" s="109"/>
      <c r="BB5" s="109"/>
      <c r="BC5" s="109"/>
      <c r="BD5" s="109"/>
      <c r="BE5" s="109"/>
      <c r="BF5" s="355"/>
    </row>
    <row r="6" spans="2:59" ht="21.75" customHeight="1">
      <c r="B6" s="574" t="s">
        <v>297</v>
      </c>
      <c r="C6" s="574"/>
      <c r="D6" s="574"/>
      <c r="E6" s="574"/>
      <c r="F6" s="574"/>
      <c r="G6" s="574"/>
      <c r="H6" s="574"/>
      <c r="I6" s="574"/>
      <c r="J6" s="355" t="s">
        <v>7</v>
      </c>
      <c r="K6" s="351" t="str">
        <f>科名</f>
        <v>あいうえお＊あいうえお＊あいうえお＊あいうえお＊あいうえお＊あいう</v>
      </c>
      <c r="L6" s="351"/>
      <c r="M6" s="351"/>
      <c r="N6" s="351"/>
      <c r="O6" s="351"/>
      <c r="P6" s="351"/>
      <c r="Q6" s="351"/>
      <c r="R6" s="351"/>
      <c r="S6" s="351"/>
      <c r="T6" s="351"/>
      <c r="U6" s="351"/>
      <c r="V6" s="351"/>
      <c r="W6" s="351"/>
      <c r="X6" s="351"/>
      <c r="Y6" s="351"/>
      <c r="Z6" s="351"/>
      <c r="AA6" s="351"/>
      <c r="AB6" s="351"/>
      <c r="AC6" s="351"/>
      <c r="AD6" s="351"/>
      <c r="AE6" s="351"/>
      <c r="AF6" s="351"/>
      <c r="AG6" s="351"/>
      <c r="AH6" s="351"/>
      <c r="AI6" s="351"/>
      <c r="AJ6" s="184"/>
      <c r="AK6" s="184"/>
      <c r="AL6" s="184"/>
      <c r="AM6" s="184"/>
      <c r="AN6" s="184"/>
      <c r="AO6" s="184"/>
      <c r="AP6" s="184"/>
      <c r="AQ6" s="184"/>
      <c r="AR6" s="184"/>
      <c r="AS6" s="184"/>
      <c r="AT6" s="109"/>
      <c r="AU6" s="109"/>
      <c r="AV6" s="109"/>
      <c r="AW6" s="109"/>
      <c r="AX6" s="109"/>
      <c r="AY6" s="109"/>
      <c r="AZ6" s="109"/>
      <c r="BA6" s="109"/>
      <c r="BB6" s="109"/>
      <c r="BC6" s="109"/>
      <c r="BD6" s="109"/>
      <c r="BE6" s="109"/>
      <c r="BF6" s="110"/>
    </row>
    <row r="7" spans="2:59" ht="21.75" customHeight="1">
      <c r="B7" s="574"/>
      <c r="C7" s="574"/>
      <c r="D7" s="574"/>
      <c r="E7" s="574"/>
      <c r="F7" s="574"/>
      <c r="G7" s="574"/>
      <c r="H7" s="574"/>
      <c r="I7" s="574"/>
      <c r="J7" s="355"/>
      <c r="K7" s="351" t="str">
        <f>提案左括弧&amp;提案科名&amp;提案右括弧</f>
        <v>(アイウエオ＊アイウエオ＊アイウエオ＊アイウエオ＊アイウエオ＊アイウ）</v>
      </c>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184"/>
      <c r="AK7" s="184"/>
      <c r="AL7" s="184"/>
      <c r="AM7" s="184"/>
      <c r="AN7" s="184"/>
      <c r="AO7" s="184"/>
      <c r="AP7" s="184"/>
      <c r="AQ7" s="184"/>
      <c r="AR7" s="184"/>
      <c r="AS7" s="184"/>
      <c r="AT7" s="109"/>
      <c r="AU7" s="109"/>
      <c r="AV7" s="109"/>
      <c r="AW7" s="109"/>
      <c r="AX7" s="109"/>
      <c r="AY7" s="109"/>
      <c r="AZ7" s="109"/>
      <c r="BA7" s="109"/>
      <c r="BB7" s="109"/>
      <c r="BC7" s="109"/>
      <c r="BD7" s="109"/>
      <c r="BE7" s="109"/>
      <c r="BF7" s="110"/>
    </row>
    <row r="8" spans="2:59" ht="15" customHeight="1" thickBot="1">
      <c r="C8" s="112"/>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c r="BE8" s="60"/>
      <c r="BF8" s="60"/>
    </row>
    <row r="9" spans="2:59" ht="26.25" customHeight="1" thickBot="1">
      <c r="B9" s="588"/>
      <c r="C9" s="589"/>
      <c r="D9" s="578" t="s">
        <v>15</v>
      </c>
      <c r="E9" s="579"/>
      <c r="F9" s="579"/>
      <c r="G9" s="579"/>
      <c r="H9" s="579"/>
      <c r="I9" s="579"/>
      <c r="J9" s="579"/>
      <c r="K9" s="579"/>
      <c r="L9" s="579"/>
      <c r="M9" s="579"/>
      <c r="N9" s="579"/>
      <c r="O9" s="579"/>
      <c r="P9" s="579"/>
      <c r="Q9" s="579"/>
      <c r="R9" s="579"/>
      <c r="S9" s="579"/>
      <c r="T9" s="579"/>
      <c r="U9" s="579"/>
      <c r="V9" s="596"/>
      <c r="W9" s="578" t="s">
        <v>164</v>
      </c>
      <c r="X9" s="579"/>
      <c r="Y9" s="579"/>
      <c r="Z9" s="579"/>
      <c r="AA9" s="579"/>
      <c r="AB9" s="579"/>
      <c r="AC9" s="579"/>
      <c r="AD9" s="579"/>
      <c r="AE9" s="579"/>
      <c r="AF9" s="579"/>
      <c r="AG9" s="579"/>
      <c r="AH9" s="579"/>
      <c r="AI9" s="579"/>
      <c r="AJ9" s="579"/>
      <c r="AK9" s="579"/>
      <c r="AL9" s="579"/>
      <c r="AM9" s="579"/>
      <c r="AN9" s="579"/>
      <c r="AO9" s="579"/>
      <c r="AP9" s="579"/>
      <c r="AQ9" s="579"/>
      <c r="AR9" s="579"/>
      <c r="AS9" s="579"/>
      <c r="AT9" s="579"/>
      <c r="AU9" s="579"/>
      <c r="AV9" s="579"/>
      <c r="AW9" s="579"/>
      <c r="AX9" s="579"/>
      <c r="AY9" s="579"/>
      <c r="AZ9" s="579"/>
      <c r="BA9" s="579"/>
      <c r="BB9" s="579"/>
      <c r="BC9" s="579"/>
      <c r="BD9" s="579"/>
      <c r="BE9" s="366"/>
      <c r="BF9" s="60"/>
      <c r="BG9" s="60"/>
    </row>
    <row r="10" spans="2:59" ht="30" customHeight="1">
      <c r="B10" s="113">
        <v>1</v>
      </c>
      <c r="C10" s="580" t="s">
        <v>96</v>
      </c>
      <c r="D10" s="114"/>
      <c r="E10" s="583" t="s">
        <v>2</v>
      </c>
      <c r="F10" s="583"/>
      <c r="G10" s="583"/>
      <c r="H10" s="583"/>
      <c r="I10" s="583"/>
      <c r="J10" s="583"/>
      <c r="K10" s="583"/>
      <c r="L10" s="583"/>
      <c r="M10" s="583"/>
      <c r="N10" s="583"/>
      <c r="O10" s="583"/>
      <c r="P10" s="583"/>
      <c r="Q10" s="583"/>
      <c r="R10" s="583"/>
      <c r="S10" s="583"/>
      <c r="T10" s="583"/>
      <c r="U10" s="583"/>
      <c r="V10" s="597"/>
      <c r="W10" s="115"/>
      <c r="X10" s="583" t="s">
        <v>16</v>
      </c>
      <c r="Y10" s="583"/>
      <c r="Z10" s="583"/>
      <c r="AA10" s="583"/>
      <c r="AB10" s="583"/>
      <c r="AC10" s="583"/>
      <c r="AD10" s="583"/>
      <c r="AE10" s="583"/>
      <c r="AF10" s="583"/>
      <c r="AG10" s="583"/>
      <c r="AH10" s="583"/>
      <c r="AI10" s="116"/>
      <c r="AJ10" s="116"/>
      <c r="AK10" s="116"/>
      <c r="AL10" s="583" t="s">
        <v>17</v>
      </c>
      <c r="AM10" s="583"/>
      <c r="AN10" s="583"/>
      <c r="AO10" s="583"/>
      <c r="AP10" s="583"/>
      <c r="AQ10" s="583"/>
      <c r="AR10" s="583"/>
      <c r="AS10" s="583"/>
      <c r="AT10" s="583"/>
      <c r="AU10" s="583"/>
      <c r="AV10" s="583"/>
      <c r="AW10" s="583"/>
      <c r="AX10" s="583"/>
      <c r="AY10" s="116"/>
      <c r="AZ10" s="116"/>
      <c r="BA10" s="116"/>
      <c r="BB10" s="116"/>
      <c r="BC10" s="117"/>
      <c r="BD10" s="117"/>
      <c r="BE10" s="118"/>
      <c r="BF10" s="60"/>
    </row>
    <row r="11" spans="2:59" ht="30" customHeight="1">
      <c r="B11" s="119">
        <v>2</v>
      </c>
      <c r="C11" s="581"/>
      <c r="D11" s="120"/>
      <c r="E11" s="584" t="s">
        <v>23</v>
      </c>
      <c r="F11" s="584"/>
      <c r="G11" s="584"/>
      <c r="H11" s="584"/>
      <c r="I11" s="584"/>
      <c r="J11" s="584"/>
      <c r="K11" s="584"/>
      <c r="L11" s="584"/>
      <c r="M11" s="584"/>
      <c r="N11" s="584"/>
      <c r="O11" s="584"/>
      <c r="P11" s="584"/>
      <c r="Q11" s="584"/>
      <c r="R11" s="584"/>
      <c r="S11" s="584"/>
      <c r="T11" s="584"/>
      <c r="U11" s="584"/>
      <c r="V11" s="585"/>
      <c r="W11" s="121"/>
      <c r="X11" s="122" t="s">
        <v>20</v>
      </c>
      <c r="Y11" s="122"/>
      <c r="Z11" s="122"/>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2"/>
      <c r="AW11" s="122"/>
      <c r="AX11" s="122"/>
      <c r="AY11" s="122"/>
      <c r="AZ11" s="122"/>
      <c r="BA11" s="122"/>
      <c r="BB11" s="122"/>
      <c r="BC11" s="122"/>
      <c r="BD11" s="323"/>
      <c r="BE11" s="364"/>
      <c r="BF11" s="106"/>
    </row>
    <row r="12" spans="2:59" ht="30" customHeight="1" thickBot="1">
      <c r="B12" s="124">
        <v>3</v>
      </c>
      <c r="C12" s="582"/>
      <c r="D12" s="125"/>
      <c r="E12" s="586" t="s">
        <v>97</v>
      </c>
      <c r="F12" s="586"/>
      <c r="G12" s="586"/>
      <c r="H12" s="586"/>
      <c r="I12" s="586"/>
      <c r="J12" s="586"/>
      <c r="K12" s="586"/>
      <c r="L12" s="586"/>
      <c r="M12" s="586"/>
      <c r="N12" s="586"/>
      <c r="O12" s="586"/>
      <c r="P12" s="586"/>
      <c r="Q12" s="586"/>
      <c r="R12" s="586"/>
      <c r="S12" s="586"/>
      <c r="T12" s="586"/>
      <c r="U12" s="586"/>
      <c r="V12" s="587"/>
      <c r="W12" s="126"/>
      <c r="X12" s="127" t="s">
        <v>98</v>
      </c>
      <c r="Y12" s="127"/>
      <c r="Z12" s="127"/>
      <c r="AA12" s="127"/>
      <c r="AB12" s="127"/>
      <c r="AC12" s="127"/>
      <c r="AD12" s="127"/>
      <c r="AE12" s="128"/>
      <c r="AF12" s="128"/>
      <c r="AG12" s="128"/>
      <c r="AH12" s="127"/>
      <c r="AI12" s="127"/>
      <c r="AJ12" s="127"/>
      <c r="AK12" s="127"/>
      <c r="AL12" s="128" t="s">
        <v>99</v>
      </c>
      <c r="AM12" s="128"/>
      <c r="AN12" s="128"/>
      <c r="AO12" s="128"/>
      <c r="AP12" s="128"/>
      <c r="AQ12" s="128"/>
      <c r="AR12" s="128"/>
      <c r="AS12" s="128"/>
      <c r="AT12" s="128"/>
      <c r="AU12" s="128"/>
      <c r="AV12" s="128"/>
      <c r="AW12" s="128"/>
      <c r="AX12" s="128"/>
      <c r="AY12" s="128"/>
      <c r="AZ12" s="127"/>
      <c r="BA12" s="127"/>
      <c r="BB12" s="127"/>
      <c r="BC12" s="127"/>
      <c r="BD12" s="127"/>
      <c r="BE12" s="368"/>
      <c r="BF12" s="106"/>
    </row>
    <row r="13" spans="2:59" ht="30" customHeight="1">
      <c r="B13" s="129">
        <v>4</v>
      </c>
      <c r="C13" s="580" t="s">
        <v>100</v>
      </c>
      <c r="D13" s="130"/>
      <c r="E13" s="605" t="s">
        <v>21</v>
      </c>
      <c r="F13" s="605"/>
      <c r="G13" s="605"/>
      <c r="H13" s="605"/>
      <c r="I13" s="605"/>
      <c r="J13" s="605"/>
      <c r="K13" s="605"/>
      <c r="L13" s="605"/>
      <c r="M13" s="605"/>
      <c r="N13" s="605"/>
      <c r="O13" s="605"/>
      <c r="P13" s="605"/>
      <c r="Q13" s="605"/>
      <c r="R13" s="605"/>
      <c r="S13" s="605"/>
      <c r="T13" s="605"/>
      <c r="U13" s="605"/>
      <c r="V13" s="606"/>
      <c r="W13" s="131"/>
      <c r="X13" s="607" t="s">
        <v>238</v>
      </c>
      <c r="Y13" s="607"/>
      <c r="Z13" s="607"/>
      <c r="AA13" s="607"/>
      <c r="AB13" s="607"/>
      <c r="AC13" s="607"/>
      <c r="AD13" s="607"/>
      <c r="AE13" s="607"/>
      <c r="AF13" s="607"/>
      <c r="AG13" s="607"/>
      <c r="AH13" s="607"/>
      <c r="AI13" s="607"/>
      <c r="AJ13" s="607"/>
      <c r="AK13" s="607"/>
      <c r="AL13" s="607"/>
      <c r="AM13" s="607"/>
      <c r="AN13" s="607"/>
      <c r="AO13" s="607"/>
      <c r="AP13" s="607"/>
      <c r="AQ13" s="607"/>
      <c r="AR13" s="607"/>
      <c r="AS13" s="607"/>
      <c r="AT13" s="607"/>
      <c r="AU13" s="607"/>
      <c r="AV13" s="607"/>
      <c r="AW13" s="607"/>
      <c r="AX13" s="607"/>
      <c r="AY13" s="607"/>
      <c r="AZ13" s="607"/>
      <c r="BA13" s="607"/>
      <c r="BB13" s="607"/>
      <c r="BC13" s="607"/>
      <c r="BD13" s="607"/>
      <c r="BE13" s="367"/>
      <c r="BF13" s="106"/>
    </row>
    <row r="14" spans="2:59" ht="30" customHeight="1">
      <c r="B14" s="132">
        <v>5</v>
      </c>
      <c r="C14" s="581"/>
      <c r="D14" s="121"/>
      <c r="E14" s="575" t="s">
        <v>27</v>
      </c>
      <c r="F14" s="575"/>
      <c r="G14" s="575"/>
      <c r="H14" s="575"/>
      <c r="I14" s="575"/>
      <c r="J14" s="575"/>
      <c r="K14" s="575"/>
      <c r="L14" s="575"/>
      <c r="M14" s="575"/>
      <c r="N14" s="575"/>
      <c r="O14" s="575"/>
      <c r="P14" s="575"/>
      <c r="Q14" s="575"/>
      <c r="R14" s="575"/>
      <c r="S14" s="575"/>
      <c r="T14" s="575"/>
      <c r="U14" s="575"/>
      <c r="V14" s="576"/>
      <c r="W14" s="133"/>
      <c r="X14" s="608" t="s">
        <v>239</v>
      </c>
      <c r="Y14" s="608"/>
      <c r="Z14" s="608"/>
      <c r="AA14" s="608"/>
      <c r="AB14" s="608"/>
      <c r="AC14" s="608"/>
      <c r="AD14" s="608"/>
      <c r="AE14" s="608"/>
      <c r="AF14" s="608"/>
      <c r="AG14" s="608"/>
      <c r="AH14" s="608"/>
      <c r="AI14" s="608"/>
      <c r="AJ14" s="608"/>
      <c r="AK14" s="608"/>
      <c r="AL14" s="608"/>
      <c r="AM14" s="608"/>
      <c r="AN14" s="608"/>
      <c r="AO14" s="608"/>
      <c r="AP14" s="608"/>
      <c r="AQ14" s="608"/>
      <c r="AR14" s="608"/>
      <c r="AS14" s="608"/>
      <c r="AT14" s="608"/>
      <c r="AU14" s="608"/>
      <c r="AV14" s="608"/>
      <c r="AW14" s="608"/>
      <c r="AX14" s="608"/>
      <c r="AY14" s="608"/>
      <c r="AZ14" s="608"/>
      <c r="BA14" s="608"/>
      <c r="BB14" s="608"/>
      <c r="BC14" s="608"/>
      <c r="BD14" s="608"/>
      <c r="BE14" s="364"/>
      <c r="BF14" s="106"/>
    </row>
    <row r="15" spans="2:59" ht="30" customHeight="1">
      <c r="B15" s="134">
        <v>6</v>
      </c>
      <c r="C15" s="581"/>
      <c r="D15" s="135"/>
      <c r="E15" s="584" t="s">
        <v>225</v>
      </c>
      <c r="F15" s="584"/>
      <c r="G15" s="584"/>
      <c r="H15" s="584"/>
      <c r="I15" s="584"/>
      <c r="J15" s="584"/>
      <c r="K15" s="584"/>
      <c r="L15" s="584"/>
      <c r="M15" s="584"/>
      <c r="N15" s="584"/>
      <c r="O15" s="584"/>
      <c r="P15" s="584"/>
      <c r="Q15" s="584"/>
      <c r="R15" s="584"/>
      <c r="S15" s="584"/>
      <c r="T15" s="584"/>
      <c r="U15" s="584"/>
      <c r="V15" s="585"/>
      <c r="W15" s="136"/>
      <c r="X15" s="60" t="s">
        <v>446</v>
      </c>
      <c r="Y15" s="60"/>
      <c r="Z15" s="60"/>
      <c r="AA15" s="60"/>
      <c r="AB15" s="60"/>
      <c r="AC15" s="60"/>
      <c r="AD15" s="60"/>
      <c r="AE15" s="60" t="s">
        <v>37</v>
      </c>
      <c r="AF15" s="60"/>
      <c r="AG15" s="60"/>
      <c r="AH15" s="60"/>
      <c r="AI15" s="592"/>
      <c r="AJ15" s="592"/>
      <c r="AK15" s="592"/>
      <c r="AL15" s="61" t="s">
        <v>19</v>
      </c>
      <c r="AO15" s="61" t="s">
        <v>226</v>
      </c>
      <c r="AQ15" s="61" t="s">
        <v>36</v>
      </c>
      <c r="AT15" s="60"/>
      <c r="AU15" s="592"/>
      <c r="AV15" s="592"/>
      <c r="AW15" s="592"/>
      <c r="AX15" s="60" t="s">
        <v>19</v>
      </c>
      <c r="AY15" s="60"/>
      <c r="AZ15" s="60"/>
      <c r="BA15" s="60"/>
      <c r="BB15" s="60"/>
      <c r="BC15" s="60" t="s">
        <v>156</v>
      </c>
      <c r="BD15" s="60"/>
      <c r="BE15" s="364"/>
      <c r="BF15" s="106"/>
    </row>
    <row r="16" spans="2:59" ht="30" customHeight="1">
      <c r="B16" s="132">
        <v>7</v>
      </c>
      <c r="C16" s="581"/>
      <c r="D16" s="138"/>
      <c r="E16" s="593" t="s">
        <v>26</v>
      </c>
      <c r="F16" s="593"/>
      <c r="G16" s="593"/>
      <c r="H16" s="593"/>
      <c r="I16" s="593"/>
      <c r="J16" s="593"/>
      <c r="K16" s="593"/>
      <c r="L16" s="593"/>
      <c r="M16" s="593"/>
      <c r="N16" s="593"/>
      <c r="O16" s="593"/>
      <c r="P16" s="593"/>
      <c r="Q16" s="593"/>
      <c r="R16" s="593"/>
      <c r="S16" s="593"/>
      <c r="T16" s="593"/>
      <c r="U16" s="593"/>
      <c r="V16" s="594"/>
      <c r="W16" s="121"/>
      <c r="X16" s="122" t="s">
        <v>227</v>
      </c>
      <c r="Y16" s="122"/>
      <c r="Z16" s="122"/>
      <c r="AA16" s="122"/>
      <c r="AB16" s="122"/>
      <c r="AC16" s="122"/>
      <c r="AD16" s="122"/>
      <c r="AE16" s="111"/>
      <c r="AF16" s="139"/>
      <c r="AG16" s="140"/>
      <c r="AH16" s="141"/>
      <c r="AI16" s="229"/>
      <c r="AJ16" s="595"/>
      <c r="AK16" s="595"/>
      <c r="AL16" s="595"/>
      <c r="AM16" s="595"/>
      <c r="AN16" s="122" t="s">
        <v>24</v>
      </c>
      <c r="AO16" s="142"/>
      <c r="AP16" s="122"/>
      <c r="AQ16" s="577"/>
      <c r="AR16" s="577"/>
      <c r="AS16" s="577"/>
      <c r="AT16" s="122" t="s">
        <v>38</v>
      </c>
      <c r="AU16" s="142"/>
      <c r="AV16" s="142"/>
      <c r="AW16" s="122"/>
      <c r="AX16" s="122"/>
      <c r="AY16" s="577"/>
      <c r="AZ16" s="577"/>
      <c r="BA16" s="577"/>
      <c r="BB16" s="122" t="s">
        <v>25</v>
      </c>
      <c r="BC16" s="122"/>
      <c r="BD16" s="323"/>
      <c r="BE16" s="364"/>
      <c r="BF16" s="106"/>
    </row>
    <row r="17" spans="2:92" ht="30" customHeight="1">
      <c r="B17" s="143">
        <v>8</v>
      </c>
      <c r="C17" s="581"/>
      <c r="D17" s="120"/>
      <c r="E17" s="575" t="s">
        <v>3</v>
      </c>
      <c r="F17" s="575"/>
      <c r="G17" s="575"/>
      <c r="H17" s="575"/>
      <c r="I17" s="575"/>
      <c r="J17" s="575"/>
      <c r="K17" s="575"/>
      <c r="L17" s="575"/>
      <c r="M17" s="575"/>
      <c r="N17" s="575"/>
      <c r="O17" s="575"/>
      <c r="P17" s="575"/>
      <c r="Q17" s="575"/>
      <c r="R17" s="575"/>
      <c r="S17" s="575"/>
      <c r="T17" s="575"/>
      <c r="U17" s="575"/>
      <c r="V17" s="576"/>
      <c r="W17" s="136"/>
      <c r="X17" s="575" t="s">
        <v>18</v>
      </c>
      <c r="Y17" s="575"/>
      <c r="Z17" s="575"/>
      <c r="AC17" s="142" t="s">
        <v>156</v>
      </c>
      <c r="AD17" s="142"/>
      <c r="AF17" s="142"/>
      <c r="AI17" s="152"/>
      <c r="AJ17" s="142"/>
      <c r="AK17" s="142"/>
      <c r="AT17" s="60"/>
      <c r="AU17" s="60"/>
      <c r="AV17" s="60"/>
      <c r="AW17" s="60"/>
      <c r="AX17" s="60"/>
      <c r="AY17" s="60"/>
      <c r="AZ17" s="60"/>
      <c r="BA17" s="60"/>
      <c r="BB17" s="60"/>
      <c r="BC17" s="60"/>
      <c r="BD17" s="60"/>
      <c r="BE17" s="123"/>
      <c r="BF17" s="60"/>
    </row>
    <row r="18" spans="2:92" ht="30" customHeight="1">
      <c r="B18" s="144">
        <v>9</v>
      </c>
      <c r="C18" s="581"/>
      <c r="D18" s="120"/>
      <c r="E18" s="575" t="s">
        <v>4</v>
      </c>
      <c r="F18" s="575"/>
      <c r="G18" s="575"/>
      <c r="H18" s="575"/>
      <c r="I18" s="575"/>
      <c r="J18" s="575"/>
      <c r="K18" s="575"/>
      <c r="L18" s="575"/>
      <c r="M18" s="575"/>
      <c r="N18" s="575"/>
      <c r="O18" s="575"/>
      <c r="P18" s="575"/>
      <c r="Q18" s="575"/>
      <c r="R18" s="575"/>
      <c r="S18" s="575"/>
      <c r="T18" s="575"/>
      <c r="U18" s="575"/>
      <c r="V18" s="576"/>
      <c r="W18" s="121"/>
      <c r="X18" s="575" t="s">
        <v>18</v>
      </c>
      <c r="Y18" s="575"/>
      <c r="Z18" s="575"/>
      <c r="AA18" s="142"/>
      <c r="AB18" s="142"/>
      <c r="AC18" s="142" t="s">
        <v>156</v>
      </c>
      <c r="AD18" s="142"/>
      <c r="AE18" s="142"/>
      <c r="AF18" s="142"/>
      <c r="AG18" s="142"/>
      <c r="AH18" s="142"/>
      <c r="AI18" s="142"/>
      <c r="AJ18" s="142"/>
      <c r="AK18" s="142"/>
      <c r="AL18" s="122"/>
      <c r="AM18" s="122"/>
      <c r="AN18" s="122"/>
      <c r="AO18" s="122"/>
      <c r="AP18" s="122"/>
      <c r="AQ18" s="122"/>
      <c r="AR18" s="122"/>
      <c r="AS18" s="122"/>
      <c r="AT18" s="122"/>
      <c r="AU18" s="122"/>
      <c r="AV18" s="122"/>
      <c r="AW18" s="122"/>
      <c r="AX18" s="122"/>
      <c r="AY18" s="122"/>
      <c r="AZ18" s="122"/>
      <c r="BA18" s="122"/>
      <c r="BB18" s="122"/>
      <c r="BC18" s="122"/>
      <c r="BD18" s="323"/>
      <c r="BE18" s="123"/>
      <c r="BF18" s="60"/>
    </row>
    <row r="19" spans="2:92" ht="41.25" customHeight="1">
      <c r="B19" s="144">
        <v>10</v>
      </c>
      <c r="C19" s="581"/>
      <c r="D19" s="121"/>
      <c r="E19" s="575" t="s">
        <v>178</v>
      </c>
      <c r="F19" s="575"/>
      <c r="G19" s="575"/>
      <c r="H19" s="575"/>
      <c r="I19" s="575"/>
      <c r="J19" s="575"/>
      <c r="K19" s="575"/>
      <c r="L19" s="575"/>
      <c r="M19" s="575"/>
      <c r="N19" s="575"/>
      <c r="O19" s="575"/>
      <c r="P19" s="575"/>
      <c r="Q19" s="575"/>
      <c r="R19" s="575"/>
      <c r="S19" s="575"/>
      <c r="T19" s="575"/>
      <c r="U19" s="575"/>
      <c r="V19" s="576"/>
      <c r="W19" s="121"/>
      <c r="X19" s="122" t="s">
        <v>18</v>
      </c>
      <c r="Y19" s="122"/>
      <c r="Z19" s="122"/>
      <c r="AA19" s="142"/>
      <c r="AB19" s="142"/>
      <c r="AC19" s="142" t="s">
        <v>156</v>
      </c>
      <c r="AD19" s="142"/>
      <c r="AE19" s="142"/>
      <c r="AF19" s="142"/>
      <c r="AG19" s="142"/>
      <c r="AH19" s="142"/>
      <c r="AI19" s="584" t="s">
        <v>473</v>
      </c>
      <c r="AJ19" s="584"/>
      <c r="AK19" s="584"/>
      <c r="AL19" s="584"/>
      <c r="AM19" s="584"/>
      <c r="AN19" s="584"/>
      <c r="AO19" s="584"/>
      <c r="AP19" s="584"/>
      <c r="AQ19" s="584"/>
      <c r="AR19" s="584"/>
      <c r="AS19" s="584"/>
      <c r="AT19" s="584"/>
      <c r="AU19" s="584"/>
      <c r="AV19" s="584"/>
      <c r="AW19" s="584"/>
      <c r="AX19" s="584"/>
      <c r="AY19" s="584"/>
      <c r="AZ19" s="584"/>
      <c r="BA19" s="584"/>
      <c r="BB19" s="584"/>
      <c r="BC19" s="584"/>
      <c r="BD19" s="584"/>
      <c r="BE19" s="123"/>
      <c r="BF19" s="60"/>
    </row>
    <row r="20" spans="2:92" ht="34.5" customHeight="1">
      <c r="B20" s="590">
        <v>11</v>
      </c>
      <c r="C20" s="581"/>
      <c r="D20" s="146"/>
      <c r="E20" s="599" t="s">
        <v>167</v>
      </c>
      <c r="F20" s="599"/>
      <c r="G20" s="599"/>
      <c r="H20" s="599"/>
      <c r="I20" s="599"/>
      <c r="J20" s="599"/>
      <c r="K20" s="599"/>
      <c r="L20" s="599"/>
      <c r="M20" s="599"/>
      <c r="N20" s="599"/>
      <c r="O20" s="599"/>
      <c r="P20" s="599"/>
      <c r="Q20" s="599"/>
      <c r="R20" s="599"/>
      <c r="S20" s="599"/>
      <c r="T20" s="599"/>
      <c r="U20" s="599"/>
      <c r="V20" s="600"/>
      <c r="W20" s="147"/>
      <c r="X20" s="148" t="s">
        <v>447</v>
      </c>
      <c r="Y20" s="148"/>
      <c r="Z20" s="148"/>
      <c r="AA20" s="148"/>
      <c r="AB20" s="148"/>
      <c r="AC20" s="148" t="s">
        <v>147</v>
      </c>
      <c r="AD20" s="148"/>
      <c r="AE20" s="148"/>
      <c r="AF20" s="148"/>
      <c r="AI20" s="320" t="s">
        <v>452</v>
      </c>
      <c r="AJ20" s="152"/>
      <c r="AK20" s="153"/>
      <c r="AL20" s="152"/>
      <c r="AM20" s="150"/>
      <c r="AN20" s="150"/>
      <c r="AO20" s="150"/>
      <c r="AP20" s="150"/>
      <c r="AQ20" s="150"/>
      <c r="AR20" s="150"/>
      <c r="AS20" s="152"/>
      <c r="AT20" s="150"/>
      <c r="AU20" s="151"/>
      <c r="AV20" s="152"/>
      <c r="AW20" s="152"/>
      <c r="AX20" s="153"/>
      <c r="AY20" s="153"/>
      <c r="AZ20" s="153"/>
      <c r="BA20" s="152"/>
      <c r="BB20" s="153"/>
      <c r="BC20" s="154"/>
      <c r="BD20" s="154"/>
      <c r="BE20" s="159"/>
      <c r="BF20" s="60"/>
    </row>
    <row r="21" spans="2:92" ht="34.5" customHeight="1">
      <c r="B21" s="591"/>
      <c r="C21" s="581"/>
      <c r="D21" s="155"/>
      <c r="E21" s="601"/>
      <c r="F21" s="601"/>
      <c r="G21" s="601"/>
      <c r="H21" s="601"/>
      <c r="I21" s="601"/>
      <c r="J21" s="601"/>
      <c r="K21" s="601"/>
      <c r="L21" s="601"/>
      <c r="M21" s="601"/>
      <c r="N21" s="601"/>
      <c r="O21" s="601"/>
      <c r="P21" s="601"/>
      <c r="Q21" s="601"/>
      <c r="R21" s="601"/>
      <c r="S21" s="601"/>
      <c r="T21" s="601"/>
      <c r="U21" s="601"/>
      <c r="V21" s="602"/>
      <c r="W21" s="136"/>
      <c r="X21" s="61" t="s">
        <v>447</v>
      </c>
      <c r="AC21" s="61" t="s">
        <v>147</v>
      </c>
      <c r="AI21" s="593" t="s">
        <v>472</v>
      </c>
      <c r="AJ21" s="593"/>
      <c r="AK21" s="593"/>
      <c r="AL21" s="593"/>
      <c r="AM21" s="593"/>
      <c r="AN21" s="593"/>
      <c r="AO21" s="593"/>
      <c r="AP21" s="593"/>
      <c r="AQ21" s="593"/>
      <c r="AR21" s="593"/>
      <c r="AS21" s="593"/>
      <c r="AT21" s="593"/>
      <c r="AU21" s="593"/>
      <c r="AV21" s="593"/>
      <c r="AW21" s="593"/>
      <c r="AX21" s="593"/>
      <c r="AY21" s="593"/>
      <c r="AZ21" s="593"/>
      <c r="BA21" s="593"/>
      <c r="BB21" s="593"/>
      <c r="BC21" s="593"/>
      <c r="BD21" s="593"/>
      <c r="BE21" s="137"/>
      <c r="BF21" s="60"/>
      <c r="BH21" s="318"/>
      <c r="BI21" s="318"/>
      <c r="BJ21" s="318"/>
      <c r="BK21" s="318"/>
      <c r="BL21" s="318"/>
      <c r="BM21" s="318"/>
      <c r="BN21" s="318"/>
      <c r="BO21" s="318"/>
      <c r="BP21" s="318"/>
      <c r="BQ21" s="318"/>
      <c r="BR21" s="318"/>
      <c r="BS21" s="318"/>
      <c r="BT21" s="318"/>
      <c r="BU21" s="318"/>
      <c r="BV21" s="318"/>
      <c r="BW21" s="318"/>
      <c r="BX21" s="318"/>
      <c r="BY21" s="318"/>
      <c r="BZ21" s="318"/>
      <c r="CA21" s="318"/>
      <c r="CB21" s="318"/>
      <c r="CC21" s="318"/>
      <c r="CD21" s="318"/>
      <c r="CE21" s="318"/>
      <c r="CF21" s="318"/>
      <c r="CG21" s="318"/>
      <c r="CH21" s="318"/>
      <c r="CI21" s="318"/>
      <c r="CJ21" s="318"/>
      <c r="CK21" s="318"/>
      <c r="CL21" s="318"/>
      <c r="CM21" s="318"/>
      <c r="CN21" s="319"/>
    </row>
    <row r="22" spans="2:92" ht="50.25" customHeight="1">
      <c r="B22" s="591"/>
      <c r="C22" s="581"/>
      <c r="D22" s="156"/>
      <c r="E22" s="603"/>
      <c r="F22" s="603"/>
      <c r="G22" s="603"/>
      <c r="H22" s="603"/>
      <c r="I22" s="603"/>
      <c r="J22" s="603"/>
      <c r="K22" s="603"/>
      <c r="L22" s="603"/>
      <c r="M22" s="603"/>
      <c r="N22" s="603"/>
      <c r="O22" s="603"/>
      <c r="P22" s="603"/>
      <c r="Q22" s="603"/>
      <c r="R22" s="603"/>
      <c r="S22" s="603"/>
      <c r="T22" s="603"/>
      <c r="U22" s="603"/>
      <c r="V22" s="604"/>
      <c r="W22" s="136"/>
      <c r="X22" s="61" t="s">
        <v>325</v>
      </c>
      <c r="Y22" s="318"/>
      <c r="Z22" s="318"/>
      <c r="AA22" s="318"/>
      <c r="AB22" s="318"/>
      <c r="AC22" s="60" t="s">
        <v>326</v>
      </c>
      <c r="AD22" s="318"/>
      <c r="AE22" s="318"/>
      <c r="AF22" s="318"/>
      <c r="AG22" s="318"/>
      <c r="AH22" s="318"/>
      <c r="AI22" s="609" t="s">
        <v>474</v>
      </c>
      <c r="AJ22" s="609"/>
      <c r="AK22" s="609"/>
      <c r="AL22" s="609"/>
      <c r="AM22" s="609"/>
      <c r="AN22" s="609"/>
      <c r="AO22" s="609"/>
      <c r="AP22" s="609"/>
      <c r="AQ22" s="609"/>
      <c r="AR22" s="609"/>
      <c r="AS22" s="609"/>
      <c r="AT22" s="609"/>
      <c r="AU22" s="609"/>
      <c r="AV22" s="609"/>
      <c r="AW22" s="609"/>
      <c r="AX22" s="609"/>
      <c r="AY22" s="609"/>
      <c r="AZ22" s="609"/>
      <c r="BA22" s="609"/>
      <c r="BB22" s="609"/>
      <c r="BC22" s="609"/>
      <c r="BD22" s="609"/>
      <c r="BE22" s="365"/>
      <c r="BF22" s="60"/>
    </row>
    <row r="23" spans="2:92" ht="36.75" customHeight="1">
      <c r="B23" s="132">
        <v>12</v>
      </c>
      <c r="C23" s="581"/>
      <c r="D23" s="121"/>
      <c r="E23" s="625" t="s">
        <v>454</v>
      </c>
      <c r="F23" s="626"/>
      <c r="G23" s="626"/>
      <c r="H23" s="626"/>
      <c r="I23" s="626"/>
      <c r="J23" s="626"/>
      <c r="K23" s="626"/>
      <c r="L23" s="626"/>
      <c r="M23" s="626"/>
      <c r="N23" s="626"/>
      <c r="O23" s="122"/>
      <c r="P23" s="584" t="s">
        <v>78</v>
      </c>
      <c r="Q23" s="584"/>
      <c r="R23" s="584"/>
      <c r="S23" s="584"/>
      <c r="T23" s="584"/>
      <c r="U23" s="584"/>
      <c r="V23" s="585"/>
      <c r="W23" s="121"/>
      <c r="X23" s="122" t="s">
        <v>455</v>
      </c>
      <c r="Y23" s="122"/>
      <c r="Z23" s="122"/>
      <c r="AA23" s="122"/>
      <c r="AB23" s="142"/>
      <c r="AC23" s="142"/>
      <c r="AD23" s="142"/>
      <c r="AE23" s="142"/>
      <c r="AF23" s="122"/>
      <c r="AG23" s="122"/>
      <c r="AH23" s="122"/>
      <c r="AI23" s="122"/>
      <c r="AJ23" s="122"/>
      <c r="AK23" s="122"/>
      <c r="AL23" s="122"/>
      <c r="AM23" s="122"/>
      <c r="AN23" s="122"/>
      <c r="AO23" s="122" t="s">
        <v>29</v>
      </c>
      <c r="AP23" s="157"/>
      <c r="AQ23" s="157"/>
      <c r="AR23" s="157"/>
      <c r="AS23" s="157"/>
      <c r="AT23" s="157"/>
      <c r="AU23" s="157"/>
      <c r="AV23" s="157"/>
      <c r="AW23" s="157"/>
      <c r="AX23" s="157"/>
      <c r="AY23" s="157"/>
      <c r="AZ23" s="157"/>
      <c r="BA23" s="122"/>
      <c r="BB23" s="122"/>
      <c r="BC23" s="122"/>
      <c r="BD23" s="323"/>
      <c r="BE23" s="123"/>
      <c r="BF23" s="60"/>
    </row>
    <row r="24" spans="2:92" ht="30" customHeight="1">
      <c r="B24" s="590">
        <v>13</v>
      </c>
      <c r="C24" s="581"/>
      <c r="D24" s="136"/>
      <c r="E24" s="612" t="s">
        <v>139</v>
      </c>
      <c r="F24" s="612"/>
      <c r="G24" s="612"/>
      <c r="H24" s="612"/>
      <c r="I24" s="612"/>
      <c r="J24" s="612"/>
      <c r="K24" s="612"/>
      <c r="L24" s="612"/>
      <c r="M24" s="612"/>
      <c r="N24" s="612"/>
      <c r="O24" s="612"/>
      <c r="P24" s="612"/>
      <c r="Q24" s="612"/>
      <c r="R24" s="612"/>
      <c r="S24" s="612"/>
      <c r="T24" s="612"/>
      <c r="U24" s="612"/>
      <c r="V24" s="613"/>
      <c r="W24" s="147"/>
      <c r="X24" s="148" t="s">
        <v>148</v>
      </c>
      <c r="Y24" s="148"/>
      <c r="Z24" s="148"/>
      <c r="AA24" s="148"/>
      <c r="AB24" s="152"/>
      <c r="AC24" s="152"/>
      <c r="AD24" s="152"/>
      <c r="AE24" s="152"/>
      <c r="AF24" s="148"/>
      <c r="AG24" s="148"/>
      <c r="AH24" s="148"/>
      <c r="AI24" s="148"/>
      <c r="AJ24" s="148"/>
      <c r="AK24" s="148"/>
      <c r="AL24" s="148"/>
      <c r="AM24" s="148"/>
      <c r="AN24" s="148"/>
      <c r="AO24" s="148"/>
      <c r="AP24" s="158"/>
      <c r="AQ24" s="158"/>
      <c r="AR24" s="158"/>
      <c r="AS24" s="158"/>
      <c r="AT24" s="158"/>
      <c r="AU24" s="158"/>
      <c r="AV24" s="158"/>
      <c r="AW24" s="158"/>
      <c r="AX24" s="158"/>
      <c r="AY24" s="158"/>
      <c r="AZ24" s="158"/>
      <c r="BA24" s="148"/>
      <c r="BB24" s="148"/>
      <c r="BC24" s="148"/>
      <c r="BD24" s="324"/>
      <c r="BE24" s="159"/>
      <c r="BF24" s="60"/>
    </row>
    <row r="25" spans="2:92" ht="30" customHeight="1">
      <c r="B25" s="591"/>
      <c r="C25" s="581"/>
      <c r="D25" s="136"/>
      <c r="E25" s="627"/>
      <c r="F25" s="627"/>
      <c r="G25" s="627"/>
      <c r="H25" s="627"/>
      <c r="I25" s="627"/>
      <c r="J25" s="627"/>
      <c r="K25" s="627"/>
      <c r="L25" s="627"/>
      <c r="M25" s="627"/>
      <c r="N25" s="627"/>
      <c r="O25" s="627"/>
      <c r="P25" s="627"/>
      <c r="Q25" s="627"/>
      <c r="R25" s="627"/>
      <c r="S25" s="627"/>
      <c r="T25" s="627"/>
      <c r="U25" s="627"/>
      <c r="V25" s="628"/>
      <c r="W25" s="136"/>
      <c r="X25" s="60" t="s">
        <v>149</v>
      </c>
      <c r="Y25" s="60"/>
      <c r="Z25" s="60"/>
      <c r="AA25" s="60"/>
      <c r="AF25" s="60"/>
      <c r="AG25" s="60"/>
      <c r="AH25" s="60"/>
      <c r="AI25" s="60"/>
      <c r="AJ25" s="60"/>
      <c r="AK25" s="60"/>
      <c r="AL25" s="60"/>
      <c r="AM25" s="60"/>
      <c r="AN25" s="60"/>
      <c r="AO25" s="60"/>
      <c r="AP25" s="160"/>
      <c r="AQ25" s="160"/>
      <c r="AR25" s="160"/>
      <c r="AS25" s="160"/>
      <c r="AT25" s="160"/>
      <c r="AU25" s="160"/>
      <c r="AV25" s="160"/>
      <c r="AW25" s="160"/>
      <c r="AX25" s="160"/>
      <c r="AY25" s="160"/>
      <c r="AZ25" s="160"/>
      <c r="BA25" s="60"/>
      <c r="BB25" s="60"/>
      <c r="BC25" s="60"/>
      <c r="BD25" s="60"/>
      <c r="BE25" s="137"/>
      <c r="BF25" s="60"/>
    </row>
    <row r="26" spans="2:92" ht="30" customHeight="1">
      <c r="B26" s="624"/>
      <c r="C26" s="581"/>
      <c r="D26" s="161"/>
      <c r="E26" s="629"/>
      <c r="F26" s="629"/>
      <c r="G26" s="629"/>
      <c r="H26" s="629"/>
      <c r="I26" s="629"/>
      <c r="J26" s="629"/>
      <c r="K26" s="629"/>
      <c r="L26" s="629"/>
      <c r="M26" s="629"/>
      <c r="N26" s="629"/>
      <c r="O26" s="629"/>
      <c r="P26" s="629"/>
      <c r="Q26" s="629"/>
      <c r="R26" s="629"/>
      <c r="S26" s="629"/>
      <c r="T26" s="629"/>
      <c r="U26" s="629"/>
      <c r="V26" s="630"/>
      <c r="W26" s="161"/>
      <c r="X26" s="162" t="s">
        <v>147</v>
      </c>
      <c r="Y26" s="162"/>
      <c r="Z26" s="162"/>
      <c r="AA26" s="162"/>
      <c r="AB26" s="145"/>
      <c r="AC26" s="145"/>
      <c r="AD26" s="145"/>
      <c r="AE26" s="145"/>
      <c r="AF26" s="162"/>
      <c r="AG26" s="162"/>
      <c r="AH26" s="162"/>
      <c r="AI26" s="162"/>
      <c r="AJ26" s="162"/>
      <c r="AK26" s="162"/>
      <c r="AL26" s="162"/>
      <c r="AM26" s="162"/>
      <c r="AN26" s="162"/>
      <c r="AO26" s="162"/>
      <c r="AP26" s="163"/>
      <c r="AQ26" s="163"/>
      <c r="AR26" s="163"/>
      <c r="AS26" s="163"/>
      <c r="AT26" s="163"/>
      <c r="AU26" s="163"/>
      <c r="AV26" s="163"/>
      <c r="AW26" s="163"/>
      <c r="AX26" s="163"/>
      <c r="AY26" s="163"/>
      <c r="AZ26" s="163"/>
      <c r="BA26" s="162"/>
      <c r="BB26" s="162"/>
      <c r="BC26" s="60"/>
      <c r="BD26" s="60"/>
      <c r="BE26" s="365"/>
      <c r="BF26" s="60"/>
    </row>
    <row r="27" spans="2:92" ht="30" customHeight="1">
      <c r="B27" s="590">
        <v>14</v>
      </c>
      <c r="C27" s="581"/>
      <c r="D27" s="136"/>
      <c r="E27" s="599" t="s">
        <v>140</v>
      </c>
      <c r="F27" s="599"/>
      <c r="G27" s="599"/>
      <c r="H27" s="599"/>
      <c r="I27" s="599"/>
      <c r="J27" s="599"/>
      <c r="K27" s="599"/>
      <c r="L27" s="599"/>
      <c r="M27" s="599"/>
      <c r="N27" s="599"/>
      <c r="O27" s="599"/>
      <c r="P27" s="599"/>
      <c r="Q27" s="599"/>
      <c r="R27" s="599"/>
      <c r="S27" s="599"/>
      <c r="T27" s="599"/>
      <c r="U27" s="599"/>
      <c r="V27" s="600"/>
      <c r="W27" s="136"/>
      <c r="X27" s="60" t="s">
        <v>138</v>
      </c>
      <c r="Y27" s="60"/>
      <c r="Z27" s="60"/>
      <c r="AA27" s="60"/>
      <c r="AF27" s="60"/>
      <c r="AG27" s="60"/>
      <c r="AH27" s="60"/>
      <c r="AI27" s="60"/>
      <c r="AJ27" s="60"/>
      <c r="AK27" s="60"/>
      <c r="AL27" s="60"/>
      <c r="AM27" s="60"/>
      <c r="AN27" s="148"/>
      <c r="AO27" s="148"/>
      <c r="AP27" s="158"/>
      <c r="AQ27" s="158"/>
      <c r="AR27" s="158"/>
      <c r="AS27" s="158"/>
      <c r="AT27" s="158"/>
      <c r="AU27" s="158"/>
      <c r="AV27" s="158"/>
      <c r="AW27" s="158"/>
      <c r="AX27" s="158"/>
      <c r="AY27" s="158"/>
      <c r="AZ27" s="158"/>
      <c r="BA27" s="148"/>
      <c r="BB27" s="148"/>
      <c r="BC27" s="148"/>
      <c r="BD27" s="324"/>
      <c r="BE27" s="137"/>
      <c r="BF27" s="60"/>
    </row>
    <row r="28" spans="2:92" ht="30" customHeight="1">
      <c r="B28" s="591"/>
      <c r="C28" s="581"/>
      <c r="D28" s="136"/>
      <c r="E28" s="601"/>
      <c r="F28" s="601"/>
      <c r="G28" s="601"/>
      <c r="H28" s="601"/>
      <c r="I28" s="601"/>
      <c r="J28" s="601"/>
      <c r="K28" s="601"/>
      <c r="L28" s="601"/>
      <c r="M28" s="601"/>
      <c r="N28" s="601"/>
      <c r="O28" s="601"/>
      <c r="P28" s="601"/>
      <c r="Q28" s="601"/>
      <c r="R28" s="601"/>
      <c r="S28" s="601"/>
      <c r="T28" s="601"/>
      <c r="U28" s="601"/>
      <c r="V28" s="602"/>
      <c r="W28" s="136"/>
      <c r="X28" s="60" t="s">
        <v>150</v>
      </c>
      <c r="Y28" s="60"/>
      <c r="Z28" s="60"/>
      <c r="AA28" s="60"/>
      <c r="AF28" s="60"/>
      <c r="AG28" s="60"/>
      <c r="AH28" s="60"/>
      <c r="AI28" s="60"/>
      <c r="AJ28" s="60"/>
      <c r="AK28" s="60"/>
      <c r="AL28" s="60"/>
      <c r="AM28" s="60"/>
      <c r="AN28" s="60"/>
      <c r="AO28" s="60"/>
      <c r="AP28" s="160"/>
      <c r="AQ28" s="160"/>
      <c r="AR28" s="160"/>
      <c r="AS28" s="160"/>
      <c r="AT28" s="160"/>
      <c r="AU28" s="160"/>
      <c r="AV28" s="160"/>
      <c r="AW28" s="160"/>
      <c r="AX28" s="160"/>
      <c r="AY28" s="160"/>
      <c r="AZ28" s="160"/>
      <c r="BA28" s="60"/>
      <c r="BB28" s="60"/>
      <c r="BC28" s="60"/>
      <c r="BD28" s="60"/>
      <c r="BE28" s="137"/>
      <c r="BF28" s="60"/>
    </row>
    <row r="29" spans="2:92" ht="30" customHeight="1" thickBot="1">
      <c r="B29" s="618"/>
      <c r="C29" s="582"/>
      <c r="D29" s="164"/>
      <c r="E29" s="616"/>
      <c r="F29" s="616"/>
      <c r="G29" s="616"/>
      <c r="H29" s="616"/>
      <c r="I29" s="616"/>
      <c r="J29" s="616"/>
      <c r="K29" s="616"/>
      <c r="L29" s="616"/>
      <c r="M29" s="616"/>
      <c r="N29" s="616"/>
      <c r="O29" s="616"/>
      <c r="P29" s="616"/>
      <c r="Q29" s="616"/>
      <c r="R29" s="616"/>
      <c r="S29" s="616"/>
      <c r="T29" s="616"/>
      <c r="U29" s="616"/>
      <c r="V29" s="617"/>
      <c r="W29" s="164"/>
      <c r="X29" s="108" t="s">
        <v>147</v>
      </c>
      <c r="Y29" s="108"/>
      <c r="Z29" s="108"/>
      <c r="AA29" s="108"/>
      <c r="AB29" s="165"/>
      <c r="AC29" s="165"/>
      <c r="AD29" s="165"/>
      <c r="AE29" s="165"/>
      <c r="AF29" s="108"/>
      <c r="AG29" s="108"/>
      <c r="AH29" s="108"/>
      <c r="AI29" s="108"/>
      <c r="AJ29" s="108"/>
      <c r="AK29" s="108"/>
      <c r="AL29" s="108"/>
      <c r="AM29" s="108"/>
      <c r="AN29" s="108"/>
      <c r="AO29" s="108"/>
      <c r="AP29" s="166"/>
      <c r="AQ29" s="166"/>
      <c r="AR29" s="166"/>
      <c r="AS29" s="166"/>
      <c r="AT29" s="166"/>
      <c r="AU29" s="166"/>
      <c r="AV29" s="166"/>
      <c r="AW29" s="166"/>
      <c r="AX29" s="166"/>
      <c r="AY29" s="166"/>
      <c r="AZ29" s="166"/>
      <c r="BA29" s="108"/>
      <c r="BB29" s="108"/>
      <c r="BC29" s="108"/>
      <c r="BD29" s="108"/>
      <c r="BE29" s="137"/>
      <c r="BF29" s="60"/>
    </row>
    <row r="30" spans="2:92" ht="33.75" customHeight="1">
      <c r="B30" s="167">
        <v>15</v>
      </c>
      <c r="C30" s="581" t="s">
        <v>305</v>
      </c>
      <c r="D30" s="146"/>
      <c r="E30" s="575" t="s">
        <v>5</v>
      </c>
      <c r="F30" s="575"/>
      <c r="G30" s="575"/>
      <c r="H30" s="575"/>
      <c r="I30" s="575"/>
      <c r="J30" s="575"/>
      <c r="K30" s="575"/>
      <c r="L30" s="575"/>
      <c r="M30" s="575"/>
      <c r="N30" s="575"/>
      <c r="O30" s="575"/>
      <c r="P30" s="575"/>
      <c r="Q30" s="575"/>
      <c r="R30" s="575"/>
      <c r="S30" s="575"/>
      <c r="T30" s="575"/>
      <c r="U30" s="575"/>
      <c r="V30" s="576"/>
      <c r="W30" s="147"/>
      <c r="X30" s="122" t="s">
        <v>456</v>
      </c>
      <c r="Y30" s="122"/>
      <c r="Z30" s="122"/>
      <c r="AA30" s="122"/>
      <c r="AB30" s="142"/>
      <c r="AC30" s="142"/>
      <c r="AD30" s="142"/>
      <c r="AE30" s="142"/>
      <c r="AF30" s="122"/>
      <c r="AG30" s="122"/>
      <c r="AH30" s="122"/>
      <c r="AI30" s="122"/>
      <c r="AJ30" s="122"/>
      <c r="AK30" s="122"/>
      <c r="AL30" s="122"/>
      <c r="AM30" s="122"/>
      <c r="AN30" s="122"/>
      <c r="AO30" s="122" t="s">
        <v>165</v>
      </c>
      <c r="AP30" s="157"/>
      <c r="AQ30" s="157"/>
      <c r="AR30" s="157"/>
      <c r="AS30" s="157"/>
      <c r="AT30" s="157"/>
      <c r="AU30" s="157"/>
      <c r="AV30" s="157"/>
      <c r="AW30" s="157"/>
      <c r="AX30" s="157"/>
      <c r="AY30" s="157"/>
      <c r="AZ30" s="157"/>
      <c r="BA30" s="148"/>
      <c r="BB30" s="148"/>
      <c r="BC30" s="148"/>
      <c r="BD30" s="324"/>
      <c r="BE30" s="118"/>
      <c r="BF30" s="60"/>
    </row>
    <row r="31" spans="2:92" ht="33.75" customHeight="1">
      <c r="B31" s="590">
        <v>16</v>
      </c>
      <c r="C31" s="581"/>
      <c r="D31" s="610"/>
      <c r="E31" s="612" t="s">
        <v>22</v>
      </c>
      <c r="F31" s="612"/>
      <c r="G31" s="612"/>
      <c r="H31" s="612"/>
      <c r="I31" s="612"/>
      <c r="J31" s="612"/>
      <c r="K31" s="612"/>
      <c r="L31" s="612"/>
      <c r="M31" s="612"/>
      <c r="N31" s="612"/>
      <c r="O31" s="612"/>
      <c r="P31" s="612"/>
      <c r="Q31" s="612"/>
      <c r="R31" s="612"/>
      <c r="S31" s="612"/>
      <c r="T31" s="612"/>
      <c r="U31" s="612"/>
      <c r="V31" s="613"/>
      <c r="W31" s="147"/>
      <c r="X31" s="148" t="s">
        <v>30</v>
      </c>
      <c r="Y31" s="148"/>
      <c r="Z31" s="148"/>
      <c r="AA31" s="148"/>
      <c r="AB31" s="152"/>
      <c r="AC31" s="152"/>
      <c r="AD31" s="152"/>
      <c r="AE31" s="152"/>
      <c r="AF31" s="148"/>
      <c r="AG31" s="148"/>
      <c r="AH31" s="148"/>
      <c r="AI31" s="148"/>
      <c r="AJ31" s="622"/>
      <c r="AK31" s="622"/>
      <c r="AL31" s="622"/>
      <c r="AM31" s="148" t="s">
        <v>28</v>
      </c>
      <c r="AN31" s="148"/>
      <c r="AO31" s="148"/>
      <c r="AP31" s="158" t="s">
        <v>31</v>
      </c>
      <c r="AQ31" s="158"/>
      <c r="AR31" s="158"/>
      <c r="AS31" s="158"/>
      <c r="AT31" s="158"/>
      <c r="AU31" s="158"/>
      <c r="AV31" s="158"/>
      <c r="AW31" s="158"/>
      <c r="AX31" s="158"/>
      <c r="AY31" s="623"/>
      <c r="AZ31" s="623"/>
      <c r="BA31" s="623"/>
      <c r="BB31" s="148" t="s">
        <v>28</v>
      </c>
      <c r="BC31" s="148"/>
      <c r="BD31" s="324"/>
      <c r="BE31" s="159"/>
      <c r="BF31" s="60"/>
    </row>
    <row r="32" spans="2:92" ht="33.75" customHeight="1" thickBot="1">
      <c r="B32" s="618"/>
      <c r="C32" s="582"/>
      <c r="D32" s="611"/>
      <c r="E32" s="614"/>
      <c r="F32" s="614"/>
      <c r="G32" s="614"/>
      <c r="H32" s="614"/>
      <c r="I32" s="614"/>
      <c r="J32" s="614"/>
      <c r="K32" s="614"/>
      <c r="L32" s="614"/>
      <c r="M32" s="614"/>
      <c r="N32" s="614"/>
      <c r="O32" s="614"/>
      <c r="P32" s="614"/>
      <c r="Q32" s="614"/>
      <c r="R32" s="614"/>
      <c r="S32" s="614"/>
      <c r="T32" s="614"/>
      <c r="U32" s="614"/>
      <c r="V32" s="615"/>
      <c r="W32" s="164"/>
      <c r="X32" s="108" t="s">
        <v>32</v>
      </c>
      <c r="Y32" s="108"/>
      <c r="Z32" s="108"/>
      <c r="AA32" s="108"/>
      <c r="AB32" s="165"/>
      <c r="AC32" s="165"/>
      <c r="AD32" s="165"/>
      <c r="AE32" s="165"/>
      <c r="AF32" s="60"/>
      <c r="AG32" s="60"/>
      <c r="AH32" s="60"/>
      <c r="AI32" s="592"/>
      <c r="AJ32" s="592"/>
      <c r="AK32" s="592"/>
      <c r="AL32" s="60" t="s">
        <v>28</v>
      </c>
      <c r="AM32" s="60"/>
      <c r="AN32" s="60"/>
      <c r="AO32" s="60"/>
      <c r="AP32" s="60"/>
      <c r="AQ32" s="60"/>
      <c r="AR32" s="60"/>
      <c r="AS32" s="60"/>
      <c r="AT32" s="60"/>
      <c r="AU32" s="60"/>
      <c r="AV32" s="60"/>
      <c r="AW32" s="60"/>
      <c r="AX32" s="60"/>
      <c r="AY32" s="60"/>
      <c r="AZ32" s="60"/>
      <c r="BA32" s="60"/>
      <c r="BB32" s="60"/>
      <c r="BC32" s="60"/>
      <c r="BD32" s="60"/>
      <c r="BE32" s="137"/>
      <c r="BF32" s="60"/>
    </row>
    <row r="33" spans="2:58" ht="62.25" customHeight="1" thickBot="1">
      <c r="B33" s="168">
        <v>17</v>
      </c>
      <c r="C33" s="169" t="s">
        <v>228</v>
      </c>
      <c r="D33" s="170"/>
      <c r="E33" s="619" t="s">
        <v>101</v>
      </c>
      <c r="F33" s="619"/>
      <c r="G33" s="619"/>
      <c r="H33" s="619"/>
      <c r="I33" s="619"/>
      <c r="J33" s="619"/>
      <c r="K33" s="619"/>
      <c r="L33" s="619"/>
      <c r="M33" s="619"/>
      <c r="N33" s="619"/>
      <c r="O33" s="619"/>
      <c r="P33" s="619"/>
      <c r="Q33" s="619"/>
      <c r="R33" s="619"/>
      <c r="S33" s="619"/>
      <c r="T33" s="619"/>
      <c r="U33" s="619"/>
      <c r="V33" s="619"/>
      <c r="W33" s="171"/>
      <c r="X33" s="620" t="s">
        <v>487</v>
      </c>
      <c r="Y33" s="620"/>
      <c r="Z33" s="620"/>
      <c r="AA33" s="620"/>
      <c r="AB33" s="620"/>
      <c r="AC33" s="620"/>
      <c r="AD33" s="620"/>
      <c r="AE33" s="620"/>
      <c r="AF33" s="361"/>
      <c r="AG33" s="598" t="s">
        <v>486</v>
      </c>
      <c r="AH33" s="598"/>
      <c r="AI33" s="598"/>
      <c r="AJ33" s="598"/>
      <c r="AK33" s="598"/>
      <c r="AL33" s="598"/>
      <c r="AM33" s="598"/>
      <c r="AN33" s="598"/>
      <c r="AO33" s="387"/>
      <c r="AP33" s="598" t="s">
        <v>485</v>
      </c>
      <c r="AQ33" s="598"/>
      <c r="AR33" s="598"/>
      <c r="AS33" s="598"/>
      <c r="AT33" s="598"/>
      <c r="AU33" s="598"/>
      <c r="AV33" s="598"/>
      <c r="AW33" s="598"/>
      <c r="AX33" s="387"/>
      <c r="AY33" s="598" t="s">
        <v>173</v>
      </c>
      <c r="AZ33" s="598"/>
      <c r="BA33" s="598"/>
      <c r="BB33" s="598"/>
      <c r="BC33" s="598"/>
      <c r="BD33" s="598"/>
      <c r="BE33" s="621"/>
      <c r="BF33" s="60"/>
    </row>
    <row r="34" spans="2:58" ht="11.25" customHeight="1">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row>
    <row r="35" spans="2:58" ht="20.100000000000001" customHeight="1">
      <c r="B35" s="172" t="s">
        <v>234</v>
      </c>
      <c r="C35" s="60"/>
      <c r="E35" s="173"/>
      <c r="F35" s="173"/>
      <c r="G35" s="173"/>
      <c r="H35" s="173"/>
      <c r="I35" s="173"/>
      <c r="J35" s="173"/>
      <c r="K35" s="173"/>
      <c r="L35" s="173"/>
      <c r="M35" s="173"/>
      <c r="N35" s="173"/>
      <c r="O35" s="173"/>
      <c r="P35" s="172"/>
      <c r="Q35" s="172"/>
      <c r="R35" s="172"/>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2"/>
      <c r="BC35" s="172"/>
      <c r="BD35" s="60"/>
      <c r="BE35" s="60"/>
      <c r="BF35" s="60"/>
    </row>
    <row r="36" spans="2:58" ht="7.5" customHeight="1">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c r="AS36" s="60"/>
      <c r="AT36" s="60"/>
      <c r="AU36" s="60"/>
      <c r="AV36" s="60"/>
      <c r="AW36" s="60"/>
      <c r="AX36" s="60"/>
      <c r="AY36" s="60"/>
      <c r="AZ36" s="60"/>
      <c r="BA36" s="60"/>
      <c r="BB36" s="60"/>
      <c r="BC36" s="60"/>
      <c r="BD36" s="60"/>
      <c r="BE36" s="60"/>
      <c r="BF36" s="60"/>
    </row>
    <row r="37" spans="2:58" ht="3.75" customHeight="1">
      <c r="C37" s="174"/>
      <c r="D37" s="60"/>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row>
    <row r="38" spans="2:58" ht="19.5" customHeight="1"/>
    <row r="39" spans="2:58" ht="19.5" customHeight="1"/>
    <row r="40" spans="2:58" ht="19.5" customHeight="1"/>
    <row r="41" spans="2:58" ht="19.5" customHeight="1"/>
    <row r="42" spans="2:58" ht="19.5" customHeight="1"/>
    <row r="43" spans="2:58" ht="19.5" customHeight="1"/>
    <row r="44" spans="2:58" ht="19.5" customHeight="1"/>
  </sheetData>
  <mergeCells count="55">
    <mergeCell ref="B27:B29"/>
    <mergeCell ref="E33:V33"/>
    <mergeCell ref="X33:AE33"/>
    <mergeCell ref="B31:B32"/>
    <mergeCell ref="AY33:BE33"/>
    <mergeCell ref="AJ31:AL31"/>
    <mergeCell ref="AY31:BA31"/>
    <mergeCell ref="AI32:AK32"/>
    <mergeCell ref="C30:C32"/>
    <mergeCell ref="E30:V30"/>
    <mergeCell ref="C13:C29"/>
    <mergeCell ref="E19:V19"/>
    <mergeCell ref="B24:B26"/>
    <mergeCell ref="E23:N23"/>
    <mergeCell ref="P23:V23"/>
    <mergeCell ref="E24:V26"/>
    <mergeCell ref="D9:V9"/>
    <mergeCell ref="E10:V10"/>
    <mergeCell ref="AP33:AW33"/>
    <mergeCell ref="AG33:AN33"/>
    <mergeCell ref="E20:V22"/>
    <mergeCell ref="E13:V13"/>
    <mergeCell ref="X13:BD13"/>
    <mergeCell ref="E14:V14"/>
    <mergeCell ref="X14:BD14"/>
    <mergeCell ref="E15:V15"/>
    <mergeCell ref="AI15:AK15"/>
    <mergeCell ref="AI21:BD21"/>
    <mergeCell ref="AI22:BD22"/>
    <mergeCell ref="D31:D32"/>
    <mergeCell ref="E31:V32"/>
    <mergeCell ref="E27:V29"/>
    <mergeCell ref="B20:B22"/>
    <mergeCell ref="AI19:BD19"/>
    <mergeCell ref="AU15:AW15"/>
    <mergeCell ref="E16:V16"/>
    <mergeCell ref="E18:V18"/>
    <mergeCell ref="X18:Z18"/>
    <mergeCell ref="AJ16:AM16"/>
    <mergeCell ref="BB1:BF1"/>
    <mergeCell ref="B3:BF3"/>
    <mergeCell ref="B5:I5"/>
    <mergeCell ref="E17:V17"/>
    <mergeCell ref="X17:Z17"/>
    <mergeCell ref="AQ16:AS16"/>
    <mergeCell ref="AY16:BA16"/>
    <mergeCell ref="B7:I7"/>
    <mergeCell ref="W9:BD9"/>
    <mergeCell ref="C10:C12"/>
    <mergeCell ref="X10:AH10"/>
    <mergeCell ref="AL10:AX10"/>
    <mergeCell ref="E11:V11"/>
    <mergeCell ref="E12:V12"/>
    <mergeCell ref="B6:I6"/>
    <mergeCell ref="B9:C9"/>
  </mergeCells>
  <phoneticPr fontId="4"/>
  <printOptions horizontalCentered="1"/>
  <pageMargins left="0.70866141732283472" right="0.31496062992125984" top="0.55118110236220474" bottom="0.35433070866141736" header="0" footer="0"/>
  <pageSetup paperSize="9" scale="82"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4"/>
  <sheetViews>
    <sheetView view="pageBreakPreview" zoomScale="80" zoomScaleNormal="100" zoomScaleSheetLayoutView="80" workbookViewId="0">
      <selection activeCell="AD16" sqref="AD16"/>
    </sheetView>
  </sheetViews>
  <sheetFormatPr defaultRowHeight="14.25"/>
  <cols>
    <col min="1" max="1" width="3.125" style="106" customWidth="1"/>
    <col min="2" max="2" width="17.75" style="61" customWidth="1"/>
    <col min="3" max="3" width="24.5" style="61" customWidth="1"/>
    <col min="4" max="4" width="5.375" style="61" customWidth="1"/>
    <col min="5" max="5" width="17" style="175" customWidth="1"/>
    <col min="6" max="6" width="11.125" style="61" customWidth="1"/>
    <col min="7" max="7" width="6" style="61" customWidth="1"/>
    <col min="8" max="8" width="20.75" style="61" customWidth="1"/>
    <col min="9" max="9" width="6.125" style="61" customWidth="1"/>
    <col min="10" max="57" width="1.875" style="61" customWidth="1"/>
    <col min="58" max="58" width="5" style="61" customWidth="1"/>
    <col min="59" max="59" width="1.875" style="61" customWidth="1"/>
    <col min="60" max="16384" width="9" style="61"/>
  </cols>
  <sheetData>
    <row r="1" spans="1:59" ht="33" customHeight="1" thickBot="1">
      <c r="A1" s="355"/>
    </row>
    <row r="2" spans="1:59" ht="26.25" customHeight="1" thickBot="1">
      <c r="H2" s="406" t="s">
        <v>388</v>
      </c>
      <c r="L2" s="112"/>
      <c r="AH2" s="176"/>
      <c r="AI2" s="176"/>
      <c r="AJ2" s="176"/>
      <c r="AK2" s="176"/>
      <c r="AL2" s="177"/>
      <c r="AM2" s="177"/>
      <c r="AN2" s="177"/>
      <c r="AO2" s="177"/>
      <c r="AP2" s="177"/>
      <c r="AQ2" s="177"/>
      <c r="AR2" s="177"/>
      <c r="AS2" s="177"/>
      <c r="AT2" s="177"/>
      <c r="AU2" s="177"/>
      <c r="AV2" s="177"/>
      <c r="AW2" s="177"/>
      <c r="AX2" s="177"/>
      <c r="AY2" s="177"/>
      <c r="AZ2" s="177"/>
      <c r="BA2" s="177"/>
      <c r="BB2" s="177"/>
      <c r="BC2" s="177"/>
    </row>
    <row r="3" spans="1:59" ht="29.25" customHeight="1">
      <c r="A3" s="61"/>
      <c r="B3" s="634" t="s">
        <v>223</v>
      </c>
      <c r="C3" s="634"/>
      <c r="D3" s="634"/>
      <c r="E3" s="634"/>
      <c r="F3" s="634"/>
      <c r="G3" s="634"/>
      <c r="H3" s="634"/>
      <c r="I3" s="634"/>
      <c r="AE3" s="106"/>
      <c r="AF3" s="106"/>
      <c r="AG3" s="106"/>
      <c r="AH3" s="110"/>
      <c r="AI3" s="110"/>
      <c r="AJ3" s="110"/>
      <c r="AK3" s="110"/>
      <c r="AL3" s="110"/>
      <c r="AM3" s="110"/>
      <c r="AN3" s="178"/>
      <c r="AO3" s="178"/>
      <c r="AP3" s="178"/>
      <c r="AQ3" s="178"/>
      <c r="AR3" s="178"/>
      <c r="AS3" s="178"/>
      <c r="AT3" s="178"/>
      <c r="AU3" s="178"/>
      <c r="AV3" s="178"/>
      <c r="AW3" s="178"/>
      <c r="AX3" s="178"/>
      <c r="AY3" s="178"/>
      <c r="AZ3" s="178"/>
      <c r="BA3" s="178"/>
      <c r="BB3" s="178"/>
      <c r="BC3" s="178"/>
      <c r="BF3" s="106"/>
    </row>
    <row r="4" spans="1:59" ht="26.25" customHeight="1">
      <c r="B4" s="112"/>
      <c r="C4" s="60"/>
      <c r="D4" s="60"/>
      <c r="E4" s="207"/>
      <c r="F4" s="639"/>
      <c r="G4" s="639"/>
      <c r="H4" s="639"/>
      <c r="I4" s="639"/>
      <c r="J4" s="177"/>
      <c r="K4" s="179"/>
      <c r="L4" s="179"/>
      <c r="M4" s="179"/>
      <c r="N4" s="179"/>
      <c r="O4" s="179"/>
      <c r="P4" s="179"/>
      <c r="Q4" s="179"/>
      <c r="R4" s="179"/>
      <c r="S4" s="179"/>
      <c r="T4" s="179"/>
      <c r="U4" s="109"/>
      <c r="V4" s="109"/>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row>
    <row r="5" spans="1:59" ht="22.5" customHeight="1">
      <c r="A5" s="112"/>
      <c r="B5" s="60" t="s">
        <v>298</v>
      </c>
      <c r="C5" s="351" t="str">
        <f>団体名</f>
        <v>和歌山委託訓練センター</v>
      </c>
      <c r="D5" s="351"/>
      <c r="E5" s="351"/>
      <c r="F5" s="181"/>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row>
    <row r="6" spans="1:59" s="177" customFormat="1" ht="26.25" customHeight="1">
      <c r="A6" s="182"/>
      <c r="B6" s="183" t="s">
        <v>299</v>
      </c>
      <c r="C6" s="351" t="str">
        <f>科名</f>
        <v>あいうえお＊あいうえお＊あいうえお＊あいうえお＊あいうえお＊あいう</v>
      </c>
      <c r="D6" s="389"/>
      <c r="E6" s="390"/>
      <c r="F6" s="185"/>
      <c r="G6" s="187"/>
      <c r="H6" s="187"/>
      <c r="I6" s="110"/>
      <c r="J6" s="110"/>
      <c r="K6" s="110"/>
      <c r="L6" s="110"/>
      <c r="M6" s="110"/>
      <c r="N6" s="110"/>
      <c r="O6" s="110"/>
      <c r="P6" s="110"/>
      <c r="Q6" s="110"/>
      <c r="R6" s="110"/>
      <c r="S6" s="110"/>
      <c r="T6" s="110"/>
      <c r="U6" s="110"/>
      <c r="V6" s="110"/>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88"/>
      <c r="BF6" s="109"/>
      <c r="BG6" s="109"/>
    </row>
    <row r="7" spans="1:59" s="177" customFormat="1" ht="26.25" customHeight="1">
      <c r="A7" s="182"/>
      <c r="B7" s="183"/>
      <c r="C7" s="351" t="str">
        <f>提案左括弧&amp;提案科名&amp;提案右括弧</f>
        <v>(アイウエオ＊アイウエオ＊アイウエオ＊アイウエオ＊アイウエオ＊アイウ）</v>
      </c>
      <c r="D7" s="389"/>
      <c r="E7" s="390"/>
      <c r="F7" s="185"/>
      <c r="G7" s="187"/>
      <c r="H7" s="187"/>
      <c r="I7" s="110"/>
      <c r="J7" s="110"/>
      <c r="K7" s="110"/>
      <c r="L7" s="110"/>
      <c r="M7" s="110"/>
      <c r="N7" s="110"/>
      <c r="O7" s="110"/>
      <c r="P7" s="110"/>
      <c r="Q7" s="110"/>
      <c r="R7" s="110"/>
      <c r="S7" s="110"/>
      <c r="T7" s="110"/>
      <c r="U7" s="110"/>
      <c r="V7" s="110"/>
      <c r="W7" s="109"/>
      <c r="X7" s="109"/>
      <c r="Y7" s="109"/>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88"/>
      <c r="BF7" s="109"/>
      <c r="BG7" s="109"/>
    </row>
    <row r="8" spans="1:59" s="177" customFormat="1" ht="26.25" customHeight="1">
      <c r="A8" s="182"/>
      <c r="B8" s="183" t="s">
        <v>366</v>
      </c>
      <c r="C8" s="351" t="str">
        <f>定員&amp;"名"</f>
        <v>8名</v>
      </c>
      <c r="D8" s="391"/>
      <c r="E8" s="392"/>
      <c r="F8" s="374"/>
      <c r="G8" s="110"/>
      <c r="H8" s="110"/>
      <c r="I8" s="110"/>
      <c r="J8" s="110"/>
      <c r="K8" s="110"/>
      <c r="L8" s="110"/>
      <c r="M8" s="110"/>
      <c r="N8" s="110"/>
      <c r="O8" s="110"/>
      <c r="P8" s="110"/>
      <c r="Q8" s="110"/>
      <c r="R8" s="110"/>
      <c r="S8" s="110"/>
      <c r="T8" s="110"/>
      <c r="U8" s="110"/>
      <c r="V8" s="110"/>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88"/>
      <c r="BF8" s="109"/>
      <c r="BG8" s="109"/>
    </row>
    <row r="9" spans="1:59" s="177" customFormat="1" ht="30" customHeight="1">
      <c r="B9" s="350" t="s">
        <v>263</v>
      </c>
      <c r="C9" s="350"/>
      <c r="D9" s="350"/>
      <c r="E9" s="190"/>
      <c r="F9" s="350"/>
      <c r="G9" s="350"/>
      <c r="H9" s="350"/>
      <c r="I9" s="178"/>
      <c r="J9" s="178"/>
      <c r="K9" s="178"/>
      <c r="L9" s="178"/>
      <c r="M9" s="178"/>
      <c r="N9" s="178"/>
      <c r="O9" s="178"/>
      <c r="P9" s="178"/>
      <c r="Q9" s="178"/>
      <c r="R9" s="178"/>
      <c r="S9" s="178"/>
      <c r="T9" s="178"/>
      <c r="U9" s="178"/>
      <c r="V9" s="178"/>
      <c r="W9" s="109"/>
      <c r="X9" s="109"/>
      <c r="Y9" s="109"/>
      <c r="Z9" s="109"/>
      <c r="AA9" s="109"/>
      <c r="AB9" s="109"/>
      <c r="AC9" s="109"/>
      <c r="AD9" s="109"/>
      <c r="AE9" s="109"/>
      <c r="AF9" s="109"/>
      <c r="AG9" s="109"/>
      <c r="AH9" s="109"/>
      <c r="AL9" s="109"/>
      <c r="AM9" s="109"/>
      <c r="AN9" s="109"/>
      <c r="AO9" s="109"/>
      <c r="AP9" s="109"/>
      <c r="AQ9" s="109"/>
      <c r="AR9" s="109"/>
      <c r="AS9" s="109"/>
      <c r="AT9" s="109"/>
      <c r="AU9" s="109"/>
      <c r="AV9" s="109"/>
      <c r="AW9" s="109"/>
      <c r="AX9" s="109"/>
      <c r="BC9" s="109"/>
      <c r="BD9" s="109"/>
      <c r="BE9" s="109"/>
      <c r="BF9" s="109"/>
    </row>
    <row r="10" spans="1:59" s="177" customFormat="1" ht="48" customHeight="1">
      <c r="B10" s="322" t="s">
        <v>264</v>
      </c>
      <c r="C10" s="636" t="s">
        <v>265</v>
      </c>
      <c r="D10" s="625"/>
      <c r="E10" s="625"/>
      <c r="F10" s="625"/>
      <c r="G10" s="625"/>
      <c r="H10" s="625"/>
      <c r="I10" s="637"/>
      <c r="O10" s="192"/>
      <c r="P10" s="192"/>
      <c r="Q10" s="192"/>
      <c r="R10" s="192"/>
      <c r="S10" s="192"/>
      <c r="T10" s="192"/>
      <c r="U10" s="192"/>
      <c r="V10" s="192"/>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c r="BD10" s="109"/>
      <c r="BE10" s="110"/>
      <c r="BF10" s="110"/>
    </row>
    <row r="11" spans="1:59" s="177" customFormat="1" ht="48" customHeight="1">
      <c r="B11" s="331" t="s">
        <v>266</v>
      </c>
      <c r="C11" s="322" t="s">
        <v>267</v>
      </c>
      <c r="D11" s="635" t="s">
        <v>477</v>
      </c>
      <c r="E11" s="635"/>
      <c r="F11" s="635"/>
      <c r="G11" s="636" t="s">
        <v>475</v>
      </c>
      <c r="H11" s="625"/>
      <c r="I11" s="637"/>
      <c r="M11" s="638"/>
      <c r="N11" s="638"/>
      <c r="O11" s="192"/>
      <c r="P11" s="192"/>
      <c r="Q11" s="192"/>
      <c r="R11" s="192"/>
      <c r="S11" s="192"/>
      <c r="T11" s="192"/>
      <c r="U11" s="192"/>
      <c r="V11" s="192"/>
      <c r="W11" s="109"/>
      <c r="X11" s="109"/>
      <c r="Y11" s="109"/>
      <c r="Z11" s="109"/>
      <c r="AA11" s="109"/>
      <c r="AB11" s="109"/>
      <c r="AC11" s="109"/>
      <c r="AD11" s="109"/>
      <c r="AH11" s="109"/>
      <c r="AI11" s="109"/>
      <c r="AJ11" s="109"/>
      <c r="AK11" s="109"/>
      <c r="AZ11" s="109"/>
      <c r="BA11" s="109"/>
      <c r="BB11" s="109"/>
      <c r="BC11" s="109"/>
      <c r="BD11" s="109"/>
      <c r="BE11" s="110"/>
      <c r="BF11" s="110"/>
    </row>
    <row r="12" spans="1:59" s="177" customFormat="1" ht="54.75" customHeight="1">
      <c r="B12" s="193"/>
      <c r="C12" s="194"/>
      <c r="D12" s="325"/>
      <c r="E12" s="195"/>
      <c r="F12" s="326" t="s">
        <v>367</v>
      </c>
      <c r="G12" s="325"/>
      <c r="H12" s="369" t="str">
        <f>IF(E12="","",ROUNDDOWN(E12/定員,1))</f>
        <v/>
      </c>
      <c r="I12" s="326" t="s">
        <v>367</v>
      </c>
      <c r="O12" s="178"/>
      <c r="P12" s="178"/>
      <c r="Q12" s="178"/>
      <c r="R12" s="178"/>
      <c r="S12" s="178"/>
      <c r="T12" s="178"/>
      <c r="U12" s="178"/>
      <c r="V12" s="178"/>
      <c r="W12" s="109"/>
      <c r="X12" s="176"/>
      <c r="Y12" s="176"/>
      <c r="Z12" s="176"/>
      <c r="AA12" s="176"/>
      <c r="AB12" s="176"/>
      <c r="AC12" s="176"/>
      <c r="AD12" s="176"/>
      <c r="AE12" s="176"/>
      <c r="AF12" s="176"/>
      <c r="AG12" s="176"/>
      <c r="AH12" s="176"/>
      <c r="AI12" s="176"/>
      <c r="AJ12" s="176"/>
      <c r="AK12" s="176"/>
      <c r="AL12" s="176"/>
      <c r="AM12" s="176"/>
      <c r="AN12" s="176"/>
      <c r="AO12" s="176"/>
      <c r="AP12" s="176"/>
      <c r="AQ12" s="176"/>
      <c r="AR12" s="176"/>
      <c r="AS12" s="176"/>
      <c r="AT12" s="176"/>
      <c r="AU12" s="176"/>
      <c r="AV12" s="176"/>
      <c r="AW12" s="176"/>
      <c r="AX12" s="176"/>
      <c r="AY12" s="176"/>
      <c r="AZ12" s="176"/>
      <c r="BA12" s="176"/>
      <c r="BB12" s="176"/>
      <c r="BC12" s="176"/>
      <c r="BD12" s="176"/>
      <c r="BE12" s="110"/>
      <c r="BF12" s="110"/>
    </row>
    <row r="13" spans="1:59" s="177" customFormat="1" ht="54.75" customHeight="1">
      <c r="B13" s="193"/>
      <c r="C13" s="329"/>
      <c r="D13" s="196"/>
      <c r="E13" s="197"/>
      <c r="F13" s="330" t="s">
        <v>367</v>
      </c>
      <c r="G13" s="196"/>
      <c r="H13" s="370" t="str">
        <f>IF(E13="","",ROUNDDOWN(E13/定員,1))</f>
        <v/>
      </c>
      <c r="I13" s="330" t="s">
        <v>367</v>
      </c>
      <c r="O13" s="192"/>
      <c r="P13" s="192"/>
      <c r="Q13" s="192"/>
      <c r="R13" s="192"/>
      <c r="S13" s="192"/>
      <c r="T13" s="192"/>
      <c r="U13" s="192"/>
      <c r="V13" s="192"/>
      <c r="W13" s="109"/>
      <c r="X13" s="109"/>
      <c r="Y13" s="109"/>
      <c r="Z13" s="109"/>
      <c r="AA13" s="109"/>
      <c r="AB13" s="109"/>
      <c r="AC13" s="109"/>
      <c r="AD13" s="109"/>
      <c r="AE13" s="109"/>
      <c r="AF13" s="109"/>
      <c r="AG13" s="109"/>
      <c r="AH13" s="109"/>
      <c r="AI13" s="198"/>
      <c r="AJ13" s="198"/>
      <c r="AK13" s="198"/>
      <c r="AT13" s="109"/>
      <c r="AU13" s="198"/>
      <c r="AV13" s="198"/>
      <c r="AW13" s="198"/>
      <c r="AX13" s="109"/>
      <c r="AY13" s="109"/>
      <c r="AZ13" s="109"/>
      <c r="BA13" s="109"/>
      <c r="BB13" s="109"/>
      <c r="BC13" s="109"/>
      <c r="BD13" s="109"/>
      <c r="BE13" s="110"/>
      <c r="BF13" s="110"/>
    </row>
    <row r="14" spans="1:59" s="177" customFormat="1" ht="54.75" customHeight="1">
      <c r="B14" s="193"/>
      <c r="C14" s="329"/>
      <c r="D14" s="196"/>
      <c r="E14" s="197"/>
      <c r="F14" s="330" t="s">
        <v>367</v>
      </c>
      <c r="G14" s="196"/>
      <c r="H14" s="370" t="str">
        <f>IF(E14="","",ROUNDDOWN(E14/定員,1))</f>
        <v/>
      </c>
      <c r="I14" s="330" t="s">
        <v>367</v>
      </c>
      <c r="O14" s="192"/>
      <c r="P14" s="192"/>
      <c r="Q14" s="192"/>
      <c r="R14" s="192"/>
      <c r="S14" s="192"/>
      <c r="T14" s="192"/>
      <c r="U14" s="192"/>
      <c r="V14" s="192"/>
      <c r="W14" s="109"/>
      <c r="X14" s="109"/>
      <c r="Y14" s="109"/>
      <c r="Z14" s="109"/>
      <c r="AA14" s="109"/>
      <c r="AB14" s="109"/>
      <c r="AC14" s="109"/>
      <c r="AD14" s="109"/>
      <c r="AE14" s="110"/>
      <c r="AF14" s="110"/>
      <c r="AG14" s="109"/>
      <c r="AI14" s="109"/>
      <c r="AJ14" s="109"/>
      <c r="AK14" s="109"/>
      <c r="AL14" s="109"/>
      <c r="AM14" s="109"/>
      <c r="AN14" s="109"/>
      <c r="AP14" s="109"/>
      <c r="AQ14" s="198"/>
      <c r="AR14" s="198"/>
      <c r="AS14" s="198"/>
      <c r="AT14" s="109"/>
      <c r="AW14" s="109"/>
      <c r="AX14" s="109"/>
      <c r="AY14" s="198"/>
      <c r="AZ14" s="198"/>
      <c r="BA14" s="198"/>
      <c r="BB14" s="109"/>
      <c r="BC14" s="109"/>
      <c r="BD14" s="109"/>
      <c r="BE14" s="110"/>
      <c r="BF14" s="110"/>
    </row>
    <row r="15" spans="1:59" s="177" customFormat="1" ht="54.75" customHeight="1">
      <c r="B15" s="199"/>
      <c r="C15" s="200"/>
      <c r="D15" s="327"/>
      <c r="E15" s="201"/>
      <c r="F15" s="328" t="s">
        <v>367</v>
      </c>
      <c r="G15" s="327"/>
      <c r="H15" s="371" t="str">
        <f>IF(E15="","",ROUNDDOWN(E15/定員,1))</f>
        <v/>
      </c>
      <c r="I15" s="328" t="s">
        <v>367</v>
      </c>
      <c r="O15" s="178"/>
      <c r="P15" s="178"/>
      <c r="Q15" s="178"/>
      <c r="R15" s="178"/>
      <c r="S15" s="178"/>
      <c r="T15" s="178"/>
      <c r="U15" s="178"/>
      <c r="V15" s="178"/>
      <c r="W15" s="109"/>
      <c r="X15" s="109"/>
      <c r="Y15" s="109"/>
      <c r="Z15" s="109"/>
      <c r="AT15" s="109"/>
      <c r="AU15" s="109"/>
      <c r="AV15" s="109"/>
      <c r="AW15" s="109"/>
      <c r="AX15" s="109"/>
      <c r="AY15" s="109"/>
      <c r="AZ15" s="109"/>
      <c r="BA15" s="109"/>
      <c r="BB15" s="109"/>
      <c r="BC15" s="109"/>
      <c r="BD15" s="109"/>
      <c r="BE15" s="109"/>
      <c r="BF15" s="109"/>
    </row>
    <row r="16" spans="1:59" s="177" customFormat="1" ht="54.75" customHeight="1">
      <c r="B16" s="631" t="s">
        <v>476</v>
      </c>
      <c r="C16" s="632"/>
      <c r="D16" s="632"/>
      <c r="E16" s="632"/>
      <c r="F16" s="633"/>
      <c r="G16" s="321"/>
      <c r="H16" s="446" t="str">
        <f>IFERROR(ROUNDDOWN(AVERAGE(H12:H15),1),"")</f>
        <v/>
      </c>
      <c r="I16" s="328" t="s">
        <v>367</v>
      </c>
      <c r="O16" s="178"/>
      <c r="P16" s="178"/>
      <c r="Q16" s="178"/>
      <c r="R16" s="178"/>
      <c r="S16" s="178"/>
      <c r="T16" s="178"/>
      <c r="U16" s="178"/>
      <c r="V16" s="178"/>
      <c r="W16" s="109"/>
      <c r="X16" s="109"/>
      <c r="Y16" s="109"/>
      <c r="Z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row>
    <row r="17" spans="1:58" s="177" customFormat="1" ht="38.25" customHeight="1">
      <c r="A17" s="404" t="s">
        <v>493</v>
      </c>
      <c r="C17" s="360"/>
      <c r="D17" s="360"/>
      <c r="E17" s="360"/>
      <c r="F17" s="360"/>
      <c r="G17" s="318"/>
      <c r="H17" s="372"/>
      <c r="I17" s="356"/>
      <c r="O17" s="178"/>
      <c r="P17" s="178"/>
      <c r="Q17" s="178"/>
      <c r="R17" s="178"/>
      <c r="S17" s="178"/>
      <c r="T17" s="178"/>
      <c r="U17" s="178"/>
      <c r="V17" s="178"/>
      <c r="W17" s="109"/>
      <c r="X17" s="109"/>
      <c r="Y17" s="109"/>
      <c r="Z17" s="109"/>
      <c r="AL17" s="109"/>
      <c r="AM17" s="109"/>
      <c r="AN17" s="109"/>
      <c r="AO17" s="109"/>
      <c r="AP17" s="109"/>
      <c r="AQ17" s="109"/>
      <c r="AR17" s="109"/>
      <c r="AS17" s="109"/>
      <c r="AT17" s="109"/>
      <c r="AU17" s="109"/>
      <c r="AV17" s="109"/>
      <c r="AW17" s="109"/>
      <c r="AX17" s="109"/>
      <c r="AY17" s="109"/>
      <c r="AZ17" s="109"/>
      <c r="BA17" s="109"/>
      <c r="BB17" s="109"/>
      <c r="BC17" s="109"/>
      <c r="BD17" s="109"/>
      <c r="BE17" s="109"/>
      <c r="BF17" s="109"/>
    </row>
    <row r="18" spans="1:58" s="177" customFormat="1" ht="38.25" customHeight="1">
      <c r="A18" s="60" t="s">
        <v>494</v>
      </c>
      <c r="C18" s="360"/>
      <c r="D18" s="360"/>
      <c r="E18" s="360"/>
      <c r="F18" s="360"/>
      <c r="G18" s="318"/>
      <c r="H18" s="372"/>
      <c r="I18" s="356"/>
      <c r="O18" s="178"/>
      <c r="P18" s="178"/>
      <c r="Q18" s="178"/>
      <c r="R18" s="178"/>
      <c r="S18" s="178"/>
      <c r="T18" s="178"/>
      <c r="U18" s="178"/>
      <c r="V18" s="178"/>
      <c r="W18" s="109"/>
      <c r="X18" s="109"/>
      <c r="Y18" s="109"/>
      <c r="Z18" s="109"/>
      <c r="AL18" s="109"/>
      <c r="AM18" s="109"/>
      <c r="AN18" s="109"/>
      <c r="AO18" s="109"/>
      <c r="AP18" s="109"/>
      <c r="AQ18" s="109"/>
      <c r="AR18" s="109"/>
      <c r="AS18" s="109"/>
      <c r="AT18" s="109"/>
      <c r="AU18" s="109"/>
      <c r="AV18" s="109"/>
      <c r="AW18" s="109"/>
      <c r="AX18" s="109"/>
      <c r="AY18" s="109"/>
      <c r="AZ18" s="109"/>
      <c r="BA18" s="109"/>
      <c r="BB18" s="109"/>
      <c r="BC18" s="109"/>
      <c r="BD18" s="109"/>
      <c r="BE18" s="109"/>
      <c r="BF18" s="109"/>
    </row>
    <row r="19" spans="1:58" s="177" customFormat="1" ht="39.75" customHeight="1">
      <c r="A19" s="405" t="s">
        <v>495</v>
      </c>
      <c r="B19" s="373"/>
      <c r="C19" s="373"/>
      <c r="D19" s="373"/>
      <c r="E19" s="190"/>
      <c r="F19" s="350"/>
      <c r="G19" s="350"/>
      <c r="H19" s="350"/>
      <c r="I19" s="178"/>
      <c r="J19" s="178"/>
      <c r="K19" s="178"/>
      <c r="L19" s="178"/>
      <c r="M19" s="178"/>
      <c r="N19" s="178"/>
      <c r="O19" s="178"/>
      <c r="P19" s="178"/>
      <c r="Q19" s="178"/>
      <c r="R19" s="178"/>
      <c r="S19" s="178"/>
      <c r="T19" s="178"/>
      <c r="U19" s="178"/>
      <c r="V19" s="178"/>
      <c r="W19" s="109"/>
      <c r="X19" s="109"/>
      <c r="Y19" s="109"/>
      <c r="Z19" s="109"/>
      <c r="AL19" s="188"/>
      <c r="AM19" s="188"/>
      <c r="AN19" s="188"/>
      <c r="AO19" s="188"/>
      <c r="AP19" s="188"/>
      <c r="AQ19" s="188"/>
      <c r="AR19" s="188"/>
      <c r="AS19" s="188"/>
      <c r="AT19" s="188"/>
      <c r="AU19" s="188"/>
      <c r="AV19" s="188"/>
      <c r="AW19" s="188"/>
      <c r="AX19" s="188"/>
      <c r="AY19" s="188"/>
      <c r="AZ19" s="188"/>
      <c r="BA19" s="188"/>
      <c r="BB19" s="188"/>
      <c r="BC19" s="188"/>
      <c r="BD19" s="188"/>
      <c r="BE19" s="109"/>
      <c r="BF19" s="109"/>
    </row>
    <row r="20" spans="1:58" s="177" customFormat="1" ht="39.75" customHeight="1">
      <c r="A20" s="405" t="s">
        <v>496</v>
      </c>
      <c r="B20" s="350"/>
      <c r="C20" s="350"/>
      <c r="D20" s="350"/>
      <c r="E20" s="190"/>
      <c r="F20" s="350"/>
      <c r="G20" s="350"/>
      <c r="H20" s="350"/>
      <c r="I20" s="202"/>
      <c r="J20" s="202"/>
      <c r="K20" s="202"/>
      <c r="L20" s="202"/>
      <c r="M20" s="202"/>
      <c r="N20" s="202"/>
      <c r="O20" s="202"/>
      <c r="P20" s="202"/>
      <c r="Q20" s="202"/>
      <c r="R20" s="202"/>
      <c r="S20" s="202"/>
      <c r="T20" s="202"/>
      <c r="U20" s="202"/>
      <c r="V20" s="202"/>
      <c r="W20" s="109"/>
      <c r="X20" s="109"/>
      <c r="Y20" s="109"/>
      <c r="Z20" s="109"/>
      <c r="AA20" s="109"/>
      <c r="AB20" s="109"/>
      <c r="AC20" s="109"/>
      <c r="AD20" s="109"/>
      <c r="AE20" s="109"/>
      <c r="AF20" s="109"/>
      <c r="AG20" s="109"/>
      <c r="AH20" s="109"/>
      <c r="AI20" s="109"/>
      <c r="AJ20" s="109"/>
      <c r="AL20" s="203"/>
      <c r="AM20" s="204"/>
      <c r="AN20" s="204"/>
      <c r="AO20" s="204"/>
      <c r="AP20" s="204"/>
      <c r="AQ20" s="204"/>
      <c r="AR20" s="204"/>
      <c r="AS20" s="109"/>
      <c r="AT20" s="204"/>
      <c r="AU20" s="205"/>
      <c r="BC20" s="109"/>
      <c r="BD20" s="109"/>
      <c r="BE20" s="109"/>
      <c r="BF20" s="109"/>
    </row>
    <row r="21" spans="1:58" s="177" customFormat="1" ht="39" customHeight="1">
      <c r="A21" s="189"/>
      <c r="B21" s="189"/>
      <c r="C21" s="189"/>
      <c r="D21" s="189"/>
      <c r="E21" s="190"/>
      <c r="F21" s="189"/>
      <c r="G21" s="189"/>
      <c r="H21" s="189"/>
      <c r="I21" s="202"/>
      <c r="J21" s="202"/>
      <c r="K21" s="202"/>
      <c r="L21" s="202"/>
      <c r="M21" s="202"/>
      <c r="N21" s="202"/>
      <c r="O21" s="202"/>
      <c r="P21" s="202"/>
      <c r="Q21" s="202"/>
      <c r="R21" s="202"/>
      <c r="S21" s="202"/>
      <c r="T21" s="202"/>
      <c r="U21" s="202"/>
      <c r="V21" s="202"/>
      <c r="W21" s="109"/>
      <c r="X21" s="188"/>
      <c r="Y21" s="188"/>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88"/>
      <c r="AV21" s="188"/>
      <c r="AW21" s="188"/>
      <c r="AX21" s="188"/>
      <c r="AY21" s="188"/>
      <c r="AZ21" s="188"/>
      <c r="BA21" s="188"/>
      <c r="BB21" s="188"/>
      <c r="BC21" s="188"/>
      <c r="BD21" s="188"/>
      <c r="BE21" s="109"/>
      <c r="BF21" s="109"/>
    </row>
    <row r="22" spans="1:58" s="177" customFormat="1" ht="36.75" customHeight="1">
      <c r="A22" s="110"/>
      <c r="B22" s="206"/>
      <c r="C22" s="109"/>
      <c r="D22" s="109"/>
      <c r="E22" s="207"/>
      <c r="F22" s="109"/>
      <c r="G22" s="178"/>
      <c r="H22" s="178"/>
      <c r="I22" s="178"/>
      <c r="J22" s="178"/>
      <c r="K22" s="178"/>
      <c r="L22" s="178"/>
      <c r="M22" s="178"/>
      <c r="N22" s="178"/>
      <c r="O22" s="109"/>
      <c r="P22" s="192"/>
      <c r="Q22" s="192"/>
      <c r="R22" s="192"/>
      <c r="S22" s="192"/>
      <c r="T22" s="192"/>
      <c r="U22" s="192"/>
      <c r="V22" s="192"/>
      <c r="W22" s="109"/>
      <c r="X22" s="109"/>
      <c r="Y22" s="109"/>
      <c r="Z22" s="109"/>
      <c r="AA22" s="109"/>
      <c r="AF22" s="109"/>
      <c r="AG22" s="109"/>
      <c r="AH22" s="109"/>
      <c r="AI22" s="109"/>
      <c r="AJ22" s="109"/>
      <c r="AK22" s="109"/>
      <c r="AL22" s="109"/>
      <c r="AM22" s="109"/>
      <c r="AN22" s="109"/>
      <c r="AO22" s="109"/>
      <c r="AP22" s="179"/>
      <c r="AQ22" s="179"/>
      <c r="AR22" s="179"/>
      <c r="AS22" s="179"/>
      <c r="AT22" s="179"/>
      <c r="AU22" s="179"/>
      <c r="AV22" s="179"/>
      <c r="AW22" s="179"/>
      <c r="AX22" s="179"/>
      <c r="AY22" s="179"/>
      <c r="AZ22" s="179"/>
      <c r="BA22" s="109"/>
      <c r="BB22" s="109"/>
      <c r="BC22" s="109"/>
      <c r="BD22" s="109"/>
      <c r="BE22" s="109"/>
      <c r="BF22" s="109"/>
    </row>
    <row r="23" spans="1:58" s="177" customFormat="1" ht="30" customHeight="1">
      <c r="A23" s="110"/>
      <c r="B23" s="206"/>
      <c r="C23" s="109"/>
      <c r="D23" s="109"/>
      <c r="E23" s="207"/>
      <c r="F23" s="109"/>
      <c r="G23" s="178"/>
      <c r="H23" s="178"/>
      <c r="I23" s="178"/>
      <c r="J23" s="178"/>
      <c r="K23" s="178"/>
      <c r="L23" s="178"/>
      <c r="M23" s="178"/>
      <c r="N23" s="178"/>
      <c r="O23" s="109"/>
      <c r="P23" s="192"/>
      <c r="Q23" s="192"/>
      <c r="R23" s="192"/>
      <c r="S23" s="192"/>
      <c r="T23" s="192"/>
      <c r="U23" s="192"/>
      <c r="V23" s="192"/>
      <c r="W23" s="109"/>
      <c r="X23" s="109"/>
      <c r="Y23" s="109"/>
      <c r="Z23" s="109"/>
      <c r="AA23" s="109"/>
      <c r="AF23" s="109"/>
      <c r="AG23" s="109"/>
      <c r="AH23" s="109"/>
      <c r="AI23" s="109"/>
      <c r="AJ23" s="109"/>
      <c r="AK23" s="109"/>
      <c r="AL23" s="109"/>
      <c r="AM23" s="109"/>
      <c r="AN23" s="109"/>
      <c r="AO23" s="109"/>
      <c r="AP23" s="179"/>
      <c r="AQ23" s="179"/>
      <c r="AR23" s="179"/>
      <c r="AS23" s="179"/>
      <c r="AT23" s="179"/>
      <c r="AU23" s="179"/>
      <c r="AV23" s="179"/>
      <c r="AW23" s="179"/>
      <c r="AX23" s="179"/>
      <c r="AY23" s="179"/>
      <c r="AZ23" s="179"/>
      <c r="BA23" s="109"/>
      <c r="BB23" s="109"/>
      <c r="BC23" s="109"/>
      <c r="BD23" s="109"/>
      <c r="BE23" s="109"/>
      <c r="BF23" s="109"/>
    </row>
    <row r="24" spans="1:58" s="177" customFormat="1" ht="30" customHeight="1">
      <c r="A24" s="110"/>
      <c r="B24" s="206"/>
      <c r="C24" s="109"/>
      <c r="D24" s="109"/>
      <c r="E24" s="207"/>
      <c r="F24" s="109"/>
      <c r="G24" s="178"/>
      <c r="H24" s="178"/>
      <c r="I24" s="178"/>
      <c r="J24" s="178"/>
      <c r="K24" s="178"/>
      <c r="L24" s="178"/>
      <c r="M24" s="178"/>
      <c r="N24" s="178"/>
      <c r="O24" s="109"/>
      <c r="P24" s="192"/>
      <c r="Q24" s="192"/>
      <c r="R24" s="192"/>
      <c r="S24" s="192"/>
      <c r="T24" s="192"/>
      <c r="U24" s="192"/>
      <c r="V24" s="192"/>
      <c r="W24" s="109"/>
      <c r="X24" s="109"/>
      <c r="Y24" s="109"/>
      <c r="Z24" s="109"/>
      <c r="AA24" s="109"/>
      <c r="AF24" s="109"/>
      <c r="AG24" s="109"/>
      <c r="AH24" s="109"/>
      <c r="AI24" s="109"/>
      <c r="AJ24" s="109"/>
      <c r="AK24" s="109"/>
      <c r="AL24" s="109"/>
      <c r="AM24" s="109"/>
      <c r="AN24" s="109"/>
      <c r="AO24" s="109"/>
      <c r="AP24" s="179"/>
      <c r="AQ24" s="179"/>
      <c r="AR24" s="179"/>
      <c r="AS24" s="179"/>
      <c r="AT24" s="179"/>
      <c r="AU24" s="179"/>
      <c r="AV24" s="179"/>
      <c r="AW24" s="179"/>
      <c r="AX24" s="179"/>
      <c r="AY24" s="179"/>
      <c r="AZ24" s="179"/>
      <c r="BA24" s="109"/>
      <c r="BB24" s="109"/>
      <c r="BC24" s="109"/>
      <c r="BD24" s="109"/>
      <c r="BE24" s="109"/>
      <c r="BF24" s="109"/>
    </row>
    <row r="25" spans="1:58" s="177" customFormat="1" ht="30" customHeight="1">
      <c r="A25" s="110"/>
      <c r="B25" s="206"/>
      <c r="C25" s="109"/>
      <c r="D25" s="109"/>
      <c r="E25" s="207"/>
      <c r="F25" s="109"/>
      <c r="G25" s="178"/>
      <c r="H25" s="178"/>
      <c r="I25" s="178"/>
      <c r="J25" s="178"/>
      <c r="K25" s="178"/>
      <c r="L25" s="178"/>
      <c r="M25" s="178"/>
      <c r="N25" s="178"/>
      <c r="O25" s="109"/>
      <c r="P25" s="192"/>
      <c r="Q25" s="192"/>
      <c r="R25" s="192"/>
      <c r="S25" s="192"/>
      <c r="T25" s="192"/>
      <c r="U25" s="192"/>
      <c r="V25" s="192"/>
      <c r="W25" s="109"/>
      <c r="X25" s="109"/>
      <c r="Y25" s="109"/>
      <c r="Z25" s="109"/>
      <c r="AA25" s="109"/>
      <c r="AF25" s="109"/>
      <c r="AG25" s="109"/>
      <c r="AH25" s="109"/>
      <c r="AI25" s="109"/>
      <c r="AJ25" s="109"/>
      <c r="AK25" s="109"/>
      <c r="AL25" s="109"/>
      <c r="AM25" s="109"/>
      <c r="AN25" s="109"/>
      <c r="AO25" s="109"/>
      <c r="AP25" s="179"/>
      <c r="AQ25" s="179"/>
      <c r="AR25" s="179"/>
      <c r="AS25" s="179"/>
      <c r="AT25" s="179"/>
      <c r="AU25" s="179"/>
      <c r="AV25" s="179"/>
      <c r="AW25" s="179"/>
      <c r="AX25" s="179"/>
      <c r="AY25" s="179"/>
      <c r="AZ25" s="179"/>
      <c r="BA25" s="109"/>
      <c r="BB25" s="109"/>
      <c r="BC25" s="109"/>
      <c r="BD25" s="109"/>
      <c r="BE25" s="109"/>
      <c r="BF25" s="109"/>
    </row>
    <row r="26" spans="1:58" s="177" customFormat="1" ht="30" customHeight="1">
      <c r="A26" s="110"/>
      <c r="B26" s="206"/>
      <c r="C26" s="109"/>
      <c r="D26" s="109"/>
      <c r="E26" s="207"/>
      <c r="F26" s="109"/>
      <c r="G26" s="202"/>
      <c r="H26" s="202"/>
      <c r="I26" s="202"/>
      <c r="J26" s="202"/>
      <c r="K26" s="202"/>
      <c r="L26" s="202"/>
      <c r="M26" s="202"/>
      <c r="N26" s="202"/>
      <c r="O26" s="202"/>
      <c r="P26" s="202"/>
      <c r="Q26" s="202"/>
      <c r="R26" s="202"/>
      <c r="S26" s="202"/>
      <c r="T26" s="202"/>
      <c r="U26" s="202"/>
      <c r="V26" s="202"/>
      <c r="W26" s="109"/>
      <c r="X26" s="109"/>
      <c r="Y26" s="109"/>
      <c r="Z26" s="109"/>
      <c r="AA26" s="109"/>
      <c r="AF26" s="109"/>
      <c r="AG26" s="109"/>
      <c r="AH26" s="109"/>
      <c r="AI26" s="109"/>
      <c r="AJ26" s="109"/>
      <c r="AK26" s="109"/>
      <c r="AL26" s="109"/>
      <c r="AM26" s="109"/>
      <c r="AN26" s="109"/>
      <c r="AO26" s="109"/>
      <c r="AP26" s="179"/>
      <c r="AQ26" s="179"/>
      <c r="AR26" s="179"/>
      <c r="AS26" s="179"/>
      <c r="AT26" s="179"/>
      <c r="AU26" s="179"/>
      <c r="AV26" s="179"/>
      <c r="AW26" s="179"/>
      <c r="AX26" s="179"/>
      <c r="AY26" s="179"/>
      <c r="AZ26" s="179"/>
      <c r="BA26" s="109"/>
      <c r="BB26" s="109"/>
      <c r="BC26" s="109"/>
      <c r="BD26" s="109"/>
      <c r="BE26" s="109"/>
      <c r="BF26" s="109"/>
    </row>
    <row r="27" spans="1:58" s="177" customFormat="1" ht="30" customHeight="1">
      <c r="A27" s="110"/>
      <c r="B27" s="206"/>
      <c r="C27" s="109"/>
      <c r="D27" s="109"/>
      <c r="E27" s="207"/>
      <c r="F27" s="109"/>
      <c r="G27" s="202"/>
      <c r="H27" s="202"/>
      <c r="I27" s="202"/>
      <c r="J27" s="202"/>
      <c r="K27" s="202"/>
      <c r="L27" s="202"/>
      <c r="M27" s="202"/>
      <c r="N27" s="202"/>
      <c r="O27" s="202"/>
      <c r="P27" s="202"/>
      <c r="Q27" s="202"/>
      <c r="R27" s="202"/>
      <c r="S27" s="202"/>
      <c r="T27" s="202"/>
      <c r="U27" s="202"/>
      <c r="V27" s="202"/>
      <c r="W27" s="109"/>
      <c r="X27" s="109"/>
      <c r="Y27" s="109"/>
      <c r="Z27" s="109"/>
      <c r="AA27" s="109"/>
      <c r="AF27" s="109"/>
      <c r="AG27" s="109"/>
      <c r="AH27" s="109"/>
      <c r="AI27" s="109"/>
      <c r="AJ27" s="109"/>
      <c r="AK27" s="109"/>
      <c r="AL27" s="109"/>
      <c r="AM27" s="109"/>
      <c r="AN27" s="109"/>
      <c r="AO27" s="109"/>
      <c r="AP27" s="179"/>
      <c r="AQ27" s="179"/>
      <c r="AR27" s="179"/>
      <c r="AS27" s="179"/>
      <c r="AT27" s="179"/>
      <c r="AU27" s="179"/>
      <c r="AV27" s="179"/>
      <c r="AW27" s="179"/>
      <c r="AX27" s="179"/>
      <c r="AY27" s="179"/>
      <c r="AZ27" s="179"/>
      <c r="BA27" s="109"/>
      <c r="BB27" s="109"/>
      <c r="BC27" s="109"/>
      <c r="BD27" s="109"/>
      <c r="BE27" s="109"/>
      <c r="BF27" s="109"/>
    </row>
    <row r="28" spans="1:58" s="177" customFormat="1" ht="30" customHeight="1">
      <c r="A28" s="110"/>
      <c r="B28" s="206"/>
      <c r="C28" s="109"/>
      <c r="D28" s="109"/>
      <c r="E28" s="207"/>
      <c r="F28" s="109"/>
      <c r="G28" s="202"/>
      <c r="H28" s="202"/>
      <c r="I28" s="202"/>
      <c r="J28" s="202"/>
      <c r="K28" s="202"/>
      <c r="L28" s="202"/>
      <c r="M28" s="202"/>
      <c r="N28" s="202"/>
      <c r="O28" s="202"/>
      <c r="P28" s="202"/>
      <c r="Q28" s="202"/>
      <c r="R28" s="202"/>
      <c r="S28" s="202"/>
      <c r="T28" s="202"/>
      <c r="U28" s="202"/>
      <c r="V28" s="202"/>
      <c r="W28" s="109"/>
      <c r="X28" s="109"/>
      <c r="Y28" s="109"/>
      <c r="Z28" s="109"/>
      <c r="AA28" s="109"/>
      <c r="AF28" s="109"/>
      <c r="AG28" s="109"/>
      <c r="AH28" s="109"/>
      <c r="AI28" s="109"/>
      <c r="AJ28" s="109"/>
      <c r="AK28" s="109"/>
      <c r="AL28" s="109"/>
      <c r="AM28" s="109"/>
      <c r="AN28" s="109"/>
      <c r="AO28" s="109"/>
      <c r="AP28" s="179"/>
      <c r="AQ28" s="179"/>
      <c r="AR28" s="179"/>
      <c r="AS28" s="179"/>
      <c r="AT28" s="179"/>
      <c r="AU28" s="179"/>
      <c r="AV28" s="179"/>
      <c r="AW28" s="179"/>
      <c r="AX28" s="179"/>
      <c r="AY28" s="179"/>
      <c r="AZ28" s="179"/>
      <c r="BA28" s="109"/>
      <c r="BB28" s="109"/>
      <c r="BC28" s="109"/>
      <c r="BD28" s="109"/>
      <c r="BE28" s="109"/>
      <c r="BF28" s="109"/>
    </row>
    <row r="29" spans="1:58" s="177" customFormat="1" ht="33.75" customHeight="1">
      <c r="A29" s="110"/>
      <c r="B29" s="208"/>
      <c r="C29" s="178"/>
      <c r="D29" s="178"/>
      <c r="E29" s="207"/>
      <c r="F29" s="178"/>
      <c r="G29" s="109"/>
      <c r="H29" s="109"/>
      <c r="I29" s="109"/>
      <c r="J29" s="109"/>
      <c r="K29" s="109"/>
      <c r="L29" s="109"/>
      <c r="M29" s="109"/>
      <c r="N29" s="109"/>
      <c r="O29" s="109"/>
      <c r="P29" s="109"/>
      <c r="Q29" s="109"/>
      <c r="R29" s="109"/>
      <c r="S29" s="109"/>
      <c r="T29" s="109"/>
      <c r="U29" s="109"/>
      <c r="V29" s="109"/>
      <c r="W29" s="109"/>
      <c r="X29" s="109"/>
      <c r="Y29" s="109"/>
      <c r="Z29" s="109"/>
      <c r="AA29" s="109"/>
      <c r="AF29" s="109"/>
      <c r="AG29" s="109"/>
      <c r="AH29" s="109"/>
      <c r="AI29" s="109"/>
      <c r="AJ29" s="109"/>
      <c r="AK29" s="109"/>
      <c r="AL29" s="109"/>
      <c r="AM29" s="109"/>
      <c r="AN29" s="109"/>
      <c r="AO29" s="109"/>
      <c r="AP29" s="179"/>
      <c r="AQ29" s="179"/>
      <c r="AR29" s="179"/>
      <c r="AS29" s="179"/>
      <c r="AT29" s="179"/>
      <c r="AU29" s="179"/>
      <c r="AV29" s="179"/>
      <c r="AW29" s="179"/>
      <c r="AX29" s="179"/>
      <c r="AY29" s="179"/>
      <c r="AZ29" s="179"/>
      <c r="BA29" s="109"/>
      <c r="BB29" s="109"/>
      <c r="BC29" s="109"/>
      <c r="BD29" s="109"/>
      <c r="BE29" s="109"/>
      <c r="BF29" s="109"/>
    </row>
    <row r="30" spans="1:58" s="177" customFormat="1" ht="33.75" customHeight="1">
      <c r="A30" s="109"/>
      <c r="B30" s="208"/>
      <c r="C30" s="109"/>
      <c r="D30" s="109"/>
      <c r="E30" s="207"/>
      <c r="F30" s="109"/>
      <c r="G30" s="109"/>
      <c r="H30" s="109"/>
      <c r="I30" s="109"/>
      <c r="J30" s="109"/>
      <c r="K30" s="109"/>
      <c r="L30" s="109"/>
      <c r="M30" s="109"/>
      <c r="N30" s="109"/>
      <c r="O30" s="109"/>
      <c r="P30" s="109"/>
      <c r="Q30" s="109"/>
      <c r="R30" s="109"/>
      <c r="S30" s="109"/>
      <c r="T30" s="109"/>
      <c r="U30" s="109"/>
      <c r="V30" s="109"/>
      <c r="W30" s="109"/>
      <c r="X30" s="109"/>
      <c r="Y30" s="109"/>
      <c r="Z30" s="109"/>
      <c r="AA30" s="109"/>
      <c r="AF30" s="109"/>
      <c r="AG30" s="109"/>
      <c r="AH30" s="109"/>
      <c r="AI30" s="109"/>
      <c r="AJ30" s="198"/>
      <c r="AK30" s="198"/>
      <c r="AL30" s="198"/>
      <c r="AM30" s="109"/>
      <c r="AN30" s="109"/>
      <c r="AO30" s="109"/>
      <c r="AP30" s="179"/>
      <c r="AQ30" s="179"/>
      <c r="AR30" s="179"/>
      <c r="AS30" s="179"/>
      <c r="AT30" s="179"/>
      <c r="AU30" s="179"/>
      <c r="AV30" s="179"/>
      <c r="AW30" s="179"/>
      <c r="AX30" s="179"/>
      <c r="AY30" s="209"/>
      <c r="AZ30" s="209"/>
      <c r="BA30" s="209"/>
      <c r="BB30" s="109"/>
      <c r="BC30" s="109"/>
      <c r="BD30" s="109"/>
      <c r="BE30" s="109"/>
      <c r="BF30" s="109"/>
    </row>
    <row r="31" spans="1:58" s="177" customFormat="1" ht="33.75" customHeight="1">
      <c r="A31" s="109"/>
      <c r="B31" s="208"/>
      <c r="C31" s="109"/>
      <c r="D31" s="109"/>
      <c r="E31" s="207"/>
      <c r="F31" s="109"/>
      <c r="G31" s="109"/>
      <c r="H31" s="109"/>
      <c r="I31" s="109"/>
      <c r="J31" s="109"/>
      <c r="K31" s="109"/>
      <c r="L31" s="109"/>
      <c r="M31" s="109"/>
      <c r="N31" s="109"/>
      <c r="O31" s="109"/>
      <c r="P31" s="109"/>
      <c r="Q31" s="109"/>
      <c r="R31" s="109"/>
      <c r="S31" s="109"/>
      <c r="T31" s="109"/>
      <c r="U31" s="109"/>
      <c r="V31" s="109"/>
      <c r="W31" s="109"/>
      <c r="X31" s="109"/>
      <c r="Y31" s="109"/>
      <c r="Z31" s="109"/>
      <c r="AA31" s="109"/>
      <c r="AF31" s="109"/>
      <c r="AG31" s="109"/>
      <c r="AH31" s="109"/>
      <c r="AI31" s="198"/>
      <c r="AJ31" s="198"/>
      <c r="AK31" s="198"/>
      <c r="AL31" s="109"/>
      <c r="AM31" s="109"/>
      <c r="AN31" s="109"/>
      <c r="AO31" s="109"/>
      <c r="AP31" s="109"/>
      <c r="AQ31" s="109"/>
      <c r="AR31" s="109"/>
      <c r="AS31" s="109"/>
      <c r="AT31" s="109"/>
      <c r="AU31" s="109"/>
      <c r="AV31" s="109"/>
      <c r="AW31" s="109"/>
      <c r="AX31" s="109"/>
      <c r="AY31" s="109"/>
      <c r="AZ31" s="109"/>
      <c r="BA31" s="109"/>
      <c r="BB31" s="109"/>
      <c r="BC31" s="109"/>
      <c r="BD31" s="109"/>
      <c r="BE31" s="109"/>
      <c r="BF31" s="109"/>
    </row>
    <row r="32" spans="1:58" s="177" customFormat="1" ht="44.25" customHeight="1">
      <c r="A32" s="110"/>
      <c r="B32" s="208"/>
      <c r="C32" s="210"/>
      <c r="D32" s="210"/>
      <c r="E32" s="211"/>
      <c r="F32" s="210"/>
      <c r="G32" s="109"/>
      <c r="H32" s="109"/>
      <c r="I32" s="109"/>
      <c r="J32" s="109"/>
      <c r="K32" s="109"/>
      <c r="L32" s="109"/>
      <c r="M32" s="109"/>
      <c r="N32" s="109"/>
      <c r="O32" s="109"/>
      <c r="P32" s="109"/>
      <c r="Q32" s="109"/>
      <c r="R32" s="109"/>
      <c r="S32" s="109"/>
      <c r="T32" s="109"/>
      <c r="U32" s="109"/>
      <c r="V32" s="109"/>
      <c r="W32" s="178"/>
      <c r="X32" s="198"/>
      <c r="Y32" s="198"/>
      <c r="Z32" s="198"/>
      <c r="AA32" s="198"/>
      <c r="AB32" s="198"/>
      <c r="AC32" s="198"/>
      <c r="AD32" s="198"/>
      <c r="AE32" s="198"/>
      <c r="AF32" s="109"/>
      <c r="AG32" s="198"/>
      <c r="AH32" s="198"/>
      <c r="AI32" s="198"/>
      <c r="AJ32" s="198"/>
      <c r="AK32" s="198"/>
      <c r="AL32" s="198"/>
      <c r="AM32" s="198"/>
      <c r="AN32" s="198"/>
      <c r="AO32" s="198"/>
      <c r="AP32" s="109"/>
      <c r="AQ32" s="198"/>
      <c r="AR32" s="198"/>
      <c r="AS32" s="198"/>
      <c r="AT32" s="198"/>
      <c r="AU32" s="198"/>
      <c r="AV32" s="198"/>
      <c r="AW32" s="198"/>
      <c r="AX32" s="198"/>
      <c r="AY32" s="109"/>
      <c r="AZ32" s="198"/>
      <c r="BA32" s="198"/>
      <c r="BB32" s="198"/>
      <c r="BC32" s="198"/>
      <c r="BD32" s="198"/>
      <c r="BF32" s="109"/>
    </row>
    <row r="33" spans="1:58" s="177" customFormat="1" ht="104.25" customHeight="1">
      <c r="A33" s="110"/>
      <c r="B33" s="208"/>
      <c r="C33" s="212"/>
      <c r="D33" s="212"/>
      <c r="E33" s="213"/>
      <c r="F33" s="212"/>
      <c r="G33" s="212"/>
      <c r="H33" s="212"/>
      <c r="I33" s="212"/>
      <c r="J33" s="212"/>
      <c r="K33" s="212"/>
      <c r="L33" s="212"/>
      <c r="M33" s="212"/>
      <c r="N33" s="212"/>
      <c r="O33" s="212"/>
      <c r="P33" s="212"/>
      <c r="Q33" s="212"/>
      <c r="R33" s="212"/>
      <c r="S33" s="212"/>
      <c r="T33" s="212"/>
      <c r="U33" s="212"/>
      <c r="V33" s="212"/>
      <c r="W33" s="109"/>
      <c r="X33" s="51"/>
      <c r="Y33" s="214"/>
      <c r="Z33" s="214"/>
      <c r="AA33" s="214"/>
      <c r="AB33" s="214"/>
      <c r="AC33" s="214"/>
      <c r="AD33" s="214"/>
      <c r="AE33" s="214"/>
      <c r="AF33" s="214"/>
      <c r="AG33" s="214"/>
      <c r="AH33" s="214"/>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09"/>
      <c r="BF33" s="109"/>
    </row>
    <row r="34" spans="1:58" s="177" customFormat="1" ht="11.25" customHeight="1">
      <c r="A34" s="110"/>
      <c r="B34" s="109"/>
      <c r="C34" s="109"/>
      <c r="D34" s="109"/>
      <c r="E34" s="207"/>
      <c r="F34" s="109"/>
      <c r="G34" s="109"/>
      <c r="H34" s="109"/>
      <c r="I34" s="109"/>
      <c r="J34" s="109"/>
      <c r="K34" s="109"/>
      <c r="L34" s="109"/>
      <c r="M34" s="109"/>
      <c r="N34" s="109"/>
      <c r="O34" s="109"/>
      <c r="P34" s="109"/>
      <c r="Q34" s="109"/>
      <c r="R34" s="109"/>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09"/>
      <c r="BC34" s="109"/>
      <c r="BD34" s="109"/>
      <c r="BE34" s="109"/>
      <c r="BF34" s="109"/>
    </row>
    <row r="35" spans="1:58" s="177" customFormat="1" ht="20.100000000000001" customHeight="1">
      <c r="A35" s="178"/>
      <c r="B35" s="109"/>
      <c r="E35" s="207"/>
      <c r="G35" s="215"/>
      <c r="H35" s="215"/>
      <c r="I35" s="215"/>
      <c r="J35" s="215"/>
      <c r="K35" s="215"/>
      <c r="L35" s="215"/>
      <c r="M35" s="215"/>
      <c r="N35" s="215"/>
      <c r="O35" s="215"/>
      <c r="P35" s="178"/>
      <c r="Q35" s="178"/>
      <c r="R35" s="178"/>
      <c r="S35" s="178"/>
      <c r="T35" s="178"/>
      <c r="U35" s="178"/>
      <c r="V35" s="178"/>
      <c r="W35" s="178"/>
      <c r="X35" s="178"/>
      <c r="Y35" s="178"/>
      <c r="Z35" s="178"/>
      <c r="AA35" s="178"/>
      <c r="AB35" s="178"/>
      <c r="AC35" s="178"/>
      <c r="AD35" s="178"/>
      <c r="AE35" s="178"/>
      <c r="AF35" s="178"/>
      <c r="AG35" s="178"/>
      <c r="AH35" s="178"/>
      <c r="AI35" s="178"/>
      <c r="AJ35" s="178"/>
      <c r="AK35" s="178"/>
      <c r="AL35" s="178"/>
      <c r="AM35" s="178"/>
      <c r="AN35" s="178"/>
      <c r="AO35" s="178"/>
      <c r="AP35" s="178"/>
      <c r="AQ35" s="178"/>
      <c r="AR35" s="178"/>
      <c r="AS35" s="178"/>
      <c r="AT35" s="178"/>
      <c r="AU35" s="178"/>
      <c r="AV35" s="178"/>
      <c r="AW35" s="178"/>
      <c r="AX35" s="178"/>
      <c r="AY35" s="178"/>
      <c r="AZ35" s="178"/>
      <c r="BA35" s="178"/>
      <c r="BB35" s="178"/>
      <c r="BC35" s="178"/>
      <c r="BD35" s="109"/>
      <c r="BE35" s="109"/>
      <c r="BF35" s="109"/>
    </row>
    <row r="36" spans="1:58" s="177" customFormat="1" ht="7.5" customHeight="1">
      <c r="A36" s="110"/>
      <c r="B36" s="109"/>
      <c r="C36" s="109"/>
      <c r="D36" s="109"/>
      <c r="E36" s="207"/>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row>
    <row r="37" spans="1:58" s="177" customFormat="1" ht="3.75" customHeight="1">
      <c r="A37" s="110"/>
      <c r="B37" s="188"/>
      <c r="C37" s="109"/>
      <c r="D37" s="109"/>
      <c r="E37" s="207"/>
      <c r="F37" s="109"/>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88"/>
      <c r="AW37" s="188"/>
      <c r="AX37" s="188"/>
      <c r="AY37" s="188"/>
      <c r="AZ37" s="188"/>
      <c r="BA37" s="188"/>
      <c r="BB37" s="188"/>
      <c r="BC37" s="188"/>
      <c r="BD37" s="188"/>
      <c r="BE37" s="188"/>
      <c r="BF37" s="188"/>
    </row>
    <row r="38" spans="1:58" s="177" customFormat="1" ht="19.5" customHeight="1">
      <c r="A38" s="110"/>
      <c r="E38" s="207"/>
    </row>
    <row r="39" spans="1:58" ht="19.5" customHeight="1"/>
    <row r="40" spans="1:58" ht="19.5" customHeight="1"/>
    <row r="41" spans="1:58" ht="19.5" customHeight="1"/>
    <row r="42" spans="1:58" ht="19.5" customHeight="1"/>
    <row r="43" spans="1:58" ht="19.5" customHeight="1"/>
    <row r="44" spans="1:58" ht="19.5" customHeight="1"/>
  </sheetData>
  <mergeCells count="7">
    <mergeCell ref="B16:F16"/>
    <mergeCell ref="B3:I3"/>
    <mergeCell ref="D11:F11"/>
    <mergeCell ref="G11:I11"/>
    <mergeCell ref="M11:N11"/>
    <mergeCell ref="F4:I4"/>
    <mergeCell ref="C10:I10"/>
  </mergeCells>
  <phoneticPr fontId="4"/>
  <printOptions horizontalCentered="1"/>
  <pageMargins left="0.70866141732283472" right="0.31496062992125984" top="0.94488188976377963" bottom="0.35433070866141736" header="0" footer="0"/>
  <pageSetup paperSize="9" scale="77"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35"/>
  <sheetViews>
    <sheetView view="pageBreakPreview" zoomScale="80" zoomScaleNormal="100" zoomScaleSheetLayoutView="80" workbookViewId="0">
      <selection activeCell="C5" sqref="C5"/>
    </sheetView>
  </sheetViews>
  <sheetFormatPr defaultRowHeight="14.25"/>
  <cols>
    <col min="1" max="1" width="3.125" style="106" customWidth="1"/>
    <col min="2" max="2" width="25.375" style="60" customWidth="1"/>
    <col min="3" max="3" width="9.625" style="60" customWidth="1"/>
    <col min="4" max="4" width="4.75" style="60" customWidth="1"/>
    <col min="5" max="5" width="14.25" style="175" customWidth="1"/>
    <col min="6" max="6" width="5.5" style="60" customWidth="1"/>
    <col min="7" max="7" width="5.375" style="60" customWidth="1"/>
    <col min="8" max="8" width="6.75" style="175" customWidth="1"/>
    <col min="9" max="9" width="5.5" style="60" customWidth="1"/>
    <col min="10" max="11" width="13.625" style="60" customWidth="1"/>
    <col min="12" max="15" width="1.875" style="60" customWidth="1"/>
    <col min="16" max="16" width="2.5" style="60" customWidth="1"/>
    <col min="17" max="17" width="7" style="60" customWidth="1"/>
    <col min="18" max="60" width="1.875" style="60" customWidth="1"/>
    <col min="61" max="61" width="5" style="60" customWidth="1"/>
    <col min="62" max="62" width="1.875" style="60" customWidth="1"/>
    <col min="63" max="16384" width="9" style="60"/>
  </cols>
  <sheetData>
    <row r="1" spans="1:62" ht="24" customHeight="1" thickBot="1">
      <c r="K1" s="332" t="s">
        <v>268</v>
      </c>
      <c r="L1" s="333"/>
      <c r="M1" s="361"/>
      <c r="N1" s="376"/>
      <c r="AK1" s="176"/>
      <c r="AL1" s="176"/>
      <c r="AM1" s="176"/>
      <c r="AN1" s="176"/>
      <c r="AO1" s="109"/>
      <c r="AP1" s="109"/>
      <c r="AQ1" s="109"/>
      <c r="AR1" s="109"/>
      <c r="AS1" s="109"/>
      <c r="AT1" s="109"/>
      <c r="AU1" s="109"/>
      <c r="AV1" s="109"/>
      <c r="AW1" s="109"/>
      <c r="AX1" s="109"/>
      <c r="AY1" s="109"/>
      <c r="AZ1" s="109"/>
      <c r="BA1" s="109"/>
      <c r="BB1" s="109"/>
      <c r="BC1" s="109"/>
      <c r="BD1" s="109"/>
      <c r="BE1" s="109"/>
      <c r="BF1" s="109"/>
    </row>
    <row r="2" spans="1:62" ht="33.75" customHeight="1">
      <c r="A2" s="112"/>
      <c r="B2" s="634" t="s">
        <v>269</v>
      </c>
      <c r="C2" s="634"/>
      <c r="D2" s="634"/>
      <c r="E2" s="634"/>
      <c r="F2" s="634"/>
      <c r="G2" s="634"/>
      <c r="H2" s="634"/>
      <c r="I2" s="634"/>
      <c r="J2" s="634"/>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row>
    <row r="3" spans="1:62" s="109" customFormat="1" ht="33" customHeight="1">
      <c r="A3" s="182"/>
      <c r="B3" s="634" t="s">
        <v>270</v>
      </c>
      <c r="C3" s="634"/>
      <c r="D3" s="634"/>
      <c r="E3" s="634"/>
      <c r="F3" s="634"/>
      <c r="G3" s="634"/>
      <c r="H3" s="634"/>
      <c r="I3" s="634"/>
      <c r="J3" s="634"/>
      <c r="K3" s="110"/>
      <c r="L3" s="110"/>
      <c r="M3" s="110"/>
      <c r="N3" s="110"/>
      <c r="O3" s="110"/>
      <c r="P3" s="110"/>
      <c r="Q3" s="110"/>
      <c r="R3" s="110"/>
      <c r="S3" s="110"/>
      <c r="T3" s="110"/>
      <c r="U3" s="110"/>
      <c r="V3" s="110"/>
      <c r="W3" s="110"/>
      <c r="X3" s="110"/>
      <c r="Y3" s="110"/>
      <c r="BH3" s="188"/>
    </row>
    <row r="4" spans="1:62" s="61" customFormat="1" ht="26.25" customHeight="1">
      <c r="A4" s="106"/>
      <c r="B4" s="112"/>
      <c r="C4" s="60"/>
      <c r="D4" s="60"/>
      <c r="E4" s="175"/>
      <c r="G4" s="60"/>
      <c r="H4" s="172"/>
      <c r="I4" s="172"/>
      <c r="J4" s="175"/>
      <c r="K4" s="175"/>
      <c r="L4" s="177"/>
      <c r="M4" s="109"/>
      <c r="N4" s="110"/>
      <c r="O4" s="110"/>
      <c r="P4" s="179"/>
      <c r="Q4" s="179"/>
      <c r="R4" s="179"/>
      <c r="S4" s="179"/>
      <c r="T4" s="179"/>
      <c r="U4" s="179"/>
      <c r="V4" s="180"/>
      <c r="W4" s="18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row>
    <row r="5" spans="1:62" s="61" customFormat="1" ht="26.25" customHeight="1">
      <c r="A5" s="112"/>
      <c r="B5" s="216" t="s">
        <v>298</v>
      </c>
      <c r="C5" s="351" t="str">
        <f>団体名</f>
        <v>和歌山委託訓練センター</v>
      </c>
      <c r="D5" s="351"/>
      <c r="E5" s="351"/>
      <c r="F5" s="351"/>
      <c r="G5" s="351"/>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row>
    <row r="6" spans="1:62" s="177" customFormat="1" ht="26.25" customHeight="1">
      <c r="A6" s="182"/>
      <c r="B6" s="183" t="s">
        <v>299</v>
      </c>
      <c r="C6" s="351" t="str">
        <f>科名</f>
        <v>あいうえお＊あいうえお＊あいうえお＊あいうえお＊あいうえお＊あいう</v>
      </c>
      <c r="D6" s="389"/>
      <c r="E6" s="390"/>
      <c r="F6" s="389"/>
      <c r="G6" s="389"/>
      <c r="H6" s="186"/>
      <c r="I6" s="185"/>
      <c r="J6" s="187"/>
      <c r="K6" s="187"/>
      <c r="L6" s="187"/>
      <c r="M6" s="187"/>
      <c r="N6" s="187"/>
      <c r="O6" s="187"/>
      <c r="P6" s="187"/>
      <c r="Q6" s="187"/>
      <c r="R6" s="110"/>
      <c r="S6" s="110"/>
      <c r="T6" s="110"/>
      <c r="U6" s="110"/>
      <c r="V6" s="110"/>
      <c r="W6" s="110"/>
      <c r="X6" s="110"/>
      <c r="Y6" s="110"/>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88"/>
      <c r="BI6" s="109"/>
      <c r="BJ6" s="109"/>
    </row>
    <row r="7" spans="1:62" s="177" customFormat="1" ht="26.25" customHeight="1">
      <c r="A7" s="182"/>
      <c r="B7" s="183"/>
      <c r="C7" s="351" t="str">
        <f>提案左括弧&amp;提案科名&amp;提案右括弧</f>
        <v>(アイウエオ＊アイウエオ＊アイウエオ＊アイウエオ＊アイウエオ＊アイウ）</v>
      </c>
      <c r="D7" s="389"/>
      <c r="E7" s="390"/>
      <c r="F7" s="389"/>
      <c r="G7" s="389"/>
      <c r="H7" s="186"/>
      <c r="I7" s="185"/>
      <c r="J7" s="187"/>
      <c r="K7" s="187"/>
      <c r="L7" s="187"/>
      <c r="M7" s="187"/>
      <c r="N7" s="187"/>
      <c r="O7" s="187"/>
      <c r="P7" s="187"/>
      <c r="Q7" s="187"/>
      <c r="R7" s="110"/>
      <c r="S7" s="110"/>
      <c r="T7" s="110"/>
      <c r="U7" s="110"/>
      <c r="V7" s="110"/>
      <c r="W7" s="110"/>
      <c r="X7" s="110"/>
      <c r="Y7" s="110"/>
      <c r="Z7" s="109"/>
      <c r="AA7" s="109"/>
      <c r="AB7" s="109"/>
      <c r="AC7" s="109"/>
      <c r="AD7" s="109"/>
      <c r="AE7" s="109"/>
      <c r="AF7" s="109"/>
      <c r="AG7" s="109"/>
      <c r="AH7" s="109"/>
      <c r="AI7" s="109"/>
      <c r="AJ7" s="109"/>
      <c r="AK7" s="109"/>
      <c r="AL7" s="109"/>
      <c r="AM7" s="109"/>
      <c r="AN7" s="109"/>
      <c r="AO7" s="109"/>
      <c r="AP7" s="109"/>
      <c r="AQ7" s="109"/>
      <c r="AR7" s="109"/>
      <c r="AS7" s="109"/>
      <c r="AT7" s="109"/>
      <c r="AU7" s="109"/>
      <c r="AV7" s="109"/>
      <c r="AW7" s="109"/>
      <c r="AX7" s="109"/>
      <c r="AY7" s="109"/>
      <c r="AZ7" s="109"/>
      <c r="BA7" s="109"/>
      <c r="BB7" s="109"/>
      <c r="BC7" s="109"/>
      <c r="BD7" s="109"/>
      <c r="BE7" s="109"/>
      <c r="BF7" s="109"/>
      <c r="BG7" s="109"/>
      <c r="BH7" s="188"/>
      <c r="BI7" s="109"/>
      <c r="BJ7" s="109"/>
    </row>
    <row r="8" spans="1:62" s="177" customFormat="1" ht="42" customHeight="1">
      <c r="A8" s="182"/>
      <c r="B8" s="183"/>
      <c r="C8" s="109"/>
      <c r="D8" s="374"/>
      <c r="E8" s="375"/>
      <c r="F8" s="374"/>
      <c r="G8" s="374"/>
      <c r="H8" s="375"/>
      <c r="I8" s="374"/>
      <c r="J8" s="110"/>
      <c r="K8" s="110"/>
      <c r="L8" s="110"/>
      <c r="M8" s="110"/>
      <c r="N8" s="110"/>
      <c r="O8" s="110"/>
      <c r="P8" s="110"/>
      <c r="Q8" s="110"/>
      <c r="R8" s="110"/>
      <c r="S8" s="110"/>
      <c r="T8" s="110"/>
      <c r="U8" s="110"/>
      <c r="V8" s="110"/>
      <c r="W8" s="110"/>
      <c r="X8" s="110"/>
      <c r="Y8" s="110"/>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c r="BD8" s="109"/>
      <c r="BE8" s="109"/>
      <c r="BF8" s="109"/>
      <c r="BG8" s="109"/>
      <c r="BH8" s="188"/>
      <c r="BI8" s="109"/>
      <c r="BJ8" s="109"/>
    </row>
    <row r="9" spans="1:62" s="109" customFormat="1" ht="30" customHeight="1">
      <c r="A9" s="110"/>
      <c r="B9" s="178" t="s">
        <v>271</v>
      </c>
      <c r="E9" s="207"/>
      <c r="H9" s="207"/>
      <c r="J9" s="178"/>
      <c r="K9" s="178"/>
      <c r="L9" s="178"/>
      <c r="M9" s="178"/>
      <c r="N9" s="178"/>
      <c r="O9" s="178"/>
      <c r="P9" s="178"/>
      <c r="Q9" s="178"/>
      <c r="S9" s="192"/>
      <c r="T9" s="192"/>
      <c r="U9" s="192"/>
      <c r="V9" s="192"/>
      <c r="W9" s="192"/>
      <c r="X9" s="192"/>
      <c r="Y9" s="192"/>
      <c r="AS9" s="179"/>
      <c r="AT9" s="179"/>
      <c r="AU9" s="179"/>
      <c r="AV9" s="179"/>
      <c r="AW9" s="179"/>
      <c r="AX9" s="179"/>
      <c r="AY9" s="179"/>
      <c r="AZ9" s="179"/>
      <c r="BA9" s="179"/>
      <c r="BB9" s="179"/>
      <c r="BC9" s="179"/>
    </row>
    <row r="10" spans="1:62" s="109" customFormat="1" ht="34.5" customHeight="1">
      <c r="A10" s="110"/>
      <c r="B10" s="217" t="s">
        <v>274</v>
      </c>
      <c r="C10" s="646" t="s">
        <v>275</v>
      </c>
      <c r="D10" s="647"/>
      <c r="E10" s="647"/>
      <c r="F10" s="647"/>
      <c r="G10" s="647"/>
      <c r="H10" s="647"/>
      <c r="I10" s="647"/>
      <c r="J10" s="218"/>
      <c r="K10" s="178"/>
      <c r="L10" s="178"/>
      <c r="M10" s="178"/>
      <c r="N10" s="178"/>
      <c r="O10" s="178"/>
      <c r="P10" s="178"/>
      <c r="Q10" s="178"/>
      <c r="S10" s="192"/>
      <c r="T10" s="192"/>
      <c r="U10" s="192"/>
      <c r="V10" s="192"/>
      <c r="W10" s="192"/>
      <c r="X10" s="192"/>
      <c r="Y10" s="192"/>
      <c r="AS10" s="179"/>
      <c r="AT10" s="179"/>
      <c r="AU10" s="179"/>
      <c r="AV10" s="179"/>
      <c r="AW10" s="179"/>
      <c r="AX10" s="179"/>
      <c r="AY10" s="179"/>
      <c r="AZ10" s="179"/>
      <c r="BA10" s="179"/>
      <c r="BB10" s="179"/>
      <c r="BC10" s="179"/>
    </row>
    <row r="11" spans="1:62" s="109" customFormat="1" ht="32.25" customHeight="1">
      <c r="A11" s="110"/>
      <c r="B11" s="644" t="s">
        <v>273</v>
      </c>
      <c r="C11" s="219"/>
      <c r="D11" s="220" t="s">
        <v>272</v>
      </c>
      <c r="E11" s="221"/>
      <c r="F11" s="220"/>
      <c r="G11" s="220"/>
      <c r="H11" s="221"/>
      <c r="I11" s="220"/>
      <c r="J11" s="222"/>
      <c r="K11" s="202"/>
      <c r="L11" s="202"/>
      <c r="M11" s="202"/>
      <c r="N11" s="202"/>
      <c r="O11" s="202"/>
      <c r="P11" s="202"/>
      <c r="Q11" s="202"/>
      <c r="R11" s="202"/>
      <c r="S11" s="202"/>
      <c r="T11" s="202"/>
      <c r="U11" s="202"/>
      <c r="V11" s="202"/>
      <c r="W11" s="202"/>
      <c r="X11" s="202"/>
      <c r="Y11" s="202"/>
      <c r="AS11" s="179"/>
      <c r="AT11" s="179"/>
      <c r="AU11" s="179"/>
      <c r="AV11" s="179"/>
      <c r="AW11" s="179"/>
      <c r="AX11" s="179"/>
      <c r="AY11" s="179"/>
      <c r="AZ11" s="179"/>
      <c r="BA11" s="179"/>
      <c r="BB11" s="179"/>
      <c r="BC11" s="179"/>
    </row>
    <row r="12" spans="1:62" s="109" customFormat="1" ht="32.25" customHeight="1">
      <c r="A12" s="110"/>
      <c r="B12" s="645"/>
      <c r="C12" s="223"/>
      <c r="D12" s="224" t="s">
        <v>288</v>
      </c>
      <c r="E12" s="225"/>
      <c r="F12" s="224"/>
      <c r="G12" s="224"/>
      <c r="H12" s="225"/>
      <c r="I12" s="224"/>
      <c r="J12" s="226"/>
      <c r="K12" s="202"/>
      <c r="L12" s="202"/>
      <c r="M12" s="202"/>
      <c r="N12" s="202"/>
      <c r="O12" s="202"/>
      <c r="P12" s="202"/>
      <c r="Q12" s="202"/>
      <c r="R12" s="202"/>
      <c r="S12" s="202"/>
      <c r="T12" s="202"/>
      <c r="U12" s="202"/>
      <c r="V12" s="202"/>
      <c r="W12" s="202"/>
      <c r="X12" s="202"/>
      <c r="Y12" s="202"/>
      <c r="AS12" s="179"/>
      <c r="AT12" s="179"/>
      <c r="AU12" s="179"/>
      <c r="AV12" s="179"/>
      <c r="AW12" s="179"/>
      <c r="AX12" s="179"/>
      <c r="AY12" s="179"/>
      <c r="AZ12" s="179"/>
      <c r="BA12" s="179"/>
      <c r="BB12" s="179"/>
      <c r="BC12" s="179"/>
    </row>
    <row r="13" spans="1:62" s="109" customFormat="1" ht="32.25" customHeight="1">
      <c r="A13" s="110"/>
      <c r="B13" s="227" t="s">
        <v>276</v>
      </c>
      <c r="C13" s="640" t="s">
        <v>277</v>
      </c>
      <c r="D13" s="595"/>
      <c r="E13" s="595"/>
      <c r="F13" s="595"/>
      <c r="G13" s="595"/>
      <c r="H13" s="595"/>
      <c r="I13" s="595"/>
      <c r="J13" s="218"/>
      <c r="K13" s="178"/>
      <c r="L13" s="178"/>
      <c r="M13" s="178"/>
      <c r="N13" s="178"/>
      <c r="O13" s="178"/>
      <c r="P13" s="178"/>
      <c r="Q13" s="178"/>
      <c r="S13" s="192"/>
      <c r="T13" s="192"/>
      <c r="U13" s="192"/>
      <c r="V13" s="192"/>
      <c r="W13" s="192"/>
      <c r="X13" s="192"/>
      <c r="Y13" s="192"/>
      <c r="AS13" s="179"/>
      <c r="AT13" s="179"/>
      <c r="AU13" s="179"/>
      <c r="AV13" s="179"/>
      <c r="AW13" s="179"/>
      <c r="AX13" s="179"/>
      <c r="AY13" s="179"/>
      <c r="AZ13" s="179"/>
      <c r="BA13" s="179"/>
      <c r="BB13" s="179"/>
      <c r="BC13" s="179"/>
    </row>
    <row r="14" spans="1:62" s="109" customFormat="1" ht="32.25" customHeight="1">
      <c r="A14" s="110"/>
      <c r="B14" s="227" t="s">
        <v>278</v>
      </c>
      <c r="C14" s="640" t="s">
        <v>277</v>
      </c>
      <c r="D14" s="595"/>
      <c r="E14" s="595"/>
      <c r="F14" s="595"/>
      <c r="G14" s="595"/>
      <c r="H14" s="595"/>
      <c r="I14" s="595"/>
      <c r="J14" s="218"/>
      <c r="K14" s="178"/>
      <c r="L14" s="178"/>
      <c r="M14" s="178"/>
      <c r="N14" s="178"/>
      <c r="O14" s="178"/>
      <c r="P14" s="178"/>
      <c r="Q14" s="178"/>
      <c r="S14" s="192"/>
      <c r="T14" s="192"/>
      <c r="U14" s="192"/>
      <c r="V14" s="192"/>
      <c r="W14" s="192"/>
      <c r="X14" s="192"/>
      <c r="Y14" s="192"/>
      <c r="AS14" s="179"/>
      <c r="AT14" s="179"/>
      <c r="AU14" s="179"/>
      <c r="AV14" s="179"/>
      <c r="AW14" s="179"/>
      <c r="AX14" s="179"/>
      <c r="AY14" s="179"/>
      <c r="AZ14" s="179"/>
      <c r="BA14" s="179"/>
      <c r="BB14" s="179"/>
      <c r="BC14" s="179"/>
    </row>
    <row r="15" spans="1:62" s="109" customFormat="1" ht="32.25" customHeight="1">
      <c r="B15" s="393" t="s">
        <v>488</v>
      </c>
      <c r="C15" s="228"/>
      <c r="D15" s="229" t="s">
        <v>378</v>
      </c>
      <c r="E15" s="230"/>
      <c r="F15" s="229"/>
      <c r="G15" s="229" t="s">
        <v>279</v>
      </c>
      <c r="H15" s="229"/>
      <c r="I15" s="230"/>
      <c r="J15" s="231"/>
      <c r="AM15" s="198"/>
      <c r="AN15" s="198"/>
      <c r="AO15" s="198"/>
      <c r="AS15" s="179"/>
      <c r="AT15" s="179"/>
      <c r="AU15" s="179"/>
      <c r="AV15" s="179"/>
      <c r="AW15" s="179"/>
      <c r="AX15" s="179"/>
      <c r="AY15" s="179"/>
      <c r="AZ15" s="179"/>
      <c r="BA15" s="179"/>
      <c r="BB15" s="209"/>
      <c r="BC15" s="209"/>
      <c r="BD15" s="209"/>
    </row>
    <row r="16" spans="1:62" s="109" customFormat="1" ht="32.25" customHeight="1">
      <c r="B16" s="394" t="s">
        <v>489</v>
      </c>
      <c r="C16" s="228"/>
      <c r="D16" s="220" t="s">
        <v>378</v>
      </c>
      <c r="E16" s="221"/>
      <c r="F16" s="220"/>
      <c r="G16" s="220" t="s">
        <v>279</v>
      </c>
      <c r="I16" s="221"/>
      <c r="J16" s="231"/>
      <c r="AM16" s="198"/>
      <c r="AN16" s="198"/>
      <c r="AO16" s="198"/>
      <c r="AS16" s="179"/>
      <c r="AT16" s="179"/>
      <c r="AU16" s="179"/>
      <c r="AV16" s="179"/>
      <c r="AW16" s="179"/>
      <c r="AX16" s="179"/>
      <c r="AY16" s="179"/>
      <c r="AZ16" s="179"/>
      <c r="BA16" s="179"/>
      <c r="BB16" s="209"/>
      <c r="BC16" s="209"/>
      <c r="BD16" s="209"/>
    </row>
    <row r="17" spans="1:59" s="109" customFormat="1" ht="32.25" customHeight="1">
      <c r="A17" s="110"/>
      <c r="B17" s="641" t="s">
        <v>280</v>
      </c>
      <c r="C17" s="232" t="s">
        <v>281</v>
      </c>
      <c r="D17" s="228"/>
      <c r="E17" s="230" t="s">
        <v>282</v>
      </c>
      <c r="F17" s="228"/>
      <c r="G17" s="233" t="s">
        <v>448</v>
      </c>
      <c r="H17" s="230"/>
      <c r="I17" s="233"/>
      <c r="J17" s="231"/>
      <c r="Z17" s="178"/>
      <c r="AA17" s="198"/>
      <c r="AB17" s="198"/>
      <c r="AC17" s="198"/>
      <c r="AD17" s="198"/>
      <c r="AE17" s="198"/>
      <c r="AF17" s="198"/>
      <c r="AG17" s="198"/>
      <c r="AH17" s="198"/>
      <c r="AJ17" s="198"/>
      <c r="AK17" s="198"/>
      <c r="AL17" s="198"/>
      <c r="AM17" s="198"/>
      <c r="AN17" s="198"/>
      <c r="AO17" s="198"/>
      <c r="AP17" s="198"/>
      <c r="AQ17" s="198"/>
      <c r="AR17" s="198"/>
      <c r="AT17" s="198"/>
      <c r="AU17" s="198"/>
      <c r="AV17" s="198"/>
      <c r="AW17" s="198"/>
      <c r="AX17" s="198"/>
      <c r="AY17" s="198"/>
      <c r="AZ17" s="198"/>
      <c r="BA17" s="198"/>
      <c r="BC17" s="198"/>
      <c r="BD17" s="198"/>
      <c r="BE17" s="198"/>
      <c r="BF17" s="198"/>
      <c r="BG17" s="198"/>
    </row>
    <row r="18" spans="1:59" s="109" customFormat="1" ht="32.25" customHeight="1">
      <c r="A18" s="110"/>
      <c r="B18" s="642"/>
      <c r="C18" s="232" t="s">
        <v>284</v>
      </c>
      <c r="D18" s="228"/>
      <c r="E18" s="233" t="s">
        <v>283</v>
      </c>
      <c r="F18" s="228"/>
      <c r="G18" s="233" t="s">
        <v>377</v>
      </c>
      <c r="H18" s="230"/>
      <c r="I18" s="228"/>
      <c r="J18" s="218" t="s">
        <v>285</v>
      </c>
      <c r="K18" s="234"/>
      <c r="L18" s="212"/>
      <c r="M18" s="212"/>
      <c r="N18" s="212"/>
      <c r="O18" s="212"/>
      <c r="P18" s="212"/>
      <c r="Q18" s="212"/>
      <c r="R18" s="212"/>
      <c r="S18" s="212"/>
      <c r="T18" s="212"/>
      <c r="U18" s="212"/>
      <c r="V18" s="212"/>
      <c r="W18" s="212"/>
      <c r="X18" s="212"/>
      <c r="Y18" s="212"/>
      <c r="AA18" s="51"/>
      <c r="AB18" s="214"/>
      <c r="AC18" s="214"/>
      <c r="AD18" s="214"/>
      <c r="AE18" s="214"/>
      <c r="AF18" s="214"/>
      <c r="AG18" s="214"/>
      <c r="AH18" s="214"/>
      <c r="AI18" s="214"/>
      <c r="AJ18" s="214"/>
      <c r="AK18" s="214"/>
      <c r="AL18" s="198"/>
      <c r="AM18" s="198"/>
      <c r="AN18" s="198"/>
      <c r="AO18" s="198"/>
      <c r="AP18" s="198"/>
      <c r="AQ18" s="198"/>
      <c r="AR18" s="198"/>
      <c r="AS18" s="198"/>
      <c r="AT18" s="198"/>
      <c r="AU18" s="198"/>
      <c r="AV18" s="198"/>
      <c r="AW18" s="198"/>
      <c r="AX18" s="198"/>
      <c r="AY18" s="198"/>
      <c r="AZ18" s="198"/>
      <c r="BA18" s="198"/>
      <c r="BB18" s="198"/>
      <c r="BC18" s="198"/>
      <c r="BD18" s="198"/>
      <c r="BE18" s="198"/>
      <c r="BF18" s="198"/>
      <c r="BG18" s="198"/>
    </row>
    <row r="19" spans="1:59" s="109" customFormat="1" ht="32.25" customHeight="1">
      <c r="A19" s="110"/>
      <c r="B19" s="643"/>
      <c r="C19" s="232" t="s">
        <v>286</v>
      </c>
      <c r="D19" s="228"/>
      <c r="E19" s="233" t="s">
        <v>287</v>
      </c>
      <c r="F19" s="228"/>
      <c r="G19" s="233" t="s">
        <v>449</v>
      </c>
      <c r="H19" s="230"/>
      <c r="I19" s="228"/>
      <c r="J19" s="218"/>
    </row>
    <row r="20" spans="1:59" ht="19.5" customHeight="1"/>
    <row r="21" spans="1:59" ht="42.75" customHeight="1">
      <c r="B21" s="60" t="s">
        <v>300</v>
      </c>
    </row>
    <row r="22" spans="1:59" ht="19.5" customHeight="1"/>
    <row r="23" spans="1:59" ht="42.75" customHeight="1">
      <c r="A23" s="402"/>
      <c r="B23" s="404" t="s">
        <v>368</v>
      </c>
      <c r="C23" s="404"/>
      <c r="D23" s="404"/>
      <c r="F23" s="404"/>
      <c r="G23" s="404"/>
      <c r="I23" s="404"/>
      <c r="J23" s="404"/>
      <c r="K23" s="404"/>
      <c r="L23" s="404"/>
      <c r="M23" s="404"/>
      <c r="N23" s="404"/>
      <c r="O23" s="404"/>
      <c r="P23" s="404"/>
      <c r="Q23" s="404"/>
      <c r="R23" s="404"/>
      <c r="S23" s="404"/>
      <c r="T23" s="404"/>
      <c r="U23" s="404"/>
      <c r="V23" s="404"/>
      <c r="W23" s="404"/>
      <c r="X23" s="404"/>
      <c r="Y23" s="404"/>
      <c r="Z23" s="404"/>
    </row>
    <row r="24" spans="1:59" ht="70.5" customHeight="1">
      <c r="A24" s="402"/>
      <c r="B24" s="466" t="s">
        <v>133</v>
      </c>
      <c r="C24" s="648" t="s">
        <v>369</v>
      </c>
      <c r="D24" s="626"/>
      <c r="E24" s="649"/>
      <c r="F24" s="648" t="s">
        <v>370</v>
      </c>
      <c r="G24" s="626"/>
      <c r="H24" s="626"/>
      <c r="I24" s="649"/>
      <c r="J24" s="465" t="s">
        <v>371</v>
      </c>
      <c r="K24" s="467" t="s">
        <v>539</v>
      </c>
      <c r="L24" s="404"/>
      <c r="M24" s="404"/>
      <c r="N24" s="404"/>
      <c r="O24" s="404"/>
      <c r="P24" s="404"/>
      <c r="Q24" s="404"/>
      <c r="R24" s="404"/>
      <c r="S24" s="404"/>
      <c r="T24" s="404"/>
      <c r="U24" s="404"/>
      <c r="V24" s="404"/>
      <c r="W24" s="404"/>
      <c r="X24" s="404"/>
      <c r="Y24" s="404"/>
      <c r="Z24" s="404"/>
    </row>
    <row r="25" spans="1:59" ht="70.5" customHeight="1">
      <c r="A25" s="402"/>
      <c r="B25" s="465" t="s">
        <v>372</v>
      </c>
      <c r="C25" s="648"/>
      <c r="D25" s="626"/>
      <c r="E25" s="649"/>
      <c r="F25" s="648"/>
      <c r="G25" s="626"/>
      <c r="H25" s="626"/>
      <c r="I25" s="649"/>
      <c r="J25" s="235"/>
      <c r="K25" s="468"/>
      <c r="L25" s="404"/>
      <c r="M25" s="404"/>
      <c r="N25" s="404"/>
      <c r="O25" s="404"/>
      <c r="P25" s="404"/>
      <c r="Q25" s="404"/>
      <c r="R25" s="404"/>
      <c r="S25" s="404"/>
      <c r="T25" s="404"/>
      <c r="U25" s="404"/>
      <c r="V25" s="404"/>
      <c r="W25" s="404"/>
      <c r="X25" s="404"/>
      <c r="Y25" s="404"/>
      <c r="Z25" s="404"/>
    </row>
    <row r="26" spans="1:59" ht="70.5" customHeight="1">
      <c r="A26" s="402"/>
      <c r="B26" s="465" t="s">
        <v>373</v>
      </c>
      <c r="C26" s="648"/>
      <c r="D26" s="626"/>
      <c r="E26" s="649"/>
      <c r="F26" s="648"/>
      <c r="G26" s="626"/>
      <c r="H26" s="626"/>
      <c r="I26" s="649"/>
      <c r="J26" s="235"/>
      <c r="K26" s="468"/>
      <c r="L26" s="404"/>
      <c r="M26" s="404"/>
      <c r="N26" s="404"/>
      <c r="O26" s="404"/>
      <c r="P26" s="404"/>
      <c r="Q26" s="404"/>
      <c r="R26" s="404"/>
      <c r="S26" s="404"/>
      <c r="T26" s="404"/>
      <c r="U26" s="404"/>
      <c r="V26" s="404"/>
      <c r="W26" s="404"/>
      <c r="X26" s="404"/>
      <c r="Y26" s="404"/>
      <c r="Z26" s="404"/>
    </row>
    <row r="27" spans="1:59" ht="30.75" customHeight="1">
      <c r="A27" s="402"/>
      <c r="B27" s="404" t="s">
        <v>540</v>
      </c>
      <c r="C27" s="404"/>
      <c r="D27" s="404"/>
      <c r="F27" s="404"/>
      <c r="G27" s="404"/>
      <c r="I27" s="404"/>
      <c r="J27" s="404"/>
      <c r="K27" s="404"/>
      <c r="L27" s="404"/>
      <c r="M27" s="404"/>
      <c r="N27" s="404"/>
      <c r="O27" s="404"/>
      <c r="P27" s="404"/>
      <c r="Q27" s="404"/>
      <c r="R27" s="404"/>
      <c r="S27" s="404"/>
      <c r="T27" s="404"/>
      <c r="U27" s="404"/>
      <c r="V27" s="404"/>
      <c r="W27" s="404"/>
      <c r="X27" s="404"/>
      <c r="Y27" s="404"/>
      <c r="Z27" s="404"/>
    </row>
    <row r="28" spans="1:59" ht="30.75" customHeight="1">
      <c r="A28" s="402"/>
      <c r="B28" s="404" t="s">
        <v>541</v>
      </c>
      <c r="C28" s="404"/>
      <c r="D28" s="404"/>
      <c r="F28" s="404"/>
      <c r="G28" s="404"/>
      <c r="I28" s="404"/>
      <c r="J28" s="404"/>
      <c r="K28" s="404"/>
      <c r="L28" s="404"/>
      <c r="M28" s="404"/>
      <c r="N28" s="404"/>
      <c r="O28" s="404"/>
      <c r="P28" s="404"/>
      <c r="Q28" s="404"/>
      <c r="R28" s="404"/>
      <c r="S28" s="404"/>
      <c r="T28" s="404"/>
      <c r="U28" s="404"/>
      <c r="V28" s="404"/>
      <c r="W28" s="404"/>
      <c r="X28" s="404"/>
      <c r="Y28" s="404"/>
      <c r="Z28" s="404"/>
    </row>
    <row r="29" spans="1:59" ht="30.75" customHeight="1">
      <c r="A29" s="402"/>
      <c r="B29" s="404" t="s">
        <v>542</v>
      </c>
      <c r="C29" s="404"/>
      <c r="D29" s="404"/>
      <c r="F29" s="404"/>
      <c r="G29" s="404"/>
      <c r="I29" s="404"/>
      <c r="J29" s="404"/>
      <c r="K29" s="404"/>
      <c r="L29" s="404"/>
      <c r="M29" s="404"/>
      <c r="N29" s="404"/>
      <c r="O29" s="404"/>
      <c r="P29" s="404"/>
      <c r="Q29" s="404"/>
      <c r="R29" s="404"/>
      <c r="S29" s="404"/>
      <c r="T29" s="404"/>
      <c r="U29" s="404"/>
      <c r="V29" s="404"/>
      <c r="W29" s="404"/>
      <c r="X29" s="404"/>
      <c r="Y29" s="404"/>
      <c r="Z29" s="404"/>
    </row>
    <row r="30" spans="1:59" ht="30.75" customHeight="1">
      <c r="A30" s="402"/>
      <c r="B30" s="404" t="s">
        <v>543</v>
      </c>
      <c r="C30" s="404"/>
      <c r="D30" s="404"/>
      <c r="F30" s="404"/>
      <c r="G30" s="404"/>
      <c r="I30" s="404"/>
      <c r="J30" s="404"/>
      <c r="K30" s="404"/>
      <c r="L30" s="404"/>
      <c r="M30" s="404"/>
      <c r="N30" s="404"/>
      <c r="O30" s="404"/>
      <c r="P30" s="404"/>
      <c r="Q30" s="404"/>
      <c r="R30" s="404"/>
      <c r="S30" s="404"/>
      <c r="T30" s="404"/>
      <c r="U30" s="404"/>
      <c r="V30" s="404"/>
      <c r="W30" s="404"/>
      <c r="X30" s="404"/>
      <c r="Y30" s="404"/>
      <c r="Z30" s="404"/>
    </row>
    <row r="31" spans="1:59" ht="30.75" customHeight="1">
      <c r="A31" s="402"/>
      <c r="B31" s="404" t="s">
        <v>544</v>
      </c>
      <c r="C31" s="404"/>
      <c r="D31" s="404"/>
      <c r="F31" s="404"/>
      <c r="G31" s="404"/>
      <c r="I31" s="404"/>
      <c r="J31" s="404"/>
      <c r="K31" s="404"/>
      <c r="L31" s="404"/>
      <c r="M31" s="404"/>
      <c r="N31" s="404"/>
      <c r="O31" s="404"/>
      <c r="P31" s="404"/>
      <c r="Q31" s="404"/>
      <c r="R31" s="404"/>
      <c r="S31" s="404"/>
      <c r="T31" s="404"/>
      <c r="U31" s="404"/>
      <c r="V31" s="404"/>
      <c r="W31" s="404"/>
      <c r="X31" s="404"/>
      <c r="Y31" s="404"/>
      <c r="Z31" s="404"/>
    </row>
    <row r="32" spans="1:59" s="404" customFormat="1" ht="30.75" customHeight="1">
      <c r="A32" s="402"/>
      <c r="B32" s="404" t="s">
        <v>542</v>
      </c>
      <c r="E32" s="175"/>
      <c r="H32" s="175"/>
    </row>
    <row r="33" spans="1:26" ht="30.75" customHeight="1">
      <c r="A33" s="402"/>
      <c r="B33" s="404" t="s">
        <v>546</v>
      </c>
      <c r="C33" s="404"/>
      <c r="D33" s="404"/>
      <c r="F33" s="404"/>
      <c r="G33" s="404"/>
      <c r="I33" s="404"/>
      <c r="J33" s="404"/>
      <c r="K33" s="404"/>
      <c r="L33" s="404"/>
      <c r="M33" s="404"/>
      <c r="N33" s="404"/>
      <c r="O33" s="404"/>
      <c r="P33" s="404"/>
      <c r="Q33" s="404"/>
      <c r="R33" s="404"/>
      <c r="S33" s="404"/>
      <c r="T33" s="404"/>
      <c r="U33" s="404"/>
      <c r="V33" s="404"/>
      <c r="W33" s="404"/>
      <c r="X33" s="404"/>
      <c r="Y33" s="404"/>
      <c r="Z33" s="404"/>
    </row>
    <row r="34" spans="1:26" ht="30.75" customHeight="1">
      <c r="A34" s="402"/>
      <c r="B34" s="404" t="s">
        <v>545</v>
      </c>
      <c r="C34" s="404"/>
      <c r="D34" s="404"/>
      <c r="F34" s="404"/>
      <c r="G34" s="404"/>
      <c r="I34" s="404"/>
      <c r="J34" s="404"/>
      <c r="K34" s="404"/>
      <c r="L34" s="404"/>
      <c r="M34" s="404"/>
      <c r="N34" s="404"/>
      <c r="O34" s="404"/>
      <c r="P34" s="404"/>
      <c r="Q34" s="404"/>
      <c r="R34" s="404"/>
      <c r="S34" s="404"/>
      <c r="T34" s="404"/>
      <c r="U34" s="404"/>
      <c r="V34" s="404"/>
      <c r="W34" s="404"/>
      <c r="X34" s="404"/>
      <c r="Y34" s="404"/>
      <c r="Z34" s="404"/>
    </row>
    <row r="35" spans="1:26">
      <c r="A35" s="402"/>
      <c r="B35" s="404"/>
      <c r="C35" s="404"/>
      <c r="D35" s="404"/>
      <c r="F35" s="404"/>
      <c r="G35" s="404"/>
      <c r="I35" s="404"/>
      <c r="J35" s="404"/>
      <c r="K35" s="404"/>
      <c r="L35" s="404"/>
      <c r="M35" s="404"/>
      <c r="N35" s="404"/>
      <c r="O35" s="404"/>
      <c r="P35" s="404"/>
      <c r="Q35" s="404"/>
      <c r="R35" s="404"/>
      <c r="S35" s="404"/>
      <c r="T35" s="404"/>
      <c r="U35" s="404"/>
      <c r="V35" s="404"/>
      <c r="W35" s="404"/>
      <c r="X35" s="404"/>
      <c r="Y35" s="404"/>
      <c r="Z35" s="404"/>
    </row>
  </sheetData>
  <mergeCells count="13">
    <mergeCell ref="C24:E24"/>
    <mergeCell ref="F24:I24"/>
    <mergeCell ref="C25:E25"/>
    <mergeCell ref="F25:I25"/>
    <mergeCell ref="C26:E26"/>
    <mergeCell ref="F26:I26"/>
    <mergeCell ref="C14:I14"/>
    <mergeCell ref="B17:B19"/>
    <mergeCell ref="C13:I13"/>
    <mergeCell ref="B2:J2"/>
    <mergeCell ref="B3:J3"/>
    <mergeCell ref="B11:B12"/>
    <mergeCell ref="C10:I10"/>
  </mergeCells>
  <phoneticPr fontId="4"/>
  <dataValidations count="2">
    <dataValidation type="list" allowBlank="1" showInputMessage="1" showErrorMessage="1" sqref="J25:J26">
      <formula1>"有,不要"</formula1>
    </dataValidation>
    <dataValidation type="list" allowBlank="1" showInputMessage="1" showErrorMessage="1" sqref="K25:K26">
      <formula1>"期限内,購入予定"</formula1>
    </dataValidation>
  </dataValidations>
  <printOptions horizontalCentered="1"/>
  <pageMargins left="0.70866141732283472" right="0.31496062992125984" top="0.94488188976377963" bottom="0.35433070866141736" header="0" footer="0"/>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0531" r:id="rId4" name="Check Box 3">
              <controlPr defaultSize="0" autoFill="0" autoLine="0" autoPict="0">
                <anchor moveWithCells="1">
                  <from>
                    <xdr:col>2</xdr:col>
                    <xdr:colOff>514350</xdr:colOff>
                    <xdr:row>14</xdr:row>
                    <xdr:rowOff>85725</xdr:rowOff>
                  </from>
                  <to>
                    <xdr:col>3</xdr:col>
                    <xdr:colOff>123825</xdr:colOff>
                    <xdr:row>14</xdr:row>
                    <xdr:rowOff>333375</xdr:rowOff>
                  </to>
                </anchor>
              </controlPr>
            </control>
          </mc:Choice>
        </mc:AlternateContent>
        <mc:AlternateContent xmlns:mc="http://schemas.openxmlformats.org/markup-compatibility/2006">
          <mc:Choice Requires="x14">
            <control shapeId="150532" r:id="rId5" name="Check Box 4">
              <controlPr defaultSize="0" autoFill="0" autoLine="0" autoPict="0">
                <anchor moveWithCells="1">
                  <from>
                    <xdr:col>5</xdr:col>
                    <xdr:colOff>76200</xdr:colOff>
                    <xdr:row>20</xdr:row>
                    <xdr:rowOff>66675</xdr:rowOff>
                  </from>
                  <to>
                    <xdr:col>6</xdr:col>
                    <xdr:colOff>219075</xdr:colOff>
                    <xdr:row>20</xdr:row>
                    <xdr:rowOff>438150</xdr:rowOff>
                  </to>
                </anchor>
              </controlPr>
            </control>
          </mc:Choice>
        </mc:AlternateContent>
        <mc:AlternateContent xmlns:mc="http://schemas.openxmlformats.org/markup-compatibility/2006">
          <mc:Choice Requires="x14">
            <control shapeId="150533" r:id="rId6" name="Check Box 5">
              <controlPr defaultSize="0" autoFill="0" autoLine="0" autoPict="0">
                <anchor moveWithCells="1">
                  <from>
                    <xdr:col>5</xdr:col>
                    <xdr:colOff>209550</xdr:colOff>
                    <xdr:row>14</xdr:row>
                    <xdr:rowOff>95250</xdr:rowOff>
                  </from>
                  <to>
                    <xdr:col>6</xdr:col>
                    <xdr:colOff>133350</xdr:colOff>
                    <xdr:row>14</xdr:row>
                    <xdr:rowOff>342900</xdr:rowOff>
                  </to>
                </anchor>
              </controlPr>
            </control>
          </mc:Choice>
        </mc:AlternateContent>
        <mc:AlternateContent xmlns:mc="http://schemas.openxmlformats.org/markup-compatibility/2006">
          <mc:Choice Requires="x14">
            <control shapeId="150534" r:id="rId7" name="Check Box 6">
              <controlPr defaultSize="0" autoFill="0" autoLine="0" autoPict="0">
                <anchor moveWithCells="1">
                  <from>
                    <xdr:col>2</xdr:col>
                    <xdr:colOff>523875</xdr:colOff>
                    <xdr:row>15</xdr:row>
                    <xdr:rowOff>85725</xdr:rowOff>
                  </from>
                  <to>
                    <xdr:col>3</xdr:col>
                    <xdr:colOff>133350</xdr:colOff>
                    <xdr:row>15</xdr:row>
                    <xdr:rowOff>333375</xdr:rowOff>
                  </to>
                </anchor>
              </controlPr>
            </control>
          </mc:Choice>
        </mc:AlternateContent>
        <mc:AlternateContent xmlns:mc="http://schemas.openxmlformats.org/markup-compatibility/2006">
          <mc:Choice Requires="x14">
            <control shapeId="150535" r:id="rId8" name="Check Box 7">
              <controlPr defaultSize="0" autoFill="0" autoLine="0" autoPict="0">
                <anchor moveWithCells="1">
                  <from>
                    <xdr:col>5</xdr:col>
                    <xdr:colOff>209550</xdr:colOff>
                    <xdr:row>15</xdr:row>
                    <xdr:rowOff>95250</xdr:rowOff>
                  </from>
                  <to>
                    <xdr:col>6</xdr:col>
                    <xdr:colOff>133350</xdr:colOff>
                    <xdr:row>15</xdr:row>
                    <xdr:rowOff>342900</xdr:rowOff>
                  </to>
                </anchor>
              </controlPr>
            </control>
          </mc:Choice>
        </mc:AlternateContent>
        <mc:AlternateContent xmlns:mc="http://schemas.openxmlformats.org/markup-compatibility/2006">
          <mc:Choice Requires="x14">
            <control shapeId="150536" r:id="rId9" name="Check Box 8">
              <controlPr defaultSize="0" autoFill="0" autoLine="0" autoPict="0">
                <anchor moveWithCells="1">
                  <from>
                    <xdr:col>5</xdr:col>
                    <xdr:colOff>209550</xdr:colOff>
                    <xdr:row>16</xdr:row>
                    <xdr:rowOff>76200</xdr:rowOff>
                  </from>
                  <to>
                    <xdr:col>6</xdr:col>
                    <xdr:colOff>133350</xdr:colOff>
                    <xdr:row>16</xdr:row>
                    <xdr:rowOff>323850</xdr:rowOff>
                  </to>
                </anchor>
              </controlPr>
            </control>
          </mc:Choice>
        </mc:AlternateContent>
        <mc:AlternateContent xmlns:mc="http://schemas.openxmlformats.org/markup-compatibility/2006">
          <mc:Choice Requires="x14">
            <control shapeId="150537" r:id="rId10" name="Check Box 9">
              <controlPr defaultSize="0" autoFill="0" autoLine="0" autoPict="0">
                <anchor moveWithCells="1">
                  <from>
                    <xdr:col>2</xdr:col>
                    <xdr:colOff>542925</xdr:colOff>
                    <xdr:row>16</xdr:row>
                    <xdr:rowOff>85725</xdr:rowOff>
                  </from>
                  <to>
                    <xdr:col>3</xdr:col>
                    <xdr:colOff>152400</xdr:colOff>
                    <xdr:row>16</xdr:row>
                    <xdr:rowOff>333375</xdr:rowOff>
                  </to>
                </anchor>
              </controlPr>
            </control>
          </mc:Choice>
        </mc:AlternateContent>
        <mc:AlternateContent xmlns:mc="http://schemas.openxmlformats.org/markup-compatibility/2006">
          <mc:Choice Requires="x14">
            <control shapeId="150538" r:id="rId11" name="Check Box 10">
              <controlPr defaultSize="0" autoFill="0" autoLine="0" autoPict="0">
                <anchor moveWithCells="1">
                  <from>
                    <xdr:col>8</xdr:col>
                    <xdr:colOff>200025</xdr:colOff>
                    <xdr:row>17</xdr:row>
                    <xdr:rowOff>76200</xdr:rowOff>
                  </from>
                  <to>
                    <xdr:col>9</xdr:col>
                    <xdr:colOff>123825</xdr:colOff>
                    <xdr:row>17</xdr:row>
                    <xdr:rowOff>323850</xdr:rowOff>
                  </to>
                </anchor>
              </controlPr>
            </control>
          </mc:Choice>
        </mc:AlternateContent>
        <mc:AlternateContent xmlns:mc="http://schemas.openxmlformats.org/markup-compatibility/2006">
          <mc:Choice Requires="x14">
            <control shapeId="150539" r:id="rId12" name="Check Box 11">
              <controlPr defaultSize="0" autoFill="0" autoLine="0" autoPict="0">
                <anchor moveWithCells="1">
                  <from>
                    <xdr:col>5</xdr:col>
                    <xdr:colOff>219075</xdr:colOff>
                    <xdr:row>17</xdr:row>
                    <xdr:rowOff>85725</xdr:rowOff>
                  </from>
                  <to>
                    <xdr:col>6</xdr:col>
                    <xdr:colOff>142875</xdr:colOff>
                    <xdr:row>17</xdr:row>
                    <xdr:rowOff>333375</xdr:rowOff>
                  </to>
                </anchor>
              </controlPr>
            </control>
          </mc:Choice>
        </mc:AlternateContent>
        <mc:AlternateContent xmlns:mc="http://schemas.openxmlformats.org/markup-compatibility/2006">
          <mc:Choice Requires="x14">
            <control shapeId="150540" r:id="rId13" name="Check Box 12">
              <controlPr defaultSize="0" autoFill="0" autoLine="0" autoPict="0">
                <anchor moveWithCells="1">
                  <from>
                    <xdr:col>3</xdr:col>
                    <xdr:colOff>104775</xdr:colOff>
                    <xdr:row>17</xdr:row>
                    <xdr:rowOff>85725</xdr:rowOff>
                  </from>
                  <to>
                    <xdr:col>4</xdr:col>
                    <xdr:colOff>85725</xdr:colOff>
                    <xdr:row>17</xdr:row>
                    <xdr:rowOff>333375</xdr:rowOff>
                  </to>
                </anchor>
              </controlPr>
            </control>
          </mc:Choice>
        </mc:AlternateContent>
        <mc:AlternateContent xmlns:mc="http://schemas.openxmlformats.org/markup-compatibility/2006">
          <mc:Choice Requires="x14">
            <control shapeId="150541" r:id="rId14" name="Check Box 13">
              <controlPr defaultSize="0" autoFill="0" autoLine="0" autoPict="0">
                <anchor moveWithCells="1">
                  <from>
                    <xdr:col>5</xdr:col>
                    <xdr:colOff>190500</xdr:colOff>
                    <xdr:row>18</xdr:row>
                    <xdr:rowOff>95250</xdr:rowOff>
                  </from>
                  <to>
                    <xdr:col>6</xdr:col>
                    <xdr:colOff>123825</xdr:colOff>
                    <xdr:row>18</xdr:row>
                    <xdr:rowOff>342900</xdr:rowOff>
                  </to>
                </anchor>
              </controlPr>
            </control>
          </mc:Choice>
        </mc:AlternateContent>
        <mc:AlternateContent xmlns:mc="http://schemas.openxmlformats.org/markup-compatibility/2006">
          <mc:Choice Requires="x14">
            <control shapeId="150542" r:id="rId15" name="Check Box 14">
              <controlPr defaultSize="0" autoFill="0" autoLine="0" autoPict="0">
                <anchor moveWithCells="1">
                  <from>
                    <xdr:col>3</xdr:col>
                    <xdr:colOff>104775</xdr:colOff>
                    <xdr:row>18</xdr:row>
                    <xdr:rowOff>66675</xdr:rowOff>
                  </from>
                  <to>
                    <xdr:col>4</xdr:col>
                    <xdr:colOff>85725</xdr:colOff>
                    <xdr:row>18</xdr:row>
                    <xdr:rowOff>314325</xdr:rowOff>
                  </to>
                </anchor>
              </controlPr>
            </control>
          </mc:Choice>
        </mc:AlternateContent>
        <mc:AlternateContent xmlns:mc="http://schemas.openxmlformats.org/markup-compatibility/2006">
          <mc:Choice Requires="x14">
            <control shapeId="150543" r:id="rId16" name="Check Box 15">
              <controlPr defaultSize="0" autoFill="0" autoLine="0" autoPict="0">
                <anchor moveWithCells="1">
                  <from>
                    <xdr:col>2</xdr:col>
                    <xdr:colOff>428625</xdr:colOff>
                    <xdr:row>10</xdr:row>
                    <xdr:rowOff>95250</xdr:rowOff>
                  </from>
                  <to>
                    <xdr:col>3</xdr:col>
                    <xdr:colOff>38100</xdr:colOff>
                    <xdr:row>10</xdr:row>
                    <xdr:rowOff>342900</xdr:rowOff>
                  </to>
                </anchor>
              </controlPr>
            </control>
          </mc:Choice>
        </mc:AlternateContent>
        <mc:AlternateContent xmlns:mc="http://schemas.openxmlformats.org/markup-compatibility/2006">
          <mc:Choice Requires="x14">
            <control shapeId="150544" r:id="rId17" name="Check Box 16">
              <controlPr defaultSize="0" autoFill="0" autoLine="0" autoPict="0">
                <anchor moveWithCells="1">
                  <from>
                    <xdr:col>2</xdr:col>
                    <xdr:colOff>419100</xdr:colOff>
                    <xdr:row>11</xdr:row>
                    <xdr:rowOff>76200</xdr:rowOff>
                  </from>
                  <to>
                    <xdr:col>3</xdr:col>
                    <xdr:colOff>28575</xdr:colOff>
                    <xdr:row>11</xdr:row>
                    <xdr:rowOff>323850</xdr:rowOff>
                  </to>
                </anchor>
              </controlPr>
            </control>
          </mc:Choice>
        </mc:AlternateContent>
        <mc:AlternateContent xmlns:mc="http://schemas.openxmlformats.org/markup-compatibility/2006">
          <mc:Choice Requires="x14">
            <control shapeId="150545" r:id="rId18" name="Check Box 17">
              <controlPr defaultSize="0" autoFill="0" autoLine="0" autoPict="0">
                <anchor moveWithCells="1">
                  <from>
                    <xdr:col>5</xdr:col>
                    <xdr:colOff>76200</xdr:colOff>
                    <xdr:row>20</xdr:row>
                    <xdr:rowOff>66675</xdr:rowOff>
                  </from>
                  <to>
                    <xdr:col>6</xdr:col>
                    <xdr:colOff>219075</xdr:colOff>
                    <xdr:row>20</xdr:row>
                    <xdr:rowOff>438150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48</vt:i4>
      </vt:variant>
    </vt:vector>
  </HeadingPairs>
  <TitlesOfParts>
    <vt:vector size="69" baseType="lpstr">
      <vt:lpstr>作成上の注意点</vt:lpstr>
      <vt:lpstr>訓練コース一覧 </vt:lpstr>
      <vt:lpstr>基礎データ入力票</vt:lpstr>
      <vt:lpstr>提出書類一覧</vt:lpstr>
      <vt:lpstr>様式1-1（集合）</vt:lpstr>
      <vt:lpstr>様式1-2（デュアル）</vt:lpstr>
      <vt:lpstr>様式2(集合・デュアル) </vt:lpstr>
      <vt:lpstr>様式2  (別添１)</vt:lpstr>
      <vt:lpstr>様式2  (別添2)</vt:lpstr>
      <vt:lpstr>様式3</vt:lpstr>
      <vt:lpstr>様式4</vt:lpstr>
      <vt:lpstr>様式5</vt:lpstr>
      <vt:lpstr>様式6</vt:lpstr>
      <vt:lpstr>様式7</vt:lpstr>
      <vt:lpstr>様式8-1（集合）</vt:lpstr>
      <vt:lpstr>様式8-2（デュアル）</vt:lpstr>
      <vt:lpstr>様式9</vt:lpstr>
      <vt:lpstr>様式10-１（OA事務初級集合）</vt:lpstr>
      <vt:lpstr>様式10-２（介護実習・パソコン科）（デュアル） </vt:lpstr>
      <vt:lpstr>様式11　誓約書</vt:lpstr>
      <vt:lpstr>参考様式　※(2)⑨写真貼付用</vt:lpstr>
      <vt:lpstr>基礎データ入力票!Print_Area</vt:lpstr>
      <vt:lpstr>'訓練コース一覧 '!Print_Area</vt:lpstr>
      <vt:lpstr>作成上の注意点!Print_Area</vt:lpstr>
      <vt:lpstr>提出書類一覧!Print_Area</vt:lpstr>
      <vt:lpstr>'様式10-１（OA事務初級集合）'!Print_Area</vt:lpstr>
      <vt:lpstr>'様式10-２（介護実習・パソコン科）（デュアル） '!Print_Area</vt:lpstr>
      <vt:lpstr>'様式11　誓約書'!Print_Area</vt:lpstr>
      <vt:lpstr>'様式1-1（集合）'!Print_Area</vt:lpstr>
      <vt:lpstr>'様式1-2（デュアル）'!Print_Area</vt:lpstr>
      <vt:lpstr>'様式2  (別添１)'!Print_Area</vt:lpstr>
      <vt:lpstr>'様式2  (別添2)'!Print_Area</vt:lpstr>
      <vt:lpstr>'様式2(集合・デュアル) '!Print_Area</vt:lpstr>
      <vt:lpstr>様式3!Print_Area</vt:lpstr>
      <vt:lpstr>様式4!Print_Area</vt:lpstr>
      <vt:lpstr>様式6!Print_Area</vt:lpstr>
      <vt:lpstr>様式7!Print_Area</vt:lpstr>
      <vt:lpstr>'様式8-1（集合）'!Print_Area</vt:lpstr>
      <vt:lpstr>'様式8-2（デュアル）'!Print_Area</vt:lpstr>
      <vt:lpstr>様式9!Print_Area</vt:lpstr>
      <vt:lpstr>様式3!Print_Titles</vt:lpstr>
      <vt:lpstr>科名</vt:lpstr>
      <vt:lpstr>開講日</vt:lpstr>
      <vt:lpstr>学院名</vt:lpstr>
      <vt:lpstr>訓練実施責任者役職・氏名</vt:lpstr>
      <vt:lpstr>最低人員</vt:lpstr>
      <vt:lpstr>実施施設住所</vt:lpstr>
      <vt:lpstr>実施施設電話番号</vt:lpstr>
      <vt:lpstr>実施施設名</vt:lpstr>
      <vt:lpstr>実施施設郵便番号</vt:lpstr>
      <vt:lpstr>実施施設郵便番号住所</vt:lpstr>
      <vt:lpstr>実施年度</vt:lpstr>
      <vt:lpstr>実施郵便番号</vt:lpstr>
      <vt:lpstr>修了日</vt:lpstr>
      <vt:lpstr>職場実習開始日</vt:lpstr>
      <vt:lpstr>職場実習終了日</vt:lpstr>
      <vt:lpstr>代表者職氏名</vt:lpstr>
      <vt:lpstr>団体所在地</vt:lpstr>
      <vt:lpstr>団体電話番号</vt:lpstr>
      <vt:lpstr>団体名</vt:lpstr>
      <vt:lpstr>団体郵便番号</vt:lpstr>
      <vt:lpstr>団体連絡先</vt:lpstr>
      <vt:lpstr>定員</vt:lpstr>
      <vt:lpstr>提案右括弧</vt:lpstr>
      <vt:lpstr>提案科名</vt:lpstr>
      <vt:lpstr>提案左括弧</vt:lpstr>
      <vt:lpstr>提出日</vt:lpstr>
      <vt:lpstr>発行責任者</vt:lpstr>
      <vt:lpstr>連絡先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y1.sayama</dc:creator>
  <cp:lastModifiedBy>152111</cp:lastModifiedBy>
  <cp:lastPrinted>2025-05-12T06:04:59Z</cp:lastPrinted>
  <dcterms:created xsi:type="dcterms:W3CDTF">2007-08-13T04:48:17Z</dcterms:created>
  <dcterms:modified xsi:type="dcterms:W3CDTF">2025-05-15T04:10:00Z</dcterms:modified>
</cp:coreProperties>
</file>