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事務局\総務課\令和８年度\R8.8～R9.7電力入札\○02 公告起案\●入札公告\"/>
    </mc:Choice>
  </mc:AlternateContent>
  <xr:revisionPtr revIDLastSave="0" documentId="13_ncr:1_{6A4C2DA5-D4BF-499B-885A-62059104616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内訳書" sheetId="4" r:id="rId1"/>
  </sheets>
  <definedNames>
    <definedName name="_xlnm.Print_Area" localSheetId="0">内訳書!$C$5:$X$44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7" i="4" l="1"/>
  <c r="N38" i="4" l="1"/>
  <c r="N37" i="4"/>
  <c r="N36" i="4"/>
  <c r="N35" i="4"/>
  <c r="N34" i="4"/>
  <c r="N33" i="4"/>
  <c r="N32" i="4"/>
  <c r="N31" i="4"/>
  <c r="N30" i="4"/>
  <c r="N29" i="4"/>
  <c r="N28" i="4"/>
  <c r="R15" i="4" l="1"/>
  <c r="J23" i="4" l="1"/>
  <c r="H23" i="4"/>
  <c r="N39" i="4" l="1"/>
  <c r="I42" i="4" s="1"/>
  <c r="I44" i="4" s="1"/>
</calcChain>
</file>

<file path=xl/sharedStrings.xml><?xml version="1.0" encoding="utf-8"?>
<sst xmlns="http://schemas.openxmlformats.org/spreadsheetml/2006/main" count="99" uniqueCount="38">
  <si>
    <t>年</t>
    <rPh sb="0" eb="1">
      <t>ネン</t>
    </rPh>
    <phoneticPr fontId="2"/>
  </si>
  <si>
    <t>月</t>
    <rPh sb="0" eb="1">
      <t>ツキ</t>
    </rPh>
    <phoneticPr fontId="2"/>
  </si>
  <si>
    <t>＝</t>
    <phoneticPr fontId="2"/>
  </si>
  <si>
    <t>×@</t>
    <phoneticPr fontId="2"/>
  </si>
  <si>
    <t>年　　月</t>
    <rPh sb="0" eb="1">
      <t>ネン</t>
    </rPh>
    <rPh sb="3" eb="4">
      <t>ツキ</t>
    </rPh>
    <phoneticPr fontId="2"/>
  </si>
  <si>
    <t>契約電力</t>
    <rPh sb="0" eb="2">
      <t>ケイヤク</t>
    </rPh>
    <rPh sb="2" eb="4">
      <t>デンリョク</t>
    </rPh>
    <phoneticPr fontId="2"/>
  </si>
  <si>
    <t>2 電力量料金</t>
    <rPh sb="2" eb="5">
      <t>デンリョクリョウ</t>
    </rPh>
    <rPh sb="5" eb="7">
      <t>リョウキン</t>
    </rPh>
    <phoneticPr fontId="2"/>
  </si>
  <si>
    <t>年間総価　①＋②　＝</t>
    <rPh sb="0" eb="2">
      <t>ネンカン</t>
    </rPh>
    <rPh sb="2" eb="3">
      <t>ソウ</t>
    </rPh>
    <rPh sb="3" eb="4">
      <t>カ</t>
    </rPh>
    <phoneticPr fontId="2"/>
  </si>
  <si>
    <t>内　訳　書　（　計　算　書　）</t>
    <rPh sb="0" eb="1">
      <t>ウチ</t>
    </rPh>
    <rPh sb="2" eb="3">
      <t>ヤク</t>
    </rPh>
    <rPh sb="4" eb="5">
      <t>ショ</t>
    </rPh>
    <rPh sb="8" eb="9">
      <t>ケイ</t>
    </rPh>
    <rPh sb="10" eb="11">
      <t>サン</t>
    </rPh>
    <rPh sb="12" eb="13">
      <t>ショ</t>
    </rPh>
    <phoneticPr fontId="2"/>
  </si>
  <si>
    <t>1 基本料金</t>
    <rPh sb="2" eb="4">
      <t>キホン</t>
    </rPh>
    <rPh sb="4" eb="6">
      <t>リョウキン</t>
    </rPh>
    <phoneticPr fontId="2"/>
  </si>
  <si>
    <t>その他季月</t>
    <rPh sb="2" eb="4">
      <t>タキ</t>
    </rPh>
    <rPh sb="4" eb="5">
      <t>ツキ</t>
    </rPh>
    <phoneticPr fontId="2"/>
  </si>
  <si>
    <t>夏季月（7～9月）</t>
    <rPh sb="0" eb="2">
      <t>カキ</t>
    </rPh>
    <rPh sb="2" eb="3">
      <t>ツキ</t>
    </rPh>
    <rPh sb="7" eb="8">
      <t>ツキ</t>
    </rPh>
    <phoneticPr fontId="2"/>
  </si>
  <si>
    <t>[円/kWh]</t>
    <rPh sb="1" eb="2">
      <t>エン</t>
    </rPh>
    <phoneticPr fontId="2"/>
  </si>
  <si>
    <t>常時基本料金単価</t>
    <rPh sb="0" eb="2">
      <t>ジョウジ</t>
    </rPh>
    <rPh sb="2" eb="4">
      <t>キホン</t>
    </rPh>
    <rPh sb="4" eb="6">
      <t>リョウキン</t>
    </rPh>
    <rPh sb="6" eb="8">
      <t>タンカ</t>
    </rPh>
    <phoneticPr fontId="2"/>
  </si>
  <si>
    <t>[円/kW･月]</t>
    <phoneticPr fontId="2"/>
  </si>
  <si>
    <t xml:space="preserve"> [円]</t>
    <rPh sb="2" eb="3">
      <t>エン</t>
    </rPh>
    <phoneticPr fontId="2"/>
  </si>
  <si>
    <t>① 年間の基本料金</t>
    <rPh sb="2" eb="4">
      <t>ネンカン</t>
    </rPh>
    <rPh sb="5" eb="7">
      <t>キホン</t>
    </rPh>
    <rPh sb="7" eb="9">
      <t>リョウキン</t>
    </rPh>
    <phoneticPr fontId="2"/>
  </si>
  <si>
    <t>② 年間の電力量料金　[円]</t>
    <rPh sb="2" eb="4">
      <t>ネンカン</t>
    </rPh>
    <rPh sb="5" eb="7">
      <t>デンリョク</t>
    </rPh>
    <rPh sb="7" eb="8">
      <t>リョウ</t>
    </rPh>
    <rPh sb="8" eb="10">
      <t>リョウキン</t>
    </rPh>
    <phoneticPr fontId="2"/>
  </si>
  <si>
    <t>電力量料金単価</t>
    <rPh sb="0" eb="2">
      <t>デンリョク</t>
    </rPh>
    <phoneticPr fontId="2"/>
  </si>
  <si>
    <t>[円/kWh]</t>
    <phoneticPr fontId="2"/>
  </si>
  <si>
    <t>電力量料金単価</t>
    <phoneticPr fontId="2"/>
  </si>
  <si>
    <t>予定使用電力量</t>
    <rPh sb="0" eb="2">
      <t>ヨテイ</t>
    </rPh>
    <rPh sb="2" eb="4">
      <t>シヨウ</t>
    </rPh>
    <rPh sb="4" eb="6">
      <t>デンリョク</t>
    </rPh>
    <rPh sb="6" eb="7">
      <t>リョウ</t>
    </rPh>
    <phoneticPr fontId="2"/>
  </si>
  <si>
    <t>[kWh]</t>
    <phoneticPr fontId="2"/>
  </si>
  <si>
    <t>A 電力量料金</t>
    <phoneticPr fontId="2"/>
  </si>
  <si>
    <t>[円]</t>
    <phoneticPr fontId="2"/>
  </si>
  <si>
    <t>（税込み金額で記入）</t>
    <rPh sb="1" eb="3">
      <t>ゼイコ</t>
    </rPh>
    <rPh sb="4" eb="6">
      <t>キンガク</t>
    </rPh>
    <rPh sb="7" eb="9">
      <t>キニュウ</t>
    </rPh>
    <phoneticPr fontId="2"/>
  </si>
  <si>
    <t>[円]　（税抜き金額）</t>
    <rPh sb="5" eb="6">
      <t>ゼイ</t>
    </rPh>
    <rPh sb="6" eb="7">
      <t>ヌ</t>
    </rPh>
    <rPh sb="8" eb="10">
      <t>キンガク</t>
    </rPh>
    <phoneticPr fontId="2"/>
  </si>
  <si>
    <t>（注）入札金額と同金額としてください。</t>
    <rPh sb="1" eb="2">
      <t>チュウ</t>
    </rPh>
    <rPh sb="3" eb="5">
      <t>ニュウサツ</t>
    </rPh>
    <rPh sb="5" eb="7">
      <t>キンガク</t>
    </rPh>
    <rPh sb="8" eb="11">
      <t>ドウキンガク</t>
    </rPh>
    <phoneticPr fontId="2"/>
  </si>
  <si>
    <t>[円]　</t>
    <phoneticPr fontId="2"/>
  </si>
  <si>
    <t>消費税等相当額（再掲）</t>
    <rPh sb="0" eb="3">
      <t>ショウヒゼイ</t>
    </rPh>
    <rPh sb="3" eb="4">
      <t>トウ</t>
    </rPh>
    <rPh sb="4" eb="7">
      <t>ソウトウガク</t>
    </rPh>
    <rPh sb="8" eb="10">
      <t>サイケイ</t>
    </rPh>
    <phoneticPr fontId="2"/>
  </si>
  <si>
    <t>入札金額</t>
    <rPh sb="0" eb="2">
      <t>ニュウサツ</t>
    </rPh>
    <rPh sb="2" eb="4">
      <t>キンガク</t>
    </rPh>
    <phoneticPr fontId="2"/>
  </si>
  <si>
    <t>[円]　（税込み）</t>
    <rPh sb="5" eb="7">
      <t>ゼイコ</t>
    </rPh>
    <phoneticPr fontId="2"/>
  </si>
  <si>
    <t>[kW]×</t>
    <phoneticPr fontId="2"/>
  </si>
  <si>
    <t xml:space="preserve"> [円/kW･月]×12箇月＝</t>
    <rPh sb="12" eb="14">
      <t>カゲツ</t>
    </rPh>
    <phoneticPr fontId="2"/>
  </si>
  <si>
    <t>厨房割引単価</t>
    <rPh sb="0" eb="2">
      <t>チュウボウ</t>
    </rPh>
    <phoneticPr fontId="2"/>
  </si>
  <si>
    <t>令和</t>
    <rPh sb="0" eb="2">
      <t>レイワ</t>
    </rPh>
    <phoneticPr fontId="2"/>
  </si>
  <si>
    <r>
      <t>業務の名称　：　令和8</t>
    </r>
    <r>
      <rPr>
        <sz val="12"/>
        <color theme="1"/>
        <rFont val="ＭＳ Ｐゴシック"/>
        <family val="3"/>
        <charset val="128"/>
        <scheme val="minor"/>
      </rPr>
      <t>年度及び令和9年度和歌山県立こころの医療センター電力調達</t>
    </r>
    <rPh sb="8" eb="10">
      <t>レイワ</t>
    </rPh>
    <rPh sb="13" eb="14">
      <t>オヨ</t>
    </rPh>
    <rPh sb="15" eb="17">
      <t>レイワ</t>
    </rPh>
    <rPh sb="18" eb="20">
      <t>ネンド</t>
    </rPh>
    <rPh sb="20" eb="25">
      <t>ワカヤマケンリツ</t>
    </rPh>
    <rPh sb="29" eb="31">
      <t>イリョウ</t>
    </rPh>
    <phoneticPr fontId="2"/>
  </si>
  <si>
    <t>令和8年8月
　　～令和9年7月</t>
    <rPh sb="0" eb="2">
      <t>レイワ</t>
    </rPh>
    <rPh sb="5" eb="6">
      <t>ガツ</t>
    </rPh>
    <rPh sb="10" eb="1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</si>
</sst>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[Red]\-#,##0\ "/>
    <numFmt numFmtId="177" formatCode="#,##0.00_);[Red]\(#,##0.00\)"/>
    <numFmt numFmtId="178" formatCode="#,##0.0;[Red]\-#,##0.0"/>
  </numFmts>
  <fonts count="1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hair">
        <color auto="1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6" fillId="0" borderId="0">
      <alignment vertical="center"/>
    </xf>
  </cellStyleXfs>
  <cellXfs count="149">
    <xf numFmtId="0" fontId="0" fillId="0" borderId="0" xfId="0">
      <alignment vertical="center"/>
    </xf>
    <xf numFmtId="0" fontId="5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38" fontId="4" fillId="0" borderId="0" xfId="1" applyFont="1" applyBorder="1" applyAlignment="1">
      <alignment vertical="center"/>
    </xf>
    <xf numFmtId="176" fontId="0" fillId="0" borderId="0" xfId="0" applyNumberFormat="1" applyAlignment="1">
      <alignment horizontal="center" vertical="center"/>
    </xf>
    <xf numFmtId="38" fontId="3" fillId="2" borderId="35" xfId="1" quotePrefix="1" applyFont="1" applyFill="1" applyBorder="1">
      <alignment vertical="center"/>
    </xf>
    <xf numFmtId="38" fontId="3" fillId="2" borderId="41" xfId="1" quotePrefix="1" applyFont="1" applyFill="1" applyBorder="1" applyAlignment="1">
      <alignment horizontal="center" vertical="center"/>
    </xf>
    <xf numFmtId="38" fontId="3" fillId="2" borderId="36" xfId="1" quotePrefix="1" applyFont="1" applyFill="1" applyBorder="1">
      <alignment vertical="center"/>
    </xf>
    <xf numFmtId="38" fontId="3" fillId="2" borderId="33" xfId="1" quotePrefix="1" applyFont="1" applyFill="1" applyBorder="1" applyAlignment="1">
      <alignment horizontal="center" vertical="center"/>
    </xf>
    <xf numFmtId="38" fontId="3" fillId="2" borderId="37" xfId="1" quotePrefix="1" applyFont="1" applyFill="1" applyBorder="1">
      <alignment vertical="center"/>
    </xf>
    <xf numFmtId="38" fontId="3" fillId="2" borderId="34" xfId="1" quotePrefix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0" fontId="12" fillId="0" borderId="0" xfId="1" applyNumberFormat="1" applyFont="1" applyBorder="1" applyAlignment="1">
      <alignment horizontal="center" vertical="center"/>
    </xf>
    <xf numFmtId="40" fontId="12" fillId="0" borderId="0" xfId="1" applyNumberFormat="1" applyFont="1" applyBorder="1" applyAlignment="1">
      <alignment vertical="center"/>
    </xf>
    <xf numFmtId="38" fontId="12" fillId="0" borderId="0" xfId="1" applyFo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2" fillId="0" borderId="5" xfId="0" applyFont="1" applyBorder="1">
      <alignment vertical="center"/>
    </xf>
    <xf numFmtId="0" fontId="0" fillId="0" borderId="29" xfId="0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0" xfId="0" applyFont="1" applyAlignment="1">
      <alignment vertical="center" shrinkToFit="1"/>
    </xf>
    <xf numFmtId="0" fontId="0" fillId="0" borderId="44" xfId="0" applyBorder="1">
      <alignment vertical="center"/>
    </xf>
    <xf numFmtId="40" fontId="0" fillId="0" borderId="0" xfId="1" applyNumberFormat="1" applyFont="1" applyBorder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4" fillId="0" borderId="42" xfId="0" applyFont="1" applyBorder="1" applyAlignment="1">
      <alignment horizontal="right" vertical="center"/>
    </xf>
    <xf numFmtId="176" fontId="0" fillId="0" borderId="18" xfId="0" applyNumberFormat="1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0" fillId="0" borderId="43" xfId="0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6" fillId="0" borderId="42" xfId="0" applyFont="1" applyBorder="1" applyAlignment="1">
      <alignment horizontal="right" vertical="center"/>
    </xf>
    <xf numFmtId="176" fontId="0" fillId="0" borderId="19" xfId="0" applyNumberFormat="1" applyBorder="1" applyAlignment="1">
      <alignment horizontal="right" vertical="center"/>
    </xf>
    <xf numFmtId="176" fontId="0" fillId="0" borderId="20" xfId="0" applyNumberFormat="1" applyBorder="1" applyAlignment="1">
      <alignment horizontal="right" vertical="center"/>
    </xf>
    <xf numFmtId="0" fontId="0" fillId="0" borderId="4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42" xfId="0" applyBorder="1" applyAlignment="1">
      <alignment horizontal="right" vertical="center"/>
    </xf>
    <xf numFmtId="2" fontId="0" fillId="2" borderId="33" xfId="0" applyNumberFormat="1" applyFill="1" applyBorder="1" applyAlignment="1">
      <alignment horizontal="center" vertical="center"/>
    </xf>
    <xf numFmtId="2" fontId="0" fillId="2" borderId="30" xfId="0" applyNumberFormat="1" applyFill="1" applyBorder="1" applyAlignment="1">
      <alignment horizontal="center" vertical="center"/>
    </xf>
    <xf numFmtId="40" fontId="0" fillId="2" borderId="30" xfId="1" applyNumberFormat="1" applyFont="1" applyFill="1" applyBorder="1" applyAlignment="1">
      <alignment horizontal="center" vertical="center"/>
    </xf>
    <xf numFmtId="40" fontId="0" fillId="2" borderId="36" xfId="1" applyNumberFormat="1" applyFont="1" applyFill="1" applyBorder="1" applyAlignment="1">
      <alignment horizontal="center" vertical="center"/>
    </xf>
    <xf numFmtId="40" fontId="0" fillId="2" borderId="33" xfId="1" applyNumberFormat="1" applyFont="1" applyFill="1" applyBorder="1" applyAlignment="1">
      <alignment horizontal="center" vertical="center"/>
    </xf>
    <xf numFmtId="2" fontId="0" fillId="2" borderId="34" xfId="0" applyNumberFormat="1" applyFill="1" applyBorder="1" applyAlignment="1">
      <alignment horizontal="center" vertical="center"/>
    </xf>
    <xf numFmtId="2" fontId="0" fillId="2" borderId="31" xfId="0" applyNumberFormat="1" applyFill="1" applyBorder="1" applyAlignment="1">
      <alignment horizontal="center" vertical="center"/>
    </xf>
    <xf numFmtId="40" fontId="0" fillId="2" borderId="31" xfId="1" applyNumberFormat="1" applyFont="1" applyFill="1" applyBorder="1" applyAlignment="1">
      <alignment horizontal="center" vertical="center"/>
    </xf>
    <xf numFmtId="40" fontId="0" fillId="2" borderId="37" xfId="1" applyNumberFormat="1" applyFont="1" applyFill="1" applyBorder="1" applyAlignment="1">
      <alignment horizontal="center" vertical="center"/>
    </xf>
    <xf numFmtId="40" fontId="0" fillId="2" borderId="34" xfId="1" applyNumberFormat="1" applyFont="1" applyFill="1" applyBorder="1" applyAlignment="1">
      <alignment horizontal="center" vertical="center"/>
    </xf>
    <xf numFmtId="40" fontId="0" fillId="2" borderId="38" xfId="1" applyNumberFormat="1" applyFont="1" applyFill="1" applyBorder="1" applyAlignment="1">
      <alignment horizontal="center" vertical="center"/>
    </xf>
    <xf numFmtId="40" fontId="0" fillId="2" borderId="35" xfId="1" applyNumberFormat="1" applyFont="1" applyFill="1" applyBorder="1" applyAlignment="1">
      <alignment horizontal="center" vertical="center"/>
    </xf>
    <xf numFmtId="40" fontId="0" fillId="2" borderId="4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177" fontId="12" fillId="0" borderId="1" xfId="0" applyNumberFormat="1" applyFont="1" applyBorder="1" applyAlignment="1">
      <alignment horizontal="center" vertical="center"/>
    </xf>
    <xf numFmtId="177" fontId="12" fillId="0" borderId="1" xfId="1" applyNumberFormat="1" applyFont="1" applyBorder="1" applyAlignment="1">
      <alignment horizontal="center" vertical="center"/>
    </xf>
    <xf numFmtId="40" fontId="0" fillId="0" borderId="24" xfId="1" applyNumberFormat="1" applyFont="1" applyBorder="1" applyAlignment="1">
      <alignment horizontal="center" vertical="center"/>
    </xf>
    <xf numFmtId="40" fontId="0" fillId="0" borderId="25" xfId="1" applyNumberFormat="1" applyFont="1" applyBorder="1" applyAlignment="1">
      <alignment horizontal="center" vertical="center"/>
    </xf>
    <xf numFmtId="40" fontId="0" fillId="0" borderId="39" xfId="1" applyNumberFormat="1" applyFont="1" applyBorder="1" applyAlignment="1">
      <alignment horizontal="center" vertical="center"/>
    </xf>
    <xf numFmtId="40" fontId="0" fillId="0" borderId="27" xfId="1" applyNumberFormat="1" applyFont="1" applyBorder="1" applyAlignment="1">
      <alignment horizontal="center" vertical="center"/>
    </xf>
    <xf numFmtId="40" fontId="0" fillId="0" borderId="6" xfId="1" applyNumberFormat="1" applyFont="1" applyBorder="1" applyAlignment="1">
      <alignment horizontal="center" vertical="center"/>
    </xf>
    <xf numFmtId="40" fontId="0" fillId="0" borderId="40" xfId="1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/>
    </xf>
    <xf numFmtId="177" fontId="12" fillId="0" borderId="21" xfId="0" applyNumberFormat="1" applyFont="1" applyBorder="1" applyAlignment="1">
      <alignment horizontal="center" vertical="center"/>
    </xf>
    <xf numFmtId="177" fontId="12" fillId="0" borderId="22" xfId="0" applyNumberFormat="1" applyFont="1" applyBorder="1" applyAlignment="1">
      <alignment horizontal="center" vertical="center"/>
    </xf>
    <xf numFmtId="177" fontId="12" fillId="0" borderId="21" xfId="1" applyNumberFormat="1" applyFont="1" applyBorder="1" applyAlignment="1">
      <alignment horizontal="center" vertical="center"/>
    </xf>
    <xf numFmtId="177" fontId="12" fillId="0" borderId="23" xfId="1" applyNumberFormat="1" applyFont="1" applyBorder="1" applyAlignment="1">
      <alignment horizontal="center" vertical="center"/>
    </xf>
    <xf numFmtId="177" fontId="12" fillId="0" borderId="22" xfId="1" applyNumberFormat="1" applyFont="1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38" fontId="4" fillId="0" borderId="0" xfId="1" applyFont="1" applyBorder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40" fontId="10" fillId="0" borderId="0" xfId="1" applyNumberFormat="1" applyFont="1" applyBorder="1" applyAlignment="1">
      <alignment horizontal="left" vertical="center"/>
    </xf>
    <xf numFmtId="0" fontId="12" fillId="0" borderId="2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40" fontId="12" fillId="0" borderId="24" xfId="1" applyNumberFormat="1" applyFont="1" applyBorder="1" applyAlignment="1">
      <alignment horizontal="center" vertical="center"/>
    </xf>
    <xf numFmtId="40" fontId="12" fillId="0" borderId="25" xfId="1" applyNumberFormat="1" applyFont="1" applyBorder="1" applyAlignment="1">
      <alignment horizontal="center" vertical="center"/>
    </xf>
    <xf numFmtId="40" fontId="12" fillId="0" borderId="10" xfId="1" applyNumberFormat="1" applyFont="1" applyBorder="1" applyAlignment="1">
      <alignment horizontal="center" vertical="center"/>
    </xf>
    <xf numFmtId="40" fontId="12" fillId="0" borderId="11" xfId="1" applyNumberFormat="1" applyFont="1" applyBorder="1" applyAlignment="1">
      <alignment horizontal="center" vertical="center"/>
    </xf>
    <xf numFmtId="40" fontId="12" fillId="0" borderId="12" xfId="1" applyNumberFormat="1" applyFont="1" applyBorder="1" applyAlignment="1">
      <alignment horizontal="center" vertical="center"/>
    </xf>
    <xf numFmtId="40" fontId="12" fillId="0" borderId="13" xfId="1" applyNumberFormat="1" applyFont="1" applyBorder="1" applyAlignment="1">
      <alignment horizontal="center" vertical="center"/>
    </xf>
    <xf numFmtId="40" fontId="12" fillId="0" borderId="14" xfId="1" applyNumberFormat="1" applyFont="1" applyBorder="1" applyAlignment="1">
      <alignment horizontal="center" vertical="center"/>
    </xf>
    <xf numFmtId="40" fontId="12" fillId="0" borderId="15" xfId="1" applyNumberFormat="1" applyFont="1" applyBorder="1" applyAlignment="1">
      <alignment horizontal="center" vertical="center"/>
    </xf>
    <xf numFmtId="40" fontId="12" fillId="0" borderId="27" xfId="1" applyNumberFormat="1" applyFont="1" applyBorder="1" applyAlignment="1">
      <alignment horizontal="center" vertical="center"/>
    </xf>
    <xf numFmtId="40" fontId="12" fillId="0" borderId="6" xfId="1" applyNumberFormat="1" applyFont="1" applyBorder="1" applyAlignment="1">
      <alignment horizontal="center" vertical="center"/>
    </xf>
    <xf numFmtId="40" fontId="12" fillId="0" borderId="28" xfId="1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38" fontId="12" fillId="0" borderId="0" xfId="1" applyFont="1" applyAlignment="1">
      <alignment horizontal="center" vertical="center"/>
    </xf>
    <xf numFmtId="40" fontId="12" fillId="0" borderId="2" xfId="1" applyNumberFormat="1" applyFont="1" applyBorder="1" applyAlignment="1">
      <alignment horizontal="center" vertical="center"/>
    </xf>
    <xf numFmtId="40" fontId="12" fillId="0" borderId="4" xfId="1" applyNumberFormat="1" applyFont="1" applyBorder="1" applyAlignment="1">
      <alignment horizontal="center" vertical="center"/>
    </xf>
    <xf numFmtId="0" fontId="12" fillId="0" borderId="44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3" fillId="0" borderId="36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178" fontId="3" fillId="2" borderId="38" xfId="1" applyNumberFormat="1" applyFont="1" applyFill="1" applyBorder="1" applyAlignment="1">
      <alignment horizontal="center" vertical="center"/>
    </xf>
    <xf numFmtId="178" fontId="3" fillId="2" borderId="41" xfId="1" applyNumberFormat="1" applyFont="1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178" fontId="3" fillId="2" borderId="30" xfId="1" applyNumberFormat="1" applyFont="1" applyFill="1" applyBorder="1" applyAlignment="1">
      <alignment horizontal="center" vertical="center"/>
    </xf>
    <xf numFmtId="178" fontId="3" fillId="2" borderId="33" xfId="1" applyNumberFormat="1" applyFont="1" applyFill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178" fontId="3" fillId="2" borderId="31" xfId="1" applyNumberFormat="1" applyFont="1" applyFill="1" applyBorder="1" applyAlignment="1">
      <alignment horizontal="center" vertical="center"/>
    </xf>
    <xf numFmtId="178" fontId="3" fillId="2" borderId="34" xfId="1" applyNumberFormat="1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43</xdr:row>
      <xdr:rowOff>66675</xdr:rowOff>
    </xdr:from>
    <xdr:to>
      <xdr:col>16</xdr:col>
      <xdr:colOff>47625</xdr:colOff>
      <xdr:row>43</xdr:row>
      <xdr:rowOff>276225</xdr:rowOff>
    </xdr:to>
    <xdr:sp macro="" textlink="">
      <xdr:nvSpPr>
        <xdr:cNvPr id="2" name="左矢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515100" y="8362950"/>
          <a:ext cx="238125" cy="2095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5:X45"/>
  <sheetViews>
    <sheetView tabSelected="1" workbookViewId="0">
      <selection activeCell="L3" sqref="L3"/>
    </sheetView>
  </sheetViews>
  <sheetFormatPr defaultRowHeight="13" x14ac:dyDescent="0.2"/>
  <cols>
    <col min="3" max="3" width="5.36328125" customWidth="1"/>
    <col min="4" max="7" width="3.26953125" customWidth="1"/>
    <col min="9" max="9" width="6.36328125" customWidth="1"/>
    <col min="10" max="10" width="4.36328125" customWidth="1"/>
    <col min="11" max="11" width="2.6328125" customWidth="1"/>
    <col min="12" max="12" width="10.08984375" customWidth="1"/>
    <col min="13" max="13" width="2.6328125" customWidth="1"/>
    <col min="14" max="14" width="9.26953125" customWidth="1"/>
    <col min="15" max="15" width="4.7265625" customWidth="1"/>
    <col min="16" max="16" width="2.453125" customWidth="1"/>
    <col min="17" max="17" width="1.90625" customWidth="1"/>
    <col min="18" max="18" width="10.6328125" customWidth="1"/>
    <col min="19" max="19" width="6.36328125" customWidth="1"/>
    <col min="20" max="20" width="10.90625" customWidth="1"/>
    <col min="21" max="21" width="6.08984375" customWidth="1"/>
    <col min="22" max="22" width="2.90625" customWidth="1"/>
    <col min="23" max="23" width="13.36328125" customWidth="1"/>
    <col min="24" max="24" width="20.08984375" customWidth="1"/>
  </cols>
  <sheetData>
    <row r="5" spans="3:24" ht="21" x14ac:dyDescent="0.2">
      <c r="C5" s="108" t="s">
        <v>8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</row>
    <row r="6" spans="3:24" ht="6.75" customHeight="1" x14ac:dyDescent="0.2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3:24" ht="16.5" customHeight="1" x14ac:dyDescent="0.2">
      <c r="D7" s="1" t="s">
        <v>36</v>
      </c>
    </row>
    <row r="8" spans="3:24" ht="8.25" customHeight="1" x14ac:dyDescent="0.2"/>
    <row r="9" spans="3:24" ht="21" customHeight="1" x14ac:dyDescent="0.2">
      <c r="C9" s="109" t="s">
        <v>9</v>
      </c>
      <c r="D9" s="109"/>
      <c r="E9" s="109"/>
      <c r="F9" s="109"/>
      <c r="G9" s="109"/>
      <c r="H9" s="103" t="s">
        <v>25</v>
      </c>
      <c r="I9" s="103"/>
      <c r="J9" s="103"/>
    </row>
    <row r="10" spans="3:24" ht="10.5" customHeight="1" thickBot="1" x14ac:dyDescent="0.25">
      <c r="C10" s="3"/>
      <c r="D10" s="3"/>
      <c r="E10" s="3"/>
      <c r="F10" s="3"/>
      <c r="G10" s="3"/>
      <c r="H10" s="15"/>
      <c r="I10" s="15"/>
      <c r="J10" s="15"/>
    </row>
    <row r="11" spans="3:24" ht="20.25" customHeight="1" x14ac:dyDescent="0.2">
      <c r="C11" s="110" t="s">
        <v>13</v>
      </c>
      <c r="D11" s="111"/>
      <c r="E11" s="111"/>
      <c r="F11" s="111"/>
      <c r="G11" s="111"/>
      <c r="H11" s="112"/>
      <c r="I11" s="113"/>
      <c r="J11" s="114"/>
      <c r="L11" s="16"/>
      <c r="M11" s="16"/>
      <c r="N11" s="16"/>
      <c r="O11" s="16"/>
      <c r="P11" s="16"/>
      <c r="Q11" s="16"/>
      <c r="R11" s="16"/>
      <c r="S11" s="16"/>
    </row>
    <row r="12" spans="3:24" ht="20.25" customHeight="1" thickBot="1" x14ac:dyDescent="0.25">
      <c r="C12" s="118" t="s">
        <v>14</v>
      </c>
      <c r="D12" s="119"/>
      <c r="E12" s="119"/>
      <c r="F12" s="119"/>
      <c r="G12" s="120"/>
      <c r="H12" s="115"/>
      <c r="I12" s="116"/>
      <c r="J12" s="117"/>
      <c r="L12" s="16"/>
      <c r="M12" s="16"/>
      <c r="N12" s="16"/>
      <c r="O12" s="16"/>
      <c r="P12" s="16"/>
      <c r="Q12" s="16"/>
      <c r="R12" s="16"/>
      <c r="S12" s="16"/>
    </row>
    <row r="13" spans="3:24" ht="10.5" customHeight="1" x14ac:dyDescent="0.2">
      <c r="H13" s="17"/>
    </row>
    <row r="14" spans="3:24" x14ac:dyDescent="0.2">
      <c r="C14" s="121" t="s">
        <v>4</v>
      </c>
      <c r="D14" s="122"/>
      <c r="E14" s="122"/>
      <c r="F14" s="122"/>
      <c r="G14" s="123"/>
      <c r="H14" s="18" t="s">
        <v>5</v>
      </c>
      <c r="I14" s="19"/>
      <c r="K14" s="124" t="s">
        <v>13</v>
      </c>
      <c r="L14" s="125"/>
      <c r="N14" s="24"/>
      <c r="O14" s="24"/>
      <c r="P14" s="19"/>
      <c r="Q14" s="19"/>
      <c r="R14" s="28" t="s">
        <v>16</v>
      </c>
      <c r="S14" s="29"/>
      <c r="T14" s="29"/>
      <c r="U14" s="25"/>
    </row>
    <row r="15" spans="3:24" x14ac:dyDescent="0.2">
      <c r="C15" s="126" t="s">
        <v>37</v>
      </c>
      <c r="D15" s="127"/>
      <c r="E15" s="127"/>
      <c r="F15" s="127"/>
      <c r="G15" s="128"/>
      <c r="H15" s="130">
        <v>600</v>
      </c>
      <c r="I15" s="131" t="s">
        <v>32</v>
      </c>
      <c r="J15" s="131"/>
      <c r="K15" s="132"/>
      <c r="L15" s="133"/>
      <c r="M15" s="134" t="s">
        <v>33</v>
      </c>
      <c r="N15" s="135"/>
      <c r="O15" s="135"/>
      <c r="P15" s="135"/>
      <c r="Q15" s="135"/>
      <c r="R15" s="77">
        <f>ROUND(K15*H15*12,2)</f>
        <v>0</v>
      </c>
      <c r="S15" s="78"/>
      <c r="T15" s="79"/>
      <c r="U15" s="101" t="s">
        <v>15</v>
      </c>
      <c r="V15" s="5"/>
      <c r="W15" s="5"/>
    </row>
    <row r="16" spans="3:24" x14ac:dyDescent="0.2">
      <c r="C16" s="129"/>
      <c r="D16" s="127"/>
      <c r="E16" s="127"/>
      <c r="F16" s="127"/>
      <c r="G16" s="128"/>
      <c r="H16" s="130"/>
      <c r="I16" s="131"/>
      <c r="J16" s="131"/>
      <c r="K16" s="132"/>
      <c r="L16" s="133"/>
      <c r="M16" s="134"/>
      <c r="N16" s="135"/>
      <c r="O16" s="135"/>
      <c r="P16" s="135"/>
      <c r="Q16" s="135"/>
      <c r="R16" s="80"/>
      <c r="S16" s="81"/>
      <c r="T16" s="82"/>
      <c r="U16" s="101"/>
      <c r="V16" s="5"/>
      <c r="W16" s="5"/>
    </row>
    <row r="17" spans="3:24" ht="9.75" customHeight="1" x14ac:dyDescent="0.2"/>
    <row r="18" spans="3:24" ht="14" x14ac:dyDescent="0.2">
      <c r="C18" s="4" t="s">
        <v>6</v>
      </c>
      <c r="H18" s="103" t="s">
        <v>25</v>
      </c>
      <c r="I18" s="103"/>
      <c r="J18" s="103"/>
    </row>
    <row r="19" spans="3:24" ht="6" customHeight="1" thickBot="1" x14ac:dyDescent="0.25"/>
    <row r="20" spans="3:24" ht="20.25" customHeight="1" x14ac:dyDescent="0.2">
      <c r="C20" s="98" t="s">
        <v>18</v>
      </c>
      <c r="D20" s="99"/>
      <c r="E20" s="99"/>
      <c r="F20" s="99"/>
      <c r="G20" s="104"/>
      <c r="H20" s="105" t="s">
        <v>11</v>
      </c>
      <c r="I20" s="106"/>
      <c r="J20" s="105" t="s">
        <v>10</v>
      </c>
      <c r="K20" s="107"/>
      <c r="L20" s="106"/>
      <c r="M20" s="20"/>
      <c r="N20" s="39"/>
      <c r="O20" s="39"/>
      <c r="P20" s="39"/>
      <c r="Q20" s="39"/>
      <c r="R20" s="39"/>
    </row>
    <row r="21" spans="3:24" ht="20.25" customHeight="1" thickBot="1" x14ac:dyDescent="0.25">
      <c r="C21" s="73" t="s">
        <v>12</v>
      </c>
      <c r="D21" s="74"/>
      <c r="E21" s="74"/>
      <c r="F21" s="74"/>
      <c r="G21" s="89"/>
      <c r="H21" s="90"/>
      <c r="I21" s="91"/>
      <c r="J21" s="92"/>
      <c r="K21" s="93"/>
      <c r="L21" s="94"/>
      <c r="M21" s="20"/>
      <c r="N21" s="102"/>
      <c r="O21" s="102"/>
      <c r="P21" s="102"/>
      <c r="Q21" s="102"/>
      <c r="R21" s="102"/>
    </row>
    <row r="22" spans="3:24" ht="20.25" customHeight="1" x14ac:dyDescent="0.2">
      <c r="C22" s="98" t="s">
        <v>34</v>
      </c>
      <c r="D22" s="99"/>
      <c r="E22" s="99"/>
      <c r="F22" s="99"/>
      <c r="G22" s="99"/>
      <c r="H22" s="100" t="s">
        <v>11</v>
      </c>
      <c r="I22" s="100"/>
      <c r="J22" s="100" t="s">
        <v>10</v>
      </c>
      <c r="K22" s="100"/>
      <c r="L22" s="100"/>
      <c r="M22" s="19"/>
      <c r="N22" s="19"/>
      <c r="O22" s="19"/>
      <c r="P22" s="19"/>
      <c r="Q22" s="19"/>
    </row>
    <row r="23" spans="3:24" ht="20.25" customHeight="1" x14ac:dyDescent="0.2">
      <c r="C23" s="73" t="s">
        <v>12</v>
      </c>
      <c r="D23" s="74"/>
      <c r="E23" s="74"/>
      <c r="F23" s="74"/>
      <c r="G23" s="74"/>
      <c r="H23" s="75">
        <f>N21</f>
        <v>0</v>
      </c>
      <c r="I23" s="75"/>
      <c r="J23" s="76">
        <f>N21</f>
        <v>0</v>
      </c>
      <c r="K23" s="76"/>
      <c r="L23" s="76"/>
      <c r="M23" s="19"/>
      <c r="N23" s="19"/>
      <c r="O23" s="19"/>
      <c r="P23" s="19"/>
      <c r="Q23" s="19"/>
    </row>
    <row r="25" spans="3:24" ht="13.5" customHeight="1" x14ac:dyDescent="0.2">
      <c r="C25" s="83" t="s">
        <v>4</v>
      </c>
      <c r="D25" s="84"/>
      <c r="E25" s="84"/>
      <c r="F25" s="84"/>
      <c r="G25" s="84"/>
      <c r="H25" s="86" t="s">
        <v>21</v>
      </c>
      <c r="I25" s="87"/>
      <c r="J25" s="86" t="s">
        <v>20</v>
      </c>
      <c r="K25" s="88"/>
      <c r="L25" s="88"/>
      <c r="M25" s="87"/>
      <c r="N25" s="95" t="s">
        <v>23</v>
      </c>
      <c r="O25" s="96"/>
      <c r="P25" s="96"/>
      <c r="Q25" s="97"/>
      <c r="W25" s="14"/>
      <c r="X25" s="63"/>
    </row>
    <row r="26" spans="3:24" x14ac:dyDescent="0.2">
      <c r="C26" s="85"/>
      <c r="D26" s="85"/>
      <c r="E26" s="85"/>
      <c r="F26" s="85"/>
      <c r="G26" s="85"/>
      <c r="H26" s="65" t="s">
        <v>22</v>
      </c>
      <c r="I26" s="66"/>
      <c r="J26" s="67" t="s">
        <v>19</v>
      </c>
      <c r="K26" s="68"/>
      <c r="L26" s="68"/>
      <c r="M26" s="69"/>
      <c r="N26" s="70" t="s">
        <v>24</v>
      </c>
      <c r="O26" s="71"/>
      <c r="P26" s="71"/>
      <c r="Q26" s="72"/>
      <c r="W26" s="14"/>
      <c r="X26" s="64"/>
    </row>
    <row r="27" spans="3:24" x14ac:dyDescent="0.2">
      <c r="C27" s="21" t="s">
        <v>35</v>
      </c>
      <c r="D27" s="136">
        <v>8</v>
      </c>
      <c r="E27" s="137" t="s">
        <v>0</v>
      </c>
      <c r="F27" s="136">
        <v>8</v>
      </c>
      <c r="G27" s="138" t="s">
        <v>1</v>
      </c>
      <c r="H27" s="139">
        <v>218117</v>
      </c>
      <c r="I27" s="140"/>
      <c r="J27" s="7" t="s">
        <v>3</v>
      </c>
      <c r="K27" s="50"/>
      <c r="L27" s="51"/>
      <c r="M27" s="8" t="s">
        <v>2</v>
      </c>
      <c r="N27" s="60" t="str">
        <f>IF($H$21=0," ",ROUNDDOWN(H27*K27,2))</f>
        <v xml:space="preserve"> </v>
      </c>
      <c r="O27" s="61"/>
      <c r="P27" s="61"/>
      <c r="Q27" s="62"/>
      <c r="W27" s="26"/>
      <c r="X27" s="27"/>
    </row>
    <row r="28" spans="3:24" x14ac:dyDescent="0.2">
      <c r="C28" s="22" t="s">
        <v>35</v>
      </c>
      <c r="D28" s="136">
        <v>8</v>
      </c>
      <c r="E28" s="136" t="s">
        <v>0</v>
      </c>
      <c r="F28" s="136">
        <v>9</v>
      </c>
      <c r="G28" s="141" t="s">
        <v>1</v>
      </c>
      <c r="H28" s="142">
        <v>199174</v>
      </c>
      <c r="I28" s="143"/>
      <c r="J28" s="9" t="s">
        <v>3</v>
      </c>
      <c r="K28" s="50"/>
      <c r="L28" s="51"/>
      <c r="M28" s="10" t="s">
        <v>2</v>
      </c>
      <c r="N28" s="52" t="str">
        <f>IF($H$21=0," ",ROUNDDOWN(H28*K28,2))</f>
        <v xml:space="preserve"> </v>
      </c>
      <c r="O28" s="53"/>
      <c r="P28" s="53"/>
      <c r="Q28" s="54"/>
      <c r="W28" s="26"/>
      <c r="X28" s="27"/>
    </row>
    <row r="29" spans="3:24" x14ac:dyDescent="0.2">
      <c r="C29" s="22" t="s">
        <v>35</v>
      </c>
      <c r="D29" s="136">
        <v>8</v>
      </c>
      <c r="E29" s="136" t="s">
        <v>0</v>
      </c>
      <c r="F29" s="136">
        <v>10</v>
      </c>
      <c r="G29" s="141" t="s">
        <v>1</v>
      </c>
      <c r="H29" s="142">
        <v>148808</v>
      </c>
      <c r="I29" s="143"/>
      <c r="J29" s="9" t="s">
        <v>3</v>
      </c>
      <c r="K29" s="50"/>
      <c r="L29" s="51"/>
      <c r="M29" s="10" t="s">
        <v>2</v>
      </c>
      <c r="N29" s="52" t="str">
        <f t="shared" ref="N29:N37" si="0">IF($J$21=0," ",ROUNDDOWN(H29*K29,2))</f>
        <v xml:space="preserve"> </v>
      </c>
      <c r="O29" s="53"/>
      <c r="P29" s="53"/>
      <c r="Q29" s="54"/>
      <c r="W29" s="26"/>
      <c r="X29" s="27"/>
    </row>
    <row r="30" spans="3:24" x14ac:dyDescent="0.2">
      <c r="C30" s="22" t="s">
        <v>35</v>
      </c>
      <c r="D30" s="136">
        <v>8</v>
      </c>
      <c r="E30" s="136" t="s">
        <v>0</v>
      </c>
      <c r="F30" s="136">
        <v>11</v>
      </c>
      <c r="G30" s="141" t="s">
        <v>1</v>
      </c>
      <c r="H30" s="142">
        <v>129751</v>
      </c>
      <c r="I30" s="143"/>
      <c r="J30" s="9" t="s">
        <v>3</v>
      </c>
      <c r="K30" s="50"/>
      <c r="L30" s="51"/>
      <c r="M30" s="10" t="s">
        <v>2</v>
      </c>
      <c r="N30" s="52" t="str">
        <f t="shared" si="0"/>
        <v xml:space="preserve"> </v>
      </c>
      <c r="O30" s="53"/>
      <c r="P30" s="53"/>
      <c r="Q30" s="54"/>
      <c r="W30" s="26"/>
      <c r="X30" s="27"/>
    </row>
    <row r="31" spans="3:24" x14ac:dyDescent="0.2">
      <c r="C31" s="22" t="s">
        <v>35</v>
      </c>
      <c r="D31" s="136">
        <v>8</v>
      </c>
      <c r="E31" s="136" t="s">
        <v>0</v>
      </c>
      <c r="F31" s="136">
        <v>12</v>
      </c>
      <c r="G31" s="141" t="s">
        <v>1</v>
      </c>
      <c r="H31" s="142">
        <v>173564</v>
      </c>
      <c r="I31" s="143"/>
      <c r="J31" s="9" t="s">
        <v>3</v>
      </c>
      <c r="K31" s="50"/>
      <c r="L31" s="51"/>
      <c r="M31" s="10" t="s">
        <v>2</v>
      </c>
      <c r="N31" s="52" t="str">
        <f t="shared" si="0"/>
        <v xml:space="preserve"> </v>
      </c>
      <c r="O31" s="53"/>
      <c r="P31" s="53"/>
      <c r="Q31" s="54"/>
      <c r="W31" s="26"/>
      <c r="X31" s="27"/>
    </row>
    <row r="32" spans="3:24" x14ac:dyDescent="0.2">
      <c r="C32" s="22" t="s">
        <v>35</v>
      </c>
      <c r="D32" s="144">
        <v>9</v>
      </c>
      <c r="E32" s="136" t="s">
        <v>0</v>
      </c>
      <c r="F32" s="136">
        <v>1</v>
      </c>
      <c r="G32" s="141" t="s">
        <v>1</v>
      </c>
      <c r="H32" s="142">
        <v>184012</v>
      </c>
      <c r="I32" s="143"/>
      <c r="J32" s="9" t="s">
        <v>3</v>
      </c>
      <c r="K32" s="50"/>
      <c r="L32" s="51"/>
      <c r="M32" s="10" t="s">
        <v>2</v>
      </c>
      <c r="N32" s="52" t="str">
        <f t="shared" si="0"/>
        <v xml:space="preserve"> </v>
      </c>
      <c r="O32" s="53"/>
      <c r="P32" s="53"/>
      <c r="Q32" s="54"/>
      <c r="W32" s="26"/>
      <c r="X32" s="27"/>
    </row>
    <row r="33" spans="3:24" x14ac:dyDescent="0.2">
      <c r="C33" s="22" t="s">
        <v>35</v>
      </c>
      <c r="D33" s="136">
        <v>9</v>
      </c>
      <c r="E33" s="136" t="s">
        <v>0</v>
      </c>
      <c r="F33" s="136">
        <v>2</v>
      </c>
      <c r="G33" s="141" t="s">
        <v>1</v>
      </c>
      <c r="H33" s="142">
        <v>160700</v>
      </c>
      <c r="I33" s="143"/>
      <c r="J33" s="9" t="s">
        <v>3</v>
      </c>
      <c r="K33" s="50"/>
      <c r="L33" s="51"/>
      <c r="M33" s="10" t="s">
        <v>2</v>
      </c>
      <c r="N33" s="52" t="str">
        <f t="shared" si="0"/>
        <v xml:space="preserve"> </v>
      </c>
      <c r="O33" s="53"/>
      <c r="P33" s="53"/>
      <c r="Q33" s="54"/>
      <c r="W33" s="26"/>
      <c r="X33" s="27"/>
    </row>
    <row r="34" spans="3:24" x14ac:dyDescent="0.2">
      <c r="C34" s="22" t="s">
        <v>35</v>
      </c>
      <c r="D34" s="136">
        <v>9</v>
      </c>
      <c r="E34" s="136" t="s">
        <v>0</v>
      </c>
      <c r="F34" s="136">
        <v>3</v>
      </c>
      <c r="G34" s="141" t="s">
        <v>1</v>
      </c>
      <c r="H34" s="142">
        <v>150679</v>
      </c>
      <c r="I34" s="143"/>
      <c r="J34" s="9" t="s">
        <v>3</v>
      </c>
      <c r="K34" s="50"/>
      <c r="L34" s="51"/>
      <c r="M34" s="10" t="s">
        <v>2</v>
      </c>
      <c r="N34" s="52" t="str">
        <f t="shared" si="0"/>
        <v xml:space="preserve"> </v>
      </c>
      <c r="O34" s="53"/>
      <c r="P34" s="53"/>
      <c r="Q34" s="54"/>
      <c r="W34" s="26"/>
      <c r="X34" s="27"/>
    </row>
    <row r="35" spans="3:24" x14ac:dyDescent="0.2">
      <c r="C35" s="22" t="s">
        <v>35</v>
      </c>
      <c r="D35" s="136">
        <v>9</v>
      </c>
      <c r="E35" s="136" t="s">
        <v>0</v>
      </c>
      <c r="F35" s="136">
        <v>4</v>
      </c>
      <c r="G35" s="141" t="s">
        <v>1</v>
      </c>
      <c r="H35" s="142">
        <v>122769</v>
      </c>
      <c r="I35" s="143"/>
      <c r="J35" s="9" t="s">
        <v>3</v>
      </c>
      <c r="K35" s="50"/>
      <c r="L35" s="51"/>
      <c r="M35" s="10" t="s">
        <v>2</v>
      </c>
      <c r="N35" s="52" t="str">
        <f t="shared" si="0"/>
        <v xml:space="preserve"> </v>
      </c>
      <c r="O35" s="53"/>
      <c r="P35" s="53"/>
      <c r="Q35" s="54"/>
      <c r="W35" s="26"/>
      <c r="X35" s="27"/>
    </row>
    <row r="36" spans="3:24" x14ac:dyDescent="0.2">
      <c r="C36" s="22" t="s">
        <v>35</v>
      </c>
      <c r="D36" s="136">
        <v>9</v>
      </c>
      <c r="E36" s="136" t="s">
        <v>0</v>
      </c>
      <c r="F36" s="136">
        <v>5</v>
      </c>
      <c r="G36" s="141" t="s">
        <v>1</v>
      </c>
      <c r="H36" s="142">
        <v>120544</v>
      </c>
      <c r="I36" s="143"/>
      <c r="J36" s="9" t="s">
        <v>3</v>
      </c>
      <c r="K36" s="50"/>
      <c r="L36" s="51"/>
      <c r="M36" s="10" t="s">
        <v>2</v>
      </c>
      <c r="N36" s="52" t="str">
        <f t="shared" si="0"/>
        <v xml:space="preserve"> </v>
      </c>
      <c r="O36" s="53"/>
      <c r="P36" s="53"/>
      <c r="Q36" s="54"/>
      <c r="W36" s="26"/>
      <c r="X36" s="27"/>
    </row>
    <row r="37" spans="3:24" x14ac:dyDescent="0.2">
      <c r="C37" s="22" t="s">
        <v>35</v>
      </c>
      <c r="D37" s="136">
        <v>9</v>
      </c>
      <c r="E37" s="136" t="s">
        <v>0</v>
      </c>
      <c r="F37" s="136">
        <v>6</v>
      </c>
      <c r="G37" s="141" t="s">
        <v>1</v>
      </c>
      <c r="H37" s="142">
        <v>165355</v>
      </c>
      <c r="I37" s="143"/>
      <c r="J37" s="9" t="s">
        <v>3</v>
      </c>
      <c r="K37" s="50"/>
      <c r="L37" s="51"/>
      <c r="M37" s="10" t="s">
        <v>2</v>
      </c>
      <c r="N37" s="52" t="str">
        <f t="shared" si="0"/>
        <v xml:space="preserve"> </v>
      </c>
      <c r="O37" s="53"/>
      <c r="P37" s="53"/>
      <c r="Q37" s="54"/>
      <c r="W37" s="26"/>
      <c r="X37" s="27"/>
    </row>
    <row r="38" spans="3:24" x14ac:dyDescent="0.2">
      <c r="C38" s="23" t="s">
        <v>35</v>
      </c>
      <c r="D38" s="136">
        <v>9</v>
      </c>
      <c r="E38" s="145" t="s">
        <v>0</v>
      </c>
      <c r="F38" s="145">
        <v>7</v>
      </c>
      <c r="G38" s="146" t="s">
        <v>1</v>
      </c>
      <c r="H38" s="147">
        <v>210208</v>
      </c>
      <c r="I38" s="148"/>
      <c r="J38" s="11" t="s">
        <v>3</v>
      </c>
      <c r="K38" s="55"/>
      <c r="L38" s="56"/>
      <c r="M38" s="12" t="s">
        <v>2</v>
      </c>
      <c r="N38" s="57" t="str">
        <f>IF($H$21=0," ",ROUNDDOWN(H38*K38,2))</f>
        <v xml:space="preserve"> </v>
      </c>
      <c r="O38" s="58"/>
      <c r="P38" s="58"/>
      <c r="Q38" s="59"/>
      <c r="W38" s="26"/>
      <c r="X38" s="27"/>
    </row>
    <row r="39" spans="3:24" ht="21" customHeight="1" x14ac:dyDescent="0.2">
      <c r="C39" s="28" t="s">
        <v>17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30">
        <f>SUM(N27:Q38)</f>
        <v>0</v>
      </c>
      <c r="O39" s="29"/>
      <c r="P39" s="29"/>
      <c r="Q39" s="31"/>
      <c r="X39" s="6"/>
    </row>
    <row r="40" spans="3:24" ht="5.25" customHeight="1" thickBot="1" x14ac:dyDescent="0.25"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W40" s="14"/>
      <c r="X40" s="6"/>
    </row>
    <row r="41" spans="3:24" ht="13.5" hidden="1" thickBot="1" x14ac:dyDescent="0.25"/>
    <row r="42" spans="3:24" ht="21" customHeight="1" thickTop="1" thickBot="1" x14ac:dyDescent="0.25">
      <c r="C42" s="32" t="s">
        <v>7</v>
      </c>
      <c r="D42" s="32"/>
      <c r="E42" s="32"/>
      <c r="F42" s="32"/>
      <c r="G42" s="32"/>
      <c r="H42" s="43"/>
      <c r="I42" s="35" t="str">
        <f>IF(H11=0," ",INT(+R15+N39))</f>
        <v xml:space="preserve"> </v>
      </c>
      <c r="J42" s="44"/>
      <c r="K42" s="44"/>
      <c r="L42" s="45"/>
      <c r="M42" s="46" t="s">
        <v>31</v>
      </c>
      <c r="N42" s="47"/>
      <c r="O42" s="47"/>
    </row>
    <row r="43" spans="3:24" ht="21" customHeight="1" thickTop="1" thickBot="1" x14ac:dyDescent="0.25">
      <c r="C43" s="32" t="s">
        <v>29</v>
      </c>
      <c r="D43" s="48"/>
      <c r="E43" s="48"/>
      <c r="F43" s="48"/>
      <c r="G43" s="48"/>
      <c r="H43" s="49"/>
      <c r="I43" s="35"/>
      <c r="J43" s="36"/>
      <c r="K43" s="36"/>
      <c r="L43" s="37"/>
      <c r="M43" s="46" t="s">
        <v>28</v>
      </c>
      <c r="N43" s="47"/>
      <c r="O43" s="13"/>
    </row>
    <row r="44" spans="3:24" ht="28.5" customHeight="1" thickTop="1" thickBot="1" x14ac:dyDescent="0.25">
      <c r="C44" s="32" t="s">
        <v>30</v>
      </c>
      <c r="D44" s="33"/>
      <c r="E44" s="33"/>
      <c r="F44" s="33"/>
      <c r="G44" s="33"/>
      <c r="H44" s="34"/>
      <c r="I44" s="35" t="str">
        <f>IF(H11=0," ",INT(I42-I43))</f>
        <v xml:space="preserve"> </v>
      </c>
      <c r="J44" s="36"/>
      <c r="K44" s="36"/>
      <c r="L44" s="37"/>
      <c r="M44" s="38" t="s">
        <v>26</v>
      </c>
      <c r="N44" s="39"/>
      <c r="O44" s="39"/>
      <c r="R44" s="40" t="s">
        <v>27</v>
      </c>
      <c r="S44" s="41"/>
      <c r="T44" s="41"/>
      <c r="U44" s="41"/>
      <c r="V44" s="41"/>
      <c r="W44" s="42"/>
    </row>
    <row r="45" spans="3:24" ht="13.5" thickTop="1" x14ac:dyDescent="0.2"/>
  </sheetData>
  <mergeCells count="87">
    <mergeCell ref="C5:X5"/>
    <mergeCell ref="C9:G9"/>
    <mergeCell ref="H9:J9"/>
    <mergeCell ref="C11:G11"/>
    <mergeCell ref="H11:J12"/>
    <mergeCell ref="C12:G12"/>
    <mergeCell ref="U15:U16"/>
    <mergeCell ref="N20:R20"/>
    <mergeCell ref="N21:R21"/>
    <mergeCell ref="H18:J18"/>
    <mergeCell ref="C20:G20"/>
    <mergeCell ref="H20:I20"/>
    <mergeCell ref="J20:L20"/>
    <mergeCell ref="C15:G16"/>
    <mergeCell ref="H15:H16"/>
    <mergeCell ref="I15:J16"/>
    <mergeCell ref="K15:L16"/>
    <mergeCell ref="M15:Q16"/>
    <mergeCell ref="C25:G26"/>
    <mergeCell ref="H25:I25"/>
    <mergeCell ref="J25:M25"/>
    <mergeCell ref="C21:G21"/>
    <mergeCell ref="H21:I21"/>
    <mergeCell ref="J21:L21"/>
    <mergeCell ref="C22:G22"/>
    <mergeCell ref="H22:I22"/>
    <mergeCell ref="J22:L22"/>
    <mergeCell ref="C23:G23"/>
    <mergeCell ref="H23:I23"/>
    <mergeCell ref="J23:L23"/>
    <mergeCell ref="R14:T14"/>
    <mergeCell ref="R15:T16"/>
    <mergeCell ref="C14:G14"/>
    <mergeCell ref="K14:L14"/>
    <mergeCell ref="X25:X26"/>
    <mergeCell ref="H26:I26"/>
    <mergeCell ref="J26:M26"/>
    <mergeCell ref="N26:Q26"/>
    <mergeCell ref="H29:I29"/>
    <mergeCell ref="K29:L29"/>
    <mergeCell ref="N29:Q29"/>
    <mergeCell ref="N25:Q25"/>
    <mergeCell ref="H30:I30"/>
    <mergeCell ref="K30:L30"/>
    <mergeCell ref="N30:Q30"/>
    <mergeCell ref="H27:I27"/>
    <mergeCell ref="K27:L27"/>
    <mergeCell ref="N27:Q27"/>
    <mergeCell ref="H28:I28"/>
    <mergeCell ref="K28:L28"/>
    <mergeCell ref="N28:Q28"/>
    <mergeCell ref="H31:I31"/>
    <mergeCell ref="K31:L31"/>
    <mergeCell ref="N31:Q31"/>
    <mergeCell ref="H32:I32"/>
    <mergeCell ref="K32:L32"/>
    <mergeCell ref="N32:Q32"/>
    <mergeCell ref="H33:I33"/>
    <mergeCell ref="K33:L33"/>
    <mergeCell ref="N33:Q33"/>
    <mergeCell ref="H34:I34"/>
    <mergeCell ref="K34:L34"/>
    <mergeCell ref="N34:Q34"/>
    <mergeCell ref="H35:I35"/>
    <mergeCell ref="K35:L35"/>
    <mergeCell ref="N35:Q35"/>
    <mergeCell ref="H36:I36"/>
    <mergeCell ref="K36:L36"/>
    <mergeCell ref="N36:Q36"/>
    <mergeCell ref="H37:I37"/>
    <mergeCell ref="K37:L37"/>
    <mergeCell ref="N37:Q37"/>
    <mergeCell ref="H38:I38"/>
    <mergeCell ref="K38:L38"/>
    <mergeCell ref="N38:Q38"/>
    <mergeCell ref="R44:W44"/>
    <mergeCell ref="C42:H42"/>
    <mergeCell ref="I42:L42"/>
    <mergeCell ref="M42:O42"/>
    <mergeCell ref="C43:H43"/>
    <mergeCell ref="I43:L43"/>
    <mergeCell ref="M43:N43"/>
    <mergeCell ref="C39:M39"/>
    <mergeCell ref="N39:Q39"/>
    <mergeCell ref="C44:H44"/>
    <mergeCell ref="I44:L44"/>
    <mergeCell ref="M44:O44"/>
  </mergeCells>
  <phoneticPr fontId="2"/>
  <printOptions horizontalCentered="1" verticalCentered="1"/>
  <pageMargins left="0" right="0" top="0.35433070866141736" bottom="0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内訳書</vt:lpstr>
      <vt:lpstr>内訳書!Print_Area</vt:lpstr>
    </vt:vector>
  </TitlesOfParts>
  <Company>Wakayama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052230</dc:creator>
  <cp:lastModifiedBy>佐戸 いづみ</cp:lastModifiedBy>
  <cp:lastPrinted>2026-04-14T11:01:53Z</cp:lastPrinted>
  <dcterms:created xsi:type="dcterms:W3CDTF">2015-03-05T09:07:40Z</dcterms:created>
  <dcterms:modified xsi:type="dcterms:W3CDTF">2026-04-14T11:01:56Z</dcterms:modified>
</cp:coreProperties>
</file>