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6 地域連携周産期支援事業（分娩）\01 事業計画\"/>
    </mc:Choice>
  </mc:AlternateContent>
  <bookViews>
    <workbookView xWindow="-120" yWindow="-120" windowWidth="29040" windowHeight="15840" tabRatio="825" firstSheet="1" activeTab="1"/>
  </bookViews>
  <sheets>
    <sheet name="（小児医療施設支援事業）都道府県⇒厚労省提出用" sheetId="19" state="hidden" r:id="rId1"/>
    <sheet name="②地域連携_分娩取扱施設" sheetId="22" r:id="rId2"/>
    <sheet name="都道府県リスト" sheetId="5" state="hidden" r:id="rId3"/>
  </sheets>
  <definedNames>
    <definedName name="_xlnm._FilterDatabase" localSheetId="0" hidden="1">'（小児医療施設支援事業）都道府県⇒厚労省提出用'!$B$10:$T$10</definedName>
    <definedName name="_xlnm.Print_Area" localSheetId="1">②地域連携_分娩取扱施設!$B$2:$M$34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F14" i="22"/>
  <c r="I14" i="22"/>
  <c r="F32" i="22"/>
  <c r="F31" i="22"/>
  <c r="F30" i="22"/>
  <c r="F29" i="22"/>
  <c r="J29" i="22" s="1"/>
  <c r="L29" i="22" s="1"/>
  <c r="M29" i="22" s="1"/>
  <c r="F28" i="22"/>
  <c r="F27" i="22"/>
  <c r="J27" i="22" s="1"/>
  <c r="L27" i="22" s="1"/>
  <c r="M27" i="22" s="1"/>
  <c r="F26" i="22"/>
  <c r="J26" i="22" s="1"/>
  <c r="L26" i="22" s="1"/>
  <c r="M26" i="22" s="1"/>
  <c r="F25" i="22"/>
  <c r="F24" i="22"/>
  <c r="F23" i="22"/>
  <c r="F22" i="22"/>
  <c r="F21" i="22"/>
  <c r="J21" i="22" s="1"/>
  <c r="L21" i="22" s="1"/>
  <c r="M21" i="22" s="1"/>
  <c r="F20" i="22"/>
  <c r="J20" i="22" s="1"/>
  <c r="L20" i="22" s="1"/>
  <c r="M20" i="22" s="1"/>
  <c r="F19" i="22"/>
  <c r="J19" i="22" s="1"/>
  <c r="L19" i="22" s="1"/>
  <c r="M19" i="22" s="1"/>
  <c r="F18" i="22"/>
  <c r="J18" i="22" s="1"/>
  <c r="L18" i="22" s="1"/>
  <c r="M18" i="22" s="1"/>
  <c r="F17" i="22"/>
  <c r="F16" i="22"/>
  <c r="F15" i="22"/>
  <c r="J30" i="22" l="1"/>
  <c r="L30" i="22" s="1"/>
  <c r="M30" i="22" s="1"/>
  <c r="J28" i="22"/>
  <c r="L28" i="22" s="1"/>
  <c r="M28" i="22" s="1"/>
  <c r="J31" i="22"/>
  <c r="L31" i="22" s="1"/>
  <c r="M31" i="22" s="1"/>
  <c r="J32" i="22"/>
  <c r="L32" i="22" s="1"/>
  <c r="M32" i="22" s="1"/>
  <c r="J24" i="22"/>
  <c r="L24" i="22" s="1"/>
  <c r="M24" i="22" s="1"/>
  <c r="J22" i="22"/>
  <c r="L22" i="22" s="1"/>
  <c r="M22" i="22" s="1"/>
  <c r="J25" i="22"/>
  <c r="L25" i="22" s="1"/>
  <c r="M25" i="22" s="1"/>
  <c r="J23" i="22"/>
  <c r="L23" i="22" s="1"/>
  <c r="M23" i="22" s="1"/>
  <c r="J17" i="22"/>
  <c r="L17" i="22" s="1"/>
  <c r="M17" i="22" s="1"/>
  <c r="J16" i="22"/>
  <c r="L16" i="22" s="1"/>
  <c r="M16" i="22" s="1"/>
  <c r="J14" i="22"/>
  <c r="L14" i="22" s="1"/>
  <c r="M14" i="22" s="1"/>
  <c r="J15" i="22"/>
  <c r="L15" i="22" s="1"/>
  <c r="M15" i="22" s="1"/>
  <c r="M33" i="22" l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S21" i="19" l="1"/>
</calcChain>
</file>

<file path=xl/sharedStrings.xml><?xml version="1.0" encoding="utf-8"?>
<sst xmlns="http://schemas.openxmlformats.org/spreadsheetml/2006/main" count="135" uniqueCount="116">
  <si>
    <t>No</t>
  </si>
  <si>
    <t>施設名称</t>
  </si>
  <si>
    <t>区分</t>
  </si>
  <si>
    <t>単価</t>
  </si>
  <si>
    <t>備考</t>
  </si>
  <si>
    <t>平成
29年度</t>
  </si>
  <si>
    <t>平成
30年度</t>
  </si>
  <si>
    <t>令和
元年度</t>
  </si>
  <si>
    <t>令和
５年度</t>
  </si>
  <si>
    <t>比較対象期間</t>
  </si>
  <si>
    <t>直近の期間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</si>
  <si>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</si>
  <si>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</si>
  <si>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</si>
  <si>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</si>
  <si>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</si>
  <si>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</si>
  <si>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</si>
  <si>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</si>
  <si>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</si>
  <si>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</si>
  <si>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</si>
  <si>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</si>
  <si>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</si>
  <si>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</si>
  <si>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</si>
  <si>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</si>
  <si>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</si>
  <si>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</si>
  <si>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</si>
  <si>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</si>
  <si>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</si>
  <si>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</si>
  <si>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</si>
  <si>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</si>
  <si>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</si>
  <si>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</si>
  <si>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</si>
  <si>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</si>
  <si>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</si>
  <si>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</si>
  <si>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</si>
  <si>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</si>
  <si>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</si>
  <si>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</si>
  <si>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</si>
  <si>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</si>
  <si>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</si>
  <si>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</si>
  <si>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</si>
  <si>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</si>
  <si>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</si>
  <si>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</si>
  <si>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</si>
  <si>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</si>
  <si>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</si>
  <si>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</si>
  <si>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</si>
  <si>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</si>
  <si>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</si>
  <si>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</si>
  <si>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</si>
  <si>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</si>
  <si>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</si>
  <si>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</si>
  <si>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</si>
  <si>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</si>
  <si>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</si>
  <si>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</si>
  <si>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</si>
  <si>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</si>
  <si>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</si>
  <si>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小児中核病院</t>
  </si>
  <si>
    <t>小児救命救急センター</t>
  </si>
  <si>
    <t>小児救急医療拠点病院</t>
  </si>
  <si>
    <t>留意事項イ（ウ）に該当する病院</t>
  </si>
  <si>
    <t>円</t>
    <rPh sb="0" eb="1">
      <t>エン</t>
    </rPh>
    <phoneticPr fontId="7"/>
  </si>
  <si>
    <t>選定額</t>
    <rPh sb="0" eb="2">
      <t>センテイ</t>
    </rPh>
    <rPh sb="2" eb="3">
      <t>ガク</t>
    </rPh>
    <phoneticPr fontId="7"/>
  </si>
  <si>
    <t>補助方法</t>
    <rPh sb="0" eb="2">
      <t>ホジョ</t>
    </rPh>
    <rPh sb="2" eb="4">
      <t>ホウホウ</t>
    </rPh>
    <phoneticPr fontId="7"/>
  </si>
  <si>
    <t>総事業費</t>
    <rPh sb="0" eb="1">
      <t>ソウ</t>
    </rPh>
    <rPh sb="1" eb="4">
      <t>ジギョウヒ</t>
    </rPh>
    <phoneticPr fontId="7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</si>
  <si>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7"/>
  </si>
  <si>
    <t>差引事業費</t>
    <rPh sb="0" eb="2">
      <t>サシヒキ</t>
    </rPh>
    <rPh sb="2" eb="5">
      <t>ジギョウヒ</t>
    </rPh>
    <phoneticPr fontId="7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</si>
  <si>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7"/>
  </si>
  <si>
    <t>基準額</t>
    <rPh sb="0" eb="3">
      <t>キジュンガク</t>
    </rPh>
    <phoneticPr fontId="7"/>
  </si>
  <si>
    <t>A</t>
  </si>
  <si>
    <t>B</t>
  </si>
  <si>
    <t>C=A-B</t>
    <phoneticPr fontId="6"/>
  </si>
  <si>
    <t>D</t>
  </si>
  <si>
    <t>E</t>
  </si>
  <si>
    <t>I</t>
  </si>
  <si>
    <t>※２　小児に係る特定入院料を算定している
届出病床数などを記載
（例、小児入院医療管理料３　21床）</t>
  </si>
  <si>
    <t>※３　小児科部門に係る総事業費から診療収入額、
特別交付税及び寄付金その他の収入額を控除した額</t>
  </si>
  <si>
    <t>←都道府県名を選択</t>
  </si>
  <si>
    <t>国庫補助
基本額</t>
    <phoneticPr fontId="1"/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</si>
  <si>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</si>
  <si>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</si>
  <si>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</si>
  <si>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</si>
  <si>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</si>
  <si>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</si>
  <si>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</si>
  <si>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</si>
  <si>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</si>
  <si>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</si>
  <si>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</si>
  <si>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1">
      <t>シ</t>
    </rPh>
    <rPh sb="1" eb="2">
      <t>セツ</t>
    </rPh>
    <rPh sb="2" eb="4">
      <t>メイショウ</t>
    </rPh>
    <phoneticPr fontId="7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</si>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</sst>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);[Red]\(0\)"/>
    <numFmt numFmtId="178" formatCode="General&quot;件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0"/>
      <color theme="1" tint="0.1499984740745262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  <font>
      <b/>
      <sz val="22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2" fillId="0" borderId="0"/>
  </cellStyleXfs>
  <cellXfs count="16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1" fillId="2" borderId="8" xfId="0" applyFont="1" applyFill="1" applyBorder="1" applyAlignment="1">
      <alignment vertical="center" wrapText="1"/>
    </xf>
    <xf numFmtId="177" fontId="11" fillId="5" borderId="8" xfId="0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3" borderId="24" xfId="0" applyFont="1" applyFill="1" applyBorder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right" vertical="center"/>
    </xf>
    <xf numFmtId="0" fontId="5" fillId="0" borderId="0" xfId="7" applyFont="1" applyAlignment="1">
      <alignment vertical="center" shrinkToFit="1"/>
    </xf>
    <xf numFmtId="0" fontId="5" fillId="0" borderId="9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 shrinkToFit="1"/>
    </xf>
    <xf numFmtId="0" fontId="5" fillId="0" borderId="0" xfId="7" applyFont="1" applyAlignment="1" applyProtection="1">
      <alignment horizontal="right" vertical="center"/>
      <protection locked="0"/>
    </xf>
    <xf numFmtId="0" fontId="5" fillId="0" borderId="6" xfId="7" applyFont="1" applyBorder="1" applyAlignment="1" applyProtection="1">
      <alignment vertical="center"/>
      <protection locked="0"/>
    </xf>
    <xf numFmtId="0" fontId="5" fillId="0" borderId="6" xfId="7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Continuous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6" borderId="0" xfId="0" applyNumberFormat="1" applyFont="1" applyFill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3" borderId="26" xfId="0" applyFont="1" applyFill="1" applyBorder="1">
      <alignment vertical="center"/>
    </xf>
    <xf numFmtId="0" fontId="11" fillId="2" borderId="10" xfId="0" applyFont="1" applyFill="1" applyBorder="1" applyAlignment="1">
      <alignment vertical="center" wrapText="1"/>
    </xf>
    <xf numFmtId="177" fontId="11" fillId="5" borderId="10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3" fontId="11" fillId="5" borderId="10" xfId="0" applyNumberFormat="1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0" fillId="0" borderId="20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7" borderId="29" xfId="0" applyFont="1" applyFill="1" applyBorder="1">
      <alignment vertical="center"/>
    </xf>
    <xf numFmtId="0" fontId="10" fillId="0" borderId="29" xfId="0" applyFont="1" applyBorder="1">
      <alignment vertical="center"/>
    </xf>
    <xf numFmtId="0" fontId="16" fillId="8" borderId="0" xfId="0" applyFont="1" applyFill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7" fillId="0" borderId="31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3" borderId="27" xfId="0" applyFont="1" applyFill="1" applyBorder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5" fillId="0" borderId="0" xfId="7" applyFont="1" applyAlignment="1">
      <alignment horizontal="left" vertical="top" wrapText="1"/>
    </xf>
    <xf numFmtId="0" fontId="11" fillId="3" borderId="18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8" fillId="0" borderId="0" xfId="7" applyFont="1" applyAlignment="1">
      <alignment horizontal="left" vertical="top"/>
    </xf>
    <xf numFmtId="0" fontId="5" fillId="0" borderId="1" xfId="7" applyFont="1" applyBorder="1" applyAlignment="1" applyProtection="1">
      <alignment vertical="center"/>
      <protection locked="0"/>
    </xf>
    <xf numFmtId="0" fontId="5" fillId="0" borderId="9" xfId="7" applyFont="1" applyBorder="1" applyAlignment="1">
      <alignment vertical="center"/>
    </xf>
    <xf numFmtId="0" fontId="5" fillId="0" borderId="4" xfId="7" applyFont="1" applyFill="1" applyBorder="1" applyAlignment="1">
      <alignment horizontal="center" vertical="center" shrinkToFit="1"/>
    </xf>
    <xf numFmtId="0" fontId="5" fillId="0" borderId="9" xfId="7" applyFont="1" applyFill="1" applyBorder="1" applyAlignment="1">
      <alignment horizontal="center" vertical="center"/>
    </xf>
    <xf numFmtId="0" fontId="20" fillId="0" borderId="9" xfId="7" applyFont="1" applyBorder="1" applyAlignment="1">
      <alignment vertical="center"/>
    </xf>
    <xf numFmtId="3" fontId="26" fillId="0" borderId="0" xfId="7" applyNumberFormat="1" applyFont="1" applyAlignment="1" applyProtection="1">
      <alignment vertical="center"/>
      <protection locked="0"/>
    </xf>
    <xf numFmtId="0" fontId="26" fillId="0" borderId="0" xfId="7" applyFont="1" applyAlignment="1" applyProtection="1">
      <alignment vertical="center"/>
      <protection locked="0"/>
    </xf>
    <xf numFmtId="3" fontId="26" fillId="0" borderId="0" xfId="7" applyNumberFormat="1" applyFont="1" applyAlignment="1">
      <alignment vertical="center"/>
    </xf>
    <xf numFmtId="0" fontId="26" fillId="0" borderId="0" xfId="7" applyFont="1" applyAlignment="1">
      <alignment vertical="center"/>
    </xf>
    <xf numFmtId="0" fontId="16" fillId="8" borderId="49" xfId="0" applyFont="1" applyFill="1" applyBorder="1" applyAlignment="1">
      <alignment horizontal="center" vertical="center" wrapText="1"/>
    </xf>
    <xf numFmtId="0" fontId="5" fillId="0" borderId="1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16" xfId="7" applyFont="1" applyBorder="1" applyAlignment="1">
      <alignment horizontal="center" vertical="center" shrinkToFit="1"/>
    </xf>
    <xf numFmtId="0" fontId="5" fillId="0" borderId="54" xfId="7" applyFont="1" applyBorder="1" applyAlignment="1">
      <alignment vertical="center"/>
    </xf>
    <xf numFmtId="0" fontId="5" fillId="0" borderId="15" xfId="7" applyFont="1" applyBorder="1" applyAlignment="1" applyProtection="1">
      <alignment vertical="center" shrinkToFit="1"/>
      <protection locked="0"/>
    </xf>
    <xf numFmtId="0" fontId="5" fillId="0" borderId="53" xfId="7" applyFont="1" applyBorder="1" applyAlignment="1" applyProtection="1">
      <alignment vertical="center"/>
      <protection locked="0"/>
    </xf>
    <xf numFmtId="178" fontId="5" fillId="0" borderId="17" xfId="7" applyNumberFormat="1" applyFont="1" applyBorder="1" applyAlignment="1">
      <alignment horizontal="center" vertical="center" wrapText="1" shrinkToFit="1"/>
    </xf>
    <xf numFmtId="0" fontId="5" fillId="0" borderId="60" xfId="7" applyFont="1" applyBorder="1" applyAlignment="1">
      <alignment vertical="center" wrapText="1"/>
    </xf>
    <xf numFmtId="176" fontId="5" fillId="0" borderId="60" xfId="7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8" fillId="4" borderId="0" xfId="7" applyFont="1" applyFill="1" applyAlignment="1">
      <alignment horizontal="left" vertical="top"/>
    </xf>
    <xf numFmtId="0" fontId="18" fillId="3" borderId="0" xfId="7" applyFont="1" applyFill="1" applyAlignment="1">
      <alignment horizontal="left" vertical="top"/>
    </xf>
    <xf numFmtId="0" fontId="18" fillId="5" borderId="0" xfId="7" applyFont="1" applyFill="1" applyAlignment="1">
      <alignment horizontal="left" vertical="top"/>
    </xf>
    <xf numFmtId="0" fontId="15" fillId="0" borderId="0" xfId="7" applyFont="1" applyFill="1" applyAlignment="1">
      <alignment horizontal="left" vertical="top" wrapText="1"/>
    </xf>
    <xf numFmtId="0" fontId="5" fillId="3" borderId="55" xfId="7" applyFont="1" applyFill="1" applyBorder="1" applyAlignment="1" applyProtection="1">
      <alignment vertical="center" wrapText="1" shrinkToFit="1"/>
      <protection locked="0"/>
    </xf>
    <xf numFmtId="0" fontId="5" fillId="3" borderId="57" xfId="7" applyFont="1" applyFill="1" applyBorder="1" applyAlignment="1" applyProtection="1">
      <alignment vertical="center" wrapText="1" shrinkToFit="1"/>
      <protection locked="0"/>
    </xf>
    <xf numFmtId="0" fontId="5" fillId="3" borderId="58" xfId="7" applyFont="1" applyFill="1" applyBorder="1" applyAlignment="1" applyProtection="1">
      <alignment vertical="center" wrapText="1" shrinkToFit="1"/>
      <protection locked="0"/>
    </xf>
    <xf numFmtId="0" fontId="5" fillId="4" borderId="44" xfId="7" applyFont="1" applyFill="1" applyBorder="1" applyAlignment="1" applyProtection="1">
      <alignment vertical="center" wrapText="1"/>
      <protection locked="0"/>
    </xf>
    <xf numFmtId="0" fontId="5" fillId="4" borderId="47" xfId="7" applyFont="1" applyFill="1" applyBorder="1" applyAlignment="1" applyProtection="1">
      <alignment vertical="center" wrapText="1"/>
      <protection locked="0"/>
    </xf>
    <xf numFmtId="176" fontId="5" fillId="3" borderId="45" xfId="7" applyNumberFormat="1" applyFont="1" applyFill="1" applyBorder="1" applyAlignment="1" applyProtection="1">
      <alignment vertical="center"/>
      <protection locked="0"/>
    </xf>
    <xf numFmtId="176" fontId="5" fillId="3" borderId="46" xfId="7" applyNumberFormat="1" applyFont="1" applyFill="1" applyBorder="1" applyAlignment="1" applyProtection="1">
      <alignment vertical="center"/>
      <protection locked="0"/>
    </xf>
    <xf numFmtId="176" fontId="5" fillId="3" borderId="48" xfId="7" applyNumberFormat="1" applyFont="1" applyFill="1" applyBorder="1" applyAlignment="1" applyProtection="1">
      <alignment vertical="center"/>
      <protection locked="0"/>
    </xf>
    <xf numFmtId="176" fontId="5" fillId="4" borderId="44" xfId="7" applyNumberFormat="1" applyFont="1" applyFill="1" applyBorder="1" applyAlignment="1" applyProtection="1">
      <alignment horizontal="right" vertical="center"/>
      <protection locked="0"/>
    </xf>
    <xf numFmtId="176" fontId="5" fillId="5" borderId="45" xfId="7" applyNumberFormat="1" applyFont="1" applyFill="1" applyBorder="1" applyAlignment="1">
      <alignment vertical="center"/>
    </xf>
    <xf numFmtId="176" fontId="5" fillId="5" borderId="46" xfId="7" applyNumberFormat="1" applyFont="1" applyFill="1" applyBorder="1" applyAlignment="1">
      <alignment vertical="center"/>
    </xf>
    <xf numFmtId="176" fontId="5" fillId="5" borderId="48" xfId="7" applyNumberFormat="1" applyFont="1" applyFill="1" applyBorder="1" applyAlignment="1">
      <alignment vertical="center"/>
    </xf>
    <xf numFmtId="176" fontId="5" fillId="5" borderId="45" xfId="7" applyNumberFormat="1" applyFont="1" applyFill="1" applyBorder="1" applyAlignment="1" applyProtection="1">
      <alignment vertical="center"/>
      <protection locked="0"/>
    </xf>
    <xf numFmtId="38" fontId="5" fillId="5" borderId="56" xfId="4" applyFont="1" applyFill="1" applyBorder="1" applyAlignment="1">
      <alignment vertical="center"/>
    </xf>
    <xf numFmtId="0" fontId="5" fillId="5" borderId="59" xfId="7" applyFont="1" applyFill="1" applyBorder="1" applyAlignment="1">
      <alignment vertical="center"/>
    </xf>
    <xf numFmtId="176" fontId="14" fillId="5" borderId="61" xfId="7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29" xfId="0" applyFont="1" applyFill="1" applyBorder="1">
      <alignment vertical="center"/>
    </xf>
    <xf numFmtId="0" fontId="17" fillId="0" borderId="37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3" borderId="14" xfId="7" applyFont="1" applyFill="1" applyBorder="1" applyAlignment="1">
      <alignment horizontal="center" vertical="center" wrapText="1"/>
    </xf>
    <xf numFmtId="0" fontId="5" fillId="3" borderId="5" xfId="7" applyFont="1" applyFill="1" applyBorder="1" applyAlignment="1">
      <alignment horizontal="center" vertical="center" wrapText="1"/>
    </xf>
    <xf numFmtId="0" fontId="15" fillId="0" borderId="67" xfId="7" applyFont="1" applyBorder="1" applyAlignment="1">
      <alignment horizontal="center" vertical="top"/>
    </xf>
    <xf numFmtId="0" fontId="15" fillId="0" borderId="68" xfId="7" applyFont="1" applyBorder="1" applyAlignment="1">
      <alignment horizontal="center" vertical="top"/>
    </xf>
    <xf numFmtId="0" fontId="15" fillId="0" borderId="69" xfId="7" applyFont="1" applyBorder="1" applyAlignment="1">
      <alignment horizontal="center" vertical="top"/>
    </xf>
    <xf numFmtId="0" fontId="5" fillId="0" borderId="0" xfId="7" applyFont="1" applyAlignment="1">
      <alignment horizontal="left" vertical="center" wrapText="1"/>
    </xf>
    <xf numFmtId="0" fontId="5" fillId="0" borderId="0" xfId="0" applyFont="1" applyAlignment="1">
      <alignment horizontal="center" vertical="center" textRotation="255" shrinkToFit="1"/>
    </xf>
    <xf numFmtId="0" fontId="5" fillId="5" borderId="14" xfId="7" applyFont="1" applyFill="1" applyBorder="1" applyAlignment="1">
      <alignment horizontal="center" vertical="center" wrapText="1"/>
    </xf>
    <xf numFmtId="0" fontId="5" fillId="5" borderId="5" xfId="7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5" fillId="4" borderId="5" xfId="7" applyFont="1" applyFill="1" applyBorder="1" applyAlignment="1">
      <alignment horizontal="center" vertical="center" wrapText="1"/>
    </xf>
    <xf numFmtId="0" fontId="5" fillId="5" borderId="50" xfId="7" applyFont="1" applyFill="1" applyBorder="1" applyAlignment="1">
      <alignment horizontal="center" vertical="center" wrapText="1"/>
    </xf>
    <xf numFmtId="0" fontId="5" fillId="5" borderId="7" xfId="7" applyFont="1" applyFill="1" applyBorder="1" applyAlignment="1">
      <alignment horizontal="center" vertical="center"/>
    </xf>
    <xf numFmtId="0" fontId="5" fillId="5" borderId="1" xfId="7" applyFont="1" applyFill="1" applyBorder="1" applyAlignment="1">
      <alignment horizontal="center" vertical="center"/>
    </xf>
    <xf numFmtId="0" fontId="25" fillId="5" borderId="51" xfId="7" applyFont="1" applyFill="1" applyBorder="1" applyAlignment="1">
      <alignment horizontal="center" vertical="center" wrapText="1"/>
    </xf>
    <xf numFmtId="0" fontId="14" fillId="5" borderId="52" xfId="7" applyFont="1" applyFill="1" applyBorder="1" applyAlignment="1">
      <alignment horizontal="center" vertical="center"/>
    </xf>
    <xf numFmtId="0" fontId="14" fillId="5" borderId="53" xfId="7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5" fillId="3" borderId="15" xfId="7" applyFont="1" applyFill="1" applyBorder="1" applyAlignment="1">
      <alignment horizontal="center" vertical="center" wrapText="1" shrinkToFit="1"/>
    </xf>
    <xf numFmtId="0" fontId="5" fillId="4" borderId="14" xfId="7" applyFont="1" applyFill="1" applyBorder="1" applyAlignment="1">
      <alignment horizontal="center" vertical="center" wrapText="1"/>
    </xf>
  </cellXfs>
  <cellStyles count="8">
    <cellStyle name="桁区切り" xfId="4" builtinId="6"/>
    <cellStyle name="桁区切り 2" xfId="3"/>
    <cellStyle name="桁区切り 3" xfId="6"/>
    <cellStyle name="標準" xfId="0" builtinId="0"/>
    <cellStyle name="標準 2" xfId="1"/>
    <cellStyle name="標準 3" xfId="2"/>
    <cellStyle name="標準 4" xfId="5"/>
    <cellStyle name="標準_交付要綱（様式編②）" xfId="7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opLeftCell="D1" zoomScale="80" zoomScaleNormal="80" workbookViewId="0">
      <selection activeCell="S21" sqref="S21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130" t="s">
        <v>106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/>
    </row>
    <row r="3" spans="2:20" ht="19.5" thickBo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2:20" ht="15.75" customHeight="1">
      <c r="B4" s="139" t="s">
        <v>112</v>
      </c>
      <c r="C4" s="139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2:20" ht="15.75" customHeight="1">
      <c r="B5" s="140" t="s">
        <v>113</v>
      </c>
      <c r="C5" s="140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2:20" ht="15.75" customHeight="1">
      <c r="B6" s="141" t="s">
        <v>111</v>
      </c>
      <c r="C6" s="141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2:20" ht="15.7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2:20">
      <c r="B8" s="128"/>
      <c r="C8" s="129"/>
      <c r="D8" s="1" t="s">
        <v>92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45.75" customHeight="1">
      <c r="B9" s="59"/>
      <c r="C9" s="60"/>
      <c r="D9" s="53"/>
      <c r="E9" s="136" t="s">
        <v>13</v>
      </c>
      <c r="F9" s="136"/>
      <c r="G9" s="136"/>
      <c r="H9" s="136"/>
      <c r="I9" s="136"/>
      <c r="J9" s="142" t="s">
        <v>14</v>
      </c>
      <c r="K9" s="137"/>
      <c r="L9" s="137"/>
      <c r="M9" s="138"/>
      <c r="N9" s="58"/>
      <c r="O9" s="54"/>
      <c r="P9" s="143" t="s">
        <v>17</v>
      </c>
      <c r="Q9" s="144"/>
      <c r="R9" s="8" t="s">
        <v>18</v>
      </c>
      <c r="S9" s="9" t="s">
        <v>94</v>
      </c>
      <c r="T9" s="55"/>
    </row>
    <row r="10" spans="2:20" ht="37.5">
      <c r="B10" s="31" t="s">
        <v>0</v>
      </c>
      <c r="C10" s="110" t="s">
        <v>1</v>
      </c>
      <c r="D10" s="111" t="s">
        <v>2</v>
      </c>
      <c r="E10" s="105" t="s">
        <v>5</v>
      </c>
      <c r="F10" s="105" t="s">
        <v>6</v>
      </c>
      <c r="G10" s="105" t="s">
        <v>7</v>
      </c>
      <c r="H10" s="106" t="s">
        <v>19</v>
      </c>
      <c r="I10" s="107" t="s">
        <v>8</v>
      </c>
      <c r="J10" s="108" t="s">
        <v>9</v>
      </c>
      <c r="K10" s="108" t="s">
        <v>20</v>
      </c>
      <c r="L10" s="109" t="s">
        <v>10</v>
      </c>
      <c r="M10" s="109" t="s">
        <v>21</v>
      </c>
      <c r="N10" s="112" t="s">
        <v>15</v>
      </c>
      <c r="O10" s="113" t="s">
        <v>16</v>
      </c>
      <c r="P10" s="115" t="s">
        <v>3</v>
      </c>
      <c r="Q10" s="115" t="s">
        <v>22</v>
      </c>
      <c r="R10" s="114" t="s">
        <v>22</v>
      </c>
      <c r="S10" s="116" t="s">
        <v>22</v>
      </c>
      <c r="T10" s="31" t="s">
        <v>4</v>
      </c>
    </row>
    <row r="11" spans="2:20">
      <c r="B11" s="57">
        <v>1</v>
      </c>
      <c r="C11" s="56"/>
      <c r="D11" s="5"/>
      <c r="E11" s="3"/>
      <c r="F11" s="3"/>
      <c r="G11" s="3"/>
      <c r="H11" s="4" t="e">
        <f>AVERAGE(E11:G11)</f>
        <v>#DIV/0!</v>
      </c>
      <c r="I11" s="3"/>
      <c r="J11" s="6"/>
      <c r="K11" s="6"/>
      <c r="L11" s="6"/>
      <c r="M11" s="6"/>
      <c r="N11" s="6"/>
      <c r="O11" s="7" t="s">
        <v>11</v>
      </c>
      <c r="P11" s="10">
        <v>250000</v>
      </c>
      <c r="Q11" s="11">
        <f>N11*P11</f>
        <v>0</v>
      </c>
      <c r="R11" s="62"/>
      <c r="S11" s="11">
        <f>MIN(Q11:R11)</f>
        <v>0</v>
      </c>
      <c r="T11" s="2"/>
    </row>
    <row r="12" spans="2:20">
      <c r="B12" s="34">
        <v>2</v>
      </c>
      <c r="C12" s="12"/>
      <c r="D12" s="5"/>
      <c r="E12" s="3"/>
      <c r="F12" s="3"/>
      <c r="G12" s="3"/>
      <c r="H12" s="4" t="e">
        <f t="shared" ref="H12:H19" si="0">AVERAGE(E12:G12)</f>
        <v>#DIV/0!</v>
      </c>
      <c r="I12" s="3"/>
      <c r="J12" s="6"/>
      <c r="K12" s="6"/>
      <c r="L12" s="6"/>
      <c r="M12" s="6"/>
      <c r="N12" s="6"/>
      <c r="O12" s="7" t="s">
        <v>11</v>
      </c>
      <c r="P12" s="10">
        <v>250000</v>
      </c>
      <c r="Q12" s="11">
        <f t="shared" ref="Q12:Q19" si="1">N12*P12</f>
        <v>0</v>
      </c>
      <c r="R12" s="62"/>
      <c r="S12" s="11">
        <f t="shared" ref="S12:S20" si="2">MIN(Q12:R12)</f>
        <v>0</v>
      </c>
      <c r="T12" s="2"/>
    </row>
    <row r="13" spans="2:20">
      <c r="B13" s="34">
        <v>3</v>
      </c>
      <c r="C13" s="12"/>
      <c r="D13" s="5"/>
      <c r="E13" s="3"/>
      <c r="F13" s="3"/>
      <c r="G13" s="3"/>
      <c r="H13" s="4" t="e">
        <f t="shared" si="0"/>
        <v>#DIV/0!</v>
      </c>
      <c r="I13" s="3"/>
      <c r="J13" s="6"/>
      <c r="K13" s="6"/>
      <c r="L13" s="6"/>
      <c r="M13" s="6"/>
      <c r="N13" s="6"/>
      <c r="O13" s="7" t="s">
        <v>11</v>
      </c>
      <c r="P13" s="10">
        <v>250000</v>
      </c>
      <c r="Q13" s="11">
        <f t="shared" si="1"/>
        <v>0</v>
      </c>
      <c r="R13" s="62"/>
      <c r="S13" s="11">
        <f t="shared" si="2"/>
        <v>0</v>
      </c>
      <c r="T13" s="2"/>
    </row>
    <row r="14" spans="2:20">
      <c r="B14" s="34">
        <v>4</v>
      </c>
      <c r="C14" s="12"/>
      <c r="D14" s="5"/>
      <c r="E14" s="3"/>
      <c r="F14" s="3"/>
      <c r="G14" s="3"/>
      <c r="H14" s="4" t="e">
        <f t="shared" si="0"/>
        <v>#DIV/0!</v>
      </c>
      <c r="I14" s="3"/>
      <c r="J14" s="6"/>
      <c r="K14" s="6"/>
      <c r="L14" s="6"/>
      <c r="M14" s="6"/>
      <c r="N14" s="6"/>
      <c r="O14" s="7" t="s">
        <v>11</v>
      </c>
      <c r="P14" s="10">
        <v>250000</v>
      </c>
      <c r="Q14" s="11">
        <f t="shared" si="1"/>
        <v>0</v>
      </c>
      <c r="R14" s="62"/>
      <c r="S14" s="11">
        <f t="shared" si="2"/>
        <v>0</v>
      </c>
      <c r="T14" s="2"/>
    </row>
    <row r="15" spans="2:20">
      <c r="B15" s="34">
        <v>5</v>
      </c>
      <c r="C15" s="12"/>
      <c r="D15" s="5"/>
      <c r="E15" s="3"/>
      <c r="F15" s="3"/>
      <c r="G15" s="3"/>
      <c r="H15" s="4" t="e">
        <f t="shared" si="0"/>
        <v>#DIV/0!</v>
      </c>
      <c r="I15" s="3"/>
      <c r="J15" s="6"/>
      <c r="K15" s="6"/>
      <c r="L15" s="6"/>
      <c r="M15" s="6"/>
      <c r="N15" s="6"/>
      <c r="O15" s="7" t="s">
        <v>11</v>
      </c>
      <c r="P15" s="10">
        <v>250000</v>
      </c>
      <c r="Q15" s="11">
        <f t="shared" si="1"/>
        <v>0</v>
      </c>
      <c r="R15" s="62"/>
      <c r="S15" s="11">
        <f t="shared" si="2"/>
        <v>0</v>
      </c>
      <c r="T15" s="2"/>
    </row>
    <row r="16" spans="2:20">
      <c r="B16" s="34">
        <v>6</v>
      </c>
      <c r="C16" s="12"/>
      <c r="D16" s="5"/>
      <c r="E16" s="3"/>
      <c r="F16" s="3"/>
      <c r="G16" s="3"/>
      <c r="H16" s="4" t="e">
        <f t="shared" si="0"/>
        <v>#DIV/0!</v>
      </c>
      <c r="I16" s="3"/>
      <c r="J16" s="6"/>
      <c r="K16" s="6"/>
      <c r="L16" s="6"/>
      <c r="M16" s="6"/>
      <c r="N16" s="6"/>
      <c r="O16" s="7" t="s">
        <v>11</v>
      </c>
      <c r="P16" s="10">
        <v>250000</v>
      </c>
      <c r="Q16" s="11">
        <f t="shared" si="1"/>
        <v>0</v>
      </c>
      <c r="R16" s="62"/>
      <c r="S16" s="11">
        <f t="shared" si="2"/>
        <v>0</v>
      </c>
      <c r="T16" s="2"/>
    </row>
    <row r="17" spans="2:20">
      <c r="B17" s="34">
        <v>7</v>
      </c>
      <c r="C17" s="12"/>
      <c r="D17" s="5"/>
      <c r="E17" s="3"/>
      <c r="F17" s="3"/>
      <c r="G17" s="3"/>
      <c r="H17" s="4" t="e">
        <f t="shared" si="0"/>
        <v>#DIV/0!</v>
      </c>
      <c r="I17" s="3"/>
      <c r="J17" s="6"/>
      <c r="K17" s="6"/>
      <c r="L17" s="6"/>
      <c r="M17" s="6"/>
      <c r="N17" s="6"/>
      <c r="O17" s="7" t="s">
        <v>11</v>
      </c>
      <c r="P17" s="10">
        <v>250000</v>
      </c>
      <c r="Q17" s="11">
        <f t="shared" si="1"/>
        <v>0</v>
      </c>
      <c r="R17" s="62"/>
      <c r="S17" s="11">
        <f t="shared" si="2"/>
        <v>0</v>
      </c>
      <c r="T17" s="2"/>
    </row>
    <row r="18" spans="2:20">
      <c r="B18" s="34">
        <v>8</v>
      </c>
      <c r="C18" s="12"/>
      <c r="D18" s="5"/>
      <c r="E18" s="3"/>
      <c r="F18" s="3"/>
      <c r="G18" s="3"/>
      <c r="H18" s="4" t="e">
        <f t="shared" si="0"/>
        <v>#DIV/0!</v>
      </c>
      <c r="I18" s="3"/>
      <c r="J18" s="6"/>
      <c r="K18" s="6"/>
      <c r="L18" s="6"/>
      <c r="M18" s="6"/>
      <c r="N18" s="6"/>
      <c r="O18" s="7" t="s">
        <v>11</v>
      </c>
      <c r="P18" s="10">
        <v>250000</v>
      </c>
      <c r="Q18" s="11">
        <f t="shared" si="1"/>
        <v>0</v>
      </c>
      <c r="R18" s="62"/>
      <c r="S18" s="11">
        <f t="shared" si="2"/>
        <v>0</v>
      </c>
      <c r="T18" s="2"/>
    </row>
    <row r="19" spans="2:20">
      <c r="B19" s="34">
        <v>9</v>
      </c>
      <c r="C19" s="12"/>
      <c r="D19" s="5"/>
      <c r="E19" s="3"/>
      <c r="F19" s="3"/>
      <c r="G19" s="3"/>
      <c r="H19" s="4" t="e">
        <f t="shared" si="0"/>
        <v>#DIV/0!</v>
      </c>
      <c r="I19" s="3"/>
      <c r="J19" s="6"/>
      <c r="K19" s="6"/>
      <c r="L19" s="6"/>
      <c r="M19" s="6"/>
      <c r="N19" s="6"/>
      <c r="O19" s="7" t="s">
        <v>11</v>
      </c>
      <c r="P19" s="10">
        <v>250000</v>
      </c>
      <c r="Q19" s="11">
        <f t="shared" si="1"/>
        <v>0</v>
      </c>
      <c r="R19" s="62"/>
      <c r="S19" s="11">
        <f t="shared" si="2"/>
        <v>0</v>
      </c>
      <c r="T19" s="2"/>
    </row>
    <row r="20" spans="2:20">
      <c r="B20" s="35">
        <v>10</v>
      </c>
      <c r="C20" s="36"/>
      <c r="D20" s="40"/>
      <c r="E20" s="37"/>
      <c r="F20" s="37"/>
      <c r="G20" s="37"/>
      <c r="H20" s="38" t="e">
        <f>AVERAGE(E20:G20)</f>
        <v>#DIV/0!</v>
      </c>
      <c r="I20" s="37"/>
      <c r="J20" s="39"/>
      <c r="K20" s="39"/>
      <c r="L20" s="39"/>
      <c r="M20" s="39"/>
      <c r="N20" s="39"/>
      <c r="O20" s="41" t="s">
        <v>11</v>
      </c>
      <c r="P20" s="42">
        <v>250000</v>
      </c>
      <c r="Q20" s="43">
        <f>N20*P20</f>
        <v>0</v>
      </c>
      <c r="R20" s="63"/>
      <c r="S20" s="43">
        <f t="shared" si="2"/>
        <v>0</v>
      </c>
      <c r="T20" s="44"/>
    </row>
    <row r="21" spans="2:20">
      <c r="B21" s="45" t="s">
        <v>12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118">
        <f>SUM(S11:S20)</f>
        <v>0</v>
      </c>
      <c r="T21" s="47"/>
    </row>
    <row r="22" spans="2:20" ht="19.5" thickBot="1"/>
    <row r="23" spans="2:20" ht="54.75" customHeight="1" thickTop="1" thickBot="1">
      <c r="D23" s="50" t="s">
        <v>71</v>
      </c>
      <c r="J23" s="119" t="s">
        <v>108</v>
      </c>
      <c r="K23" s="120"/>
      <c r="L23" s="120"/>
      <c r="M23" s="120"/>
      <c r="N23" s="121"/>
      <c r="O23" s="74" t="s">
        <v>90</v>
      </c>
      <c r="R23" s="49" t="s">
        <v>91</v>
      </c>
    </row>
    <row r="24" spans="2:20" ht="19.5" thickTop="1">
      <c r="D24" s="51" t="s">
        <v>72</v>
      </c>
      <c r="J24" s="122"/>
      <c r="K24" s="123"/>
      <c r="L24" s="123"/>
      <c r="M24" s="123"/>
      <c r="N24" s="124"/>
      <c r="O24" s="48"/>
    </row>
    <row r="25" spans="2:20">
      <c r="D25" s="51" t="s">
        <v>73</v>
      </c>
      <c r="J25" s="122"/>
      <c r="K25" s="123"/>
      <c r="L25" s="123"/>
      <c r="M25" s="123"/>
      <c r="N25" s="124"/>
    </row>
    <row r="26" spans="2:20">
      <c r="D26" s="51" t="s">
        <v>74</v>
      </c>
      <c r="J26" s="122"/>
      <c r="K26" s="123"/>
      <c r="L26" s="123"/>
      <c r="M26" s="123"/>
      <c r="N26" s="124"/>
    </row>
    <row r="27" spans="2:20" ht="19.5" thickBot="1">
      <c r="D27" s="52" t="s">
        <v>75</v>
      </c>
      <c r="J27" s="122"/>
      <c r="K27" s="123"/>
      <c r="L27" s="123"/>
      <c r="M27" s="123"/>
      <c r="N27" s="124"/>
    </row>
    <row r="28" spans="2:20" ht="19.5" thickTop="1">
      <c r="J28" s="122"/>
      <c r="K28" s="123"/>
      <c r="L28" s="123"/>
      <c r="M28" s="123"/>
      <c r="N28" s="124"/>
    </row>
    <row r="29" spans="2:20">
      <c r="J29" s="122"/>
      <c r="K29" s="123"/>
      <c r="L29" s="123"/>
      <c r="M29" s="123"/>
      <c r="N29" s="124"/>
    </row>
    <row r="30" spans="2:20">
      <c r="J30" s="122"/>
      <c r="K30" s="123"/>
      <c r="L30" s="123"/>
      <c r="M30" s="123"/>
      <c r="N30" s="124"/>
    </row>
    <row r="31" spans="2:20" ht="19.5" thickBot="1">
      <c r="J31" s="125"/>
      <c r="K31" s="126"/>
      <c r="L31" s="126"/>
      <c r="M31" s="126"/>
      <c r="N31" s="127"/>
    </row>
    <row r="32" spans="2:20" ht="19.5" thickTop="1"/>
  </sheetData>
  <autoFilter ref="B10:T10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1"/>
  <sheetViews>
    <sheetView tabSelected="1" topLeftCell="A3" zoomScale="80" zoomScaleNormal="80" workbookViewId="0">
      <selection activeCell="H14" sqref="H14"/>
    </sheetView>
  </sheetViews>
  <sheetFormatPr defaultRowHeight="18.75" outlineLevelCol="1"/>
  <cols>
    <col min="1" max="1" width="3.625" style="14" customWidth="1"/>
    <col min="2" max="2" width="29" style="15" customWidth="1"/>
    <col min="3" max="3" width="32.5" style="13" hidden="1" customWidth="1" outlineLevel="1"/>
    <col min="4" max="4" width="14" style="13" bestFit="1" customWidth="1" collapsed="1"/>
    <col min="5" max="5" width="18.25" style="13" customWidth="1"/>
    <col min="6" max="6" width="13.625" style="13" customWidth="1"/>
    <col min="7" max="7" width="14" style="13" bestFit="1" customWidth="1"/>
    <col min="8" max="8" width="20.625" style="13" customWidth="1"/>
    <col min="9" max="9" width="12.125" style="13" customWidth="1"/>
    <col min="10" max="10" width="17.5" style="13" bestFit="1" customWidth="1"/>
    <col min="11" max="11" width="12.125" style="13" hidden="1" customWidth="1"/>
    <col min="12" max="12" width="18.5" style="13" bestFit="1" customWidth="1"/>
    <col min="13" max="13" width="14.625" style="13" customWidth="1"/>
    <col min="14" max="14" width="12.625" style="13" customWidth="1"/>
    <col min="15" max="16384" width="9" style="13"/>
  </cols>
  <sheetData>
    <row r="1" spans="1:15" ht="19.5" thickBot="1"/>
    <row r="2" spans="1:15" ht="24" customHeight="1" thickBot="1">
      <c r="B2" s="147" t="s">
        <v>107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5" ht="18.75" customHeight="1">
      <c r="B3" s="86" t="s">
        <v>115</v>
      </c>
      <c r="C3" s="88"/>
    </row>
    <row r="4" spans="1:15" ht="18.75" hidden="1" customHeight="1">
      <c r="B4" s="85" t="s">
        <v>114</v>
      </c>
      <c r="C4" s="88"/>
    </row>
    <row r="5" spans="1:15" ht="18.75" customHeight="1">
      <c r="B5" s="87" t="s">
        <v>111</v>
      </c>
      <c r="C5" s="88"/>
    </row>
    <row r="6" spans="1:15" ht="18.75" customHeight="1" thickBot="1">
      <c r="B6" s="64"/>
      <c r="C6" s="61"/>
    </row>
    <row r="7" spans="1:15" ht="18.75" hidden="1" customHeight="1" thickBot="1">
      <c r="B7" s="162"/>
      <c r="C7" s="163"/>
      <c r="D7" s="117" t="s">
        <v>92</v>
      </c>
    </row>
    <row r="8" spans="1:15" ht="15.75" customHeight="1">
      <c r="B8" s="164" t="s">
        <v>105</v>
      </c>
      <c r="C8" s="166" t="s">
        <v>78</v>
      </c>
      <c r="D8" s="145" t="s">
        <v>79</v>
      </c>
      <c r="E8" s="145" t="s">
        <v>80</v>
      </c>
      <c r="F8" s="152" t="s">
        <v>81</v>
      </c>
      <c r="G8" s="145" t="s">
        <v>82</v>
      </c>
      <c r="H8" s="145" t="s">
        <v>96</v>
      </c>
      <c r="I8" s="152" t="s">
        <v>83</v>
      </c>
      <c r="J8" s="152" t="s">
        <v>77</v>
      </c>
      <c r="K8" s="154" t="s">
        <v>102</v>
      </c>
      <c r="L8" s="156" t="s">
        <v>93</v>
      </c>
      <c r="M8" s="159" t="s">
        <v>104</v>
      </c>
    </row>
    <row r="9" spans="1:15" ht="15.75" customHeight="1">
      <c r="B9" s="165"/>
      <c r="C9" s="155"/>
      <c r="D9" s="146"/>
      <c r="E9" s="146"/>
      <c r="F9" s="153"/>
      <c r="G9" s="146"/>
      <c r="H9" s="146"/>
      <c r="I9" s="153"/>
      <c r="J9" s="153"/>
      <c r="K9" s="155"/>
      <c r="L9" s="157"/>
      <c r="M9" s="160"/>
    </row>
    <row r="10" spans="1:15" ht="15.75" customHeight="1">
      <c r="B10" s="165"/>
      <c r="C10" s="155"/>
      <c r="D10" s="146"/>
      <c r="E10" s="146"/>
      <c r="F10" s="153"/>
      <c r="G10" s="146"/>
      <c r="H10" s="146"/>
      <c r="I10" s="153"/>
      <c r="J10" s="153"/>
      <c r="K10" s="155"/>
      <c r="L10" s="157"/>
      <c r="M10" s="160"/>
      <c r="N10" s="150"/>
      <c r="O10" s="150"/>
    </row>
    <row r="11" spans="1:15" ht="15.75" customHeight="1">
      <c r="B11" s="165"/>
      <c r="C11" s="155"/>
      <c r="D11" s="146"/>
      <c r="E11" s="146"/>
      <c r="F11" s="153"/>
      <c r="G11" s="146"/>
      <c r="H11" s="146"/>
      <c r="I11" s="153"/>
      <c r="J11" s="153"/>
      <c r="K11" s="155"/>
      <c r="L11" s="158"/>
      <c r="M11" s="161"/>
      <c r="N11" s="150"/>
      <c r="O11" s="150"/>
    </row>
    <row r="12" spans="1:15">
      <c r="B12" s="77"/>
      <c r="C12" s="67"/>
      <c r="D12" s="16" t="s">
        <v>84</v>
      </c>
      <c r="E12" s="16" t="s">
        <v>85</v>
      </c>
      <c r="F12" s="17" t="s">
        <v>86</v>
      </c>
      <c r="G12" s="16" t="s">
        <v>87</v>
      </c>
      <c r="H12" s="16"/>
      <c r="I12" s="68" t="s">
        <v>88</v>
      </c>
      <c r="J12" s="16" t="s">
        <v>103</v>
      </c>
      <c r="K12" s="16" t="s">
        <v>89</v>
      </c>
      <c r="L12" s="69" t="s">
        <v>101</v>
      </c>
      <c r="M12" s="78" t="s">
        <v>100</v>
      </c>
    </row>
    <row r="13" spans="1:15">
      <c r="A13" s="18"/>
      <c r="B13" s="79"/>
      <c r="C13" s="19"/>
      <c r="D13" s="20" t="s">
        <v>76</v>
      </c>
      <c r="E13" s="20" t="s">
        <v>76</v>
      </c>
      <c r="F13" s="20" t="s">
        <v>76</v>
      </c>
      <c r="G13" s="20" t="s">
        <v>76</v>
      </c>
      <c r="H13" s="20"/>
      <c r="I13" s="20" t="s">
        <v>76</v>
      </c>
      <c r="J13" s="20" t="s">
        <v>76</v>
      </c>
      <c r="K13" s="20" t="s">
        <v>76</v>
      </c>
      <c r="L13" s="65"/>
      <c r="M13" s="80"/>
      <c r="N13" s="70"/>
      <c r="O13" s="71"/>
    </row>
    <row r="14" spans="1:15" ht="19.5" thickBot="1">
      <c r="B14" s="89"/>
      <c r="C14" s="92"/>
      <c r="D14" s="94"/>
      <c r="E14" s="94"/>
      <c r="F14" s="98">
        <f>D14-E14</f>
        <v>0</v>
      </c>
      <c r="G14" s="94"/>
      <c r="H14" s="94"/>
      <c r="I14" s="101">
        <f t="shared" ref="I14:I32" si="0">IF(H14="年間９月以上",11400000,IF(H14="年間６月以上９月未満",7600000,IF(H14="年間６月未満",3800000,0)))</f>
        <v>0</v>
      </c>
      <c r="J14" s="101">
        <f t="shared" ref="J14:J32" si="1">MIN(F14,G14,I14)</f>
        <v>0</v>
      </c>
      <c r="K14" s="97"/>
      <c r="L14" s="98">
        <f t="shared" ref="L14:L32" si="2">MIN(J14,K14)</f>
        <v>0</v>
      </c>
      <c r="M14" s="102">
        <f>L14*1/2</f>
        <v>0</v>
      </c>
      <c r="N14" s="72"/>
      <c r="O14" s="73"/>
    </row>
    <row r="15" spans="1:15" hidden="1">
      <c r="B15" s="90"/>
      <c r="C15" s="92"/>
      <c r="D15" s="95"/>
      <c r="E15" s="95"/>
      <c r="F15" s="99">
        <f t="shared" ref="F15:F32" si="3">D15-E15</f>
        <v>0</v>
      </c>
      <c r="G15" s="95"/>
      <c r="H15" s="94"/>
      <c r="I15" s="101">
        <f t="shared" si="0"/>
        <v>0</v>
      </c>
      <c r="J15" s="101">
        <f t="shared" si="1"/>
        <v>0</v>
      </c>
      <c r="K15" s="97"/>
      <c r="L15" s="98">
        <f t="shared" si="2"/>
        <v>0</v>
      </c>
      <c r="M15" s="102">
        <f t="shared" ref="M15:M31" si="4">L15*1/2</f>
        <v>0</v>
      </c>
      <c r="N15" s="72"/>
      <c r="O15" s="73"/>
    </row>
    <row r="16" spans="1:15" hidden="1">
      <c r="B16" s="90"/>
      <c r="C16" s="92"/>
      <c r="D16" s="95"/>
      <c r="E16" s="95"/>
      <c r="F16" s="99">
        <f t="shared" si="3"/>
        <v>0</v>
      </c>
      <c r="G16" s="95"/>
      <c r="H16" s="94"/>
      <c r="I16" s="101">
        <f t="shared" si="0"/>
        <v>0</v>
      </c>
      <c r="J16" s="101">
        <f t="shared" si="1"/>
        <v>0</v>
      </c>
      <c r="K16" s="97"/>
      <c r="L16" s="98">
        <f t="shared" si="2"/>
        <v>0</v>
      </c>
      <c r="M16" s="102">
        <f t="shared" si="4"/>
        <v>0</v>
      </c>
      <c r="N16" s="73"/>
      <c r="O16" s="73"/>
    </row>
    <row r="17" spans="2:15" hidden="1">
      <c r="B17" s="90"/>
      <c r="C17" s="92"/>
      <c r="D17" s="95"/>
      <c r="E17" s="95"/>
      <c r="F17" s="99">
        <f t="shared" si="3"/>
        <v>0</v>
      </c>
      <c r="G17" s="95"/>
      <c r="H17" s="94"/>
      <c r="I17" s="101">
        <f t="shared" si="0"/>
        <v>0</v>
      </c>
      <c r="J17" s="101">
        <f t="shared" si="1"/>
        <v>0</v>
      </c>
      <c r="K17" s="97"/>
      <c r="L17" s="98">
        <f t="shared" si="2"/>
        <v>0</v>
      </c>
      <c r="M17" s="102">
        <f t="shared" si="4"/>
        <v>0</v>
      </c>
      <c r="N17" s="73"/>
      <c r="O17" s="73"/>
    </row>
    <row r="18" spans="2:15" hidden="1">
      <c r="B18" s="90"/>
      <c r="C18" s="92"/>
      <c r="D18" s="95"/>
      <c r="E18" s="95"/>
      <c r="F18" s="99">
        <f t="shared" si="3"/>
        <v>0</v>
      </c>
      <c r="G18" s="95"/>
      <c r="H18" s="94"/>
      <c r="I18" s="101">
        <f t="shared" si="0"/>
        <v>0</v>
      </c>
      <c r="J18" s="101">
        <f t="shared" si="1"/>
        <v>0</v>
      </c>
      <c r="K18" s="97"/>
      <c r="L18" s="98">
        <f t="shared" si="2"/>
        <v>0</v>
      </c>
      <c r="M18" s="102">
        <f t="shared" si="4"/>
        <v>0</v>
      </c>
      <c r="N18" s="73"/>
      <c r="O18" s="73"/>
    </row>
    <row r="19" spans="2:15" hidden="1">
      <c r="B19" s="90"/>
      <c r="C19" s="92"/>
      <c r="D19" s="95"/>
      <c r="E19" s="95"/>
      <c r="F19" s="99">
        <f t="shared" si="3"/>
        <v>0</v>
      </c>
      <c r="G19" s="95"/>
      <c r="H19" s="94"/>
      <c r="I19" s="101">
        <f t="shared" si="0"/>
        <v>0</v>
      </c>
      <c r="J19" s="101">
        <f t="shared" si="1"/>
        <v>0</v>
      </c>
      <c r="K19" s="97"/>
      <c r="L19" s="98">
        <f t="shared" si="2"/>
        <v>0</v>
      </c>
      <c r="M19" s="102">
        <f t="shared" si="4"/>
        <v>0</v>
      </c>
      <c r="N19" s="73"/>
      <c r="O19" s="73"/>
    </row>
    <row r="20" spans="2:15" hidden="1">
      <c r="B20" s="90"/>
      <c r="C20" s="92"/>
      <c r="D20" s="95"/>
      <c r="E20" s="95"/>
      <c r="F20" s="99">
        <f t="shared" si="3"/>
        <v>0</v>
      </c>
      <c r="G20" s="95"/>
      <c r="H20" s="94"/>
      <c r="I20" s="101">
        <f t="shared" si="0"/>
        <v>0</v>
      </c>
      <c r="J20" s="101">
        <f t="shared" si="1"/>
        <v>0</v>
      </c>
      <c r="K20" s="97"/>
      <c r="L20" s="98">
        <f t="shared" si="2"/>
        <v>0</v>
      </c>
      <c r="M20" s="102">
        <f t="shared" si="4"/>
        <v>0</v>
      </c>
    </row>
    <row r="21" spans="2:15" hidden="1">
      <c r="B21" s="90"/>
      <c r="C21" s="92"/>
      <c r="D21" s="95"/>
      <c r="E21" s="95"/>
      <c r="F21" s="99">
        <f t="shared" si="3"/>
        <v>0</v>
      </c>
      <c r="G21" s="95"/>
      <c r="H21" s="94"/>
      <c r="I21" s="101">
        <f t="shared" si="0"/>
        <v>0</v>
      </c>
      <c r="J21" s="101">
        <f t="shared" si="1"/>
        <v>0</v>
      </c>
      <c r="K21" s="97"/>
      <c r="L21" s="98">
        <f t="shared" si="2"/>
        <v>0</v>
      </c>
      <c r="M21" s="102">
        <f t="shared" si="4"/>
        <v>0</v>
      </c>
    </row>
    <row r="22" spans="2:15" hidden="1">
      <c r="B22" s="90"/>
      <c r="C22" s="92"/>
      <c r="D22" s="95"/>
      <c r="E22" s="95"/>
      <c r="F22" s="99">
        <f t="shared" si="3"/>
        <v>0</v>
      </c>
      <c r="G22" s="95"/>
      <c r="H22" s="94"/>
      <c r="I22" s="101">
        <f t="shared" si="0"/>
        <v>0</v>
      </c>
      <c r="J22" s="101">
        <f t="shared" si="1"/>
        <v>0</v>
      </c>
      <c r="K22" s="97"/>
      <c r="L22" s="98">
        <f t="shared" si="2"/>
        <v>0</v>
      </c>
      <c r="M22" s="102">
        <f t="shared" si="4"/>
        <v>0</v>
      </c>
    </row>
    <row r="23" spans="2:15" hidden="1">
      <c r="B23" s="90"/>
      <c r="C23" s="92"/>
      <c r="D23" s="95"/>
      <c r="E23" s="95"/>
      <c r="F23" s="99">
        <f t="shared" si="3"/>
        <v>0</v>
      </c>
      <c r="G23" s="95"/>
      <c r="H23" s="94"/>
      <c r="I23" s="101">
        <f t="shared" si="0"/>
        <v>0</v>
      </c>
      <c r="J23" s="101">
        <f t="shared" si="1"/>
        <v>0</v>
      </c>
      <c r="K23" s="97"/>
      <c r="L23" s="98">
        <f t="shared" si="2"/>
        <v>0</v>
      </c>
      <c r="M23" s="102">
        <f t="shared" si="4"/>
        <v>0</v>
      </c>
    </row>
    <row r="24" spans="2:15" hidden="1">
      <c r="B24" s="90"/>
      <c r="C24" s="92"/>
      <c r="D24" s="95"/>
      <c r="E24" s="95"/>
      <c r="F24" s="99">
        <f t="shared" si="3"/>
        <v>0</v>
      </c>
      <c r="G24" s="95"/>
      <c r="H24" s="94"/>
      <c r="I24" s="101">
        <f t="shared" si="0"/>
        <v>0</v>
      </c>
      <c r="J24" s="101">
        <f t="shared" si="1"/>
        <v>0</v>
      </c>
      <c r="K24" s="97"/>
      <c r="L24" s="98">
        <f t="shared" si="2"/>
        <v>0</v>
      </c>
      <c r="M24" s="102">
        <f t="shared" si="4"/>
        <v>0</v>
      </c>
    </row>
    <row r="25" spans="2:15" hidden="1">
      <c r="B25" s="90"/>
      <c r="C25" s="92"/>
      <c r="D25" s="95"/>
      <c r="E25" s="95"/>
      <c r="F25" s="99">
        <f t="shared" si="3"/>
        <v>0</v>
      </c>
      <c r="G25" s="95"/>
      <c r="H25" s="94"/>
      <c r="I25" s="101">
        <f t="shared" si="0"/>
        <v>0</v>
      </c>
      <c r="J25" s="101">
        <f t="shared" si="1"/>
        <v>0</v>
      </c>
      <c r="K25" s="97"/>
      <c r="L25" s="98">
        <f t="shared" si="2"/>
        <v>0</v>
      </c>
      <c r="M25" s="102">
        <f t="shared" si="4"/>
        <v>0</v>
      </c>
    </row>
    <row r="26" spans="2:15" hidden="1">
      <c r="B26" s="90"/>
      <c r="C26" s="92"/>
      <c r="D26" s="95"/>
      <c r="E26" s="95"/>
      <c r="F26" s="99">
        <f t="shared" si="3"/>
        <v>0</v>
      </c>
      <c r="G26" s="95"/>
      <c r="H26" s="94"/>
      <c r="I26" s="101">
        <f t="shared" si="0"/>
        <v>0</v>
      </c>
      <c r="J26" s="101">
        <f t="shared" si="1"/>
        <v>0</v>
      </c>
      <c r="K26" s="97"/>
      <c r="L26" s="98">
        <f t="shared" si="2"/>
        <v>0</v>
      </c>
      <c r="M26" s="102">
        <f t="shared" si="4"/>
        <v>0</v>
      </c>
    </row>
    <row r="27" spans="2:15" hidden="1">
      <c r="B27" s="90"/>
      <c r="C27" s="92"/>
      <c r="D27" s="95"/>
      <c r="E27" s="95"/>
      <c r="F27" s="99">
        <f t="shared" si="3"/>
        <v>0</v>
      </c>
      <c r="G27" s="95"/>
      <c r="H27" s="94"/>
      <c r="I27" s="101">
        <f t="shared" si="0"/>
        <v>0</v>
      </c>
      <c r="J27" s="101">
        <f t="shared" si="1"/>
        <v>0</v>
      </c>
      <c r="K27" s="97"/>
      <c r="L27" s="98">
        <f t="shared" si="2"/>
        <v>0</v>
      </c>
      <c r="M27" s="102">
        <f t="shared" si="4"/>
        <v>0</v>
      </c>
    </row>
    <row r="28" spans="2:15" hidden="1">
      <c r="B28" s="90"/>
      <c r="C28" s="92"/>
      <c r="D28" s="95"/>
      <c r="E28" s="95"/>
      <c r="F28" s="99">
        <f t="shared" si="3"/>
        <v>0</v>
      </c>
      <c r="G28" s="95"/>
      <c r="H28" s="94"/>
      <c r="I28" s="101">
        <f t="shared" si="0"/>
        <v>0</v>
      </c>
      <c r="J28" s="101">
        <f t="shared" si="1"/>
        <v>0</v>
      </c>
      <c r="K28" s="97"/>
      <c r="L28" s="98">
        <f t="shared" si="2"/>
        <v>0</v>
      </c>
      <c r="M28" s="102">
        <f t="shared" si="4"/>
        <v>0</v>
      </c>
    </row>
    <row r="29" spans="2:15" hidden="1">
      <c r="B29" s="90"/>
      <c r="C29" s="92"/>
      <c r="D29" s="95"/>
      <c r="E29" s="95"/>
      <c r="F29" s="99">
        <f t="shared" si="3"/>
        <v>0</v>
      </c>
      <c r="G29" s="95"/>
      <c r="H29" s="94"/>
      <c r="I29" s="101">
        <f t="shared" si="0"/>
        <v>0</v>
      </c>
      <c r="J29" s="101">
        <f t="shared" si="1"/>
        <v>0</v>
      </c>
      <c r="K29" s="97"/>
      <c r="L29" s="98">
        <f t="shared" si="2"/>
        <v>0</v>
      </c>
      <c r="M29" s="102">
        <f t="shared" si="4"/>
        <v>0</v>
      </c>
    </row>
    <row r="30" spans="2:15" hidden="1">
      <c r="B30" s="90"/>
      <c r="C30" s="92"/>
      <c r="D30" s="95"/>
      <c r="E30" s="95"/>
      <c r="F30" s="99">
        <f t="shared" si="3"/>
        <v>0</v>
      </c>
      <c r="G30" s="95"/>
      <c r="H30" s="94"/>
      <c r="I30" s="101">
        <f t="shared" si="0"/>
        <v>0</v>
      </c>
      <c r="J30" s="101">
        <f t="shared" si="1"/>
        <v>0</v>
      </c>
      <c r="K30" s="97"/>
      <c r="L30" s="98">
        <f t="shared" si="2"/>
        <v>0</v>
      </c>
      <c r="M30" s="102">
        <f t="shared" si="4"/>
        <v>0</v>
      </c>
    </row>
    <row r="31" spans="2:15" hidden="1">
      <c r="B31" s="90"/>
      <c r="C31" s="92"/>
      <c r="D31" s="95"/>
      <c r="E31" s="95"/>
      <c r="F31" s="99">
        <f t="shared" si="3"/>
        <v>0</v>
      </c>
      <c r="G31" s="95"/>
      <c r="H31" s="94"/>
      <c r="I31" s="101">
        <f t="shared" si="0"/>
        <v>0</v>
      </c>
      <c r="J31" s="101">
        <f t="shared" si="1"/>
        <v>0</v>
      </c>
      <c r="K31" s="97"/>
      <c r="L31" s="98">
        <f t="shared" si="2"/>
        <v>0</v>
      </c>
      <c r="M31" s="102">
        <f t="shared" si="4"/>
        <v>0</v>
      </c>
    </row>
    <row r="32" spans="2:15" ht="19.5" hidden="1" thickBot="1">
      <c r="B32" s="91"/>
      <c r="C32" s="93"/>
      <c r="D32" s="96"/>
      <c r="E32" s="96"/>
      <c r="F32" s="100">
        <f t="shared" si="3"/>
        <v>0</v>
      </c>
      <c r="G32" s="96"/>
      <c r="H32" s="96"/>
      <c r="I32" s="101">
        <f t="shared" si="0"/>
        <v>0</v>
      </c>
      <c r="J32" s="101">
        <f t="shared" si="1"/>
        <v>0</v>
      </c>
      <c r="K32" s="97"/>
      <c r="L32" s="98">
        <f t="shared" si="2"/>
        <v>0</v>
      </c>
      <c r="M32" s="103">
        <f>L32*1/2</f>
        <v>0</v>
      </c>
    </row>
    <row r="33" spans="1:13" ht="20.25" thickTop="1" thickBot="1">
      <c r="B33" s="81" t="s">
        <v>95</v>
      </c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104">
        <f>SUM(M14:M32)</f>
        <v>0</v>
      </c>
    </row>
    <row r="35" spans="1:13">
      <c r="C35" s="75" t="s">
        <v>109</v>
      </c>
      <c r="H35" s="65" t="s">
        <v>97</v>
      </c>
    </row>
    <row r="36" spans="1:13">
      <c r="A36" s="21"/>
      <c r="B36" s="21"/>
      <c r="C36" s="66" t="s">
        <v>110</v>
      </c>
      <c r="D36" s="22"/>
      <c r="H36" s="76" t="s">
        <v>98</v>
      </c>
    </row>
    <row r="37" spans="1:13" ht="15.75" customHeight="1">
      <c r="A37" s="151"/>
      <c r="B37" s="33"/>
      <c r="D37" s="24"/>
      <c r="H37" s="66" t="s">
        <v>99</v>
      </c>
    </row>
    <row r="38" spans="1:13" ht="15.75" customHeight="1">
      <c r="A38" s="151"/>
      <c r="B38" s="32"/>
      <c r="D38" s="24"/>
    </row>
    <row r="39" spans="1:13" ht="15.75" customHeight="1">
      <c r="A39" s="151"/>
      <c r="B39" s="32"/>
      <c r="D39" s="24"/>
    </row>
    <row r="40" spans="1:13" ht="15.75" customHeight="1">
      <c r="A40" s="151"/>
      <c r="B40" s="32"/>
      <c r="D40" s="24"/>
    </row>
    <row r="41" spans="1:13" ht="15.75" customHeight="1">
      <c r="A41" s="151"/>
      <c r="B41" s="26"/>
      <c r="D41" s="24"/>
    </row>
    <row r="42" spans="1:13" ht="15.75" customHeight="1">
      <c r="A42" s="151"/>
      <c r="B42" s="26"/>
      <c r="D42" s="24"/>
    </row>
    <row r="43" spans="1:13" ht="15.75" customHeight="1">
      <c r="A43" s="151"/>
      <c r="B43" s="32"/>
      <c r="D43" s="24"/>
    </row>
    <row r="44" spans="1:13" ht="15.75" customHeight="1">
      <c r="A44" s="151"/>
      <c r="B44" s="32"/>
      <c r="D44" s="24"/>
    </row>
    <row r="45" spans="1:13" ht="15.75" customHeight="1">
      <c r="A45" s="151"/>
      <c r="B45" s="27"/>
      <c r="D45" s="24"/>
    </row>
    <row r="46" spans="1:13" ht="15.75" customHeight="1">
      <c r="A46" s="151"/>
      <c r="B46" s="27"/>
      <c r="D46" s="24"/>
    </row>
    <row r="47" spans="1:13" ht="15.75" customHeight="1">
      <c r="A47" s="151"/>
      <c r="B47" s="22"/>
      <c r="D47" s="24"/>
    </row>
    <row r="48" spans="1:13" ht="15.75" customHeight="1">
      <c r="A48" s="151"/>
      <c r="B48" s="33"/>
      <c r="D48" s="24"/>
    </row>
    <row r="49" spans="1:4" ht="15.75" customHeight="1">
      <c r="A49" s="151"/>
      <c r="B49" s="26"/>
      <c r="D49" s="24"/>
    </row>
    <row r="50" spans="1:4" ht="15.75" customHeight="1">
      <c r="A50" s="151"/>
      <c r="B50" s="26"/>
      <c r="D50" s="24"/>
    </row>
    <row r="51" spans="1:4" ht="15.75" customHeight="1">
      <c r="A51" s="151"/>
      <c r="B51" s="22"/>
      <c r="D51" s="24"/>
    </row>
    <row r="52" spans="1:4" ht="15.75" customHeight="1">
      <c r="A52" s="151"/>
      <c r="B52" s="33"/>
      <c r="D52" s="24"/>
    </row>
    <row r="53" spans="1:4" ht="15.75" customHeight="1">
      <c r="A53" s="151"/>
      <c r="B53" s="32"/>
      <c r="D53" s="24"/>
    </row>
    <row r="54" spans="1:4" ht="15.75" customHeight="1">
      <c r="A54" s="151"/>
      <c r="B54" s="32"/>
      <c r="D54" s="24"/>
    </row>
    <row r="55" spans="1:4" ht="15.75" customHeight="1">
      <c r="A55" s="151"/>
      <c r="B55" s="32"/>
      <c r="D55" s="24"/>
    </row>
    <row r="56" spans="1:4" ht="15.75" customHeight="1">
      <c r="A56" s="151"/>
      <c r="B56" s="32"/>
      <c r="D56" s="24"/>
    </row>
    <row r="57" spans="1:4" ht="15.75" customHeight="1">
      <c r="A57" s="151"/>
      <c r="B57" s="32"/>
      <c r="D57" s="24"/>
    </row>
    <row r="58" spans="1:4" ht="15.75" customHeight="1">
      <c r="A58" s="151"/>
      <c r="B58" s="22"/>
      <c r="D58" s="24"/>
    </row>
    <row r="59" spans="1:4" ht="15.75" customHeight="1">
      <c r="A59" s="151"/>
      <c r="B59" s="33"/>
      <c r="D59" s="24"/>
    </row>
    <row r="60" spans="1:4" ht="15.75" customHeight="1">
      <c r="A60" s="151"/>
      <c r="B60" s="32"/>
      <c r="D60" s="24"/>
    </row>
    <row r="61" spans="1:4" ht="15.75" customHeight="1">
      <c r="A61" s="151"/>
      <c r="B61" s="32"/>
      <c r="D61" s="24"/>
    </row>
    <row r="62" spans="1:4" ht="15.75" customHeight="1">
      <c r="A62" s="151"/>
      <c r="B62" s="22"/>
      <c r="D62" s="24"/>
    </row>
    <row r="63" spans="1:4" ht="15.75" customHeight="1">
      <c r="A63" s="151"/>
      <c r="B63" s="33"/>
      <c r="D63" s="24"/>
    </row>
    <row r="64" spans="1:4" ht="15.75" customHeight="1">
      <c r="A64" s="151"/>
      <c r="B64" s="33"/>
      <c r="D64" s="24"/>
    </row>
    <row r="65" spans="1:4" ht="15.75" customHeight="1">
      <c r="A65" s="151"/>
      <c r="B65" s="32"/>
      <c r="D65" s="24"/>
    </row>
    <row r="66" spans="1:4" ht="15.75" customHeight="1">
      <c r="A66" s="151"/>
      <c r="B66" s="32"/>
      <c r="D66" s="24"/>
    </row>
    <row r="67" spans="1:4" ht="15.75" customHeight="1">
      <c r="A67" s="151"/>
      <c r="B67" s="26"/>
      <c r="D67" s="24"/>
    </row>
    <row r="68" spans="1:4" ht="15.75" customHeight="1">
      <c r="A68" s="151"/>
      <c r="B68" s="26"/>
      <c r="D68" s="24"/>
    </row>
    <row r="69" spans="1:4" ht="15.75" customHeight="1">
      <c r="A69" s="151"/>
      <c r="B69" s="26"/>
      <c r="D69" s="24"/>
    </row>
    <row r="70" spans="1:4" ht="15.75" customHeight="1">
      <c r="A70" s="151"/>
      <c r="B70" s="32"/>
      <c r="D70" s="24"/>
    </row>
    <row r="71" spans="1:4" ht="15.75" customHeight="1">
      <c r="A71" s="151"/>
      <c r="B71" s="28"/>
      <c r="D71" s="24"/>
    </row>
    <row r="72" spans="1:4" ht="15.75" customHeight="1">
      <c r="A72" s="151"/>
      <c r="B72" s="22"/>
      <c r="D72" s="24"/>
    </row>
    <row r="73" spans="1:4" ht="15.75" customHeight="1">
      <c r="A73" s="151"/>
      <c r="B73" s="32"/>
      <c r="D73" s="24"/>
    </row>
    <row r="74" spans="1:4" ht="15.75" customHeight="1">
      <c r="A74" s="151"/>
      <c r="B74" s="32"/>
      <c r="D74" s="24"/>
    </row>
    <row r="75" spans="1:4" ht="15.75" customHeight="1">
      <c r="A75" s="151"/>
      <c r="B75" s="32"/>
      <c r="D75" s="24"/>
    </row>
    <row r="76" spans="1:4" ht="15.75" customHeight="1">
      <c r="A76" s="151"/>
      <c r="B76" s="23"/>
      <c r="D76" s="24"/>
    </row>
    <row r="77" spans="1:4" ht="15.75" customHeight="1">
      <c r="A77" s="151"/>
      <c r="B77" s="29"/>
      <c r="D77" s="25"/>
    </row>
    <row r="78" spans="1:4" ht="15.75" customHeight="1">
      <c r="A78" s="151"/>
      <c r="B78" s="33"/>
      <c r="D78" s="24"/>
    </row>
    <row r="79" spans="1:4" ht="15.75" customHeight="1">
      <c r="A79" s="151"/>
      <c r="B79" s="32"/>
      <c r="D79" s="24"/>
    </row>
    <row r="80" spans="1:4" ht="15.75" customHeight="1">
      <c r="A80" s="151"/>
      <c r="B80" s="32"/>
      <c r="D80" s="24"/>
    </row>
    <row r="81" spans="1:4" ht="15.75" customHeight="1">
      <c r="A81" s="151"/>
      <c r="B81" s="26"/>
      <c r="D81" s="24"/>
    </row>
    <row r="82" spans="1:4" ht="15.75" customHeight="1">
      <c r="A82" s="151"/>
      <c r="B82" s="26"/>
      <c r="D82" s="24"/>
    </row>
    <row r="83" spans="1:4" ht="15.75" customHeight="1">
      <c r="A83" s="151"/>
      <c r="B83" s="32"/>
      <c r="D83" s="25"/>
    </row>
    <row r="84" spans="1:4" ht="15.75" customHeight="1">
      <c r="A84" s="151"/>
      <c r="B84" s="27"/>
      <c r="D84" s="25"/>
    </row>
    <row r="85" spans="1:4" ht="15.75" customHeight="1">
      <c r="A85" s="151"/>
      <c r="B85" s="22"/>
      <c r="D85" s="24"/>
    </row>
    <row r="86" spans="1:4" ht="15.75" customHeight="1">
      <c r="A86" s="151"/>
      <c r="B86" s="33"/>
      <c r="D86" s="24"/>
    </row>
    <row r="87" spans="1:4" ht="15.75" customHeight="1">
      <c r="A87" s="151"/>
      <c r="B87" s="26"/>
      <c r="D87" s="24"/>
    </row>
    <row r="88" spans="1:4" ht="15.75" customHeight="1">
      <c r="A88" s="151"/>
      <c r="B88" s="22"/>
      <c r="D88" s="24"/>
    </row>
    <row r="89" spans="1:4" ht="15.75" customHeight="1">
      <c r="A89" s="151"/>
      <c r="B89" s="33"/>
      <c r="D89" s="24"/>
    </row>
    <row r="90" spans="1:4" ht="15.75" customHeight="1">
      <c r="A90" s="151"/>
      <c r="B90" s="33"/>
      <c r="D90" s="24"/>
    </row>
    <row r="91" spans="1:4" ht="15.75" customHeight="1">
      <c r="A91" s="151"/>
      <c r="B91" s="32"/>
      <c r="D91" s="24"/>
    </row>
    <row r="92" spans="1:4" ht="15.75" customHeight="1">
      <c r="A92" s="151"/>
      <c r="B92" s="32"/>
      <c r="D92" s="24"/>
    </row>
    <row r="93" spans="1:4" ht="15.75" customHeight="1">
      <c r="A93" s="151"/>
      <c r="B93" s="32"/>
      <c r="D93" s="24"/>
    </row>
    <row r="94" spans="1:4" ht="15.75" customHeight="1">
      <c r="A94" s="151"/>
      <c r="B94" s="22"/>
      <c r="D94" s="24"/>
    </row>
    <row r="95" spans="1:4" ht="15.75" customHeight="1">
      <c r="A95" s="151"/>
      <c r="B95" s="33"/>
      <c r="D95" s="24"/>
    </row>
    <row r="96" spans="1:4" ht="15.75" customHeight="1">
      <c r="A96" s="151"/>
      <c r="B96" s="32"/>
      <c r="D96" s="24"/>
    </row>
    <row r="97" spans="1:4" ht="15.75" customHeight="1">
      <c r="A97" s="151"/>
      <c r="B97" s="32"/>
      <c r="D97" s="24"/>
    </row>
    <row r="98" spans="1:4" ht="15.75" customHeight="1">
      <c r="A98" s="151"/>
      <c r="B98" s="23"/>
      <c r="D98" s="24"/>
    </row>
    <row r="99" spans="1:4" ht="15.75" customHeight="1">
      <c r="A99" s="151"/>
      <c r="B99" s="32"/>
      <c r="D99" s="24"/>
    </row>
    <row r="100" spans="1:4" ht="15.75" customHeight="1">
      <c r="A100" s="151"/>
      <c r="B100" s="29"/>
      <c r="D100" s="25"/>
    </row>
    <row r="101" spans="1:4">
      <c r="A101" s="29"/>
      <c r="B101" s="29"/>
      <c r="D101" s="25"/>
    </row>
  </sheetData>
  <mergeCells count="17">
    <mergeCell ref="A78:A100"/>
    <mergeCell ref="H8:H11"/>
    <mergeCell ref="G8:G11"/>
    <mergeCell ref="I8:I11"/>
    <mergeCell ref="J8:J11"/>
    <mergeCell ref="F8:F11"/>
    <mergeCell ref="B8:B11"/>
    <mergeCell ref="C8:C11"/>
    <mergeCell ref="D8:D11"/>
    <mergeCell ref="E8:E11"/>
    <mergeCell ref="B2:M2"/>
    <mergeCell ref="N10:O11"/>
    <mergeCell ref="A37:A77"/>
    <mergeCell ref="K8:K11"/>
    <mergeCell ref="L8:L11"/>
    <mergeCell ref="M8:M11"/>
    <mergeCell ref="B7:C7"/>
  </mergeCells>
  <phoneticPr fontId="1"/>
  <conditionalFormatting sqref="K14:K32">
    <cfRule type="expression" dxfId="0" priority="2">
      <formula>IF(C14="都道府県が行う事業（直接補助）",TRUE,FALSE)</formula>
    </cfRule>
  </conditionalFormatting>
  <dataValidations count="4">
    <dataValidation imeMode="off" allowBlank="1" showInputMessage="1" showErrorMessage="1" sqref="B36:B101 I8:I13 C8:C13 J8:K32 H38:H101 C102:K1048576 L33:M33 H8 H12:H13 D8:G32 G36:G101 C33:G35 I33:K101 H33:H34"/>
    <dataValidation type="list" allowBlank="1" showInputMessage="1" showErrorMessage="1" sqref="C14:C32">
      <formula1>$C$35:$C$36</formula1>
    </dataValidation>
    <dataValidation allowBlank="1" showInputMessage="1" showErrorMessage="1" sqref="I14:I32"/>
    <dataValidation type="list" imeMode="off" allowBlank="1" showInputMessage="1" showErrorMessage="1" sqref="H14:H32">
      <formula1>$H$35:$H$37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23</v>
      </c>
    </row>
    <row r="2" spans="1:2">
      <c r="A2" t="s">
        <v>24</v>
      </c>
      <c r="B2">
        <v>1</v>
      </c>
    </row>
    <row r="3" spans="1:2">
      <c r="A3" t="s">
        <v>25</v>
      </c>
      <c r="B3">
        <v>2</v>
      </c>
    </row>
    <row r="4" spans="1:2">
      <c r="A4" t="s">
        <v>26</v>
      </c>
      <c r="B4">
        <v>3</v>
      </c>
    </row>
    <row r="5" spans="1:2">
      <c r="A5" t="s">
        <v>27</v>
      </c>
      <c r="B5">
        <v>4</v>
      </c>
    </row>
    <row r="6" spans="1:2">
      <c r="A6" t="s">
        <v>28</v>
      </c>
      <c r="B6">
        <v>5</v>
      </c>
    </row>
    <row r="7" spans="1:2">
      <c r="A7" t="s">
        <v>29</v>
      </c>
      <c r="B7">
        <v>6</v>
      </c>
    </row>
    <row r="8" spans="1:2">
      <c r="A8" t="s">
        <v>30</v>
      </c>
      <c r="B8">
        <v>7</v>
      </c>
    </row>
    <row r="9" spans="1:2">
      <c r="A9" t="s">
        <v>31</v>
      </c>
      <c r="B9">
        <v>8</v>
      </c>
    </row>
    <row r="10" spans="1:2">
      <c r="A10" t="s">
        <v>32</v>
      </c>
      <c r="B10">
        <v>9</v>
      </c>
    </row>
    <row r="11" spans="1:2">
      <c r="A11" t="s">
        <v>33</v>
      </c>
      <c r="B11">
        <v>10</v>
      </c>
    </row>
    <row r="12" spans="1:2">
      <c r="A12" t="s">
        <v>34</v>
      </c>
      <c r="B12">
        <v>11</v>
      </c>
    </row>
    <row r="13" spans="1:2">
      <c r="A13" t="s">
        <v>35</v>
      </c>
      <c r="B13">
        <v>12</v>
      </c>
    </row>
    <row r="14" spans="1:2">
      <c r="A14" t="s">
        <v>36</v>
      </c>
      <c r="B14">
        <v>13</v>
      </c>
    </row>
    <row r="15" spans="1:2">
      <c r="A15" t="s">
        <v>37</v>
      </c>
      <c r="B15">
        <v>14</v>
      </c>
    </row>
    <row r="16" spans="1:2">
      <c r="A16" t="s">
        <v>38</v>
      </c>
      <c r="B16">
        <v>15</v>
      </c>
    </row>
    <row r="17" spans="1:2">
      <c r="A17" t="s">
        <v>39</v>
      </c>
      <c r="B17">
        <v>16</v>
      </c>
    </row>
    <row r="18" spans="1:2">
      <c r="A18" t="s">
        <v>40</v>
      </c>
      <c r="B18">
        <v>17</v>
      </c>
    </row>
    <row r="19" spans="1:2">
      <c r="A19" t="s">
        <v>41</v>
      </c>
      <c r="B19">
        <v>18</v>
      </c>
    </row>
    <row r="20" spans="1:2">
      <c r="A20" t="s">
        <v>42</v>
      </c>
      <c r="B20">
        <v>19</v>
      </c>
    </row>
    <row r="21" spans="1:2">
      <c r="A21" t="s">
        <v>43</v>
      </c>
      <c r="B21">
        <v>20</v>
      </c>
    </row>
    <row r="22" spans="1:2">
      <c r="A22" t="s">
        <v>44</v>
      </c>
      <c r="B22">
        <v>21</v>
      </c>
    </row>
    <row r="23" spans="1:2">
      <c r="A23" t="s">
        <v>45</v>
      </c>
      <c r="B23">
        <v>22</v>
      </c>
    </row>
    <row r="24" spans="1:2">
      <c r="A24" t="s">
        <v>46</v>
      </c>
      <c r="B24">
        <v>23</v>
      </c>
    </row>
    <row r="25" spans="1:2">
      <c r="A25" t="s">
        <v>47</v>
      </c>
      <c r="B25">
        <v>24</v>
      </c>
    </row>
    <row r="26" spans="1:2">
      <c r="A26" t="s">
        <v>48</v>
      </c>
      <c r="B26">
        <v>25</v>
      </c>
    </row>
    <row r="27" spans="1:2">
      <c r="A27" t="s">
        <v>49</v>
      </c>
      <c r="B27">
        <v>26</v>
      </c>
    </row>
    <row r="28" spans="1:2">
      <c r="A28" t="s">
        <v>50</v>
      </c>
      <c r="B28">
        <v>27</v>
      </c>
    </row>
    <row r="29" spans="1:2">
      <c r="A29" t="s">
        <v>51</v>
      </c>
      <c r="B29">
        <v>28</v>
      </c>
    </row>
    <row r="30" spans="1:2">
      <c r="A30" t="s">
        <v>52</v>
      </c>
      <c r="B30">
        <v>29</v>
      </c>
    </row>
    <row r="31" spans="1:2">
      <c r="A31" t="s">
        <v>53</v>
      </c>
      <c r="B31">
        <v>30</v>
      </c>
    </row>
    <row r="32" spans="1:2">
      <c r="A32" t="s">
        <v>54</v>
      </c>
      <c r="B32">
        <v>31</v>
      </c>
    </row>
    <row r="33" spans="1:2">
      <c r="A33" t="s">
        <v>55</v>
      </c>
      <c r="B33">
        <v>32</v>
      </c>
    </row>
    <row r="34" spans="1:2">
      <c r="A34" t="s">
        <v>56</v>
      </c>
      <c r="B34">
        <v>33</v>
      </c>
    </row>
    <row r="35" spans="1:2">
      <c r="A35" t="s">
        <v>57</v>
      </c>
      <c r="B35">
        <v>34</v>
      </c>
    </row>
    <row r="36" spans="1:2">
      <c r="A36" t="s">
        <v>58</v>
      </c>
      <c r="B36">
        <v>35</v>
      </c>
    </row>
    <row r="37" spans="1:2">
      <c r="A37" t="s">
        <v>59</v>
      </c>
      <c r="B37">
        <v>36</v>
      </c>
    </row>
    <row r="38" spans="1:2">
      <c r="A38" t="s">
        <v>60</v>
      </c>
      <c r="B38">
        <v>37</v>
      </c>
    </row>
    <row r="39" spans="1:2">
      <c r="A39" t="s">
        <v>61</v>
      </c>
      <c r="B39">
        <v>38</v>
      </c>
    </row>
    <row r="40" spans="1:2">
      <c r="A40" t="s">
        <v>62</v>
      </c>
      <c r="B40">
        <v>39</v>
      </c>
    </row>
    <row r="41" spans="1:2">
      <c r="A41" t="s">
        <v>63</v>
      </c>
      <c r="B41">
        <v>40</v>
      </c>
    </row>
    <row r="42" spans="1:2">
      <c r="A42" t="s">
        <v>64</v>
      </c>
      <c r="B42">
        <v>41</v>
      </c>
    </row>
    <row r="43" spans="1:2">
      <c r="A43" t="s">
        <v>65</v>
      </c>
      <c r="B43">
        <v>42</v>
      </c>
    </row>
    <row r="44" spans="1:2">
      <c r="A44" t="s">
        <v>66</v>
      </c>
      <c r="B44">
        <v>43</v>
      </c>
    </row>
    <row r="45" spans="1:2">
      <c r="A45" t="s">
        <v>67</v>
      </c>
      <c r="B45">
        <v>44</v>
      </c>
    </row>
    <row r="46" spans="1:2">
      <c r="A46" t="s">
        <v>68</v>
      </c>
      <c r="B46">
        <v>45</v>
      </c>
    </row>
    <row r="47" spans="1:2">
      <c r="A47" t="s">
        <v>69</v>
      </c>
      <c r="B47">
        <v>46</v>
      </c>
    </row>
    <row r="48" spans="1:2">
      <c r="A48" t="s">
        <v>70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（小児医療施設支援事業）都道府県⇒厚労省提出用</vt:lpstr>
      <vt:lpstr>②地域連携_分娩取扱施設</vt:lpstr>
      <vt:lpstr>都道府県リスト</vt:lpstr>
      <vt:lpstr>②地域連携_分娩取扱施設!Print_Area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118575</cp:lastModifiedBy>
  <cp:revision/>
  <dcterms:created xsi:type="dcterms:W3CDTF">2025-02-19T07:06:43Z</dcterms:created>
  <dcterms:modified xsi:type="dcterms:W3CDTF">2025-03-03T04:28:26Z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