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Y:\医務課（全体)\★医療施設等経営強化緊急支援事業\07 地域連携周産期支援事業（産科）\01 事業計画\"/>
    </mc:Choice>
  </mc:AlternateContent>
  <bookViews>
    <workbookView xWindow="-120" yWindow="-120" windowWidth="29040" windowHeight="15840" tabRatio="825" firstSheet="1" activeTab="1"/>
  </bookViews>
  <sheets>
    <sheet name="（小児医療施設支援事業）都道府県⇒厚労省提出用" sheetId="19" state="hidden" r:id="rId1"/>
    <sheet name="③地域連携_産科_施設" sheetId="20" r:id="rId2"/>
    <sheet name="③地域連携_産科_設備" sheetId="21" r:id="rId3"/>
    <sheet name="都道府県リスト" sheetId="5" state="hidden" r:id="rId4"/>
  </sheets>
  <definedNames>
    <definedName name="_xlnm._FilterDatabase" localSheetId="0" hidden="1">'（小児医療施設支援事業）都道府県⇒厚労省提出用'!$B$10:$T$10</definedName>
    <definedName name="_xlnm.Print_Area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0" l="1"/>
  <c r="J12" i="20" s="1"/>
  <c r="E13" i="20"/>
  <c r="H13" i="20" s="1"/>
  <c r="J13" i="20" s="1"/>
  <c r="E14" i="20"/>
  <c r="H14" i="20" s="1"/>
  <c r="J14" i="20" s="1"/>
  <c r="E15" i="20"/>
  <c r="H15" i="20" s="1"/>
  <c r="J15" i="20" s="1"/>
  <c r="E16" i="20"/>
  <c r="H16" i="20" s="1"/>
  <c r="J16" i="20" s="1"/>
  <c r="E17" i="20"/>
  <c r="H17" i="20" s="1"/>
  <c r="J17" i="20" s="1"/>
  <c r="E12" i="20"/>
  <c r="E29" i="21"/>
  <c r="H29" i="21" s="1"/>
  <c r="J29" i="21" s="1"/>
  <c r="E28" i="21"/>
  <c r="H28" i="21" s="1"/>
  <c r="J28" i="21" s="1"/>
  <c r="E27" i="21"/>
  <c r="H27" i="21" s="1"/>
  <c r="J27" i="21" s="1"/>
  <c r="E26" i="21"/>
  <c r="H26" i="21" s="1"/>
  <c r="J26" i="21" s="1"/>
  <c r="E25" i="21"/>
  <c r="H25" i="21" s="1"/>
  <c r="J25" i="21" s="1"/>
  <c r="E24" i="21"/>
  <c r="H24" i="21" s="1"/>
  <c r="J24" i="21" s="1"/>
  <c r="E23" i="21"/>
  <c r="H23" i="21" s="1"/>
  <c r="J23" i="21" s="1"/>
  <c r="E22" i="21"/>
  <c r="H22" i="21" s="1"/>
  <c r="J22" i="21" s="1"/>
  <c r="E21" i="21"/>
  <c r="H21" i="21" s="1"/>
  <c r="J21" i="21" s="1"/>
  <c r="E20" i="21"/>
  <c r="H20" i="21" s="1"/>
  <c r="J20" i="21" s="1"/>
  <c r="E19" i="21"/>
  <c r="H19" i="21" s="1"/>
  <c r="J19" i="21" s="1"/>
  <c r="E18" i="21"/>
  <c r="H18" i="21" s="1"/>
  <c r="J18" i="21" s="1"/>
  <c r="E17" i="21"/>
  <c r="H17" i="21" s="1"/>
  <c r="J17" i="21" s="1"/>
  <c r="E16" i="21"/>
  <c r="H16" i="21" s="1"/>
  <c r="J16" i="21" s="1"/>
  <c r="E15" i="21"/>
  <c r="H15" i="21" s="1"/>
  <c r="J15" i="21" s="1"/>
  <c r="E14" i="21"/>
  <c r="H14" i="21" s="1"/>
  <c r="J14" i="21" s="1"/>
  <c r="E13" i="21"/>
  <c r="H13" i="21" s="1"/>
  <c r="J13" i="21" s="1"/>
  <c r="J30" i="21" l="1"/>
  <c r="J18" i="20"/>
  <c r="H20" i="19" l="1"/>
  <c r="Q20" i="19"/>
  <c r="S20" i="19" s="1"/>
  <c r="H12" i="19"/>
  <c r="Q12" i="19"/>
  <c r="S12" i="19" s="1"/>
  <c r="H13" i="19"/>
  <c r="Q13" i="19"/>
  <c r="S13" i="19" s="1"/>
  <c r="H14" i="19"/>
  <c r="Q14" i="19"/>
  <c r="S14" i="19" s="1"/>
  <c r="H15" i="19"/>
  <c r="Q15" i="19"/>
  <c r="S15" i="19" s="1"/>
  <c r="H16" i="19"/>
  <c r="Q16" i="19"/>
  <c r="S16" i="19" s="1"/>
  <c r="H17" i="19"/>
  <c r="Q17" i="19"/>
  <c r="S17" i="19" s="1"/>
  <c r="H18" i="19"/>
  <c r="Q18" i="19"/>
  <c r="S18" i="19" s="1"/>
  <c r="H19" i="19"/>
  <c r="Q19" i="19"/>
  <c r="S19" i="19" s="1"/>
  <c r="Q11" i="19"/>
  <c r="S11" i="19" s="1"/>
  <c r="H11" i="19"/>
  <c r="S21" i="19" l="1"/>
</calcChain>
</file>

<file path=xl/sharedStrings.xml><?xml version="1.0" encoding="utf-8"?>
<sst xmlns="http://schemas.openxmlformats.org/spreadsheetml/2006/main" count="159" uniqueCount="131">
  <si>
    <t>No</t>
  </si>
  <si>
    <t>施設名称</t>
  </si>
  <si>
    <t>区分</t>
  </si>
  <si>
    <t>単価</t>
  </si>
  <si>
    <t>備考</t>
  </si>
  <si>
    <t>平成
29年度</t>
  </si>
  <si>
    <t>平成
30年度</t>
  </si>
  <si>
    <t>令和
元年度</t>
  </si>
  <si>
    <t>令和
５年度</t>
  </si>
  <si>
    <t>比較対象期間</t>
  </si>
  <si>
    <t>直近の期間</t>
  </si>
  <si>
    <t>　</t>
  </si>
  <si>
    <t>合計</t>
  </si>
  <si>
    <t>入院延べ患者数</t>
  </si>
  <si>
    <t>入院延べ患者数
※１</t>
  </si>
  <si>
    <t>小児科部門の病床数</t>
  </si>
  <si>
    <t>小児科部門の病床である根拠
※２</t>
  </si>
  <si>
    <t>総額（Ａ）</t>
  </si>
  <si>
    <t>総事業費から収入額を控除した額（Ｂ）※３　</t>
  </si>
  <si>
    <t>3年間
の平均</t>
  </si>
  <si>
    <t>比較対象期間における
入院延べ患者数の平均</t>
  </si>
  <si>
    <t>直近の期間における
入院延べ患者数の平均</t>
  </si>
  <si>
    <t>金額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</si>
  <si>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1"/>
  </si>
  <si>
    <t>01北海道</t>
  </si>
  <si>
    <t>02青森県</t>
    <rPh sb="4" eb="5">
      <t>ケン</t>
    </rPh>
    <phoneticPr fontId="1"/>
  </si>
  <si>
    <t>03岩手県</t>
    <rPh sb="4" eb="5">
      <t>ケン</t>
    </rPh>
    <phoneticPr fontId="1"/>
  </si>
  <si>
    <t>04宮城県</t>
    <phoneticPr fontId="1"/>
  </si>
  <si>
    <t>05秋田県</t>
    <phoneticPr fontId="1"/>
  </si>
  <si>
    <t>06山形県</t>
    <phoneticPr fontId="1"/>
  </si>
  <si>
    <t>07福島県</t>
    <phoneticPr fontId="1"/>
  </si>
  <si>
    <t>08茨城県</t>
    <phoneticPr fontId="1"/>
  </si>
  <si>
    <t>09栃木県</t>
    <phoneticPr fontId="1"/>
  </si>
  <si>
    <t>10群馬県</t>
    <phoneticPr fontId="1"/>
  </si>
  <si>
    <t>11埼玉県</t>
    <phoneticPr fontId="1"/>
  </si>
  <si>
    <t>12千葉県</t>
    <phoneticPr fontId="1"/>
  </si>
  <si>
    <t>13東京都</t>
    <rPh sb="4" eb="5">
      <t>ト</t>
    </rPh>
    <phoneticPr fontId="1"/>
  </si>
  <si>
    <t>14神奈川県</t>
    <phoneticPr fontId="1"/>
  </si>
  <si>
    <t>15新潟県</t>
    <phoneticPr fontId="1"/>
  </si>
  <si>
    <t>16富山県</t>
    <phoneticPr fontId="1"/>
  </si>
  <si>
    <t>17石川県</t>
    <phoneticPr fontId="1"/>
  </si>
  <si>
    <t>18福井県</t>
    <phoneticPr fontId="1"/>
  </si>
  <si>
    <t>19山梨県</t>
    <phoneticPr fontId="1"/>
  </si>
  <si>
    <t>20長野県</t>
    <phoneticPr fontId="1"/>
  </si>
  <si>
    <t>21岐阜県</t>
    <phoneticPr fontId="1"/>
  </si>
  <si>
    <t>22静岡県</t>
    <phoneticPr fontId="1"/>
  </si>
  <si>
    <t>23愛知県</t>
    <phoneticPr fontId="1"/>
  </si>
  <si>
    <t>24三重県</t>
    <phoneticPr fontId="1"/>
  </si>
  <si>
    <t>25滋賀県</t>
    <phoneticPr fontId="1"/>
  </si>
  <si>
    <t>26京都府</t>
    <rPh sb="4" eb="5">
      <t>フ</t>
    </rPh>
    <phoneticPr fontId="1"/>
  </si>
  <si>
    <t>27大阪府</t>
    <rPh sb="4" eb="5">
      <t>フ</t>
    </rPh>
    <phoneticPr fontId="1"/>
  </si>
  <si>
    <t>28兵庫県</t>
    <phoneticPr fontId="1"/>
  </si>
  <si>
    <t>29奈良県</t>
    <phoneticPr fontId="1"/>
  </si>
  <si>
    <t>30和歌山県</t>
    <phoneticPr fontId="1"/>
  </si>
  <si>
    <t>31鳥取県</t>
    <phoneticPr fontId="1"/>
  </si>
  <si>
    <t>32島根県</t>
    <phoneticPr fontId="1"/>
  </si>
  <si>
    <t>33岡山県</t>
    <phoneticPr fontId="1"/>
  </si>
  <si>
    <t>34広島県</t>
    <phoneticPr fontId="1"/>
  </si>
  <si>
    <t>35山口県</t>
    <phoneticPr fontId="1"/>
  </si>
  <si>
    <t>36徳島県</t>
    <phoneticPr fontId="1"/>
  </si>
  <si>
    <t>37香川県</t>
    <phoneticPr fontId="1"/>
  </si>
  <si>
    <t>38愛媛県</t>
    <phoneticPr fontId="1"/>
  </si>
  <si>
    <t>39高知県</t>
    <phoneticPr fontId="1"/>
  </si>
  <si>
    <t>40福岡県</t>
    <phoneticPr fontId="1"/>
  </si>
  <si>
    <t>41佐賀県</t>
    <phoneticPr fontId="1"/>
  </si>
  <si>
    <t>42長崎県</t>
    <phoneticPr fontId="1"/>
  </si>
  <si>
    <t>43熊本県</t>
    <phoneticPr fontId="1"/>
  </si>
  <si>
    <t>44大分県</t>
    <phoneticPr fontId="1"/>
  </si>
  <si>
    <t>45宮崎県</t>
    <phoneticPr fontId="1"/>
  </si>
  <si>
    <t>46鹿児島県</t>
    <phoneticPr fontId="1"/>
  </si>
  <si>
    <t>47沖縄県</t>
    <phoneticPr fontId="1"/>
  </si>
  <si>
    <t>以下から選択</t>
  </si>
  <si>
    <t>小児中核病院</t>
  </si>
  <si>
    <t>小児救命救急センター</t>
  </si>
  <si>
    <t>小児救急医療拠点病院</t>
  </si>
  <si>
    <t>留意事項イ（ウ）に該当する病院</t>
  </si>
  <si>
    <t>総事業費</t>
  </si>
  <si>
    <t>寄附金その
他の収入額</t>
    <rPh sb="0" eb="2">
      <t>キフ</t>
    </rPh>
    <phoneticPr fontId="6"/>
  </si>
  <si>
    <t>差引額</t>
  </si>
  <si>
    <t>対象経費の
支出予定額</t>
    <phoneticPr fontId="6"/>
  </si>
  <si>
    <t>(Ａ)</t>
    <phoneticPr fontId="6"/>
  </si>
  <si>
    <t>(Ｂ)</t>
    <phoneticPr fontId="6"/>
  </si>
  <si>
    <t>(A)-(B)=(C)</t>
  </si>
  <si>
    <t>（Ｄ)</t>
    <phoneticPr fontId="6"/>
  </si>
  <si>
    <t>（Ｅ)</t>
    <phoneticPr fontId="6"/>
  </si>
  <si>
    <t>（Ｆ)</t>
    <phoneticPr fontId="6"/>
  </si>
  <si>
    <t xml:space="preserve">         円</t>
  </si>
  <si>
    <t>　　　　円</t>
  </si>
  <si>
    <t xml:space="preserve">       円</t>
  </si>
  <si>
    <t>合計</t>
    <rPh sb="0" eb="2">
      <t>ゴウケイ</t>
    </rPh>
    <phoneticPr fontId="6"/>
  </si>
  <si>
    <t>【留意事項】</t>
    <rPh sb="1" eb="3">
      <t>リュウイ</t>
    </rPh>
    <rPh sb="3" eb="5">
      <t>ジコウ</t>
    </rPh>
    <phoneticPr fontId="6"/>
  </si>
  <si>
    <t>（A）</t>
    <phoneticPr fontId="6"/>
  </si>
  <si>
    <t>（B）</t>
    <phoneticPr fontId="6"/>
  </si>
  <si>
    <t>（C）</t>
    <phoneticPr fontId="6"/>
  </si>
  <si>
    <t>（D）</t>
    <phoneticPr fontId="6"/>
  </si>
  <si>
    <t>（E）</t>
    <phoneticPr fontId="6"/>
  </si>
  <si>
    <t>（F）</t>
    <phoneticPr fontId="6"/>
  </si>
  <si>
    <t>総事業費</t>
    <rPh sb="0" eb="3">
      <t>ソウジギョウ</t>
    </rPh>
    <rPh sb="3" eb="4">
      <t>ヒ</t>
    </rPh>
    <phoneticPr fontId="6"/>
  </si>
  <si>
    <t>寄附金その</t>
    <rPh sb="0" eb="3">
      <t>キフキン</t>
    </rPh>
    <phoneticPr fontId="6"/>
  </si>
  <si>
    <t>差引額</t>
    <rPh sb="0" eb="2">
      <t>サシヒキ</t>
    </rPh>
    <rPh sb="2" eb="3">
      <t>ガク</t>
    </rPh>
    <phoneticPr fontId="6"/>
  </si>
  <si>
    <t>対象経費の</t>
    <rPh sb="0" eb="2">
      <t>タイショウ</t>
    </rPh>
    <rPh sb="2" eb="4">
      <t>ケイヒ</t>
    </rPh>
    <phoneticPr fontId="6"/>
  </si>
  <si>
    <t>基準額</t>
    <rPh sb="0" eb="2">
      <t>キジュン</t>
    </rPh>
    <rPh sb="2" eb="3">
      <t>ガク</t>
    </rPh>
    <phoneticPr fontId="6"/>
  </si>
  <si>
    <t>選定額</t>
    <rPh sb="0" eb="2">
      <t>センテイ</t>
    </rPh>
    <rPh sb="2" eb="3">
      <t>ガク</t>
    </rPh>
    <phoneticPr fontId="6"/>
  </si>
  <si>
    <t>他の収入額</t>
    <rPh sb="0" eb="1">
      <t>ホカ</t>
    </rPh>
    <rPh sb="2" eb="4">
      <t>シュウニュウ</t>
    </rPh>
    <rPh sb="4" eb="5">
      <t>ガク</t>
    </rPh>
    <phoneticPr fontId="6"/>
  </si>
  <si>
    <t>（A）－（B）</t>
    <phoneticPr fontId="6"/>
  </si>
  <si>
    <t>支出予定額</t>
    <rPh sb="0" eb="2">
      <t>シシュツ</t>
    </rPh>
    <rPh sb="2" eb="4">
      <t>ヨテイ</t>
    </rPh>
    <rPh sb="4" eb="5">
      <t>ガク</t>
    </rPh>
    <phoneticPr fontId="6"/>
  </si>
  <si>
    <t>円</t>
    <phoneticPr fontId="6"/>
  </si>
  <si>
    <t>※２　小児に係る特定入院料を算定している
届出病床数などを記載
（例、小児入院医療管理料３　21床）</t>
  </si>
  <si>
    <t>※３　小児科部門に係る総事業費から診療収入額、
特別交付税及び寄付金その他の収入額を控除した額</t>
  </si>
  <si>
    <t>←都道府県名を選択</t>
  </si>
  <si>
    <t>基 準 額</t>
    <phoneticPr fontId="1"/>
  </si>
  <si>
    <t>補助率</t>
  </si>
  <si>
    <t>補助率</t>
    <rPh sb="0" eb="3">
      <t>ホジョリツ</t>
    </rPh>
    <phoneticPr fontId="1"/>
  </si>
  <si>
    <r>
      <t xml:space="preserve">選 定 額
</t>
    </r>
    <r>
      <rPr>
        <sz val="8"/>
        <color rgb="FF000000"/>
        <rFont val="ＭＳ Ｐゴシック"/>
        <family val="3"/>
        <charset val="128"/>
      </rPr>
      <t>（Ｃ）・（Ｄ）・（Ｅ）のうち最少額</t>
    </r>
    <phoneticPr fontId="1"/>
  </si>
  <si>
    <t>(F)×1/2</t>
    <phoneticPr fontId="1"/>
  </si>
  <si>
    <t>(Ｃ)・(Ｄ)・(Ｅ)のうち
最少額</t>
    <phoneticPr fontId="1"/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</si>
  <si>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</si>
  <si>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申請見込額</t>
    <rPh sb="0" eb="2">
      <t>シンセイ</t>
    </rPh>
    <rPh sb="2" eb="4">
      <t>ミコミ</t>
    </rPh>
    <rPh sb="4" eb="5">
      <t>ガク</t>
    </rPh>
    <phoneticPr fontId="1"/>
  </si>
  <si>
    <t>施設名称</t>
    <rPh sb="0" eb="2">
      <t>シセツ</t>
    </rPh>
    <rPh sb="2" eb="3">
      <t>メイ</t>
    </rPh>
    <phoneticPr fontId="6"/>
  </si>
  <si>
    <t>施設名称</t>
    <rPh sb="0" eb="2">
      <t>シセツ</t>
    </rPh>
    <rPh sb="2" eb="4">
      <t>メイショウ</t>
    </rPh>
    <phoneticPr fontId="6"/>
  </si>
  <si>
    <t>申請時には、間接補助の場合には、選定額×補助率1/2と、都道府県が補助した額を比較して少ない方の額が申請額となる</t>
    <rPh sb="0" eb="3">
      <t>シンセイジ</t>
    </rPh>
    <rPh sb="6" eb="8">
      <t>カンセツ</t>
    </rPh>
    <rPh sb="8" eb="10">
      <t>ホジョ</t>
    </rPh>
    <rPh sb="11" eb="13">
      <t>バアイ</t>
    </rPh>
    <rPh sb="16" eb="18">
      <t>センテイ</t>
    </rPh>
    <rPh sb="18" eb="19">
      <t>ガク</t>
    </rPh>
    <rPh sb="20" eb="23">
      <t>ホジョリツ</t>
    </rPh>
    <rPh sb="28" eb="32">
      <t>トドウフケン</t>
    </rPh>
    <rPh sb="33" eb="35">
      <t>ホジョ</t>
    </rPh>
    <rPh sb="37" eb="38">
      <t>ガク</t>
    </rPh>
    <rPh sb="39" eb="41">
      <t>ヒカク</t>
    </rPh>
    <rPh sb="43" eb="44">
      <t>スク</t>
    </rPh>
    <rPh sb="46" eb="47">
      <t>ホウ</t>
    </rPh>
    <rPh sb="48" eb="49">
      <t>ガク</t>
    </rPh>
    <rPh sb="50" eb="52">
      <t>シンセイ</t>
    </rPh>
    <rPh sb="52" eb="53">
      <t>ガク</t>
    </rPh>
    <phoneticPr fontId="1"/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</si>
  <si>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</si>
  <si>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地域連携周産期支援事業（産科施設）＿施設＿経費所要額調　様式</t>
    <rPh sb="18" eb="20">
      <t>シセツ</t>
    </rPh>
    <rPh sb="28" eb="30">
      <t>ヨウシキ</t>
    </rPh>
    <phoneticPr fontId="6"/>
  </si>
  <si>
    <t>地域連携周産期支援事業（産科施設）＿設備＿経費所要額調　様式</t>
    <rPh sb="18" eb="20">
      <t>セツビ</t>
    </rPh>
    <rPh sb="21" eb="23">
      <t>ケイヒ</t>
    </rPh>
    <rPh sb="23" eb="25">
      <t>ショヨウ</t>
    </rPh>
    <rPh sb="25" eb="26">
      <t>ガク</t>
    </rPh>
    <rPh sb="26" eb="27">
      <t>シラ</t>
    </rPh>
    <rPh sb="28" eb="30">
      <t>ヨウシキ</t>
    </rPh>
    <phoneticPr fontId="6"/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</si>
  <si>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</si>
  <si>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</si>
  <si>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</si>
  <si>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</si>
  <si>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都道府県に記載して頂く箇所</t>
    <rPh sb="0" eb="4">
      <t>トドウフケン</t>
    </rPh>
    <phoneticPr fontId="1"/>
  </si>
  <si>
    <t>医療機関に記載して頂く箇所</t>
    <phoneticPr fontId="1"/>
  </si>
  <si>
    <t>医療機関に入力して頂く箇所</t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</si>
</sst>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1"/>
      <color rgb="FF242424"/>
      <name val="メイリオ"/>
      <family val="3"/>
      <charset val="128"/>
    </font>
    <font>
      <sz val="11"/>
      <color theme="1"/>
      <name val="メイリオ"/>
      <family val="3"/>
    </font>
    <font>
      <sz val="9"/>
      <color rgb="FF000000"/>
      <name val="ＭＳ Ｐゴシック"/>
      <family val="3"/>
    </font>
    <font>
      <sz val="9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 tint="0.14999847407452621"/>
      <name val="ＭＳ ゴシック"/>
      <family val="3"/>
      <charset val="128"/>
    </font>
    <font>
      <sz val="9"/>
      <color theme="1" tint="0.1499984740745262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10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double">
        <color indexed="64"/>
      </top>
      <bottom style="medium">
        <color rgb="FF000000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rgb="FF000000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rgb="FF000000"/>
      </bottom>
      <diagonal style="thin">
        <color indexed="64"/>
      </diagonal>
    </border>
    <border>
      <left style="medium">
        <color rgb="FF000000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 style="thin">
        <color rgb="FF000000"/>
      </diagonal>
    </border>
    <border diagonalDown="1">
      <left style="thin">
        <color indexed="64"/>
      </left>
      <right/>
      <top style="double">
        <color rgb="FF000000"/>
      </top>
      <bottom style="medium">
        <color rgb="FF000000"/>
      </bottom>
      <diagonal style="thin">
        <color indexed="64"/>
      </diagonal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ck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indexed="64"/>
      </left>
      <right style="thick">
        <color rgb="FF000000"/>
      </right>
      <top style="medium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 style="hair">
        <color rgb="FF000000"/>
      </bottom>
      <diagonal/>
    </border>
    <border>
      <left style="thin">
        <color indexed="64"/>
      </left>
      <right style="thick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/>
      <bottom/>
      <diagonal/>
    </border>
    <border diagonalDown="1">
      <left style="medium">
        <color rgb="FF000000"/>
      </left>
      <right/>
      <top style="double">
        <color rgb="FF000000"/>
      </top>
      <bottom style="thick">
        <color rgb="FF000000"/>
      </bottom>
      <diagonal style="thin">
        <color rgb="FF000000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3" fillId="0" borderId="0"/>
  </cellStyleXfs>
  <cellXfs count="2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38" fontId="13" fillId="0" borderId="0" xfId="4" applyFont="1" applyBorder="1" applyAlignment="1">
      <alignment horizontal="right" vertical="center"/>
    </xf>
    <xf numFmtId="38" fontId="13" fillId="0" borderId="7" xfId="4" applyFont="1" applyBorder="1" applyAlignment="1">
      <alignment horizontal="right" vertical="center"/>
    </xf>
    <xf numFmtId="38" fontId="13" fillId="0" borderId="7" xfId="4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27" xfId="0" applyFont="1" applyBorder="1">
      <alignment vertical="center"/>
    </xf>
    <xf numFmtId="0" fontId="17" fillId="2" borderId="10" xfId="0" applyFont="1" applyFill="1" applyBorder="1" applyAlignment="1">
      <alignment vertical="center" wrapText="1"/>
    </xf>
    <xf numFmtId="177" fontId="17" fillId="5" borderId="10" xfId="0" applyNumberFormat="1" applyFont="1" applyFill="1" applyBorder="1" applyAlignment="1">
      <alignment vertical="center" wrapText="1"/>
    </xf>
    <xf numFmtId="0" fontId="17" fillId="4" borderId="6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3" fontId="17" fillId="5" borderId="10" xfId="0" applyNumberFormat="1" applyFont="1" applyFill="1" applyBorder="1" applyAlignment="1">
      <alignment vertical="center" wrapText="1"/>
    </xf>
    <xf numFmtId="0" fontId="17" fillId="5" borderId="5" xfId="0" applyFont="1" applyFill="1" applyBorder="1" applyAlignment="1">
      <alignment vertical="center" wrapText="1"/>
    </xf>
    <xf numFmtId="0" fontId="16" fillId="3" borderId="33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3" borderId="35" xfId="0" applyFont="1" applyFill="1" applyBorder="1">
      <alignment vertical="center"/>
    </xf>
    <xf numFmtId="0" fontId="17" fillId="2" borderId="12" xfId="0" applyFont="1" applyFill="1" applyBorder="1" applyAlignment="1">
      <alignment vertical="center" wrapText="1"/>
    </xf>
    <xf numFmtId="177" fontId="17" fillId="5" borderId="12" xfId="0" applyNumberFormat="1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3" fontId="17" fillId="5" borderId="12" xfId="0" applyNumberFormat="1" applyFont="1" applyFill="1" applyBorder="1" applyAlignment="1">
      <alignment vertical="center" wrapText="1"/>
    </xf>
    <xf numFmtId="0" fontId="17" fillId="5" borderId="25" xfId="0" applyFont="1" applyFill="1" applyBorder="1" applyAlignment="1">
      <alignment vertical="center" wrapText="1"/>
    </xf>
    <xf numFmtId="0" fontId="16" fillId="0" borderId="29" xfId="0" applyFont="1" applyBorder="1">
      <alignment vertical="center"/>
    </xf>
    <xf numFmtId="0" fontId="16" fillId="0" borderId="39" xfId="0" applyFont="1" applyBorder="1" applyAlignment="1">
      <alignment horizontal="center" vertical="center"/>
    </xf>
    <xf numFmtId="0" fontId="16" fillId="6" borderId="39" xfId="0" applyFont="1" applyFill="1" applyBorder="1">
      <alignment vertical="center"/>
    </xf>
    <xf numFmtId="0" fontId="16" fillId="0" borderId="39" xfId="0" applyFont="1" applyBorder="1">
      <alignment vertical="center"/>
    </xf>
    <xf numFmtId="0" fontId="21" fillId="7" borderId="0" xfId="0" applyFont="1" applyFill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  <xf numFmtId="0" fontId="22" fillId="0" borderId="43" xfId="0" applyFont="1" applyBorder="1">
      <alignment vertical="center"/>
    </xf>
    <xf numFmtId="0" fontId="17" fillId="0" borderId="34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29" xfId="0" applyFont="1" applyBorder="1" applyAlignment="1">
      <alignment vertical="center"/>
    </xf>
    <xf numFmtId="0" fontId="16" fillId="3" borderId="36" xfId="0" applyFont="1" applyFill="1" applyBorder="1">
      <alignment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45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46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right" vertical="top" wrapText="1"/>
    </xf>
    <xf numFmtId="0" fontId="10" fillId="0" borderId="14" xfId="0" applyFont="1" applyBorder="1" applyAlignment="1">
      <alignment horizontal="center" vertical="center" wrapText="1"/>
    </xf>
    <xf numFmtId="56" fontId="9" fillId="0" borderId="0" xfId="0" applyNumberFormat="1" applyFont="1">
      <alignment vertical="center"/>
    </xf>
    <xf numFmtId="0" fontId="24" fillId="0" borderId="0" xfId="0" applyFont="1">
      <alignment vertical="center"/>
    </xf>
    <xf numFmtId="38" fontId="13" fillId="0" borderId="3" xfId="4" applyFont="1" applyBorder="1" applyAlignment="1">
      <alignment horizontal="right" vertical="center"/>
    </xf>
    <xf numFmtId="0" fontId="13" fillId="0" borderId="44" xfId="0" applyFont="1" applyBorder="1">
      <alignment vertical="center"/>
    </xf>
    <xf numFmtId="0" fontId="13" fillId="0" borderId="0" xfId="0" applyFont="1" applyBorder="1">
      <alignment vertical="center"/>
    </xf>
    <xf numFmtId="38" fontId="13" fillId="0" borderId="0" xfId="4" applyFont="1">
      <alignment vertical="center"/>
    </xf>
    <xf numFmtId="0" fontId="20" fillId="0" borderId="58" xfId="0" applyFont="1" applyBorder="1">
      <alignment vertical="center"/>
    </xf>
    <xf numFmtId="0" fontId="13" fillId="0" borderId="60" xfId="0" applyFont="1" applyBorder="1" applyAlignment="1">
      <alignment horizontal="distributed" vertical="center" indent="2"/>
    </xf>
    <xf numFmtId="38" fontId="13" fillId="0" borderId="61" xfId="4" applyFont="1" applyBorder="1" applyAlignment="1">
      <alignment vertical="center"/>
    </xf>
    <xf numFmtId="38" fontId="13" fillId="0" borderId="62" xfId="4" applyFont="1" applyBorder="1" applyAlignment="1">
      <alignment vertical="center"/>
    </xf>
    <xf numFmtId="38" fontId="13" fillId="0" borderId="62" xfId="4" applyFont="1" applyFill="1" applyBorder="1" applyAlignment="1">
      <alignment vertical="center"/>
    </xf>
    <xf numFmtId="176" fontId="8" fillId="0" borderId="75" xfId="0" applyNumberFormat="1" applyFont="1" applyBorder="1" applyAlignment="1">
      <alignment vertical="center" shrinkToFit="1"/>
    </xf>
    <xf numFmtId="0" fontId="13" fillId="0" borderId="76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17" fillId="3" borderId="27" xfId="0" applyFont="1" applyFill="1" applyBorder="1" applyAlignment="1">
      <alignment vertical="center" wrapText="1"/>
    </xf>
    <xf numFmtId="0" fontId="17" fillId="3" borderId="29" xfId="0" applyFont="1" applyFill="1" applyBorder="1" applyAlignment="1">
      <alignment vertical="center" wrapText="1"/>
    </xf>
    <xf numFmtId="38" fontId="13" fillId="0" borderId="86" xfId="4" applyFont="1" applyBorder="1">
      <alignment vertical="center"/>
    </xf>
    <xf numFmtId="38" fontId="27" fillId="0" borderId="82" xfId="4" applyFont="1" applyBorder="1">
      <alignment vertical="center"/>
    </xf>
    <xf numFmtId="0" fontId="21" fillId="7" borderId="8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3" fillId="3" borderId="56" xfId="0" applyFont="1" applyFill="1" applyBorder="1" applyAlignment="1">
      <alignment horizontal="right" vertical="center"/>
    </xf>
    <xf numFmtId="0" fontId="13" fillId="3" borderId="57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distributed" vertical="center" indent="1"/>
    </xf>
    <xf numFmtId="0" fontId="13" fillId="3" borderId="7" xfId="0" applyFont="1" applyFill="1" applyBorder="1" applyAlignment="1">
      <alignment horizontal="distributed" vertical="center" justifyLastLine="1"/>
    </xf>
    <xf numFmtId="0" fontId="13" fillId="3" borderId="2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distributed" vertical="center" justifyLastLine="1"/>
    </xf>
    <xf numFmtId="0" fontId="20" fillId="3" borderId="63" xfId="5" applyFont="1" applyFill="1" applyBorder="1" applyAlignment="1">
      <alignment horizontal="left" vertical="center" shrinkToFit="1"/>
    </xf>
    <xf numFmtId="38" fontId="13" fillId="3" borderId="64" xfId="4" applyFont="1" applyFill="1" applyBorder="1" applyAlignment="1">
      <alignment vertical="center"/>
    </xf>
    <xf numFmtId="38" fontId="13" fillId="3" borderId="65" xfId="4" applyFont="1" applyFill="1" applyBorder="1" applyAlignment="1">
      <alignment vertical="center"/>
    </xf>
    <xf numFmtId="0" fontId="20" fillId="3" borderId="67" xfId="5" applyFont="1" applyFill="1" applyBorder="1" applyAlignment="1">
      <alignment horizontal="left" vertical="center" shrinkToFit="1"/>
    </xf>
    <xf numFmtId="38" fontId="13" fillId="3" borderId="68" xfId="4" applyFont="1" applyFill="1" applyBorder="1" applyAlignment="1">
      <alignment vertical="center"/>
    </xf>
    <xf numFmtId="38" fontId="13" fillId="3" borderId="69" xfId="4" applyFont="1" applyFill="1" applyBorder="1" applyAlignment="1">
      <alignment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left" vertical="center"/>
    </xf>
    <xf numFmtId="0" fontId="14" fillId="3" borderId="67" xfId="0" applyFont="1" applyFill="1" applyBorder="1" applyAlignment="1">
      <alignment horizontal="left" vertical="center"/>
    </xf>
    <xf numFmtId="0" fontId="13" fillId="3" borderId="67" xfId="0" applyFont="1" applyFill="1" applyBorder="1" applyAlignment="1">
      <alignment horizontal="distributed" vertical="center" indent="2"/>
    </xf>
    <xf numFmtId="0" fontId="14" fillId="3" borderId="67" xfId="0" applyFont="1" applyFill="1" applyBorder="1" applyAlignment="1">
      <alignment horizontal="center" vertical="center"/>
    </xf>
    <xf numFmtId="0" fontId="13" fillId="3" borderId="71" xfId="0" applyFont="1" applyFill="1" applyBorder="1">
      <alignment vertical="center"/>
    </xf>
    <xf numFmtId="38" fontId="13" fillId="3" borderId="72" xfId="4" applyFont="1" applyFill="1" applyBorder="1" applyAlignment="1">
      <alignment vertical="center"/>
    </xf>
    <xf numFmtId="38" fontId="13" fillId="3" borderId="73" xfId="4" applyFont="1" applyFill="1" applyBorder="1" applyAlignment="1">
      <alignment vertical="center"/>
    </xf>
    <xf numFmtId="38" fontId="11" fillId="3" borderId="73" xfId="4" applyFont="1" applyFill="1" applyBorder="1" applyAlignment="1">
      <alignment vertical="center"/>
    </xf>
    <xf numFmtId="0" fontId="13" fillId="5" borderId="57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distributed" vertical="center" justifyLastLine="1"/>
    </xf>
    <xf numFmtId="0" fontId="13" fillId="5" borderId="11" xfId="0" applyFont="1" applyFill="1" applyBorder="1" applyAlignment="1">
      <alignment horizontal="distributed" vertical="center" justifyLastLine="1"/>
    </xf>
    <xf numFmtId="38" fontId="13" fillId="5" borderId="65" xfId="4" applyFont="1" applyFill="1" applyBorder="1" applyAlignment="1">
      <alignment vertical="center"/>
    </xf>
    <xf numFmtId="38" fontId="13" fillId="5" borderId="69" xfId="4" applyFont="1" applyFill="1" applyBorder="1" applyAlignment="1">
      <alignment vertical="center"/>
    </xf>
    <xf numFmtId="38" fontId="13" fillId="5" borderId="73" xfId="4" applyFont="1" applyFill="1" applyBorder="1" applyAlignment="1">
      <alignment vertical="center"/>
    </xf>
    <xf numFmtId="0" fontId="13" fillId="5" borderId="56" xfId="0" applyFont="1" applyFill="1" applyBorder="1" applyAlignment="1">
      <alignment horizontal="right" vertical="center"/>
    </xf>
    <xf numFmtId="0" fontId="13" fillId="5" borderId="78" xfId="0" applyFont="1" applyFill="1" applyBorder="1">
      <alignment vertical="center"/>
    </xf>
    <xf numFmtId="38" fontId="13" fillId="5" borderId="83" xfId="4" applyFont="1" applyFill="1" applyBorder="1">
      <alignment vertical="center"/>
    </xf>
    <xf numFmtId="0" fontId="13" fillId="5" borderId="3" xfId="0" applyFont="1" applyFill="1" applyBorder="1" applyAlignment="1">
      <alignment horizontal="distributed" vertical="center" justifyLastLine="1"/>
    </xf>
    <xf numFmtId="0" fontId="13" fillId="5" borderId="44" xfId="0" applyFont="1" applyFill="1" applyBorder="1" applyAlignment="1">
      <alignment horizontal="center" vertical="center"/>
    </xf>
    <xf numFmtId="38" fontId="28" fillId="5" borderId="84" xfId="4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 wrapText="1" justifyLastLine="1"/>
    </xf>
    <xf numFmtId="0" fontId="13" fillId="5" borderId="38" xfId="0" applyFont="1" applyFill="1" applyBorder="1">
      <alignment vertical="center"/>
    </xf>
    <xf numFmtId="38" fontId="13" fillId="5" borderId="85" xfId="4" applyFont="1" applyFill="1" applyBorder="1">
      <alignment vertical="center"/>
    </xf>
    <xf numFmtId="38" fontId="13" fillId="5" borderId="66" xfId="4" applyFont="1" applyFill="1" applyBorder="1" applyAlignment="1">
      <alignment vertical="center"/>
    </xf>
    <xf numFmtId="12" fontId="13" fillId="5" borderId="80" xfId="0" applyNumberFormat="1" applyFont="1" applyFill="1" applyBorder="1">
      <alignment vertical="center"/>
    </xf>
    <xf numFmtId="38" fontId="13" fillId="5" borderId="87" xfId="4" applyFont="1" applyFill="1" applyBorder="1">
      <alignment vertical="center"/>
    </xf>
    <xf numFmtId="38" fontId="13" fillId="5" borderId="70" xfId="4" applyFont="1" applyFill="1" applyBorder="1" applyAlignment="1">
      <alignment vertical="center"/>
    </xf>
    <xf numFmtId="12" fontId="20" fillId="5" borderId="77" xfId="0" applyNumberFormat="1" applyFont="1" applyFill="1" applyBorder="1">
      <alignment vertical="center"/>
    </xf>
    <xf numFmtId="38" fontId="20" fillId="5" borderId="87" xfId="4" applyFont="1" applyFill="1" applyBorder="1">
      <alignment vertical="center"/>
    </xf>
    <xf numFmtId="38" fontId="13" fillId="5" borderId="74" xfId="4" applyFont="1" applyFill="1" applyBorder="1" applyAlignment="1">
      <alignment vertical="center"/>
    </xf>
    <xf numFmtId="12" fontId="20" fillId="5" borderId="81" xfId="0" applyNumberFormat="1" applyFont="1" applyFill="1" applyBorder="1">
      <alignment vertical="center"/>
    </xf>
    <xf numFmtId="38" fontId="20" fillId="5" borderId="88" xfId="4" applyFont="1" applyFill="1" applyBorder="1">
      <alignment vertical="center"/>
    </xf>
    <xf numFmtId="0" fontId="31" fillId="0" borderId="0" xfId="0" applyFont="1">
      <alignment vertical="center"/>
    </xf>
    <xf numFmtId="0" fontId="13" fillId="3" borderId="0" xfId="0" applyFont="1" applyFill="1" applyAlignment="1">
      <alignment vertical="center"/>
    </xf>
    <xf numFmtId="0" fontId="32" fillId="4" borderId="0" xfId="7" applyFont="1" applyFill="1" applyAlignment="1">
      <alignment horizontal="left" vertical="top"/>
    </xf>
    <xf numFmtId="0" fontId="32" fillId="5" borderId="0" xfId="7" applyFont="1" applyFill="1" applyAlignment="1">
      <alignment horizontal="left" vertical="top"/>
    </xf>
    <xf numFmtId="0" fontId="9" fillId="0" borderId="0" xfId="0" applyFont="1" applyFill="1">
      <alignment vertical="center"/>
    </xf>
    <xf numFmtId="0" fontId="33" fillId="4" borderId="0" xfId="7" applyFont="1" applyFill="1" applyAlignment="1">
      <alignment horizontal="left" vertical="center"/>
    </xf>
    <xf numFmtId="0" fontId="33" fillId="5" borderId="0" xfId="7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176" fontId="8" fillId="5" borderId="23" xfId="0" applyNumberFormat="1" applyFont="1" applyFill="1" applyBorder="1" applyAlignment="1">
      <alignment vertical="center" shrinkToFit="1"/>
    </xf>
    <xf numFmtId="3" fontId="8" fillId="5" borderId="23" xfId="0" applyNumberFormat="1" applyFont="1" applyFill="1" applyBorder="1" applyAlignment="1">
      <alignment vertical="center" shrinkToFit="1"/>
    </xf>
    <xf numFmtId="12" fontId="8" fillId="5" borderId="24" xfId="0" applyNumberFormat="1" applyFont="1" applyFill="1" applyBorder="1" applyAlignment="1">
      <alignment vertical="center" shrinkToFit="1"/>
    </xf>
    <xf numFmtId="3" fontId="23" fillId="5" borderId="23" xfId="0" applyNumberFormat="1" applyFont="1" applyFill="1" applyBorder="1" applyAlignment="1">
      <alignment vertical="center" shrinkToFit="1"/>
    </xf>
    <xf numFmtId="176" fontId="23" fillId="5" borderId="2" xfId="0" applyNumberFormat="1" applyFont="1" applyFill="1" applyBorder="1" applyAlignment="1">
      <alignment vertical="center" shrinkToFit="1"/>
    </xf>
    <xf numFmtId="0" fontId="8" fillId="3" borderId="22" xfId="0" applyFont="1" applyFill="1" applyBorder="1" applyAlignment="1">
      <alignment vertical="center" wrapText="1"/>
    </xf>
    <xf numFmtId="176" fontId="8" fillId="3" borderId="23" xfId="0" applyNumberFormat="1" applyFont="1" applyFill="1" applyBorder="1" applyAlignment="1">
      <alignment vertical="center" shrinkToFit="1"/>
    </xf>
    <xf numFmtId="0" fontId="17" fillId="3" borderId="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176" fontId="24" fillId="0" borderId="79" xfId="0" applyNumberFormat="1" applyFont="1" applyFill="1" applyBorder="1" applyAlignment="1">
      <alignment vertical="center" shrinkToFit="1"/>
    </xf>
    <xf numFmtId="0" fontId="30" fillId="0" borderId="39" xfId="0" applyFont="1" applyFill="1" applyBorder="1">
      <alignment vertical="center"/>
    </xf>
    <xf numFmtId="0" fontId="8" fillId="3" borderId="99" xfId="0" applyFont="1" applyFill="1" applyBorder="1" applyAlignment="1">
      <alignment vertical="center" wrapText="1"/>
    </xf>
    <xf numFmtId="176" fontId="8" fillId="3" borderId="2" xfId="0" applyNumberFormat="1" applyFont="1" applyFill="1" applyBorder="1" applyAlignment="1">
      <alignment vertical="center" shrinkToFit="1"/>
    </xf>
    <xf numFmtId="3" fontId="23" fillId="5" borderId="100" xfId="0" applyNumberFormat="1" applyFont="1" applyFill="1" applyBorder="1" applyAlignment="1">
      <alignment vertical="center" shrinkToFit="1"/>
    </xf>
    <xf numFmtId="12" fontId="8" fillId="5" borderId="101" xfId="0" applyNumberFormat="1" applyFont="1" applyFill="1" applyBorder="1" applyAlignment="1">
      <alignment vertical="center" shrinkToFit="1"/>
    </xf>
    <xf numFmtId="0" fontId="8" fillId="0" borderId="98" xfId="0" applyFont="1" applyBorder="1" applyAlignment="1">
      <alignment horizontal="right" vertical="center" shrinkToFit="1"/>
    </xf>
    <xf numFmtId="176" fontId="8" fillId="0" borderId="102" xfId="0" applyNumberFormat="1" applyFont="1" applyBorder="1" applyAlignment="1">
      <alignment vertical="center" shrinkToFit="1"/>
    </xf>
    <xf numFmtId="0" fontId="22" fillId="0" borderId="48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54" xfId="0" applyFont="1" applyBorder="1" applyAlignment="1">
      <alignment horizontal="left" vertical="center" wrapText="1"/>
    </xf>
    <xf numFmtId="0" fontId="16" fillId="4" borderId="28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97" xfId="0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/>
    </xf>
    <xf numFmtId="0" fontId="35" fillId="0" borderId="95" xfId="0" applyFont="1" applyBorder="1" applyAlignment="1">
      <alignment horizontal="center" vertical="center"/>
    </xf>
    <xf numFmtId="0" fontId="35" fillId="0" borderId="96" xfId="0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</cellXfs>
  <cellStyles count="8">
    <cellStyle name="桁区切り" xfId="4" builtinId="6"/>
    <cellStyle name="桁区切り 2" xfId="3"/>
    <cellStyle name="桁区切り 3" xfId="6"/>
    <cellStyle name="標準" xfId="0" builtinId="0"/>
    <cellStyle name="標準 2" xfId="1"/>
    <cellStyle name="標準 3" xfId="2"/>
    <cellStyle name="標準 4" xfId="5"/>
    <cellStyle name="標準_交付要綱（様式編②）" xfId="7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T32"/>
  <sheetViews>
    <sheetView topLeftCell="D1" zoomScale="80" zoomScaleNormal="80" workbookViewId="0">
      <selection activeCell="S21" sqref="S21"/>
    </sheetView>
  </sheetViews>
  <sheetFormatPr defaultRowHeight="18.75"/>
  <cols>
    <col min="1" max="1" width="4.375" customWidth="1"/>
    <col min="2" max="2" width="8.25" bestFit="1" customWidth="1"/>
    <col min="3" max="3" width="22.625" customWidth="1"/>
    <col min="4" max="4" width="29.125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/>
    <row r="2" spans="2:20">
      <c r="B2" s="179" t="s">
        <v>121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2:20" ht="19.5" thickBot="1"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4"/>
    </row>
    <row r="4" spans="2:20" ht="15.75" customHeight="1">
      <c r="B4" s="188" t="s">
        <v>126</v>
      </c>
      <c r="C4" s="188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2:20" ht="15.75" customHeight="1">
      <c r="B5" s="189" t="s">
        <v>127</v>
      </c>
      <c r="C5" s="189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</row>
    <row r="6" spans="2:20" ht="15.75" customHeight="1">
      <c r="B6" s="190" t="s">
        <v>125</v>
      </c>
      <c r="C6" s="19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2:20" ht="15.7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2:20">
      <c r="B8" s="177"/>
      <c r="C8" s="178"/>
      <c r="D8" s="16" t="s">
        <v>109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2:20" ht="45.75" customHeight="1">
      <c r="B9" s="57"/>
      <c r="C9" s="58"/>
      <c r="D9" s="51"/>
      <c r="E9" s="185" t="s">
        <v>13</v>
      </c>
      <c r="F9" s="185"/>
      <c r="G9" s="185"/>
      <c r="H9" s="185"/>
      <c r="I9" s="185"/>
      <c r="J9" s="191" t="s">
        <v>14</v>
      </c>
      <c r="K9" s="186"/>
      <c r="L9" s="186"/>
      <c r="M9" s="187"/>
      <c r="N9" s="56"/>
      <c r="O9" s="52"/>
      <c r="P9" s="192" t="s">
        <v>17</v>
      </c>
      <c r="Q9" s="193"/>
      <c r="R9" s="23" t="s">
        <v>18</v>
      </c>
      <c r="S9" s="24" t="s">
        <v>116</v>
      </c>
      <c r="T9" s="53"/>
    </row>
    <row r="10" spans="2:20" ht="37.5">
      <c r="B10" s="29" t="s">
        <v>0</v>
      </c>
      <c r="C10" s="153" t="s">
        <v>1</v>
      </c>
      <c r="D10" s="154" t="s">
        <v>2</v>
      </c>
      <c r="E10" s="148" t="s">
        <v>5</v>
      </c>
      <c r="F10" s="148" t="s">
        <v>6</v>
      </c>
      <c r="G10" s="148" t="s">
        <v>7</v>
      </c>
      <c r="H10" s="149" t="s">
        <v>19</v>
      </c>
      <c r="I10" s="150" t="s">
        <v>8</v>
      </c>
      <c r="J10" s="151" t="s">
        <v>9</v>
      </c>
      <c r="K10" s="151" t="s">
        <v>20</v>
      </c>
      <c r="L10" s="152" t="s">
        <v>10</v>
      </c>
      <c r="M10" s="152" t="s">
        <v>21</v>
      </c>
      <c r="N10" s="155" t="s">
        <v>15</v>
      </c>
      <c r="O10" s="156" t="s">
        <v>16</v>
      </c>
      <c r="P10" s="158" t="s">
        <v>3</v>
      </c>
      <c r="Q10" s="158" t="s">
        <v>22</v>
      </c>
      <c r="R10" s="157" t="s">
        <v>22</v>
      </c>
      <c r="S10" s="159" t="s">
        <v>22</v>
      </c>
      <c r="T10" s="29" t="s">
        <v>4</v>
      </c>
    </row>
    <row r="11" spans="2:20">
      <c r="B11" s="55">
        <v>1</v>
      </c>
      <c r="C11" s="54"/>
      <c r="D11" s="20"/>
      <c r="E11" s="18"/>
      <c r="F11" s="18"/>
      <c r="G11" s="18"/>
      <c r="H11" s="19" t="e">
        <f>AVERAGE(E11:G11)</f>
        <v>#DIV/0!</v>
      </c>
      <c r="I11" s="18"/>
      <c r="J11" s="21"/>
      <c r="K11" s="21"/>
      <c r="L11" s="21"/>
      <c r="M11" s="21"/>
      <c r="N11" s="21"/>
      <c r="O11" s="22" t="s">
        <v>11</v>
      </c>
      <c r="P11" s="25">
        <v>250000</v>
      </c>
      <c r="Q11" s="26">
        <f>N11*P11</f>
        <v>0</v>
      </c>
      <c r="R11" s="76"/>
      <c r="S11" s="26">
        <f>MIN(Q11:R11)</f>
        <v>0</v>
      </c>
      <c r="T11" s="17"/>
    </row>
    <row r="12" spans="2:20">
      <c r="B12" s="32">
        <v>2</v>
      </c>
      <c r="C12" s="27"/>
      <c r="D12" s="20"/>
      <c r="E12" s="18"/>
      <c r="F12" s="18"/>
      <c r="G12" s="18"/>
      <c r="H12" s="19" t="e">
        <f t="shared" ref="H12:H19" si="0">AVERAGE(E12:G12)</f>
        <v>#DIV/0!</v>
      </c>
      <c r="I12" s="18"/>
      <c r="J12" s="21"/>
      <c r="K12" s="21"/>
      <c r="L12" s="21"/>
      <c r="M12" s="21"/>
      <c r="N12" s="21"/>
      <c r="O12" s="22" t="s">
        <v>11</v>
      </c>
      <c r="P12" s="25">
        <v>250000</v>
      </c>
      <c r="Q12" s="26">
        <f t="shared" ref="Q12:Q19" si="1">N12*P12</f>
        <v>0</v>
      </c>
      <c r="R12" s="76"/>
      <c r="S12" s="26">
        <f t="shared" ref="S12:S20" si="2">MIN(Q12:R12)</f>
        <v>0</v>
      </c>
      <c r="T12" s="17"/>
    </row>
    <row r="13" spans="2:20">
      <c r="B13" s="32">
        <v>3</v>
      </c>
      <c r="C13" s="27"/>
      <c r="D13" s="20"/>
      <c r="E13" s="18"/>
      <c r="F13" s="18"/>
      <c r="G13" s="18"/>
      <c r="H13" s="19" t="e">
        <f t="shared" si="0"/>
        <v>#DIV/0!</v>
      </c>
      <c r="I13" s="18"/>
      <c r="J13" s="21"/>
      <c r="K13" s="21"/>
      <c r="L13" s="21"/>
      <c r="M13" s="21"/>
      <c r="N13" s="21"/>
      <c r="O13" s="22" t="s">
        <v>11</v>
      </c>
      <c r="P13" s="25">
        <v>250000</v>
      </c>
      <c r="Q13" s="26">
        <f t="shared" si="1"/>
        <v>0</v>
      </c>
      <c r="R13" s="76"/>
      <c r="S13" s="26">
        <f t="shared" si="2"/>
        <v>0</v>
      </c>
      <c r="T13" s="17"/>
    </row>
    <row r="14" spans="2:20">
      <c r="B14" s="32">
        <v>4</v>
      </c>
      <c r="C14" s="27"/>
      <c r="D14" s="20"/>
      <c r="E14" s="18"/>
      <c r="F14" s="18"/>
      <c r="G14" s="18"/>
      <c r="H14" s="19" t="e">
        <f t="shared" si="0"/>
        <v>#DIV/0!</v>
      </c>
      <c r="I14" s="18"/>
      <c r="J14" s="21"/>
      <c r="K14" s="21"/>
      <c r="L14" s="21"/>
      <c r="M14" s="21"/>
      <c r="N14" s="21"/>
      <c r="O14" s="22" t="s">
        <v>11</v>
      </c>
      <c r="P14" s="25">
        <v>250000</v>
      </c>
      <c r="Q14" s="26">
        <f t="shared" si="1"/>
        <v>0</v>
      </c>
      <c r="R14" s="76"/>
      <c r="S14" s="26">
        <f t="shared" si="2"/>
        <v>0</v>
      </c>
      <c r="T14" s="17"/>
    </row>
    <row r="15" spans="2:20">
      <c r="B15" s="32">
        <v>5</v>
      </c>
      <c r="C15" s="27"/>
      <c r="D15" s="20"/>
      <c r="E15" s="18"/>
      <c r="F15" s="18"/>
      <c r="G15" s="18"/>
      <c r="H15" s="19" t="e">
        <f t="shared" si="0"/>
        <v>#DIV/0!</v>
      </c>
      <c r="I15" s="18"/>
      <c r="J15" s="21"/>
      <c r="K15" s="21"/>
      <c r="L15" s="21"/>
      <c r="M15" s="21"/>
      <c r="N15" s="21"/>
      <c r="O15" s="22" t="s">
        <v>11</v>
      </c>
      <c r="P15" s="25">
        <v>250000</v>
      </c>
      <c r="Q15" s="26">
        <f t="shared" si="1"/>
        <v>0</v>
      </c>
      <c r="R15" s="76"/>
      <c r="S15" s="26">
        <f t="shared" si="2"/>
        <v>0</v>
      </c>
      <c r="T15" s="17"/>
    </row>
    <row r="16" spans="2:20">
      <c r="B16" s="32">
        <v>6</v>
      </c>
      <c r="C16" s="27"/>
      <c r="D16" s="20"/>
      <c r="E16" s="18"/>
      <c r="F16" s="18"/>
      <c r="G16" s="18"/>
      <c r="H16" s="19" t="e">
        <f t="shared" si="0"/>
        <v>#DIV/0!</v>
      </c>
      <c r="I16" s="18"/>
      <c r="J16" s="21"/>
      <c r="K16" s="21"/>
      <c r="L16" s="21"/>
      <c r="M16" s="21"/>
      <c r="N16" s="21"/>
      <c r="O16" s="22" t="s">
        <v>11</v>
      </c>
      <c r="P16" s="25">
        <v>250000</v>
      </c>
      <c r="Q16" s="26">
        <f t="shared" si="1"/>
        <v>0</v>
      </c>
      <c r="R16" s="76"/>
      <c r="S16" s="26">
        <f t="shared" si="2"/>
        <v>0</v>
      </c>
      <c r="T16" s="17"/>
    </row>
    <row r="17" spans="2:20">
      <c r="B17" s="32">
        <v>7</v>
      </c>
      <c r="C17" s="27"/>
      <c r="D17" s="20"/>
      <c r="E17" s="18"/>
      <c r="F17" s="18"/>
      <c r="G17" s="18"/>
      <c r="H17" s="19" t="e">
        <f t="shared" si="0"/>
        <v>#DIV/0!</v>
      </c>
      <c r="I17" s="18"/>
      <c r="J17" s="21"/>
      <c r="K17" s="21"/>
      <c r="L17" s="21"/>
      <c r="M17" s="21"/>
      <c r="N17" s="21"/>
      <c r="O17" s="22" t="s">
        <v>11</v>
      </c>
      <c r="P17" s="25">
        <v>250000</v>
      </c>
      <c r="Q17" s="26">
        <f t="shared" si="1"/>
        <v>0</v>
      </c>
      <c r="R17" s="76"/>
      <c r="S17" s="26">
        <f t="shared" si="2"/>
        <v>0</v>
      </c>
      <c r="T17" s="17"/>
    </row>
    <row r="18" spans="2:20">
      <c r="B18" s="32">
        <v>8</v>
      </c>
      <c r="C18" s="27"/>
      <c r="D18" s="20"/>
      <c r="E18" s="18"/>
      <c r="F18" s="18"/>
      <c r="G18" s="18"/>
      <c r="H18" s="19" t="e">
        <f t="shared" si="0"/>
        <v>#DIV/0!</v>
      </c>
      <c r="I18" s="18"/>
      <c r="J18" s="21"/>
      <c r="K18" s="21"/>
      <c r="L18" s="21"/>
      <c r="M18" s="21"/>
      <c r="N18" s="21"/>
      <c r="O18" s="22" t="s">
        <v>11</v>
      </c>
      <c r="P18" s="25">
        <v>250000</v>
      </c>
      <c r="Q18" s="26">
        <f t="shared" si="1"/>
        <v>0</v>
      </c>
      <c r="R18" s="76"/>
      <c r="S18" s="26">
        <f t="shared" si="2"/>
        <v>0</v>
      </c>
      <c r="T18" s="17"/>
    </row>
    <row r="19" spans="2:20">
      <c r="B19" s="32">
        <v>9</v>
      </c>
      <c r="C19" s="27"/>
      <c r="D19" s="20"/>
      <c r="E19" s="18"/>
      <c r="F19" s="18"/>
      <c r="G19" s="18"/>
      <c r="H19" s="19" t="e">
        <f t="shared" si="0"/>
        <v>#DIV/0!</v>
      </c>
      <c r="I19" s="18"/>
      <c r="J19" s="21"/>
      <c r="K19" s="21"/>
      <c r="L19" s="21"/>
      <c r="M19" s="21"/>
      <c r="N19" s="21"/>
      <c r="O19" s="22" t="s">
        <v>11</v>
      </c>
      <c r="P19" s="25">
        <v>250000</v>
      </c>
      <c r="Q19" s="26">
        <f t="shared" si="1"/>
        <v>0</v>
      </c>
      <c r="R19" s="76"/>
      <c r="S19" s="26">
        <f t="shared" si="2"/>
        <v>0</v>
      </c>
      <c r="T19" s="17"/>
    </row>
    <row r="20" spans="2:20">
      <c r="B20" s="33">
        <v>10</v>
      </c>
      <c r="C20" s="34"/>
      <c r="D20" s="38"/>
      <c r="E20" s="35"/>
      <c r="F20" s="35"/>
      <c r="G20" s="35"/>
      <c r="H20" s="36" t="e">
        <f>AVERAGE(E20:G20)</f>
        <v>#DIV/0!</v>
      </c>
      <c r="I20" s="35"/>
      <c r="J20" s="37"/>
      <c r="K20" s="37"/>
      <c r="L20" s="37"/>
      <c r="M20" s="37"/>
      <c r="N20" s="37"/>
      <c r="O20" s="39" t="s">
        <v>11</v>
      </c>
      <c r="P20" s="40">
        <v>250000</v>
      </c>
      <c r="Q20" s="41">
        <f>N20*P20</f>
        <v>0</v>
      </c>
      <c r="R20" s="77"/>
      <c r="S20" s="41">
        <f t="shared" si="2"/>
        <v>0</v>
      </c>
      <c r="T20" s="42"/>
    </row>
    <row r="21" spans="2:20">
      <c r="B21" s="43" t="s">
        <v>12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61">
        <f>SUM(S11:S20)</f>
        <v>0</v>
      </c>
      <c r="T21" s="45"/>
    </row>
    <row r="22" spans="2:20" ht="19.5" thickBot="1"/>
    <row r="23" spans="2:20" ht="54.75" customHeight="1" thickTop="1" thickBot="1">
      <c r="D23" s="48" t="s">
        <v>71</v>
      </c>
      <c r="J23" s="168" t="s">
        <v>124</v>
      </c>
      <c r="K23" s="169"/>
      <c r="L23" s="169"/>
      <c r="M23" s="169"/>
      <c r="N23" s="170"/>
      <c r="O23" s="80" t="s">
        <v>107</v>
      </c>
      <c r="R23" s="47" t="s">
        <v>108</v>
      </c>
    </row>
    <row r="24" spans="2:20" ht="19.5" thickTop="1">
      <c r="D24" s="49" t="s">
        <v>72</v>
      </c>
      <c r="J24" s="171"/>
      <c r="K24" s="172"/>
      <c r="L24" s="172"/>
      <c r="M24" s="172"/>
      <c r="N24" s="173"/>
      <c r="O24" s="46"/>
    </row>
    <row r="25" spans="2:20">
      <c r="D25" s="49" t="s">
        <v>73</v>
      </c>
      <c r="J25" s="171"/>
      <c r="K25" s="172"/>
      <c r="L25" s="172"/>
      <c r="M25" s="172"/>
      <c r="N25" s="173"/>
    </row>
    <row r="26" spans="2:20">
      <c r="D26" s="49" t="s">
        <v>74</v>
      </c>
      <c r="J26" s="171"/>
      <c r="K26" s="172"/>
      <c r="L26" s="172"/>
      <c r="M26" s="172"/>
      <c r="N26" s="173"/>
    </row>
    <row r="27" spans="2:20" ht="19.5" thickBot="1">
      <c r="D27" s="50" t="s">
        <v>75</v>
      </c>
      <c r="J27" s="171"/>
      <c r="K27" s="172"/>
      <c r="L27" s="172"/>
      <c r="M27" s="172"/>
      <c r="N27" s="173"/>
    </row>
    <row r="28" spans="2:20" ht="19.5" thickTop="1">
      <c r="J28" s="171"/>
      <c r="K28" s="172"/>
      <c r="L28" s="172"/>
      <c r="M28" s="172"/>
      <c r="N28" s="173"/>
    </row>
    <row r="29" spans="2:20">
      <c r="J29" s="171"/>
      <c r="K29" s="172"/>
      <c r="L29" s="172"/>
      <c r="M29" s="172"/>
      <c r="N29" s="173"/>
    </row>
    <row r="30" spans="2:20">
      <c r="J30" s="171"/>
      <c r="K30" s="172"/>
      <c r="L30" s="172"/>
      <c r="M30" s="172"/>
      <c r="N30" s="173"/>
    </row>
    <row r="31" spans="2:20" ht="19.5" thickBot="1">
      <c r="J31" s="174"/>
      <c r="K31" s="175"/>
      <c r="L31" s="175"/>
      <c r="M31" s="175"/>
      <c r="N31" s="176"/>
    </row>
    <row r="32" spans="2:20" ht="19.5" thickTop="1"/>
  </sheetData>
  <autoFilter ref="B10:T10"/>
  <mergeCells count="9">
    <mergeCell ref="J23:N31"/>
    <mergeCell ref="B8:C8"/>
    <mergeCell ref="B2:T3"/>
    <mergeCell ref="E9:I9"/>
    <mergeCell ref="J9:M9"/>
    <mergeCell ref="P9:Q9"/>
    <mergeCell ref="B4:C4"/>
    <mergeCell ref="B5:C5"/>
    <mergeCell ref="B6:C6"/>
  </mergeCells>
  <phoneticPr fontId="1"/>
  <dataValidations count="1">
    <dataValidation type="list" allowBlank="1" showInputMessage="1" showErrorMessage="1" sqref="D11:D20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R21"/>
  <sheetViews>
    <sheetView tabSelected="1" workbookViewId="0">
      <selection activeCell="B18" sqref="B18:J18"/>
    </sheetView>
  </sheetViews>
  <sheetFormatPr defaultColWidth="9" defaultRowHeight="13.5"/>
  <cols>
    <col min="1" max="1" width="4" style="2" customWidth="1"/>
    <col min="2" max="2" width="24.75" style="2" customWidth="1"/>
    <col min="3" max="10" width="11.25" style="2" customWidth="1"/>
    <col min="11" max="13" width="5.75" style="2" customWidth="1"/>
    <col min="14" max="15" width="5.625" style="2" customWidth="1"/>
    <col min="16" max="16384" width="9" style="2"/>
  </cols>
  <sheetData>
    <row r="1" spans="2:18" ht="21" customHeight="1" thickBot="1"/>
    <row r="2" spans="2:18" ht="24" customHeight="1" thickBot="1">
      <c r="B2" s="196" t="s">
        <v>122</v>
      </c>
      <c r="C2" s="197"/>
      <c r="D2" s="197"/>
      <c r="E2" s="197"/>
      <c r="F2" s="197"/>
      <c r="G2" s="197"/>
      <c r="H2" s="197"/>
      <c r="I2" s="197"/>
      <c r="J2" s="198"/>
    </row>
    <row r="4" spans="2:18" ht="19.5" customHeight="1">
      <c r="B4" s="136" t="s">
        <v>130</v>
      </c>
      <c r="C4" s="133"/>
      <c r="D4" s="133"/>
    </row>
    <row r="5" spans="2:18" ht="19.5" hidden="1" customHeight="1">
      <c r="B5" s="134" t="s">
        <v>128</v>
      </c>
      <c r="C5" s="133"/>
      <c r="D5" s="133"/>
    </row>
    <row r="6" spans="2:18" ht="19.5" customHeight="1">
      <c r="B6" s="135" t="s">
        <v>125</v>
      </c>
      <c r="C6" s="133"/>
      <c r="D6" s="133"/>
    </row>
    <row r="7" spans="2:18" ht="7.5" customHeight="1" thickBot="1">
      <c r="B7" s="30"/>
      <c r="C7" s="30"/>
      <c r="D7" s="30"/>
      <c r="E7" s="30"/>
      <c r="F7" s="30"/>
      <c r="G7" s="30"/>
      <c r="H7" s="30"/>
      <c r="I7" s="30"/>
      <c r="J7" s="30"/>
    </row>
    <row r="8" spans="2:18" ht="19.5" hidden="1" thickBot="1">
      <c r="B8" s="177"/>
      <c r="C8" s="178"/>
      <c r="D8" s="2" t="s">
        <v>109</v>
      </c>
    </row>
    <row r="9" spans="2:18" ht="45" customHeight="1" thickTop="1">
      <c r="B9" s="199" t="s">
        <v>118</v>
      </c>
      <c r="C9" s="137" t="s">
        <v>76</v>
      </c>
      <c r="D9" s="137" t="s">
        <v>77</v>
      </c>
      <c r="E9" s="138" t="s">
        <v>78</v>
      </c>
      <c r="F9" s="137" t="s">
        <v>79</v>
      </c>
      <c r="G9" s="138" t="s">
        <v>110</v>
      </c>
      <c r="H9" s="138" t="s">
        <v>113</v>
      </c>
      <c r="I9" s="139" t="s">
        <v>112</v>
      </c>
      <c r="J9" s="140" t="s">
        <v>117</v>
      </c>
    </row>
    <row r="10" spans="2:18" ht="13.5" customHeight="1" thickBot="1">
      <c r="B10" s="200"/>
      <c r="C10" s="3" t="s">
        <v>80</v>
      </c>
      <c r="D10" s="4" t="s">
        <v>81</v>
      </c>
      <c r="E10" s="3" t="s">
        <v>82</v>
      </c>
      <c r="F10" s="4" t="s">
        <v>83</v>
      </c>
      <c r="G10" s="3" t="s">
        <v>84</v>
      </c>
      <c r="H10" s="3" t="s">
        <v>85</v>
      </c>
      <c r="I10" s="59"/>
      <c r="J10" s="61" t="s">
        <v>114</v>
      </c>
    </row>
    <row r="11" spans="2:18" ht="18.75" customHeight="1">
      <c r="B11" s="5"/>
      <c r="C11" s="75" t="s">
        <v>86</v>
      </c>
      <c r="D11" s="75" t="s">
        <v>87</v>
      </c>
      <c r="E11" s="75" t="s">
        <v>86</v>
      </c>
      <c r="F11" s="75" t="s">
        <v>86</v>
      </c>
      <c r="G11" s="75" t="s">
        <v>88</v>
      </c>
      <c r="H11" s="75" t="s">
        <v>88</v>
      </c>
      <c r="I11" s="60"/>
      <c r="J11" s="6"/>
    </row>
    <row r="12" spans="2:18" ht="22.5" customHeight="1" thickBot="1">
      <c r="B12" s="146"/>
      <c r="C12" s="147"/>
      <c r="D12" s="147"/>
      <c r="E12" s="141">
        <f t="shared" ref="E12:E17" si="0">C12-D12</f>
        <v>0</v>
      </c>
      <c r="F12" s="147"/>
      <c r="G12" s="142">
        <v>16800000</v>
      </c>
      <c r="H12" s="141">
        <f>MIN(E12,F12,G12)</f>
        <v>0</v>
      </c>
      <c r="I12" s="143">
        <v>0.5</v>
      </c>
      <c r="J12" s="141">
        <f t="shared" ref="J12:J17" si="1">H12*I12</f>
        <v>0</v>
      </c>
      <c r="K12" s="7"/>
      <c r="L12" s="8"/>
      <c r="M12" s="8"/>
      <c r="N12" s="8"/>
      <c r="O12" s="8"/>
    </row>
    <row r="13" spans="2:18" ht="22.5" hidden="1" customHeight="1">
      <c r="B13" s="146"/>
      <c r="C13" s="147"/>
      <c r="D13" s="147"/>
      <c r="E13" s="141">
        <f t="shared" si="0"/>
        <v>0</v>
      </c>
      <c r="F13" s="147"/>
      <c r="G13" s="144">
        <v>16800000</v>
      </c>
      <c r="H13" s="141">
        <f t="shared" ref="H13:H16" si="2">MIN(E13,F13,G13)</f>
        <v>0</v>
      </c>
      <c r="I13" s="143">
        <v>0.5</v>
      </c>
      <c r="J13" s="141">
        <f t="shared" si="1"/>
        <v>0</v>
      </c>
      <c r="K13" s="7"/>
      <c r="L13" s="8"/>
      <c r="M13" s="8"/>
      <c r="N13" s="8"/>
      <c r="O13" s="8"/>
    </row>
    <row r="14" spans="2:18" ht="22.5" hidden="1" customHeight="1">
      <c r="B14" s="146"/>
      <c r="C14" s="147"/>
      <c r="D14" s="147"/>
      <c r="E14" s="141">
        <f t="shared" si="0"/>
        <v>0</v>
      </c>
      <c r="F14" s="147"/>
      <c r="G14" s="144">
        <v>16800000</v>
      </c>
      <c r="H14" s="141">
        <f>MIN(E14,F14,G14)</f>
        <v>0</v>
      </c>
      <c r="I14" s="143">
        <v>0.5</v>
      </c>
      <c r="J14" s="141">
        <f t="shared" si="1"/>
        <v>0</v>
      </c>
      <c r="K14" s="7"/>
      <c r="L14" s="8"/>
      <c r="M14" s="8"/>
      <c r="N14" s="8"/>
      <c r="O14" s="8"/>
    </row>
    <row r="15" spans="2:18" ht="22.5" hidden="1" customHeight="1">
      <c r="B15" s="146"/>
      <c r="C15" s="147"/>
      <c r="D15" s="147"/>
      <c r="E15" s="141">
        <f t="shared" si="0"/>
        <v>0</v>
      </c>
      <c r="F15" s="147"/>
      <c r="G15" s="144">
        <v>16800000</v>
      </c>
      <c r="H15" s="141">
        <f>MIN(E15,F15,G15)</f>
        <v>0</v>
      </c>
      <c r="I15" s="143">
        <v>0.5</v>
      </c>
      <c r="J15" s="141">
        <f t="shared" si="1"/>
        <v>0</v>
      </c>
      <c r="K15" s="7"/>
      <c r="L15" s="8"/>
      <c r="M15" s="8"/>
      <c r="N15" s="8"/>
      <c r="O15" s="8"/>
    </row>
    <row r="16" spans="2:18" ht="22.5" hidden="1" customHeight="1">
      <c r="B16" s="146"/>
      <c r="C16" s="147"/>
      <c r="D16" s="147"/>
      <c r="E16" s="141">
        <f t="shared" si="0"/>
        <v>0</v>
      </c>
      <c r="F16" s="147"/>
      <c r="G16" s="144">
        <v>16800000</v>
      </c>
      <c r="H16" s="141">
        <f t="shared" si="2"/>
        <v>0</v>
      </c>
      <c r="I16" s="143">
        <v>0.5</v>
      </c>
      <c r="J16" s="141">
        <f t="shared" si="1"/>
        <v>0</v>
      </c>
      <c r="K16" s="7"/>
      <c r="L16" s="8"/>
      <c r="M16" s="8"/>
      <c r="N16" s="8"/>
      <c r="O16" s="8"/>
      <c r="R16" s="62"/>
    </row>
    <row r="17" spans="2:15" ht="22.5" hidden="1" customHeight="1" thickBot="1">
      <c r="B17" s="162"/>
      <c r="C17" s="163"/>
      <c r="D17" s="163"/>
      <c r="E17" s="145">
        <f t="shared" si="0"/>
        <v>0</v>
      </c>
      <c r="F17" s="163"/>
      <c r="G17" s="164">
        <v>16800000</v>
      </c>
      <c r="H17" s="145">
        <f>MIN(E17,F17,G17)</f>
        <v>0</v>
      </c>
      <c r="I17" s="165">
        <v>0.5</v>
      </c>
      <c r="J17" s="145">
        <f t="shared" si="1"/>
        <v>0</v>
      </c>
      <c r="K17" s="7"/>
      <c r="L17" s="8"/>
      <c r="M17" s="8"/>
      <c r="N17" s="8"/>
      <c r="O17" s="8"/>
    </row>
    <row r="18" spans="2:15" ht="22.5" customHeight="1" thickTop="1" thickBot="1">
      <c r="B18" s="166" t="s">
        <v>89</v>
      </c>
      <c r="C18" s="73"/>
      <c r="D18" s="167"/>
      <c r="E18" s="73"/>
      <c r="F18" s="73"/>
      <c r="G18" s="167"/>
      <c r="H18" s="73"/>
      <c r="I18" s="167"/>
      <c r="J18" s="160">
        <f>SUM(J12:J17)</f>
        <v>0</v>
      </c>
    </row>
    <row r="19" spans="2:15" ht="14.25" thickTop="1">
      <c r="B19" s="1"/>
    </row>
    <row r="20" spans="2:15" hidden="1">
      <c r="B20" s="9" t="s">
        <v>90</v>
      </c>
      <c r="H20" s="62"/>
    </row>
    <row r="21" spans="2:15" hidden="1">
      <c r="B21" s="63" t="s">
        <v>120</v>
      </c>
    </row>
  </sheetData>
  <mergeCells count="3">
    <mergeCell ref="B2:J2"/>
    <mergeCell ref="B9:B10"/>
    <mergeCell ref="B8:C8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6"/>
  <sheetViews>
    <sheetView topLeftCell="A9" workbookViewId="0">
      <selection activeCell="B41" sqref="B41"/>
    </sheetView>
  </sheetViews>
  <sheetFormatPr defaultColWidth="9" defaultRowHeight="13.5"/>
  <cols>
    <col min="1" max="1" width="1.375" style="11" customWidth="1"/>
    <col min="2" max="2" width="29.375" style="11" customWidth="1"/>
    <col min="3" max="4" width="13.875" style="11" customWidth="1"/>
    <col min="5" max="5" width="15.5" style="11" bestFit="1" customWidth="1"/>
    <col min="6" max="7" width="13.875" style="11" customWidth="1"/>
    <col min="8" max="8" width="17.125" style="11" customWidth="1"/>
    <col min="9" max="9" width="10.5" style="11" customWidth="1"/>
    <col min="10" max="10" width="12.75" style="67" customWidth="1"/>
    <col min="11" max="16384" width="9" style="11"/>
  </cols>
  <sheetData>
    <row r="1" spans="2:10" ht="13.5" customHeight="1" thickBot="1"/>
    <row r="2" spans="2:10" ht="19.5" customHeight="1" thickBot="1">
      <c r="B2" s="204" t="s">
        <v>123</v>
      </c>
      <c r="C2" s="205"/>
      <c r="D2" s="205"/>
      <c r="E2" s="205"/>
      <c r="F2" s="205"/>
      <c r="G2" s="205"/>
      <c r="H2" s="205"/>
      <c r="I2" s="205"/>
      <c r="J2" s="206"/>
    </row>
    <row r="4" spans="2:10">
      <c r="B4" s="130" t="s">
        <v>129</v>
      </c>
      <c r="C4" s="82"/>
      <c r="D4" s="82"/>
    </row>
    <row r="5" spans="2:10" hidden="1">
      <c r="B5" s="131" t="s">
        <v>128</v>
      </c>
      <c r="C5" s="83"/>
      <c r="D5" s="83"/>
    </row>
    <row r="6" spans="2:10">
      <c r="B6" s="132" t="s">
        <v>125</v>
      </c>
      <c r="C6" s="83"/>
      <c r="D6" s="83"/>
    </row>
    <row r="7" spans="2:10" ht="14.25" thickBot="1">
      <c r="B7" s="31"/>
      <c r="C7" s="31"/>
      <c r="D7" s="31"/>
      <c r="E7" s="31"/>
      <c r="F7" s="31"/>
      <c r="G7" s="31"/>
      <c r="H7" s="31"/>
      <c r="I7" s="31"/>
    </row>
    <row r="8" spans="2:10" ht="19.5" hidden="1" thickBot="1">
      <c r="B8" s="194"/>
      <c r="C8" s="195"/>
      <c r="D8" s="129" t="s">
        <v>109</v>
      </c>
      <c r="H8" s="66"/>
    </row>
    <row r="9" spans="2:10">
      <c r="B9" s="201" t="s">
        <v>119</v>
      </c>
      <c r="C9" s="84" t="s">
        <v>91</v>
      </c>
      <c r="D9" s="85" t="s">
        <v>92</v>
      </c>
      <c r="E9" s="105" t="s">
        <v>93</v>
      </c>
      <c r="F9" s="85" t="s">
        <v>94</v>
      </c>
      <c r="G9" s="105" t="s">
        <v>95</v>
      </c>
      <c r="H9" s="111" t="s">
        <v>96</v>
      </c>
      <c r="I9" s="112"/>
      <c r="J9" s="113"/>
    </row>
    <row r="10" spans="2:10">
      <c r="B10" s="202"/>
      <c r="C10" s="86" t="s">
        <v>97</v>
      </c>
      <c r="D10" s="87" t="s">
        <v>98</v>
      </c>
      <c r="E10" s="106" t="s">
        <v>99</v>
      </c>
      <c r="F10" s="87" t="s">
        <v>100</v>
      </c>
      <c r="G10" s="106" t="s">
        <v>101</v>
      </c>
      <c r="H10" s="114" t="s">
        <v>102</v>
      </c>
      <c r="I10" s="115" t="s">
        <v>111</v>
      </c>
      <c r="J10" s="116" t="s">
        <v>117</v>
      </c>
    </row>
    <row r="11" spans="2:10" ht="21">
      <c r="B11" s="203"/>
      <c r="C11" s="88"/>
      <c r="D11" s="89" t="s">
        <v>103</v>
      </c>
      <c r="E11" s="107" t="s">
        <v>104</v>
      </c>
      <c r="F11" s="89" t="s">
        <v>105</v>
      </c>
      <c r="G11" s="107"/>
      <c r="H11" s="117" t="s">
        <v>115</v>
      </c>
      <c r="I11" s="118"/>
      <c r="J11" s="119"/>
    </row>
    <row r="12" spans="2:10">
      <c r="B12" s="68"/>
      <c r="C12" s="12" t="s">
        <v>106</v>
      </c>
      <c r="D12" s="13" t="s">
        <v>106</v>
      </c>
      <c r="E12" s="14" t="s">
        <v>106</v>
      </c>
      <c r="F12" s="13" t="s">
        <v>106</v>
      </c>
      <c r="G12" s="13" t="s">
        <v>106</v>
      </c>
      <c r="H12" s="64" t="s">
        <v>106</v>
      </c>
      <c r="I12" s="65"/>
      <c r="J12" s="78"/>
    </row>
    <row r="13" spans="2:10" ht="14.25" thickBot="1">
      <c r="B13" s="90"/>
      <c r="C13" s="91"/>
      <c r="D13" s="92"/>
      <c r="E13" s="108">
        <f>C13-D13</f>
        <v>0</v>
      </c>
      <c r="F13" s="92"/>
      <c r="G13" s="108">
        <v>7279000</v>
      </c>
      <c r="H13" s="120">
        <f t="shared" ref="H13:H29" si="0">MIN(E13,F13,G13)</f>
        <v>0</v>
      </c>
      <c r="I13" s="121">
        <v>0.5</v>
      </c>
      <c r="J13" s="122">
        <f t="shared" ref="J13:J29" si="1">H13*I13</f>
        <v>0</v>
      </c>
    </row>
    <row r="14" spans="2:10" hidden="1">
      <c r="B14" s="93"/>
      <c r="C14" s="94"/>
      <c r="D14" s="95"/>
      <c r="E14" s="109">
        <f t="shared" ref="E14:E29" si="2">C14-D14</f>
        <v>0</v>
      </c>
      <c r="F14" s="95"/>
      <c r="G14" s="109">
        <v>7279000</v>
      </c>
      <c r="H14" s="123">
        <f t="shared" si="0"/>
        <v>0</v>
      </c>
      <c r="I14" s="124">
        <v>0.5</v>
      </c>
      <c r="J14" s="125">
        <f t="shared" si="1"/>
        <v>0</v>
      </c>
    </row>
    <row r="15" spans="2:10" hidden="1">
      <c r="B15" s="93"/>
      <c r="C15" s="94"/>
      <c r="D15" s="95"/>
      <c r="E15" s="109">
        <f t="shared" si="2"/>
        <v>0</v>
      </c>
      <c r="F15" s="95"/>
      <c r="G15" s="109">
        <v>7279000</v>
      </c>
      <c r="H15" s="123">
        <f t="shared" si="0"/>
        <v>0</v>
      </c>
      <c r="I15" s="124">
        <v>0.5</v>
      </c>
      <c r="J15" s="125">
        <f t="shared" si="1"/>
        <v>0</v>
      </c>
    </row>
    <row r="16" spans="2:10" hidden="1">
      <c r="B16" s="93"/>
      <c r="C16" s="94"/>
      <c r="D16" s="95"/>
      <c r="E16" s="109">
        <f t="shared" si="2"/>
        <v>0</v>
      </c>
      <c r="F16" s="95"/>
      <c r="G16" s="109">
        <v>7279000</v>
      </c>
      <c r="H16" s="123">
        <f t="shared" si="0"/>
        <v>0</v>
      </c>
      <c r="I16" s="124">
        <v>0.5</v>
      </c>
      <c r="J16" s="125">
        <f t="shared" si="1"/>
        <v>0</v>
      </c>
    </row>
    <row r="17" spans="2:10" hidden="1">
      <c r="B17" s="93"/>
      <c r="C17" s="94"/>
      <c r="D17" s="95"/>
      <c r="E17" s="109">
        <f t="shared" si="2"/>
        <v>0</v>
      </c>
      <c r="F17" s="95"/>
      <c r="G17" s="109">
        <v>7279000</v>
      </c>
      <c r="H17" s="123">
        <f t="shared" si="0"/>
        <v>0</v>
      </c>
      <c r="I17" s="124">
        <v>0.5</v>
      </c>
      <c r="J17" s="125">
        <f t="shared" si="1"/>
        <v>0</v>
      </c>
    </row>
    <row r="18" spans="2:10" hidden="1">
      <c r="B18" s="96"/>
      <c r="C18" s="94"/>
      <c r="D18" s="95"/>
      <c r="E18" s="109">
        <f t="shared" si="2"/>
        <v>0</v>
      </c>
      <c r="F18" s="95"/>
      <c r="G18" s="109">
        <v>7279000</v>
      </c>
      <c r="H18" s="123">
        <f t="shared" si="0"/>
        <v>0</v>
      </c>
      <c r="I18" s="124">
        <v>0.5</v>
      </c>
      <c r="J18" s="125">
        <f t="shared" si="1"/>
        <v>0</v>
      </c>
    </row>
    <row r="19" spans="2:10" hidden="1">
      <c r="B19" s="97"/>
      <c r="C19" s="94"/>
      <c r="D19" s="95"/>
      <c r="E19" s="109">
        <f t="shared" si="2"/>
        <v>0</v>
      </c>
      <c r="F19" s="95"/>
      <c r="G19" s="109">
        <v>7279000</v>
      </c>
      <c r="H19" s="123">
        <f t="shared" si="0"/>
        <v>0</v>
      </c>
      <c r="I19" s="124">
        <v>0.5</v>
      </c>
      <c r="J19" s="125">
        <f t="shared" si="1"/>
        <v>0</v>
      </c>
    </row>
    <row r="20" spans="2:10" hidden="1">
      <c r="B20" s="98"/>
      <c r="C20" s="94"/>
      <c r="D20" s="95"/>
      <c r="E20" s="109">
        <f t="shared" si="2"/>
        <v>0</v>
      </c>
      <c r="F20" s="95"/>
      <c r="G20" s="109">
        <v>7279000</v>
      </c>
      <c r="H20" s="123">
        <f t="shared" si="0"/>
        <v>0</v>
      </c>
      <c r="I20" s="124">
        <v>0.5</v>
      </c>
      <c r="J20" s="125">
        <f t="shared" si="1"/>
        <v>0</v>
      </c>
    </row>
    <row r="21" spans="2:10" hidden="1">
      <c r="B21" s="96"/>
      <c r="C21" s="94"/>
      <c r="D21" s="95"/>
      <c r="E21" s="109">
        <f t="shared" si="2"/>
        <v>0</v>
      </c>
      <c r="F21" s="95"/>
      <c r="G21" s="109">
        <v>7279000</v>
      </c>
      <c r="H21" s="123">
        <f t="shared" si="0"/>
        <v>0</v>
      </c>
      <c r="I21" s="124">
        <v>0.5</v>
      </c>
      <c r="J21" s="125">
        <f t="shared" si="1"/>
        <v>0</v>
      </c>
    </row>
    <row r="22" spans="2:10" hidden="1">
      <c r="B22" s="96"/>
      <c r="C22" s="94"/>
      <c r="D22" s="95"/>
      <c r="E22" s="109">
        <f t="shared" si="2"/>
        <v>0</v>
      </c>
      <c r="F22" s="95"/>
      <c r="G22" s="109">
        <v>7279000</v>
      </c>
      <c r="H22" s="123">
        <f t="shared" si="0"/>
        <v>0</v>
      </c>
      <c r="I22" s="124">
        <v>0.5</v>
      </c>
      <c r="J22" s="125">
        <f t="shared" si="1"/>
        <v>0</v>
      </c>
    </row>
    <row r="23" spans="2:10" hidden="1">
      <c r="B23" s="99"/>
      <c r="C23" s="94"/>
      <c r="D23" s="95"/>
      <c r="E23" s="109">
        <f t="shared" si="2"/>
        <v>0</v>
      </c>
      <c r="F23" s="95"/>
      <c r="G23" s="109">
        <v>7279000</v>
      </c>
      <c r="H23" s="123">
        <f t="shared" si="0"/>
        <v>0</v>
      </c>
      <c r="I23" s="124">
        <v>0.5</v>
      </c>
      <c r="J23" s="125">
        <f t="shared" si="1"/>
        <v>0</v>
      </c>
    </row>
    <row r="24" spans="2:10" hidden="1">
      <c r="B24" s="98"/>
      <c r="C24" s="94"/>
      <c r="D24" s="95"/>
      <c r="E24" s="109">
        <f t="shared" si="2"/>
        <v>0</v>
      </c>
      <c r="F24" s="95"/>
      <c r="G24" s="109">
        <v>7279000</v>
      </c>
      <c r="H24" s="123">
        <f t="shared" si="0"/>
        <v>0</v>
      </c>
      <c r="I24" s="124">
        <v>0.5</v>
      </c>
      <c r="J24" s="125">
        <f t="shared" si="1"/>
        <v>0</v>
      </c>
    </row>
    <row r="25" spans="2:10" hidden="1">
      <c r="B25" s="96"/>
      <c r="C25" s="94"/>
      <c r="D25" s="95"/>
      <c r="E25" s="109">
        <f t="shared" si="2"/>
        <v>0</v>
      </c>
      <c r="F25" s="95"/>
      <c r="G25" s="109">
        <v>7279000</v>
      </c>
      <c r="H25" s="123">
        <f t="shared" si="0"/>
        <v>0</v>
      </c>
      <c r="I25" s="124">
        <v>0.5</v>
      </c>
      <c r="J25" s="125">
        <f t="shared" si="1"/>
        <v>0</v>
      </c>
    </row>
    <row r="26" spans="2:10" hidden="1">
      <c r="B26" s="96"/>
      <c r="C26" s="94"/>
      <c r="D26" s="95"/>
      <c r="E26" s="109">
        <f t="shared" si="2"/>
        <v>0</v>
      </c>
      <c r="F26" s="95"/>
      <c r="G26" s="109">
        <v>7279000</v>
      </c>
      <c r="H26" s="123">
        <f t="shared" si="0"/>
        <v>0</v>
      </c>
      <c r="I26" s="124">
        <v>0.5</v>
      </c>
      <c r="J26" s="125">
        <f t="shared" si="1"/>
        <v>0</v>
      </c>
    </row>
    <row r="27" spans="2:10" hidden="1">
      <c r="B27" s="99"/>
      <c r="C27" s="94"/>
      <c r="D27" s="95"/>
      <c r="E27" s="109">
        <f t="shared" si="2"/>
        <v>0</v>
      </c>
      <c r="F27" s="95"/>
      <c r="G27" s="109">
        <v>7279000</v>
      </c>
      <c r="H27" s="123">
        <f t="shared" si="0"/>
        <v>0</v>
      </c>
      <c r="I27" s="124">
        <v>0.5</v>
      </c>
      <c r="J27" s="125">
        <f t="shared" si="1"/>
        <v>0</v>
      </c>
    </row>
    <row r="28" spans="2:10" hidden="1">
      <c r="B28" s="100"/>
      <c r="C28" s="94"/>
      <c r="D28" s="95"/>
      <c r="E28" s="109">
        <f t="shared" si="2"/>
        <v>0</v>
      </c>
      <c r="F28" s="95"/>
      <c r="G28" s="109">
        <v>7279000</v>
      </c>
      <c r="H28" s="123">
        <f t="shared" si="0"/>
        <v>0</v>
      </c>
      <c r="I28" s="124">
        <v>0.5</v>
      </c>
      <c r="J28" s="125">
        <f t="shared" si="1"/>
        <v>0</v>
      </c>
    </row>
    <row r="29" spans="2:10" ht="14.25" hidden="1" thickBot="1">
      <c r="B29" s="101"/>
      <c r="C29" s="102"/>
      <c r="D29" s="103"/>
      <c r="E29" s="110">
        <f t="shared" si="2"/>
        <v>0</v>
      </c>
      <c r="F29" s="104"/>
      <c r="G29" s="110">
        <v>7279000</v>
      </c>
      <c r="H29" s="126">
        <f t="shared" si="0"/>
        <v>0</v>
      </c>
      <c r="I29" s="127">
        <v>0.5</v>
      </c>
      <c r="J29" s="128">
        <f t="shared" si="1"/>
        <v>0</v>
      </c>
    </row>
    <row r="30" spans="2:10" ht="15" thickTop="1" thickBot="1">
      <c r="B30" s="69" t="s">
        <v>89</v>
      </c>
      <c r="C30" s="70"/>
      <c r="D30" s="71"/>
      <c r="E30" s="72"/>
      <c r="F30" s="71"/>
      <c r="G30" s="71"/>
      <c r="H30" s="70"/>
      <c r="I30" s="74"/>
      <c r="J30" s="79">
        <f>SUM(J13:J29)</f>
        <v>0</v>
      </c>
    </row>
    <row r="32" spans="2:10" hidden="1">
      <c r="B32" s="9" t="s">
        <v>90</v>
      </c>
    </row>
    <row r="33" spans="2:2" hidden="1">
      <c r="B33" s="63" t="s">
        <v>120</v>
      </c>
    </row>
    <row r="34" spans="2:2" ht="14.25" hidden="1">
      <c r="B34" s="15"/>
    </row>
    <row r="35" spans="2:2" ht="14.25">
      <c r="B35" s="10"/>
    </row>
    <row r="36" spans="2:2" ht="14.25">
      <c r="B36" s="15"/>
    </row>
  </sheetData>
  <mergeCells count="3">
    <mergeCell ref="B9:B11"/>
    <mergeCell ref="B8:C8"/>
    <mergeCell ref="B2:J2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48"/>
  <sheetViews>
    <sheetView workbookViewId="0">
      <selection activeCell="E6" sqref="E6"/>
    </sheetView>
  </sheetViews>
  <sheetFormatPr defaultRowHeight="18.75"/>
  <sheetData>
    <row r="1" spans="1:2">
      <c r="A1" t="s">
        <v>23</v>
      </c>
    </row>
    <row r="2" spans="1:2">
      <c r="A2" t="s">
        <v>24</v>
      </c>
      <c r="B2">
        <v>1</v>
      </c>
    </row>
    <row r="3" spans="1:2">
      <c r="A3" t="s">
        <v>25</v>
      </c>
      <c r="B3">
        <v>2</v>
      </c>
    </row>
    <row r="4" spans="1:2">
      <c r="A4" t="s">
        <v>26</v>
      </c>
      <c r="B4">
        <v>3</v>
      </c>
    </row>
    <row r="5" spans="1:2">
      <c r="A5" t="s">
        <v>27</v>
      </c>
      <c r="B5">
        <v>4</v>
      </c>
    </row>
    <row r="6" spans="1:2">
      <c r="A6" t="s">
        <v>28</v>
      </c>
      <c r="B6">
        <v>5</v>
      </c>
    </row>
    <row r="7" spans="1:2">
      <c r="A7" t="s">
        <v>29</v>
      </c>
      <c r="B7">
        <v>6</v>
      </c>
    </row>
    <row r="8" spans="1:2">
      <c r="A8" t="s">
        <v>30</v>
      </c>
      <c r="B8">
        <v>7</v>
      </c>
    </row>
    <row r="9" spans="1:2">
      <c r="A9" t="s">
        <v>31</v>
      </c>
      <c r="B9">
        <v>8</v>
      </c>
    </row>
    <row r="10" spans="1:2">
      <c r="A10" t="s">
        <v>32</v>
      </c>
      <c r="B10">
        <v>9</v>
      </c>
    </row>
    <row r="11" spans="1:2">
      <c r="A11" t="s">
        <v>33</v>
      </c>
      <c r="B11">
        <v>10</v>
      </c>
    </row>
    <row r="12" spans="1:2">
      <c r="A12" t="s">
        <v>34</v>
      </c>
      <c r="B12">
        <v>11</v>
      </c>
    </row>
    <row r="13" spans="1:2">
      <c r="A13" t="s">
        <v>35</v>
      </c>
      <c r="B13">
        <v>12</v>
      </c>
    </row>
    <row r="14" spans="1:2">
      <c r="A14" t="s">
        <v>36</v>
      </c>
      <c r="B14">
        <v>13</v>
      </c>
    </row>
    <row r="15" spans="1:2">
      <c r="A15" t="s">
        <v>37</v>
      </c>
      <c r="B15">
        <v>14</v>
      </c>
    </row>
    <row r="16" spans="1:2">
      <c r="A16" t="s">
        <v>38</v>
      </c>
      <c r="B16">
        <v>15</v>
      </c>
    </row>
    <row r="17" spans="1:2">
      <c r="A17" t="s">
        <v>39</v>
      </c>
      <c r="B17">
        <v>16</v>
      </c>
    </row>
    <row r="18" spans="1:2">
      <c r="A18" t="s">
        <v>40</v>
      </c>
      <c r="B18">
        <v>17</v>
      </c>
    </row>
    <row r="19" spans="1:2">
      <c r="A19" t="s">
        <v>41</v>
      </c>
      <c r="B19">
        <v>18</v>
      </c>
    </row>
    <row r="20" spans="1:2">
      <c r="A20" t="s">
        <v>42</v>
      </c>
      <c r="B20">
        <v>19</v>
      </c>
    </row>
    <row r="21" spans="1:2">
      <c r="A21" t="s">
        <v>43</v>
      </c>
      <c r="B21">
        <v>20</v>
      </c>
    </row>
    <row r="22" spans="1:2">
      <c r="A22" t="s">
        <v>44</v>
      </c>
      <c r="B22">
        <v>21</v>
      </c>
    </row>
    <row r="23" spans="1:2">
      <c r="A23" t="s">
        <v>45</v>
      </c>
      <c r="B23">
        <v>22</v>
      </c>
    </row>
    <row r="24" spans="1:2">
      <c r="A24" t="s">
        <v>46</v>
      </c>
      <c r="B24">
        <v>23</v>
      </c>
    </row>
    <row r="25" spans="1:2">
      <c r="A25" t="s">
        <v>47</v>
      </c>
      <c r="B25">
        <v>24</v>
      </c>
    </row>
    <row r="26" spans="1:2">
      <c r="A26" t="s">
        <v>48</v>
      </c>
      <c r="B26">
        <v>25</v>
      </c>
    </row>
    <row r="27" spans="1:2">
      <c r="A27" t="s">
        <v>49</v>
      </c>
      <c r="B27">
        <v>26</v>
      </c>
    </row>
    <row r="28" spans="1:2">
      <c r="A28" t="s">
        <v>50</v>
      </c>
      <c r="B28">
        <v>27</v>
      </c>
    </row>
    <row r="29" spans="1:2">
      <c r="A29" t="s">
        <v>51</v>
      </c>
      <c r="B29">
        <v>28</v>
      </c>
    </row>
    <row r="30" spans="1:2">
      <c r="A30" t="s">
        <v>52</v>
      </c>
      <c r="B30">
        <v>29</v>
      </c>
    </row>
    <row r="31" spans="1:2">
      <c r="A31" t="s">
        <v>53</v>
      </c>
      <c r="B31">
        <v>30</v>
      </c>
    </row>
    <row r="32" spans="1:2">
      <c r="A32" t="s">
        <v>54</v>
      </c>
      <c r="B32">
        <v>31</v>
      </c>
    </row>
    <row r="33" spans="1:2">
      <c r="A33" t="s">
        <v>55</v>
      </c>
      <c r="B33">
        <v>32</v>
      </c>
    </row>
    <row r="34" spans="1:2">
      <c r="A34" t="s">
        <v>56</v>
      </c>
      <c r="B34">
        <v>33</v>
      </c>
    </row>
    <row r="35" spans="1:2">
      <c r="A35" t="s">
        <v>57</v>
      </c>
      <c r="B35">
        <v>34</v>
      </c>
    </row>
    <row r="36" spans="1:2">
      <c r="A36" t="s">
        <v>58</v>
      </c>
      <c r="B36">
        <v>35</v>
      </c>
    </row>
    <row r="37" spans="1:2">
      <c r="A37" t="s">
        <v>59</v>
      </c>
      <c r="B37">
        <v>36</v>
      </c>
    </row>
    <row r="38" spans="1:2">
      <c r="A38" t="s">
        <v>60</v>
      </c>
      <c r="B38">
        <v>37</v>
      </c>
    </row>
    <row r="39" spans="1:2">
      <c r="A39" t="s">
        <v>61</v>
      </c>
      <c r="B39">
        <v>38</v>
      </c>
    </row>
    <row r="40" spans="1:2">
      <c r="A40" t="s">
        <v>62</v>
      </c>
      <c r="B40">
        <v>39</v>
      </c>
    </row>
    <row r="41" spans="1:2">
      <c r="A41" t="s">
        <v>63</v>
      </c>
      <c r="B41">
        <v>40</v>
      </c>
    </row>
    <row r="42" spans="1:2">
      <c r="A42" t="s">
        <v>64</v>
      </c>
      <c r="B42">
        <v>41</v>
      </c>
    </row>
    <row r="43" spans="1:2">
      <c r="A43" t="s">
        <v>65</v>
      </c>
      <c r="B43">
        <v>42</v>
      </c>
    </row>
    <row r="44" spans="1:2">
      <c r="A44" t="s">
        <v>66</v>
      </c>
      <c r="B44">
        <v>43</v>
      </c>
    </row>
    <row r="45" spans="1:2">
      <c r="A45" t="s">
        <v>67</v>
      </c>
      <c r="B45">
        <v>44</v>
      </c>
    </row>
    <row r="46" spans="1:2">
      <c r="A46" t="s">
        <v>68</v>
      </c>
      <c r="B46">
        <v>45</v>
      </c>
    </row>
    <row r="47" spans="1:2">
      <c r="A47" t="s">
        <v>69</v>
      </c>
      <c r="B47">
        <v>46</v>
      </c>
    </row>
    <row r="48" spans="1:2">
      <c r="A48" t="s">
        <v>70</v>
      </c>
      <c r="B48">
        <v>47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4" ma:contentTypeDescription="新しいドキュメントを作成します。" ma:contentTypeScope="" ma:versionID="f9ab238290685a720663bc19f9cd8a80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14bc3007b947aaf269940a0ffb373b72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1AFEA-BCD6-4D0D-9054-5EF241790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2D8558-495E-496C-9C92-8986FDC3E393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3.xml><?xml version="1.0" encoding="utf-8"?>
<ds:datastoreItem xmlns:ds="http://schemas.openxmlformats.org/officeDocument/2006/customXml" ds:itemID="{762074AD-988E-49DE-B4DF-E5C50BDC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（小児医療施設支援事業）都道府県⇒厚労省提出用</vt:lpstr>
      <vt:lpstr>③地域連携_産科_施設</vt:lpstr>
      <vt:lpstr>③地域連携_産科_設備</vt:lpstr>
      <vt:lpstr>都道府県リスト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恭平(shimoyama-kyouhei.zr1)</dc:creator>
  <cp:keywords/>
  <dc:description/>
  <cp:lastModifiedBy>118575</cp:lastModifiedBy>
  <cp:revision/>
  <dcterms:created xsi:type="dcterms:W3CDTF">2025-02-19T07:06:43Z</dcterms:created>
  <dcterms:modified xsi:type="dcterms:W3CDTF">2025-03-03T04:29:11Z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