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医療戦略推進班\03 病床機能報告\★病床機能報告データ（H26～）\03 個票データ（情報提供用）\2018調査\H30医療機関毎の個票データ\01 病院\3001-1(和歌山(和歌山市))\"/>
    </mc:Choice>
  </mc:AlternateContent>
  <bookViews>
    <workbookView xWindow="151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 name="Z_4C4F1A92_25E4_4693_A08B_67281554FA10_.wvu.Cols" localSheetId="0" hidden="1">病院!$A:$A</definedName>
    <definedName name="Z_4C4F1A92_25E4_4693_A08B_67281554FA10_.wvu.FilterData" localSheetId="1" hidden="1">'病院(H29)'!$A$1:$V$323</definedName>
    <definedName name="Z_4C4F1A92_25E4_4693_A08B_67281554FA10_.wvu.PrintArea" localSheetId="0" hidden="1">病院!$A$1:$BS$714</definedName>
    <definedName name="Z_4C4F1A92_25E4_4693_A08B_67281554FA10_.wvu.PrintArea" localSheetId="1" hidden="1">'病院(H29)'!$A$1:$W$694</definedName>
  </definedNames>
  <calcPr calcId="162913"/>
  <customWorkbookViews>
    <customWorkbookView name="131491 - 個人用ビュー" guid="{4C4F1A92-25E4-4693-A08B-67281554FA10}"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<sst xmlns="http://schemas.openxmlformats.org/spreadsheetml/2006/main" count="3088" uniqueCount="1055">
  <si>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</si>
  <si>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</si>
  <si>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</si>
  <si>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</si>
  <si>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</si>
  <si>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</si>
  <si>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</si>
  <si>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</si>
  <si>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</si>
  <si>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</si>
  <si>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</si>
  <si>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</si>
  <si>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</si>
  <si>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</si>
  <si>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</si>
  <si>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</si>
  <si>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</si>
  <si>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</si>
  <si>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</si>
  <si>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</si>
  <si>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</si>
  <si>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</si>
  <si>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</si>
  <si>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</si>
  <si>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</si>
  <si>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</si>
  <si>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</si>
  <si>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</si>
  <si>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</si>
  <si>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</si>
  <si>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</si>
  <si>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</si>
  <si>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</si>
  <si>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</si>
  <si>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</si>
  <si>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</si>
  <si>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</si>
  <si>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</si>
  <si>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</si>
  <si>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</si>
  <si>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</si>
  <si>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</si>
  <si>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</si>
  <si>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</si>
  <si>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</si>
  <si>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</si>
  <si>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</si>
  <si>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</si>
  <si>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</si>
  <si>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</si>
  <si>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</si>
  <si>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</si>
  <si>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</si>
  <si>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</si>
  <si>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</si>
  <si>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</si>
  <si>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</si>
  <si>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</si>
  <si>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</si>
  <si>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</si>
  <si>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</si>
  <si>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</si>
  <si>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</si>
  <si>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</si>
  <si>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</si>
  <si>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</si>
  <si>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</si>
  <si>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</si>
  <si>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</si>
  <si>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</si>
  <si>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</si>
  <si>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</si>
  <si>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</si>
  <si>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</si>
  <si>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</si>
  <si>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</si>
  <si>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</si>
  <si>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</si>
  <si>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</si>
  <si>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</si>
  <si>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</si>
  <si>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</si>
  <si>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</si>
  <si>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</si>
  <si>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</si>
  <si>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</si>
  <si>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</si>
  <si>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</si>
  <si>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</si>
  <si>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</si>
  <si>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</si>
  <si>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</si>
  <si>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</si>
  <si>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</si>
  <si>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</si>
  <si>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</si>
  <si>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</si>
  <si>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</si>
  <si>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</si>
  <si>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</si>
  <si>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</si>
  <si>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</si>
  <si>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</si>
  <si>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</si>
  <si>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</si>
  <si>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</si>
  <si>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</si>
  <si>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</si>
  <si>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</si>
  <si>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</si>
  <si>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</si>
  <si>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</si>
  <si>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</si>
  <si>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</si>
  <si>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</si>
  <si>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</si>
  <si>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</si>
  <si>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</si>
  <si>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</si>
  <si>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</si>
  <si>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</si>
  <si>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</si>
  <si>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</si>
  <si>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</si>
  <si>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</si>
  <si>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</si>
  <si>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</si>
  <si>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</si>
  <si>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</si>
  <si>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</si>
  <si>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</si>
  <si>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</si>
  <si>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</si>
  <si>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</si>
  <si>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</si>
  <si>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</si>
  <si>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</si>
  <si>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</si>
  <si>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</si>
  <si>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</si>
  <si>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</si>
  <si>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</si>
  <si>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</si>
  <si>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</si>
  <si>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</si>
  <si>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</si>
  <si>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</si>
  <si>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</si>
  <si>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</si>
  <si>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</si>
  <si>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</si>
  <si>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</si>
  <si>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</si>
  <si>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</si>
  <si>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</si>
  <si>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</si>
  <si>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</si>
  <si>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</si>
  <si>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</si>
  <si>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</si>
  <si>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</si>
  <si>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</si>
  <si>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</si>
  <si>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</si>
  <si>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</si>
  <si>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</si>
  <si>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</si>
  <si>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</si>
  <si>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</si>
  <si>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</si>
  <si>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</si>
  <si>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</si>
  <si>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</si>
  <si>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</si>
  <si>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</si>
  <si>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</si>
  <si>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</si>
  <si>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</si>
  <si>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</si>
  <si>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</si>
  <si>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</si>
  <si>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</si>
  <si>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</si>
  <si>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</si>
  <si>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</si>
  <si>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</si>
  <si>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</si>
  <si>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</si>
  <si>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</si>
  <si>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</si>
  <si>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</si>
  <si>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</si>
  <si>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</si>
  <si>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</si>
  <si>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</si>
  <si>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</si>
  <si>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</si>
  <si>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</si>
  <si>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</si>
  <si>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</si>
  <si>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</si>
  <si>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</si>
  <si>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</si>
  <si>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</si>
  <si>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</si>
  <si>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</si>
  <si>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</si>
  <si>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</si>
  <si>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</si>
  <si>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</si>
  <si>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</si>
  <si>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</si>
  <si>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</si>
  <si>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</si>
  <si>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</si>
  <si>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</si>
  <si>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</si>
  <si>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</si>
  <si>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</si>
  <si>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</si>
  <si>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</si>
  <si>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</si>
  <si>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</si>
  <si>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</si>
  <si>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</si>
  <si>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</si>
  <si>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</si>
  <si>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</si>
  <si>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</si>
  <si>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</si>
  <si>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</si>
  <si>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</si>
  <si>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</si>
  <si>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</si>
  <si>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</si>
  <si>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</si>
  <si>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</si>
  <si>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</si>
  <si>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</si>
  <si>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</si>
  <si>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</si>
  <si>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</si>
  <si>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</si>
  <si>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</si>
  <si>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</si>
  <si>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</si>
  <si>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</si>
  <si>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</si>
  <si>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</si>
  <si>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</si>
  <si>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</si>
  <si>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</si>
  <si>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</si>
  <si>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</si>
  <si>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</si>
  <si>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</si>
  <si>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</si>
  <si>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</si>
  <si>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</si>
  <si>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</si>
  <si>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</si>
  <si>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</si>
  <si>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</si>
  <si>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</si>
  <si>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</si>
  <si>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</si>
  <si>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</si>
  <si>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</si>
  <si>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</si>
  <si>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</si>
  <si>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</si>
  <si>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</si>
  <si>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</si>
  <si>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</si>
  <si>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</si>
  <si>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</si>
  <si>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</si>
  <si>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</si>
  <si>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</si>
  <si>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</si>
  <si>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</si>
  <si>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</si>
  <si>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</si>
  <si>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</si>
  <si>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</si>
  <si>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</si>
  <si>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</si>
  <si>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</si>
  <si>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</si>
  <si>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</si>
  <si>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</si>
  <si>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</si>
  <si>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</si>
  <si>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</si>
  <si>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</si>
  <si>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</si>
  <si>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</si>
  <si>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</si>
  <si>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</si>
  <si>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</si>
  <si>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</si>
  <si>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</si>
  <si>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</si>
  <si>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</si>
  <si>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</si>
  <si>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</si>
  <si>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</si>
  <si>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</si>
  <si>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</si>
  <si>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</si>
  <si>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</si>
  <si>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</si>
  <si>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</si>
  <si>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</si>
  <si>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</si>
  <si>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</si>
  <si>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</si>
  <si>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</si>
  <si>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</si>
  <si>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</si>
  <si>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</si>
  <si>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</si>
  <si>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</si>
  <si>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</si>
  <si>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</si>
  <si>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</si>
  <si>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</si>
  <si>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</si>
  <si>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</si>
  <si>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</si>
  <si>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</si>
  <si>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</si>
  <si>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</si>
  <si>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</si>
  <si>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</si>
  <si>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</si>
  <si>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</si>
  <si>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</si>
  <si>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</si>
  <si>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</si>
  <si>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</si>
  <si>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</si>
  <si>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</si>
  <si>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</si>
  <si>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</si>
  <si>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</si>
  <si>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</si>
  <si>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</si>
  <si>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</si>
  <si>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</si>
  <si>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</si>
  <si>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</si>
  <si>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</si>
  <si>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</si>
  <si>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</si>
  <si>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</si>
  <si>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</si>
  <si>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</si>
  <si>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</si>
  <si>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</si>
  <si>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</si>
  <si>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</si>
  <si>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</si>
  <si>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</si>
  <si>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</si>
  <si>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</si>
  <si>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</si>
  <si>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</si>
  <si>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</si>
  <si>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</si>
  <si>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</si>
  <si>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</si>
  <si>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</si>
  <si>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</si>
  <si>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</si>
  <si>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</si>
  <si>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</si>
  <si>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</si>
  <si>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</si>
  <si>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</si>
  <si>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</si>
  <si>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</si>
  <si>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</si>
  <si>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</si>
  <si>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</si>
  <si>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</si>
  <si>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</si>
  <si>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</si>
  <si>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</si>
  <si>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</si>
  <si>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</si>
  <si>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</si>
  <si>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</si>
  <si>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</si>
  <si>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</si>
  <si>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</si>
  <si>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</si>
  <si>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</si>
  <si>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</si>
  <si>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</si>
  <si>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</si>
  <si>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</si>
  <si>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</si>
  <si>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</si>
  <si>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</si>
  <si>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</si>
  <si>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</si>
  <si>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</si>
  <si>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</si>
  <si>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</si>
  <si>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</si>
  <si>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</si>
  <si>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</si>
  <si>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</si>
  <si>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</si>
  <si>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</si>
  <si>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</si>
  <si>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</si>
  <si>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</si>
  <si>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</si>
  <si>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</si>
  <si>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</si>
  <si>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</si>
  <si>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</si>
  <si>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</si>
  <si>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</si>
  <si>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</si>
  <si>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</si>
  <si>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</si>
  <si>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</si>
  <si>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</si>
  <si>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</si>
  <si>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</si>
  <si>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</si>
  <si>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</si>
  <si>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</si>
  <si>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</si>
  <si>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</si>
  <si>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</si>
  <si>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</si>
  <si>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</si>
  <si>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</si>
  <si>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</si>
  <si>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</si>
  <si>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</si>
  <si>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</si>
  <si>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</si>
  <si>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</si>
  <si>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</si>
  <si>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</si>
  <si>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</si>
  <si>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</si>
  <si>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</si>
  <si>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</si>
  <si>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</si>
  <si>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</si>
  <si>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</si>
  <si>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</si>
  <si>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</si>
  <si>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</si>
  <si>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</si>
  <si>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</si>
  <si>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</si>
  <si>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</si>
  <si>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</si>
  <si>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</si>
  <si>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</si>
  <si>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</si>
  <si>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</si>
  <si>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</si>
  <si>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</si>
  <si>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</si>
  <si>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</si>
  <si>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</si>
  <si>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</si>
  <si>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</si>
  <si>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</si>
  <si>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</si>
  <si>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</si>
  <si>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</si>
  <si>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</si>
  <si>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</si>
  <si>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</si>
  <si>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</si>
  <si>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</si>
  <si>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</si>
  <si>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</si>
  <si>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</si>
  <si>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</si>
  <si>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</si>
  <si>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</si>
  <si>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</si>
  <si>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</si>
  <si>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</si>
  <si>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</si>
  <si>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</si>
  <si>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</si>
  <si>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</si>
  <si>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</si>
  <si>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</si>
  <si>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</si>
  <si>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</si>
  <si>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</si>
  <si>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</si>
  <si>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</si>
  <si>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</si>
  <si>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</si>
  <si>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</si>
  <si>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</si>
  <si>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</si>
  <si>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</si>
  <si>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</si>
  <si>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</si>
  <si>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</si>
  <si>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</si>
  <si>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</si>
  <si>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</si>
  <si>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</si>
  <si>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</si>
  <si>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</si>
  <si>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</si>
  <si>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</si>
  <si>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</si>
  <si>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</si>
  <si>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</si>
  <si>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</si>
  <si>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</si>
  <si>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</si>
  <si>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</si>
  <si>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</si>
  <si>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</si>
  <si>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</si>
  <si>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</si>
  <si>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</si>
  <si>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</si>
  <si>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</si>
  <si>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</si>
  <si>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</si>
  <si>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</si>
  <si>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</si>
  <si>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</si>
  <si>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</si>
  <si>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</si>
  <si>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</si>
  <si>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</si>
  <si>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</si>
  <si>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</si>
  <si>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</si>
  <si>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</si>
  <si>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</si>
  <si>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</si>
  <si>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</si>
  <si>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</si>
  <si>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</si>
  <si>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</si>
  <si>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</si>
  <si>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</si>
  <si>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</si>
  <si>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</si>
  <si>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</si>
  <si>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</si>
  <si>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</si>
  <si>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</si>
  <si>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</si>
  <si>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</si>
  <si>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</si>
  <si>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</si>
  <si>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</si>
  <si>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</si>
  <si>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</si>
  <si>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</si>
  <si>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</si>
  <si>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</si>
  <si>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</si>
  <si>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</si>
  <si>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</si>
  <si>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</si>
  <si>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</si>
  <si>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</si>
  <si>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</si>
  <si>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</si>
  <si>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</si>
  <si>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</si>
  <si>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</si>
  <si>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</si>
  <si>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</si>
  <si>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</si>
  <si>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</si>
  <si>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</si>
  <si>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</si>
  <si>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</si>
  <si>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</si>
  <si>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</si>
  <si>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</si>
  <si>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</si>
  <si>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</si>
  <si>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</si>
  <si>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</si>
  <si>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</si>
  <si>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</si>
  <si>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</si>
  <si>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</si>
  <si>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</si>
  <si>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</si>
  <si>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</si>
  <si>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</si>
  <si>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</si>
  <si>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</si>
  <si>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</si>
  <si>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</si>
  <si>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</si>
  <si>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</si>
  <si>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</si>
  <si>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</si>
  <si>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</si>
  <si>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</si>
  <si>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</si>
  <si>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</si>
  <si>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</si>
  <si>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</si>
  <si>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</si>
  <si>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</si>
  <si>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</si>
  <si>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</si>
  <si>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</si>
  <si>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</si>
  <si>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</si>
  <si>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</si>
  <si>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</si>
  <si>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</si>
  <si>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</si>
  <si>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</si>
  <si>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</si>
  <si>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</si>
  <si>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</si>
  <si>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</si>
  <si>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</si>
  <si>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</si>
  <si>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</si>
  <si>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</si>
  <si>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</si>
  <si>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</si>
  <si>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</si>
  <si>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</si>
  <si>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</si>
  <si>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</si>
  <si>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</si>
  <si>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</si>
  <si>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</si>
  <si>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</si>
  <si>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</si>
  <si>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</si>
  <si>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</si>
  <si>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</si>
  <si>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</si>
  <si>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</si>
  <si>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</si>
  <si>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</si>
  <si>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</si>
  <si>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</si>
  <si>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</si>
  <si>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</si>
  <si>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</si>
  <si>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</si>
  <si>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</si>
  <si>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</si>
  <si>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</si>
  <si>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</si>
  <si>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</si>
  <si>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</si>
  <si>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</si>
  <si>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</si>
  <si>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</si>
  <si>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</si>
  <si>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</si>
  <si>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</si>
  <si>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</si>
  <si>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</si>
  <si>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</si>
  <si>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</si>
  <si>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</si>
  <si>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</si>
  <si>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</si>
  <si>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</si>
  <si>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</si>
  <si>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</si>
  <si>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</si>
  <si>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</si>
  <si>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</si>
  <si>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</si>
  <si>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</si>
  <si>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</si>
  <si>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</si>
  <si>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</si>
  <si>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</si>
  <si>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</si>
  <si>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</si>
  <si>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</si>
  <si>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</si>
  <si>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</si>
  <si>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</si>
  <si>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</si>
  <si>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</si>
  <si>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</si>
  <si>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</si>
  <si>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</si>
  <si>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</si>
  <si>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</si>
  <si>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</si>
  <si>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</si>
  <si>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</si>
  <si>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</si>
  <si>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</si>
  <si>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</si>
  <si>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</si>
  <si>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</si>
  <si>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</si>
  <si>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</si>
  <si>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</si>
  <si>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</si>
  <si>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</si>
  <si>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</si>
  <si>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</si>
  <si>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</si>
  <si>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</si>
  <si>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</si>
  <si>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</si>
  <si>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</si>
  <si>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</si>
  <si>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</si>
  <si>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</si>
  <si>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</si>
  <si>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</si>
  <si>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</si>
  <si>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</si>
  <si>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</si>
  <si>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</si>
  <si>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</si>
  <si>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</si>
  <si>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</si>
  <si>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</si>
  <si>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</si>
  <si>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</si>
  <si>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</si>
  <si>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</si>
  <si>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</si>
  <si>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</si>
  <si>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</si>
  <si>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</si>
  <si>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</si>
  <si>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</si>
  <si>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</si>
  <si>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</si>
  <si>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</si>
  <si>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</si>
  <si>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</si>
  <si>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</si>
  <si>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</si>
  <si>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</si>
  <si>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</si>
  <si>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</si>
  <si>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</si>
  <si>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</si>
  <si>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</si>
  <si>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</si>
  <si>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</si>
  <si>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</si>
  <si>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</si>
  <si>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</si>
  <si>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</si>
  <si>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</si>
  <si>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</si>
  <si>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</si>
  <si>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</si>
  <si>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</si>
  <si>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</si>
  <si>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</si>
  <si>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</si>
  <si>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</si>
  <si>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</si>
  <si>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</si>
  <si>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</si>
  <si>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</si>
  <si>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</si>
  <si>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</si>
  <si>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</si>
  <si>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</si>
  <si>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</si>
  <si>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</si>
  <si>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</si>
  <si>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</si>
  <si>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</si>
  <si>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</si>
  <si>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</si>
  <si>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</si>
  <si>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</si>
  <si>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</si>
  <si>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</si>
  <si>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</si>
  <si>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</si>
  <si>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</si>
  <si>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</si>
  <si>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</si>
  <si>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</si>
  <si>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</si>
  <si>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</si>
  <si>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</si>
  <si>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</si>
  <si>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</si>
  <si>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</si>
  <si>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</si>
  <si>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</si>
  <si>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</si>
  <si>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</si>
  <si>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</si>
  <si>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</si>
  <si>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</si>
  <si>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</si>
  <si>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</si>
  <si>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</si>
  <si>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</si>
  <si>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</si>
  <si>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</si>
  <si>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</si>
  <si>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</si>
  <si>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</si>
  <si>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</si>
  <si>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</si>
  <si>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</si>
  <si>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</si>
  <si>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</si>
  <si>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</si>
  <si>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</si>
  <si>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</si>
  <si>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</si>
  <si>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</si>
  <si>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</si>
  <si>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</si>
  <si>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</si>
  <si>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</si>
  <si>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</si>
  <si>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</si>
  <si>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</si>
  <si>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</si>
  <si>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</si>
  <si>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</si>
  <si>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</si>
  <si>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</si>
  <si>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</si>
  <si>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</si>
  <si>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</si>
  <si>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</si>
  <si>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</si>
  <si>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</si>
  <si>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</si>
  <si>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</si>
  <si>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</si>
  <si>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</si>
  <si>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</si>
  <si>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</si>
  <si>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</si>
  <si>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</si>
  <si>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</si>
  <si>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</si>
  <si>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</si>
  <si>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</si>
  <si>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</si>
  <si>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</si>
  <si>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</si>
  <si>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</si>
  <si>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</si>
  <si>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</si>
  <si>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</si>
  <si>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</si>
  <si>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</si>
  <si>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</si>
  <si>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</si>
  <si>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</si>
  <si>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</si>
  <si>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</si>
  <si>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</si>
  <si>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</si>
  <si>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</si>
  <si>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</si>
  <si>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</si>
  <si>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</si>
  <si>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</si>
  <si>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</si>
  <si>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</si>
  <si>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</si>
  <si>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</si>
  <si>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</si>
  <si>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</si>
  <si>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</si>
  <si>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</si>
  <si>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</si>
  <si>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</si>
  <si>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</si>
  <si>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</si>
  <si>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</si>
  <si>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</si>
  <si>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</si>
  <si>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</si>
  <si>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</si>
  <si>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</si>
  <si>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</si>
  <si>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</si>
  <si>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</si>
  <si>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</si>
  <si>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</si>
  <si>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</si>
  <si>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</si>
  <si>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</si>
  <si>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</si>
  <si>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</si>
  <si>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</si>
  <si>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</si>
  <si>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</si>
  <si>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</si>
  <si>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</si>
  <si>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</si>
  <si>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</si>
  <si>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</si>
  <si>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</si>
  <si>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</si>
  <si>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</si>
  <si>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</si>
  <si>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</si>
  <si>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</si>
  <si>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</si>
  <si>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</si>
  <si>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</si>
  <si>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</si>
  <si>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</si>
  <si>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</si>
  <si>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</si>
  <si>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</si>
  <si>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</si>
  <si>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</si>
  <si>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</si>
  <si>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</si>
  <si>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</si>
  <si>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</si>
  <si>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</si>
  <si>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</si>
  <si>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</si>
  <si>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</si>
  <si>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</si>
  <si>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</si>
  <si>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</si>
  <si>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</si>
  <si>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</si>
  <si>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</si>
  <si>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</si>
  <si>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</si>
  <si>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</si>
  <si>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</si>
  <si>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</si>
  <si>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</si>
  <si>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</si>
  <si>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</si>
  <si>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</si>
  <si>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</si>
  <si>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</si>
  <si>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</si>
  <si>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</si>
  <si>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</si>
  <si>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</si>
  <si>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</si>
  <si>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</si>
  <si>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</si>
  <si>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</si>
  <si>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</si>
  <si>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</si>
  <si>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</si>
  <si>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</si>
  <si>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</si>
  <si>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</si>
  <si>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</si>
  <si>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</si>
  <si>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</si>
  <si>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</si>
  <si>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</si>
  <si>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</si>
  <si>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</si>
  <si>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</si>
  <si>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</si>
  <si>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</si>
  <si>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</si>
  <si>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</si>
  <si>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</si>
  <si>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</si>
  <si>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</si>
  <si>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</si>
  <si>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</si>
  <si>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</si>
  <si>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</si>
  <si>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</si>
  <si>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</si>
  <si>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</si>
  <si>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</si>
  <si>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</si>
  <si>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</si>
  <si>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</si>
  <si>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</si>
  <si>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</si>
  <si>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</si>
  <si>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</si>
  <si>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</si>
  <si>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</si>
  <si>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</si>
  <si>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</si>
  <si>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</si>
  <si>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</si>
  <si>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</si>
  <si>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</si>
  <si>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</si>
  <si>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</si>
  <si>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</si>
  <si>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</si>
  <si>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</si>
  <si>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</si>
  <si>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</si>
  <si>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</si>
  <si>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</si>
  <si>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</si>
  <si>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</si>
  <si>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</si>
  <si>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</si>
  <si>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</si>
  <si>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</si>
  <si>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</si>
  <si>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</si>
  <si>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</si>
  <si>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</si>
  <si>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</si>
  <si>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</si>
  <si>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医療法人匡慈会伏虎リハビリテーション病院</t>
    <phoneticPr fontId="3"/>
  </si>
  <si>
    <t>〒640-8151 和歌山市屋形町１丁目１１</t>
    <phoneticPr fontId="3"/>
  </si>
  <si>
    <t>〇</t>
  </si>
  <si>
    <t>医療法人</t>
  </si>
  <si>
    <t>複数の診療科で活用</t>
  </si>
  <si>
    <t>整形外科</t>
  </si>
  <si>
    <t>リハビリテーション科</t>
  </si>
  <si>
    <t>内科</t>
  </si>
  <si>
    <t>地域包括ケア病棟入院料１</t>
  </si>
  <si>
    <t>ＤＰＣ病院ではない</t>
  </si>
  <si>
    <t>有</t>
  </si>
  <si>
    <t>看護必要度Ⅰ</t>
    <phoneticPr fontId="3"/>
  </si>
  <si>
    <t>地域包括ケア病棟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</si>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</sst>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6">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xf numFmtId="179" fontId="38" fillId="2" borderId="1" xfId="1" applyNumberFormat="1" applyFont="1" applyFill="1" applyBorder="1" applyAlignment="1">
      <alignment horizontal="right" vertical="center" shrinkToFit="1"/>
    </xf>
    <xf numFmtId="179" fontId="38" fillId="2" borderId="2" xfId="1" applyNumberFormat="1" applyFont="1" applyFill="1" applyBorder="1" applyAlignment="1">
      <alignment horizontal="right" vertical="center" shrinkToFit="1"/>
    </xf>
    <xf numFmtId="179" fontId="15" fillId="2" borderId="1" xfId="1" applyNumberFormat="1" applyFont="1" applyFill="1" applyBorder="1" applyAlignment="1">
      <alignment horizontal="right" vertical="center" shrinkToFit="1"/>
    </xf>
    <xf numFmtId="179" fontId="38" fillId="2" borderId="9" xfId="1" applyNumberFormat="1" applyFont="1" applyFill="1" applyBorder="1" applyAlignment="1">
      <alignment horizontal="right" vertical="center" shrinkToFi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kayama.qq-net.jp/qq30/WP1610/RP161001BL.do?kikanDetailSearchInfo.kikanCd=1001900000"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i.pref.hokkaido.lg.jp/hokkaido/ap/qq/dtl/pwdetaillt01_001.aspx?chosanendo=2016&amp;chosano=1&amp;kikancd=1010003140" TargetMode="Externa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378" zoomScale="70" zoomScaleNormal="100" zoomScaleSheetLayoutView="70" workbookViewId="0">
      <selection activeCell="G389" sqref="G389"/>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1039</v>
      </c>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1039</v>
      </c>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1053</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1049</v>
      </c>
      <c r="M89" s="262" t="s">
        <v>1053</v>
      </c>
    </row>
    <row r="90" spans="1:22" s="21" customFormat="1" x14ac:dyDescent="0.15">
      <c r="A90" s="243"/>
      <c r="B90" s="1"/>
      <c r="C90" s="3"/>
      <c r="D90" s="3"/>
      <c r="E90" s="3"/>
      <c r="F90" s="3"/>
      <c r="G90" s="3"/>
      <c r="H90" s="287"/>
      <c r="I90" s="67" t="s">
        <v>36</v>
      </c>
      <c r="J90" s="68"/>
      <c r="K90" s="69"/>
      <c r="L90" s="262" t="s">
        <v>1050</v>
      </c>
      <c r="M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36</v>
      </c>
      <c r="K101" s="237" t="str">
        <f>IF(OR(COUNTIF(L101:M101,"未確認")&gt;0,COUNTIF(L101:M101,"~*")&gt;0),"※","")</f>
        <v/>
      </c>
      <c r="L101" s="258">
        <v>36</v>
      </c>
      <c r="M101" s="258">
        <v>0</v>
      </c>
    </row>
    <row r="102" spans="1:22" s="83" customFormat="1" ht="34.5" customHeight="1" x14ac:dyDescent="0.15">
      <c r="A102" s="244" t="s">
        <v>610</v>
      </c>
      <c r="B102" s="84"/>
      <c r="C102" s="323"/>
      <c r="D102" s="324"/>
      <c r="E102" s="316" t="s">
        <v>612</v>
      </c>
      <c r="F102" s="317"/>
      <c r="G102" s="317"/>
      <c r="H102" s="318"/>
      <c r="I102" s="351"/>
      <c r="J102" s="256">
        <f t="shared" si="0"/>
        <v>36</v>
      </c>
      <c r="K102" s="237" t="str">
        <f t="shared" ref="K102:K111" si="1">IF(OR(COUNTIF(L101:M101,"未確認")&gt;0,COUNTIF(L101:M101,"~*")&gt;0),"※","")</f>
        <v/>
      </c>
      <c r="L102" s="258">
        <v>36</v>
      </c>
      <c r="M102" s="258">
        <v>0</v>
      </c>
    </row>
    <row r="103" spans="1:22" s="83" customFormat="1" ht="34.5" customHeight="1" x14ac:dyDescent="0.15">
      <c r="A103" s="244" t="s">
        <v>613</v>
      </c>
      <c r="B103" s="84"/>
      <c r="C103" s="319" t="s">
        <v>46</v>
      </c>
      <c r="D103" s="320"/>
      <c r="E103" s="319" t="s">
        <v>42</v>
      </c>
      <c r="F103" s="331"/>
      <c r="G103" s="331"/>
      <c r="H103" s="320"/>
      <c r="I103" s="351"/>
      <c r="J103" s="256">
        <f t="shared" si="0"/>
        <v>53</v>
      </c>
      <c r="K103" s="237" t="str">
        <f t="shared" si="1"/>
        <v/>
      </c>
      <c r="L103" s="258">
        <v>0</v>
      </c>
      <c r="M103" s="258">
        <v>53</v>
      </c>
    </row>
    <row r="104" spans="1:22" s="83" customFormat="1" ht="34.5" customHeight="1" x14ac:dyDescent="0.15">
      <c r="A104" s="244" t="s">
        <v>614</v>
      </c>
      <c r="B104" s="84"/>
      <c r="C104" s="321"/>
      <c r="D104" s="322"/>
      <c r="E104" s="332"/>
      <c r="F104" s="333"/>
      <c r="G104" s="303" t="s">
        <v>47</v>
      </c>
      <c r="H104" s="305"/>
      <c r="I104" s="351"/>
      <c r="J104" s="256">
        <f t="shared" si="0"/>
        <v>29</v>
      </c>
      <c r="K104" s="237" t="str">
        <f t="shared" si="1"/>
        <v/>
      </c>
      <c r="L104" s="258">
        <v>0</v>
      </c>
      <c r="M104" s="258">
        <v>29</v>
      </c>
    </row>
    <row r="105" spans="1:22" s="83" customFormat="1" ht="34.5" customHeight="1" x14ac:dyDescent="0.15">
      <c r="A105" s="244" t="s">
        <v>615</v>
      </c>
      <c r="B105" s="84"/>
      <c r="C105" s="321"/>
      <c r="D105" s="322"/>
      <c r="E105" s="332"/>
      <c r="F105" s="334"/>
      <c r="G105" s="303" t="s">
        <v>48</v>
      </c>
      <c r="H105" s="305"/>
      <c r="I105" s="351"/>
      <c r="J105" s="256">
        <f t="shared" si="0"/>
        <v>24</v>
      </c>
      <c r="K105" s="237" t="str">
        <f t="shared" si="1"/>
        <v/>
      </c>
      <c r="L105" s="258">
        <v>0</v>
      </c>
      <c r="M105" s="258">
        <v>24</v>
      </c>
    </row>
    <row r="106" spans="1:22" s="83" customFormat="1" ht="34.5" customHeight="1" x14ac:dyDescent="0.15">
      <c r="A106" s="244" t="s">
        <v>613</v>
      </c>
      <c r="B106" s="84"/>
      <c r="C106" s="321"/>
      <c r="D106" s="322"/>
      <c r="E106" s="319" t="s">
        <v>45</v>
      </c>
      <c r="F106" s="331"/>
      <c r="G106" s="331"/>
      <c r="H106" s="320"/>
      <c r="I106" s="351"/>
      <c r="J106" s="256">
        <f t="shared" si="0"/>
        <v>39</v>
      </c>
      <c r="K106" s="237" t="str">
        <f t="shared" si="1"/>
        <v/>
      </c>
      <c r="L106" s="258">
        <v>0</v>
      </c>
      <c r="M106" s="258">
        <v>39</v>
      </c>
    </row>
    <row r="107" spans="1:22" s="83" customFormat="1" ht="34.5" customHeight="1" x14ac:dyDescent="0.15">
      <c r="A107" s="244" t="s">
        <v>614</v>
      </c>
      <c r="B107" s="84"/>
      <c r="C107" s="321"/>
      <c r="D107" s="322"/>
      <c r="E107" s="332"/>
      <c r="F107" s="333"/>
      <c r="G107" s="303" t="s">
        <v>47</v>
      </c>
      <c r="H107" s="305"/>
      <c r="I107" s="351"/>
      <c r="J107" s="256">
        <f t="shared" si="0"/>
        <v>27</v>
      </c>
      <c r="K107" s="237" t="str">
        <f t="shared" si="1"/>
        <v/>
      </c>
      <c r="L107" s="258">
        <v>0</v>
      </c>
      <c r="M107" s="258">
        <v>27</v>
      </c>
    </row>
    <row r="108" spans="1:22" s="83" customFormat="1" ht="34.5" customHeight="1" x14ac:dyDescent="0.15">
      <c r="A108" s="244" t="s">
        <v>615</v>
      </c>
      <c r="B108" s="84"/>
      <c r="C108" s="321"/>
      <c r="D108" s="322"/>
      <c r="E108" s="353"/>
      <c r="F108" s="334"/>
      <c r="G108" s="303" t="s">
        <v>48</v>
      </c>
      <c r="H108" s="305"/>
      <c r="I108" s="351"/>
      <c r="J108" s="256">
        <f t="shared" si="0"/>
        <v>12</v>
      </c>
      <c r="K108" s="237" t="str">
        <f t="shared" si="1"/>
        <v/>
      </c>
      <c r="L108" s="258">
        <v>0</v>
      </c>
      <c r="M108" s="258">
        <v>12</v>
      </c>
    </row>
    <row r="109" spans="1:22" s="83" customFormat="1" ht="34.5" customHeight="1" x14ac:dyDescent="0.15">
      <c r="A109" s="244" t="s">
        <v>613</v>
      </c>
      <c r="B109" s="84"/>
      <c r="C109" s="321"/>
      <c r="D109" s="322"/>
      <c r="E109" s="325" t="s">
        <v>612</v>
      </c>
      <c r="F109" s="326"/>
      <c r="G109" s="326"/>
      <c r="H109" s="327"/>
      <c r="I109" s="351"/>
      <c r="J109" s="256">
        <f t="shared" si="0"/>
        <v>53</v>
      </c>
      <c r="K109" s="237" t="str">
        <f t="shared" si="1"/>
        <v/>
      </c>
      <c r="L109" s="258">
        <v>0</v>
      </c>
      <c r="M109" s="258">
        <v>53</v>
      </c>
    </row>
    <row r="110" spans="1:22" s="83" customFormat="1" ht="34.5" customHeight="1" x14ac:dyDescent="0.15">
      <c r="A110" s="244" t="s">
        <v>614</v>
      </c>
      <c r="B110" s="84"/>
      <c r="C110" s="321"/>
      <c r="D110" s="322"/>
      <c r="E110" s="312"/>
      <c r="F110" s="313"/>
      <c r="G110" s="316" t="s">
        <v>47</v>
      </c>
      <c r="H110" s="318"/>
      <c r="I110" s="351"/>
      <c r="J110" s="256">
        <f t="shared" si="0"/>
        <v>29</v>
      </c>
      <c r="K110" s="237" t="str">
        <f t="shared" si="1"/>
        <v/>
      </c>
      <c r="L110" s="258">
        <v>0</v>
      </c>
      <c r="M110" s="258">
        <v>29</v>
      </c>
    </row>
    <row r="111" spans="1:22" s="83" customFormat="1" ht="34.5" customHeight="1" x14ac:dyDescent="0.15">
      <c r="A111" s="244" t="s">
        <v>615</v>
      </c>
      <c r="B111" s="84"/>
      <c r="C111" s="323"/>
      <c r="D111" s="324"/>
      <c r="E111" s="354"/>
      <c r="F111" s="355"/>
      <c r="G111" s="316" t="s">
        <v>48</v>
      </c>
      <c r="H111" s="318"/>
      <c r="I111" s="351"/>
      <c r="J111" s="256">
        <f t="shared" si="0"/>
        <v>24</v>
      </c>
      <c r="K111" s="237" t="str">
        <f t="shared" si="1"/>
        <v/>
      </c>
      <c r="L111" s="258">
        <v>0</v>
      </c>
      <c r="M111" s="258">
        <v>24</v>
      </c>
    </row>
    <row r="112" spans="1:22" s="83" customFormat="1" ht="315" customHeight="1" x14ac:dyDescent="0.15">
      <c r="A112" s="244" t="s">
        <v>616</v>
      </c>
      <c r="B112" s="84"/>
      <c r="C112" s="314" t="s">
        <v>49</v>
      </c>
      <c r="D112" s="343"/>
      <c r="E112" s="343"/>
      <c r="F112" s="343"/>
      <c r="G112" s="343"/>
      <c r="H112" s="315"/>
      <c r="I112" s="352"/>
      <c r="J112" s="85"/>
      <c r="K112" s="86" t="s">
        <v>542</v>
      </c>
      <c r="L112" s="257">
        <v>0</v>
      </c>
      <c r="M112" s="257">
        <v>1</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1051</v>
      </c>
    </row>
    <row r="132" spans="1:22" s="83" customFormat="1" ht="34.5" customHeight="1" x14ac:dyDescent="0.15">
      <c r="A132" s="244" t="s">
        <v>621</v>
      </c>
      <c r="B132" s="84"/>
      <c r="C132" s="295"/>
      <c r="D132" s="297"/>
      <c r="E132" s="303" t="s">
        <v>58</v>
      </c>
      <c r="F132" s="304"/>
      <c r="G132" s="304"/>
      <c r="H132" s="305"/>
      <c r="I132" s="349"/>
      <c r="J132" s="101"/>
      <c r="K132" s="102"/>
      <c r="L132" s="82">
        <v>36</v>
      </c>
      <c r="M132" s="82">
        <v>29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24</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22</v>
      </c>
      <c r="K157" s="264" t="str">
        <f t="shared" si="3"/>
        <v/>
      </c>
      <c r="L157" s="117">
        <v>0</v>
      </c>
      <c r="M157" s="117">
        <v>22</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50</v>
      </c>
      <c r="K200" s="264" t="str">
        <f t="shared" si="5"/>
        <v/>
      </c>
      <c r="L200" s="117">
        <v>50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15</v>
      </c>
      <c r="K269" s="81" t="str">
        <f t="shared" si="8"/>
        <v/>
      </c>
      <c r="L269" s="147">
        <v>6</v>
      </c>
      <c r="M269" s="147">
        <v>9</v>
      </c>
    </row>
    <row r="270" spans="1:22" s="83" customFormat="1" ht="34.5" customHeight="1" x14ac:dyDescent="0.15">
      <c r="A270" s="249" t="s">
        <v>725</v>
      </c>
      <c r="B270" s="120"/>
      <c r="C270" s="356"/>
      <c r="D270" s="356"/>
      <c r="E270" s="356"/>
      <c r="F270" s="356"/>
      <c r="G270" s="356" t="s">
        <v>148</v>
      </c>
      <c r="H270" s="356"/>
      <c r="I270" s="363"/>
      <c r="J270" s="266">
        <f t="shared" si="9"/>
        <v>4</v>
      </c>
      <c r="K270" s="81" t="str">
        <f t="shared" si="8"/>
        <v/>
      </c>
      <c r="L270" s="148">
        <v>4</v>
      </c>
      <c r="M270" s="148">
        <v>0</v>
      </c>
    </row>
    <row r="271" spans="1:22" s="83" customFormat="1" ht="34.5" customHeight="1" x14ac:dyDescent="0.15">
      <c r="A271" s="249" t="s">
        <v>726</v>
      </c>
      <c r="B271" s="120"/>
      <c r="C271" s="356" t="s">
        <v>151</v>
      </c>
      <c r="D271" s="361"/>
      <c r="E271" s="361"/>
      <c r="F271" s="361"/>
      <c r="G271" s="356" t="s">
        <v>146</v>
      </c>
      <c r="H271" s="356"/>
      <c r="I271" s="363"/>
      <c r="J271" s="266">
        <f t="shared" si="9"/>
        <v>8</v>
      </c>
      <c r="K271" s="81" t="str">
        <f t="shared" si="8"/>
        <v/>
      </c>
      <c r="L271" s="147">
        <v>3</v>
      </c>
      <c r="M271" s="147">
        <v>5</v>
      </c>
    </row>
    <row r="272" spans="1:22" s="83" customFormat="1" ht="34.5" customHeight="1" x14ac:dyDescent="0.15">
      <c r="A272" s="249" t="s">
        <v>726</v>
      </c>
      <c r="B272" s="120"/>
      <c r="C272" s="361"/>
      <c r="D272" s="361"/>
      <c r="E272" s="361"/>
      <c r="F272" s="361"/>
      <c r="G272" s="356" t="s">
        <v>148</v>
      </c>
      <c r="H272" s="356"/>
      <c r="I272" s="363"/>
      <c r="J272" s="266">
        <f t="shared" si="9"/>
        <v>1.7</v>
      </c>
      <c r="K272" s="81" t="str">
        <f t="shared" si="8"/>
        <v/>
      </c>
      <c r="L272" s="148">
        <v>0.3</v>
      </c>
      <c r="M272" s="148">
        <v>1.4</v>
      </c>
    </row>
    <row r="273" spans="1:13" s="83" customFormat="1" ht="34.5" customHeight="1" x14ac:dyDescent="0.15">
      <c r="A273" s="249" t="s">
        <v>727</v>
      </c>
      <c r="B273" s="120"/>
      <c r="C273" s="356" t="s">
        <v>152</v>
      </c>
      <c r="D273" s="361"/>
      <c r="E273" s="361"/>
      <c r="F273" s="361"/>
      <c r="G273" s="356" t="s">
        <v>146</v>
      </c>
      <c r="H273" s="356"/>
      <c r="I273" s="363"/>
      <c r="J273" s="266">
        <f t="shared" si="9"/>
        <v>13</v>
      </c>
      <c r="K273" s="81" t="str">
        <f t="shared" si="8"/>
        <v/>
      </c>
      <c r="L273" s="147">
        <v>6</v>
      </c>
      <c r="M273" s="147">
        <v>7</v>
      </c>
    </row>
    <row r="274" spans="1:13" s="83" customFormat="1" ht="34.5" customHeight="1" x14ac:dyDescent="0.15">
      <c r="A274" s="249" t="s">
        <v>727</v>
      </c>
      <c r="B274" s="120"/>
      <c r="C274" s="361"/>
      <c r="D274" s="361"/>
      <c r="E274" s="361"/>
      <c r="F274" s="361"/>
      <c r="G274" s="356" t="s">
        <v>148</v>
      </c>
      <c r="H274" s="356"/>
      <c r="I274" s="363"/>
      <c r="J274" s="266">
        <f t="shared" si="9"/>
        <v>1.8</v>
      </c>
      <c r="K274" s="81" t="str">
        <f t="shared" si="8"/>
        <v/>
      </c>
      <c r="L274" s="148">
        <v>1.8</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2</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0.1</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0.6</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0.4</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2</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0.5</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0.5</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row>
    <row r="368" spans="1:22" s="118" customFormat="1" ht="20.25" customHeight="1" x14ac:dyDescent="0.15">
      <c r="A368" s="243"/>
      <c r="B368" s="1"/>
      <c r="C368" s="3"/>
      <c r="D368" s="3"/>
      <c r="E368" s="3"/>
      <c r="F368" s="3"/>
      <c r="G368" s="3"/>
      <c r="H368" s="287"/>
      <c r="I368" s="67" t="s">
        <v>36</v>
      </c>
      <c r="J368" s="170"/>
      <c r="K368" s="79"/>
      <c r="L368" s="137" t="s">
        <v>1050</v>
      </c>
      <c r="M368" s="137" t="s">
        <v>1054</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443">
        <f t="shared" ref="J392:J397" si="11">IF(SUM(L392:M392)=0,IF(COUNTIF(L392:M392,"未確認")&gt;0,"未確認",IF(COUNTIF(L392:M392,"~*")&gt;0,"*",SUM(L392:M392))),SUM(L392:M392))</f>
        <v>522</v>
      </c>
      <c r="K392" s="81" t="str">
        <f t="shared" ref="K392:K397" si="12">IF(OR(COUNTIF(L392:M392,"未確認")&gt;0,COUNTIF(L392:M392,"~*")&gt;0),"※","")</f>
        <v/>
      </c>
      <c r="L392" s="147">
        <v>351</v>
      </c>
      <c r="M392" s="442">
        <v>171</v>
      </c>
    </row>
    <row r="393" spans="1:22" s="83" customFormat="1" ht="34.5" customHeight="1" x14ac:dyDescent="0.15">
      <c r="A393" s="249" t="s">
        <v>773</v>
      </c>
      <c r="B393" s="84"/>
      <c r="C393" s="399"/>
      <c r="D393" s="379"/>
      <c r="E393" s="303" t="s">
        <v>224</v>
      </c>
      <c r="F393" s="304"/>
      <c r="G393" s="304"/>
      <c r="H393" s="305"/>
      <c r="I393" s="377"/>
      <c r="J393" s="443">
        <f t="shared" si="11"/>
        <v>331</v>
      </c>
      <c r="K393" s="81" t="str">
        <f t="shared" si="12"/>
        <v/>
      </c>
      <c r="L393" s="147">
        <v>224</v>
      </c>
      <c r="M393" s="442">
        <v>107</v>
      </c>
    </row>
    <row r="394" spans="1:22" s="83" customFormat="1" ht="34.5" customHeight="1" x14ac:dyDescent="0.15">
      <c r="A394" s="250" t="s">
        <v>774</v>
      </c>
      <c r="B394" s="84"/>
      <c r="C394" s="399"/>
      <c r="D394" s="380"/>
      <c r="E394" s="303" t="s">
        <v>225</v>
      </c>
      <c r="F394" s="304"/>
      <c r="G394" s="304"/>
      <c r="H394" s="305"/>
      <c r="I394" s="377"/>
      <c r="J394" s="266">
        <f t="shared" si="11"/>
        <v>27</v>
      </c>
      <c r="K394" s="264" t="str">
        <f t="shared" si="12"/>
        <v/>
      </c>
      <c r="L394" s="444">
        <v>19</v>
      </c>
      <c r="M394" s="444">
        <v>8</v>
      </c>
    </row>
    <row r="395" spans="1:22" s="83" customFormat="1" ht="34.5" customHeight="1" x14ac:dyDescent="0.15">
      <c r="A395" s="250" t="s">
        <v>775</v>
      </c>
      <c r="B395" s="84"/>
      <c r="C395" s="399"/>
      <c r="D395" s="381"/>
      <c r="E395" s="303" t="s">
        <v>226</v>
      </c>
      <c r="F395" s="304"/>
      <c r="G395" s="304"/>
      <c r="H395" s="305"/>
      <c r="I395" s="377"/>
      <c r="J395" s="443">
        <f t="shared" si="11"/>
        <v>164</v>
      </c>
      <c r="K395" s="81" t="str">
        <f t="shared" si="12"/>
        <v/>
      </c>
      <c r="L395" s="147">
        <v>108</v>
      </c>
      <c r="M395" s="442">
        <v>56</v>
      </c>
    </row>
    <row r="396" spans="1:22" s="83" customFormat="1" ht="34.5" customHeight="1" x14ac:dyDescent="0.15">
      <c r="A396" s="250" t="s">
        <v>776</v>
      </c>
      <c r="B396" s="1"/>
      <c r="C396" s="399"/>
      <c r="D396" s="303" t="s">
        <v>227</v>
      </c>
      <c r="E396" s="304"/>
      <c r="F396" s="304"/>
      <c r="G396" s="304"/>
      <c r="H396" s="305"/>
      <c r="I396" s="377"/>
      <c r="J396" s="443">
        <f t="shared" si="11"/>
        <v>21843</v>
      </c>
      <c r="K396" s="81" t="str">
        <f t="shared" si="12"/>
        <v/>
      </c>
      <c r="L396" s="147">
        <v>11685</v>
      </c>
      <c r="M396" s="442">
        <v>10158</v>
      </c>
    </row>
    <row r="397" spans="1:22" s="83" customFormat="1" ht="34.5" customHeight="1" x14ac:dyDescent="0.15">
      <c r="A397" s="250" t="s">
        <v>777</v>
      </c>
      <c r="B397" s="119"/>
      <c r="C397" s="399"/>
      <c r="D397" s="303" t="s">
        <v>228</v>
      </c>
      <c r="E397" s="304"/>
      <c r="F397" s="304"/>
      <c r="G397" s="304"/>
      <c r="H397" s="305"/>
      <c r="I397" s="378"/>
      <c r="J397" s="443">
        <f t="shared" si="11"/>
        <v>527</v>
      </c>
      <c r="K397" s="81" t="str">
        <f t="shared" si="12"/>
        <v/>
      </c>
      <c r="L397" s="147">
        <v>351</v>
      </c>
      <c r="M397" s="442">
        <v>176</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443">
        <f t="shared" ref="J405:J422" si="13">IF(SUM(L405:M405)=0,IF(COUNTIF(L405:M405,"未確認")&gt;0,"未確認",IF(COUNTIF(L405:M405,"~*")&gt;0,"*",SUM(L405:M405))),SUM(L405:M405))</f>
        <v>522</v>
      </c>
      <c r="K405" s="81" t="str">
        <f t="shared" ref="K405:K422" si="14">IF(OR(COUNTIF(L405:M405,"未確認")&gt;0,COUNTIF(L405:M405,"~*")&gt;0),"※","")</f>
        <v/>
      </c>
      <c r="L405" s="147">
        <v>351</v>
      </c>
      <c r="M405" s="442">
        <v>171</v>
      </c>
    </row>
    <row r="406" spans="1:22" s="83" customFormat="1" ht="34.5" customHeight="1" x14ac:dyDescent="0.15">
      <c r="A406" s="251" t="s">
        <v>779</v>
      </c>
      <c r="B406" s="119"/>
      <c r="C406" s="391"/>
      <c r="D406" s="390" t="s">
        <v>233</v>
      </c>
      <c r="E406" s="323" t="s">
        <v>234</v>
      </c>
      <c r="F406" s="348"/>
      <c r="G406" s="348"/>
      <c r="H406" s="324"/>
      <c r="I406" s="388"/>
      <c r="J406" s="443">
        <f t="shared" si="13"/>
        <v>57</v>
      </c>
      <c r="K406" s="81" t="str">
        <f t="shared" si="14"/>
        <v/>
      </c>
      <c r="L406" s="147">
        <v>1</v>
      </c>
      <c r="M406" s="442">
        <v>56</v>
      </c>
    </row>
    <row r="407" spans="1:22" s="83" customFormat="1" ht="34.5" customHeight="1" x14ac:dyDescent="0.15">
      <c r="A407" s="251" t="s">
        <v>780</v>
      </c>
      <c r="B407" s="119"/>
      <c r="C407" s="391"/>
      <c r="D407" s="391"/>
      <c r="E407" s="303" t="s">
        <v>235</v>
      </c>
      <c r="F407" s="304"/>
      <c r="G407" s="304"/>
      <c r="H407" s="305"/>
      <c r="I407" s="388"/>
      <c r="J407" s="443">
        <f t="shared" si="13"/>
        <v>133</v>
      </c>
      <c r="K407" s="81" t="str">
        <f t="shared" si="14"/>
        <v/>
      </c>
      <c r="L407" s="147">
        <v>91</v>
      </c>
      <c r="M407" s="442">
        <v>42</v>
      </c>
    </row>
    <row r="408" spans="1:22" s="83" customFormat="1" ht="34.5" customHeight="1" x14ac:dyDescent="0.15">
      <c r="A408" s="251" t="s">
        <v>781</v>
      </c>
      <c r="B408" s="119"/>
      <c r="C408" s="391"/>
      <c r="D408" s="391"/>
      <c r="E408" s="303" t="s">
        <v>236</v>
      </c>
      <c r="F408" s="304"/>
      <c r="G408" s="304"/>
      <c r="H408" s="305"/>
      <c r="I408" s="388"/>
      <c r="J408" s="443">
        <f t="shared" si="13"/>
        <v>301</v>
      </c>
      <c r="K408" s="81" t="str">
        <f t="shared" si="14"/>
        <v/>
      </c>
      <c r="L408" s="147">
        <v>239</v>
      </c>
      <c r="M408" s="442">
        <v>62</v>
      </c>
    </row>
    <row r="409" spans="1:22" s="83" customFormat="1" ht="34.5" customHeight="1" x14ac:dyDescent="0.15">
      <c r="A409" s="251" t="s">
        <v>782</v>
      </c>
      <c r="B409" s="119"/>
      <c r="C409" s="391"/>
      <c r="D409" s="391"/>
      <c r="E409" s="316" t="s">
        <v>989</v>
      </c>
      <c r="F409" s="317"/>
      <c r="G409" s="317"/>
      <c r="H409" s="318"/>
      <c r="I409" s="388"/>
      <c r="J409" s="443">
        <f t="shared" si="13"/>
        <v>31</v>
      </c>
      <c r="K409" s="81" t="str">
        <f t="shared" si="14"/>
        <v/>
      </c>
      <c r="L409" s="147">
        <v>20</v>
      </c>
      <c r="M409" s="442">
        <v>11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443">
        <f t="shared" si="13"/>
        <v>527</v>
      </c>
      <c r="K413" s="81" t="str">
        <f t="shared" si="14"/>
        <v/>
      </c>
      <c r="L413" s="147">
        <v>351</v>
      </c>
      <c r="M413" s="442">
        <v>176</v>
      </c>
    </row>
    <row r="414" spans="1:22" s="83" customFormat="1" ht="34.5" customHeight="1" x14ac:dyDescent="0.15">
      <c r="A414" s="251" t="s">
        <v>787</v>
      </c>
      <c r="B414" s="119"/>
      <c r="C414" s="391"/>
      <c r="D414" s="390" t="s">
        <v>240</v>
      </c>
      <c r="E414" s="323" t="s">
        <v>241</v>
      </c>
      <c r="F414" s="348"/>
      <c r="G414" s="348"/>
      <c r="H414" s="324"/>
      <c r="I414" s="388"/>
      <c r="J414" s="443">
        <f t="shared" si="13"/>
        <v>58</v>
      </c>
      <c r="K414" s="81" t="str">
        <f t="shared" si="14"/>
        <v/>
      </c>
      <c r="L414" s="147">
        <v>47</v>
      </c>
      <c r="M414" s="442">
        <v>11</v>
      </c>
    </row>
    <row r="415" spans="1:22" s="83" customFormat="1" ht="34.5" customHeight="1" x14ac:dyDescent="0.15">
      <c r="A415" s="251" t="s">
        <v>788</v>
      </c>
      <c r="B415" s="119"/>
      <c r="C415" s="391"/>
      <c r="D415" s="391"/>
      <c r="E415" s="303" t="s">
        <v>242</v>
      </c>
      <c r="F415" s="304"/>
      <c r="G415" s="304"/>
      <c r="H415" s="305"/>
      <c r="I415" s="388"/>
      <c r="J415" s="443">
        <f t="shared" si="13"/>
        <v>225</v>
      </c>
      <c r="K415" s="81" t="str">
        <f t="shared" si="14"/>
        <v/>
      </c>
      <c r="L415" s="147">
        <v>164</v>
      </c>
      <c r="M415" s="442">
        <v>61</v>
      </c>
    </row>
    <row r="416" spans="1:22" s="83" customFormat="1" ht="34.5" customHeight="1" x14ac:dyDescent="0.15">
      <c r="A416" s="251" t="s">
        <v>789</v>
      </c>
      <c r="B416" s="119"/>
      <c r="C416" s="391"/>
      <c r="D416" s="391"/>
      <c r="E416" s="303" t="s">
        <v>243</v>
      </c>
      <c r="F416" s="304"/>
      <c r="G416" s="304"/>
      <c r="H416" s="305"/>
      <c r="I416" s="388"/>
      <c r="J416" s="443">
        <f t="shared" si="13"/>
        <v>53</v>
      </c>
      <c r="K416" s="81" t="str">
        <f t="shared" si="14"/>
        <v/>
      </c>
      <c r="L416" s="147">
        <v>33</v>
      </c>
      <c r="M416" s="442">
        <v>20</v>
      </c>
    </row>
    <row r="417" spans="1:22" s="83" customFormat="1" ht="34.5" customHeight="1" x14ac:dyDescent="0.15">
      <c r="A417" s="251" t="s">
        <v>790</v>
      </c>
      <c r="B417" s="119"/>
      <c r="C417" s="391"/>
      <c r="D417" s="391"/>
      <c r="E417" s="303" t="s">
        <v>244</v>
      </c>
      <c r="F417" s="304"/>
      <c r="G417" s="304"/>
      <c r="H417" s="305"/>
      <c r="I417" s="388"/>
      <c r="J417" s="140">
        <f t="shared" si="13"/>
        <v>2</v>
      </c>
      <c r="K417" s="81" t="str">
        <f t="shared" si="14"/>
        <v/>
      </c>
      <c r="L417" s="147">
        <v>0</v>
      </c>
      <c r="M417" s="147">
        <v>2</v>
      </c>
    </row>
    <row r="418" spans="1:22" s="83" customFormat="1" ht="34.5" customHeight="1" x14ac:dyDescent="0.15">
      <c r="A418" s="251" t="s">
        <v>791</v>
      </c>
      <c r="B418" s="119"/>
      <c r="C418" s="391"/>
      <c r="D418" s="391"/>
      <c r="E418" s="303" t="s">
        <v>245</v>
      </c>
      <c r="F418" s="304"/>
      <c r="G418" s="304"/>
      <c r="H418" s="305"/>
      <c r="I418" s="388"/>
      <c r="J418" s="443">
        <f t="shared" si="13"/>
        <v>20</v>
      </c>
      <c r="K418" s="81" t="str">
        <f t="shared" si="14"/>
        <v/>
      </c>
      <c r="L418" s="147">
        <v>12</v>
      </c>
      <c r="M418" s="442">
        <v>8</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443">
        <f t="shared" si="13"/>
        <v>86</v>
      </c>
      <c r="K420" s="81" t="str">
        <f t="shared" si="14"/>
        <v/>
      </c>
      <c r="L420" s="147">
        <v>61</v>
      </c>
      <c r="M420" s="442">
        <v>25</v>
      </c>
    </row>
    <row r="421" spans="1:22" s="83" customFormat="1" ht="34.5" customHeight="1" x14ac:dyDescent="0.15">
      <c r="A421" s="251" t="s">
        <v>794</v>
      </c>
      <c r="B421" s="119"/>
      <c r="C421" s="391"/>
      <c r="D421" s="391"/>
      <c r="E421" s="303" t="s">
        <v>247</v>
      </c>
      <c r="F421" s="304"/>
      <c r="G421" s="304"/>
      <c r="H421" s="305"/>
      <c r="I421" s="388"/>
      <c r="J421" s="443">
        <f t="shared" si="13"/>
        <v>78</v>
      </c>
      <c r="K421" s="81" t="str">
        <f t="shared" si="14"/>
        <v/>
      </c>
      <c r="L421" s="147">
        <v>33</v>
      </c>
      <c r="M421" s="442">
        <v>45</v>
      </c>
    </row>
    <row r="422" spans="1:22" s="83" customFormat="1" ht="34.5" customHeight="1" x14ac:dyDescent="0.15">
      <c r="A422" s="251" t="s">
        <v>795</v>
      </c>
      <c r="B422" s="119"/>
      <c r="C422" s="391"/>
      <c r="D422" s="391"/>
      <c r="E422" s="303" t="s">
        <v>166</v>
      </c>
      <c r="F422" s="304"/>
      <c r="G422" s="304"/>
      <c r="H422" s="305"/>
      <c r="I422" s="389"/>
      <c r="J422" s="140">
        <f t="shared" si="13"/>
        <v>5</v>
      </c>
      <c r="K422" s="81" t="str">
        <f t="shared" si="14"/>
        <v/>
      </c>
      <c r="L422" s="147">
        <v>1</v>
      </c>
      <c r="M422" s="147">
        <v>4</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445">
        <f>IF(SUM(L430:M430)=0,IF(COUNTIF(L430:M430,"未確認")&gt;0,"未確認",IF(COUNTIF(L430:M430,"~*")&gt;0,"*",SUM(L430:M430))),SUM(L430:M430))</f>
        <v>469</v>
      </c>
      <c r="K430" s="193" t="str">
        <f>IF(OR(COUNTIF(L430:M430,"未確認")&gt;0,COUNTIF(L430:M430,"~*")&gt;0),"※","")</f>
        <v/>
      </c>
      <c r="L430" s="147">
        <v>304</v>
      </c>
      <c r="M430" s="442">
        <v>165</v>
      </c>
    </row>
    <row r="431" spans="1:22" s="83" customFormat="1" ht="34.5" customHeight="1" x14ac:dyDescent="0.15">
      <c r="A431" s="250" t="s">
        <v>797</v>
      </c>
      <c r="B431" s="119"/>
      <c r="C431" s="188"/>
      <c r="D431" s="189"/>
      <c r="E431" s="396" t="s">
        <v>255</v>
      </c>
      <c r="F431" s="397"/>
      <c r="G431" s="397"/>
      <c r="H431" s="398"/>
      <c r="I431" s="388"/>
      <c r="J431" s="445">
        <f>IF(SUM(L431:M431)=0,IF(COUNTIF(L431:M431,"未確認")&gt;0,"未確認",IF(COUNTIF(L431:M431,"~*")&gt;0,"*",SUM(L431:M431))),SUM(L431:M431))</f>
        <v>37</v>
      </c>
      <c r="K431" s="193" t="str">
        <f>IF(OR(COUNTIF(L431:M431,"未確認")&gt;0,COUNTIF(L431:M431,"~*")&gt;0),"※","")</f>
        <v/>
      </c>
      <c r="L431" s="147">
        <v>25</v>
      </c>
      <c r="M431" s="442">
        <v>12</v>
      </c>
    </row>
    <row r="432" spans="1:22" s="83" customFormat="1" ht="34.5" customHeight="1" x14ac:dyDescent="0.15">
      <c r="A432" s="250" t="s">
        <v>798</v>
      </c>
      <c r="B432" s="119"/>
      <c r="C432" s="188"/>
      <c r="D432" s="189"/>
      <c r="E432" s="396" t="s">
        <v>256</v>
      </c>
      <c r="F432" s="397"/>
      <c r="G432" s="397"/>
      <c r="H432" s="398"/>
      <c r="I432" s="388"/>
      <c r="J432" s="445">
        <f>IF(SUM(L432:M432)=0,IF(COUNTIF(L432:M432,"未確認")&gt;0,"未確認",IF(COUNTIF(L432:M432,"~*")&gt;0,"*",SUM(L432:M432))),SUM(L432:M432))</f>
        <v>58</v>
      </c>
      <c r="K432" s="193" t="str">
        <f>IF(OR(COUNTIF(L432:M432,"未確認")&gt;0,COUNTIF(L432:M432,"~*")&gt;0),"※","")</f>
        <v/>
      </c>
      <c r="L432" s="147">
        <v>35</v>
      </c>
      <c r="M432" s="442">
        <v>23</v>
      </c>
    </row>
    <row r="433" spans="1:22" s="83" customFormat="1" ht="34.5" customHeight="1" x14ac:dyDescent="0.15">
      <c r="A433" s="250" t="s">
        <v>799</v>
      </c>
      <c r="B433" s="119"/>
      <c r="C433" s="188"/>
      <c r="D433" s="189"/>
      <c r="E433" s="396" t="s">
        <v>257</v>
      </c>
      <c r="F433" s="397"/>
      <c r="G433" s="397"/>
      <c r="H433" s="398"/>
      <c r="I433" s="388"/>
      <c r="J433" s="445">
        <f>IF(SUM(L433:M433)=0,IF(COUNTIF(L433:M433,"未確認")&gt;0,"未確認",IF(COUNTIF(L433:M433,"~*")&gt;0,"*",SUM(L433:M433))),SUM(L433:M433))</f>
        <v>287</v>
      </c>
      <c r="K433" s="193" t="str">
        <f>IF(OR(COUNTIF(L433:M433,"未確認")&gt;0,COUNTIF(L433:M433,"~*")&gt;0),"※","")</f>
        <v/>
      </c>
      <c r="L433" s="147">
        <v>192</v>
      </c>
      <c r="M433" s="442">
        <v>95</v>
      </c>
    </row>
    <row r="434" spans="1:22" s="83" customFormat="1" ht="34.5" customHeight="1" x14ac:dyDescent="0.15">
      <c r="A434" s="251" t="s">
        <v>800</v>
      </c>
      <c r="B434" s="1"/>
      <c r="C434" s="190"/>
      <c r="D434" s="191"/>
      <c r="E434" s="396" t="s">
        <v>258</v>
      </c>
      <c r="F434" s="397"/>
      <c r="G434" s="397"/>
      <c r="H434" s="398"/>
      <c r="I434" s="389"/>
      <c r="J434" s="445">
        <f>IF(SUM(L434:M434)=0,IF(COUNTIF(L434:M434,"未確認")&gt;0,"未確認",IF(COUNTIF(L434:M434,"~*")&gt;0,"*",SUM(L434:M434))),SUM(L434:M434))</f>
        <v>87</v>
      </c>
      <c r="K434" s="193" t="str">
        <f>IF(OR(COUNTIF(L434:M434,"未確認")&gt;0,COUNTIF(L434:M434,"~*")&gt;0),"※","")</f>
        <v/>
      </c>
      <c r="L434" s="147">
        <v>52</v>
      </c>
      <c r="M434" s="442">
        <v>35</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8</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5</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3</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4</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4</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row>
    <row r="544" spans="1:22" s="1" customFormat="1" ht="20.25" customHeight="1" x14ac:dyDescent="0.15">
      <c r="A544" s="243"/>
      <c r="C544" s="62"/>
      <c r="D544" s="3"/>
      <c r="E544" s="3"/>
      <c r="F544" s="3"/>
      <c r="G544" s="3"/>
      <c r="H544" s="287"/>
      <c r="I544" s="67" t="s">
        <v>36</v>
      </c>
      <c r="J544" s="68"/>
      <c r="K544" s="186"/>
      <c r="L544" s="70" t="s">
        <v>1050</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1052</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19.100000000000001</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6.8</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1.6</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row>
    <row r="589" spans="1:22" s="1" customFormat="1" ht="20.25" customHeight="1" x14ac:dyDescent="0.15">
      <c r="A589" s="243"/>
      <c r="C589" s="62"/>
      <c r="D589" s="3"/>
      <c r="E589" s="3"/>
      <c r="F589" s="3"/>
      <c r="G589" s="3"/>
      <c r="H589" s="287"/>
      <c r="I589" s="67" t="s">
        <v>36</v>
      </c>
      <c r="J589" s="68"/>
      <c r="K589" s="186"/>
      <c r="L589" s="70" t="s">
        <v>1050</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t="str">
        <f>IF(SUM(L594:M594)=0,IF(COUNTIF(L594:M594,"未確認")&gt;0,"未確認",IF(COUNTIF(L594:M594,"~*")&gt;0,"*",SUM(L594:M594))),SUM(L594:M594))</f>
        <v>*</v>
      </c>
      <c r="K594" s="201" t="str">
        <f>IF(OR(COUNTIF(L594:M594,"未確認")&gt;0,COUNTIF(L594:M594,"*")&gt;0),"※","")</f>
        <v>※</v>
      </c>
      <c r="L594" s="117" t="s">
        <v>541</v>
      </c>
      <c r="M594" s="117" t="s">
        <v>541</v>
      </c>
    </row>
    <row r="595" spans="1:13" s="115" customFormat="1" ht="35.1" customHeight="1" x14ac:dyDescent="0.15">
      <c r="A595" s="251" t="s">
        <v>895</v>
      </c>
      <c r="B595" s="84"/>
      <c r="C595" s="325" t="s">
        <v>994</v>
      </c>
      <c r="D595" s="326"/>
      <c r="E595" s="326"/>
      <c r="F595" s="326"/>
      <c r="G595" s="326"/>
      <c r="H595" s="327"/>
      <c r="I595" s="340" t="s">
        <v>397</v>
      </c>
      <c r="J595" s="140">
        <v>12</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t="s">
        <v>540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26</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t="s">
        <v>540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29</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41</v>
      </c>
      <c r="K618" s="201" t="str">
        <f t="shared" si="29"/>
        <v/>
      </c>
      <c r="L618" s="117">
        <v>30</v>
      </c>
      <c r="M618" s="117">
        <v>11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15</v>
      </c>
      <c r="K646" s="201" t="str">
        <f t="shared" ref="K646:K660" si="33">IF(OR(COUNTIF(L646:M646,"未確認")&gt;0,COUNTIF(L646:M646,"*")&gt;0),"※","")</f>
        <v/>
      </c>
      <c r="L646" s="117">
        <v>0</v>
      </c>
      <c r="M646" s="117">
        <v>15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11</v>
      </c>
      <c r="K650" s="201" t="str">
        <f t="shared" si="33"/>
        <v/>
      </c>
      <c r="L650" s="117">
        <v>0</v>
      </c>
      <c r="M650" s="117">
        <v>11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t="s">
        <v>541</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v>0</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60</v>
      </c>
      <c r="M668" s="225">
        <v>52.8</v>
      </c>
    </row>
    <row r="669" spans="1:22" s="83" customFormat="1" ht="56.1" customHeight="1" x14ac:dyDescent="0.15">
      <c r="A669" s="251" t="s">
        <v>952</v>
      </c>
      <c r="B669" s="84"/>
      <c r="C669" s="316" t="s">
        <v>483</v>
      </c>
      <c r="D669" s="317"/>
      <c r="E669" s="317"/>
      <c r="F669" s="317"/>
      <c r="G669" s="317"/>
      <c r="H669" s="318"/>
      <c r="I669" s="138" t="s">
        <v>484</v>
      </c>
      <c r="J669" s="223"/>
      <c r="K669" s="224"/>
      <c r="L669" s="300">
        <v>2.2999999999999998</v>
      </c>
      <c r="M669" s="300">
        <v>1.4</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customSheetViews>
    <customSheetView guid="{4C4F1A92-25E4-4693-A08B-67281554FA10}" scale="70" showPageBreaks="1" showGridLines="0" fitToPage="1" printArea="1" hiddenColumns="1" view="pageBreakPreview" topLeftCell="B388">
      <selection activeCell="J392" sqref="J392:J397"/>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384" max="70" man="1"/>
        <brk id="437" max="70" man="1"/>
        <brk id="464" max="70" man="1"/>
        <brk id="533" max="70" man="1"/>
        <brk id="572" max="70" man="1"/>
        <brk id="596" max="70" man="1"/>
        <brk id="616" max="70" man="1"/>
        <brk id="633" max="70" man="1"/>
        <brk id="651" max="70" man="1"/>
        <brk id="671" max="70" man="1"/>
        <brk id="696" max="70" man="1"/>
      </rowBreaks>
      <pageMargins left="0.19685039370078741" right="0.19685039370078741" top="0.39370078740157483" bottom="0.43307086614173229" header="0.19685039370078741" footer="0.19685039370078741"/>
      <printOptions horizontalCentered="1"/>
      <pageSetup paperSize="9" scale="20" fitToHeight="0" orientation="landscape" useFirstPageNumber="1" verticalDpi="300" r:id="rId1"/>
      <headerFooter>
        <oddFooter>&amp;C&amp;14&amp;P</oddFooter>
      </headerFooter>
    </customSheetView>
  </customSheetViews>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2"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0" orientation="portrait" useFirstPageNumber="1" r:id="rId3"/>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384" max="70" man="1"/>
    <brk id="43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customSheetViews>
    <customSheetView guid="{4C4F1A92-25E4-4693-A08B-67281554FA10}" scale="70" showGridLines="0" fitToPage="1" state="hidden" topLeftCell="A481">
      <selection activeCell="C174" sqref="C174:H174"/>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pageMargins left="0.19685039370078741" right="0.19685039370078741" top="0.39370078740157483" bottom="0.43307086614173229" header="0.19685039370078741" footer="0.19685039370078741"/>
      <printOptions horizontalCentered="1"/>
      <pageSetup paperSize="8" scale="22" fitToHeight="0" orientation="landscape" useFirstPageNumber="1" verticalDpi="300" r:id="rId1"/>
      <headerFooter>
        <oddFooter>&amp;C&amp;14&amp;P</oddFooter>
      </headerFooter>
    </customSheetView>
  </customSheetViews>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2"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3"/>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131491</cp:lastModifiedBy>
  <cp:lastPrinted>2021-01-29T17:23:15Z</cp:lastPrinted>
  <dcterms:created xsi:type="dcterms:W3CDTF">2019-03-05T10:58:25Z</dcterms:created>
  <dcterms:modified xsi:type="dcterms:W3CDTF">2021-01-29T17:23:18Z</dcterms:modified>
</cp:coreProperties>
</file>