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FD555A1-B199-421D-866B-F2D42C5E3C6D}"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<sst xmlns="http://schemas.openxmlformats.org/spreadsheetml/2006/main" count="2986" uniqueCount="1047">
  <si>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</si>
  <si>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</si>
  <si>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</si>
  <si>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</si>
  <si>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</si>
  <si>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</si>
  <si>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</si>
  <si>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</si>
  <si>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</si>
  <si>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</si>
  <si>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</si>
  <si>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</si>
  <si>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</si>
  <si>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</si>
  <si>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</si>
  <si>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</si>
  <si>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</si>
  <si>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</si>
  <si>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</si>
  <si>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</si>
  <si>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</si>
  <si>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</si>
  <si>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</si>
  <si>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</si>
  <si>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</si>
  <si>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</si>
  <si>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</si>
  <si>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</si>
  <si>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</si>
  <si>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</si>
  <si>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</si>
  <si>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</si>
  <si>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</si>
  <si>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</si>
  <si>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</si>
  <si>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</si>
  <si>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</si>
  <si>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</si>
  <si>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</si>
  <si>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</si>
  <si>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</si>
  <si>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</si>
  <si>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</si>
  <si>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</si>
  <si>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</si>
  <si>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</si>
  <si>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</si>
  <si>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</si>
  <si>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</si>
  <si>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</si>
  <si>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</si>
  <si>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</si>
  <si>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</si>
  <si>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</si>
  <si>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</si>
  <si>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</si>
  <si>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</si>
  <si>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</si>
  <si>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</si>
  <si>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</si>
  <si>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</si>
  <si>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</si>
  <si>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</si>
  <si>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</si>
  <si>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</si>
  <si>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</si>
  <si>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</si>
  <si>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</si>
  <si>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</si>
  <si>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</si>
  <si>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</si>
  <si>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</si>
  <si>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</si>
  <si>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</si>
  <si>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</si>
  <si>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</si>
  <si>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</si>
  <si>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</si>
  <si>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</si>
  <si>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</si>
  <si>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</si>
  <si>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</si>
  <si>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</si>
  <si>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</si>
  <si>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</si>
  <si>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</si>
  <si>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</si>
  <si>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</si>
  <si>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</si>
  <si>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</si>
  <si>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</si>
  <si>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</si>
  <si>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</si>
  <si>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</si>
  <si>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</si>
  <si>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</si>
  <si>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</si>
  <si>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</si>
  <si>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</si>
  <si>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</si>
  <si>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</si>
  <si>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</si>
  <si>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</si>
  <si>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</si>
  <si>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</si>
  <si>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</si>
  <si>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</si>
  <si>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</si>
  <si>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</si>
  <si>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</si>
  <si>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</si>
  <si>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</si>
  <si>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</si>
  <si>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</si>
  <si>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</si>
  <si>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</si>
  <si>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</si>
  <si>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</si>
  <si>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</si>
  <si>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</si>
  <si>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</si>
  <si>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</si>
  <si>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</si>
  <si>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</si>
  <si>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</si>
  <si>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</si>
  <si>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</si>
  <si>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</si>
  <si>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</si>
  <si>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</si>
  <si>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</si>
  <si>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</si>
  <si>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</si>
  <si>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</si>
  <si>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</si>
  <si>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</si>
  <si>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</si>
  <si>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</si>
  <si>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</si>
  <si>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</si>
  <si>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</si>
  <si>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</si>
  <si>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</si>
  <si>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</si>
  <si>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</si>
  <si>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</si>
  <si>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</si>
  <si>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</si>
  <si>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</si>
  <si>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</si>
  <si>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</si>
  <si>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</si>
  <si>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</si>
  <si>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</si>
  <si>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</si>
  <si>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</si>
  <si>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</si>
  <si>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</si>
  <si>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</si>
  <si>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</si>
  <si>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</si>
  <si>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</si>
  <si>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</si>
  <si>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</si>
  <si>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</si>
  <si>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</si>
  <si>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</si>
  <si>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</si>
  <si>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</si>
  <si>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</si>
  <si>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</si>
  <si>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</si>
  <si>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</si>
  <si>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</si>
  <si>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</si>
  <si>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</si>
  <si>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</si>
  <si>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</si>
  <si>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</si>
  <si>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</si>
  <si>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</si>
  <si>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</si>
  <si>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</si>
  <si>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</si>
  <si>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</si>
  <si>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</si>
  <si>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</si>
  <si>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</si>
  <si>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</si>
  <si>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</si>
  <si>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</si>
  <si>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</si>
  <si>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</si>
  <si>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</si>
  <si>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</si>
  <si>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</si>
  <si>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</si>
  <si>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</si>
  <si>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</si>
  <si>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</si>
  <si>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</si>
  <si>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</si>
  <si>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</si>
  <si>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</si>
  <si>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</si>
  <si>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</si>
  <si>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</si>
  <si>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</si>
  <si>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</si>
  <si>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</si>
  <si>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</si>
  <si>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</si>
  <si>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</si>
  <si>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</si>
  <si>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</si>
  <si>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</si>
  <si>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</si>
  <si>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</si>
  <si>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</si>
  <si>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</si>
  <si>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</si>
  <si>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</si>
  <si>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</si>
  <si>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</si>
  <si>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</si>
  <si>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</si>
  <si>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</si>
  <si>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</si>
  <si>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</si>
  <si>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</si>
  <si>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</si>
  <si>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</si>
  <si>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</si>
  <si>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</si>
  <si>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</si>
  <si>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</si>
  <si>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</si>
  <si>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</si>
  <si>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</si>
  <si>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</si>
  <si>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</si>
  <si>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</si>
  <si>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</si>
  <si>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</si>
  <si>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</si>
  <si>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</si>
  <si>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</si>
  <si>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</si>
  <si>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</si>
  <si>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</si>
  <si>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</si>
  <si>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</si>
  <si>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</si>
  <si>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</si>
  <si>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</si>
  <si>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</si>
  <si>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</si>
  <si>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</si>
  <si>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</si>
  <si>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</si>
  <si>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</si>
  <si>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</si>
  <si>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</si>
  <si>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</si>
  <si>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</si>
  <si>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</si>
  <si>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</si>
  <si>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</si>
  <si>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</si>
  <si>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</si>
  <si>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</si>
  <si>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</si>
  <si>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</si>
  <si>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</si>
  <si>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</si>
  <si>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</si>
  <si>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</si>
  <si>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</si>
  <si>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</si>
  <si>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</si>
  <si>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</si>
  <si>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</si>
  <si>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</si>
  <si>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</si>
  <si>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</si>
  <si>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</si>
  <si>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</si>
  <si>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</si>
  <si>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</si>
  <si>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</si>
  <si>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</si>
  <si>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</si>
  <si>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</si>
  <si>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</si>
  <si>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</si>
  <si>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</si>
  <si>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</si>
  <si>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</si>
  <si>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</si>
  <si>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</si>
  <si>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</si>
  <si>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</si>
  <si>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</si>
  <si>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</si>
  <si>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</si>
  <si>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</si>
  <si>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</si>
  <si>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</si>
  <si>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</si>
  <si>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</si>
  <si>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</si>
  <si>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</si>
  <si>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</si>
  <si>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</si>
  <si>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</si>
  <si>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</si>
  <si>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</si>
  <si>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</si>
  <si>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</si>
  <si>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</si>
  <si>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</si>
  <si>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</si>
  <si>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</si>
  <si>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</si>
  <si>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</si>
  <si>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</si>
  <si>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</si>
  <si>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</si>
  <si>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</si>
  <si>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</si>
  <si>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</si>
  <si>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</si>
  <si>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</si>
  <si>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</si>
  <si>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</si>
  <si>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</si>
  <si>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</si>
  <si>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</si>
  <si>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</si>
  <si>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</si>
  <si>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</si>
  <si>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</si>
  <si>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</si>
  <si>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</si>
  <si>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</si>
  <si>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</si>
  <si>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</si>
  <si>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</si>
  <si>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</si>
  <si>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</si>
  <si>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</si>
  <si>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</si>
  <si>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</si>
  <si>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</si>
  <si>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</si>
  <si>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</si>
  <si>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</si>
  <si>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</si>
  <si>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</si>
  <si>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</si>
  <si>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</si>
  <si>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</si>
  <si>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</si>
  <si>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</si>
  <si>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</si>
  <si>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</si>
  <si>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</si>
  <si>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</si>
  <si>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</si>
  <si>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</si>
  <si>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</si>
  <si>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</si>
  <si>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</si>
  <si>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</si>
  <si>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</si>
  <si>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</si>
  <si>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</si>
  <si>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</si>
  <si>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</si>
  <si>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</si>
  <si>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</si>
  <si>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</si>
  <si>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</si>
  <si>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</si>
  <si>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</si>
  <si>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</si>
  <si>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</si>
  <si>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</si>
  <si>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</si>
  <si>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</si>
  <si>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</si>
  <si>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</si>
  <si>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</si>
  <si>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</si>
  <si>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</si>
  <si>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</si>
  <si>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</si>
  <si>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</si>
  <si>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</si>
  <si>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</si>
  <si>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</si>
  <si>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</si>
  <si>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</si>
  <si>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</si>
  <si>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</si>
  <si>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</si>
  <si>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</si>
  <si>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</si>
  <si>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</si>
  <si>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</si>
  <si>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</si>
  <si>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</si>
  <si>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</si>
  <si>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</si>
  <si>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</si>
  <si>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</si>
  <si>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</si>
  <si>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</si>
  <si>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</si>
  <si>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</si>
  <si>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</si>
  <si>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</si>
  <si>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</si>
  <si>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</si>
  <si>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</si>
  <si>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</si>
  <si>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</si>
  <si>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</si>
  <si>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</si>
  <si>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</si>
  <si>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</si>
  <si>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</si>
  <si>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</si>
  <si>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</si>
  <si>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</si>
  <si>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</si>
  <si>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</si>
  <si>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</si>
  <si>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</si>
  <si>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</si>
  <si>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</si>
  <si>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</si>
  <si>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</si>
  <si>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</si>
  <si>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</si>
  <si>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</si>
  <si>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</si>
  <si>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</si>
  <si>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</si>
  <si>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</si>
  <si>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</si>
  <si>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</si>
  <si>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</si>
  <si>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</si>
  <si>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</si>
  <si>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</si>
  <si>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</si>
  <si>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</si>
  <si>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</si>
  <si>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</si>
  <si>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</si>
  <si>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</si>
  <si>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</si>
  <si>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</si>
  <si>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</si>
  <si>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</si>
  <si>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</si>
  <si>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</si>
  <si>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</si>
  <si>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</si>
  <si>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</si>
  <si>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</si>
  <si>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</si>
  <si>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</si>
  <si>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</si>
  <si>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</si>
  <si>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</si>
  <si>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</si>
  <si>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</si>
  <si>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</si>
  <si>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</si>
  <si>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</si>
  <si>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</si>
  <si>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</si>
  <si>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</si>
  <si>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</si>
  <si>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</si>
  <si>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</si>
  <si>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</si>
  <si>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</si>
  <si>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</si>
  <si>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</si>
  <si>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</si>
  <si>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</si>
  <si>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</si>
  <si>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</si>
  <si>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</si>
  <si>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</si>
  <si>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</si>
  <si>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</si>
  <si>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</si>
  <si>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</si>
  <si>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</si>
  <si>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</si>
  <si>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</si>
  <si>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</si>
  <si>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</si>
  <si>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</si>
  <si>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</si>
  <si>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</si>
  <si>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</si>
  <si>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</si>
  <si>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</si>
  <si>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</si>
  <si>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</si>
  <si>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</si>
  <si>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</si>
  <si>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</si>
  <si>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</si>
  <si>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</si>
  <si>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</si>
  <si>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</si>
  <si>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</si>
  <si>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</si>
  <si>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</si>
  <si>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</si>
  <si>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</si>
  <si>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</si>
  <si>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</si>
  <si>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</si>
  <si>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</si>
  <si>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</si>
  <si>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</si>
  <si>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</si>
  <si>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</si>
  <si>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</si>
  <si>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</si>
  <si>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</si>
  <si>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</si>
  <si>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</si>
  <si>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</si>
  <si>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</si>
  <si>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</si>
  <si>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</si>
  <si>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</si>
  <si>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</si>
  <si>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</si>
  <si>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</si>
  <si>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</si>
  <si>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</si>
  <si>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</si>
  <si>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</si>
  <si>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</si>
  <si>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</si>
  <si>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</si>
  <si>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</si>
  <si>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</si>
  <si>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</si>
  <si>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</si>
  <si>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</si>
  <si>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</si>
  <si>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</si>
  <si>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</si>
  <si>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</si>
  <si>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</si>
  <si>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</si>
  <si>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</si>
  <si>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</si>
  <si>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</si>
  <si>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</si>
  <si>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</si>
  <si>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</si>
  <si>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</si>
  <si>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</si>
  <si>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</si>
  <si>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</si>
  <si>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</si>
  <si>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</si>
  <si>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</si>
  <si>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</si>
  <si>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</si>
  <si>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</si>
  <si>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</si>
  <si>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</si>
  <si>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</si>
  <si>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</si>
  <si>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</si>
  <si>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</si>
  <si>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</si>
  <si>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</si>
  <si>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</si>
  <si>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</si>
  <si>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</si>
  <si>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</si>
  <si>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</si>
  <si>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</si>
  <si>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</si>
  <si>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</si>
  <si>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</si>
  <si>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</si>
  <si>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</si>
  <si>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</si>
  <si>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</si>
  <si>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</si>
  <si>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</si>
  <si>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</si>
  <si>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</si>
  <si>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</si>
  <si>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</si>
  <si>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</si>
  <si>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</si>
  <si>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</si>
  <si>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</si>
  <si>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</si>
  <si>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</si>
  <si>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</si>
  <si>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</si>
  <si>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</si>
  <si>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</si>
  <si>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</si>
  <si>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</si>
  <si>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</si>
  <si>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</si>
  <si>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</si>
  <si>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</si>
  <si>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</si>
  <si>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</si>
  <si>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</si>
  <si>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</si>
  <si>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</si>
  <si>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</si>
  <si>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</si>
  <si>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</si>
  <si>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</si>
  <si>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</si>
  <si>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</si>
  <si>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</si>
  <si>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</si>
  <si>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</si>
  <si>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</si>
  <si>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</si>
  <si>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</si>
  <si>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</si>
  <si>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</si>
  <si>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</si>
  <si>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</si>
  <si>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</si>
  <si>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</si>
  <si>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</si>
  <si>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</si>
  <si>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</si>
  <si>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</si>
  <si>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</si>
  <si>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</si>
  <si>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</si>
  <si>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</si>
  <si>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</si>
  <si>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</si>
  <si>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</si>
  <si>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</si>
  <si>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</si>
  <si>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</si>
  <si>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</si>
  <si>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</si>
  <si>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</si>
  <si>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</si>
  <si>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</si>
  <si>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</si>
  <si>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</si>
  <si>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</si>
  <si>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</si>
  <si>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</si>
  <si>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</si>
  <si>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</si>
  <si>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</si>
  <si>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</si>
  <si>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</si>
  <si>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</si>
  <si>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</si>
  <si>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</si>
  <si>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</si>
  <si>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</si>
  <si>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</si>
  <si>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</si>
  <si>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</si>
  <si>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</si>
  <si>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</si>
  <si>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</si>
  <si>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</si>
  <si>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</si>
  <si>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</si>
  <si>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</si>
  <si>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</si>
  <si>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</si>
  <si>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</si>
  <si>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</si>
  <si>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</si>
  <si>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</si>
  <si>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</si>
  <si>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</si>
  <si>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</si>
  <si>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</si>
  <si>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</si>
  <si>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</si>
  <si>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</si>
  <si>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</si>
  <si>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</si>
  <si>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</si>
  <si>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</si>
  <si>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</si>
  <si>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</si>
  <si>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</si>
  <si>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</si>
  <si>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</si>
  <si>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</si>
  <si>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</si>
  <si>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</si>
  <si>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</si>
  <si>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</si>
  <si>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</si>
  <si>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</si>
  <si>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</si>
  <si>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</si>
  <si>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</si>
  <si>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</si>
  <si>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</si>
  <si>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</si>
  <si>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</si>
  <si>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</si>
  <si>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</si>
  <si>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</si>
  <si>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</si>
  <si>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</si>
  <si>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</si>
  <si>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</si>
  <si>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</si>
  <si>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</si>
  <si>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</si>
  <si>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</si>
  <si>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</si>
  <si>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</si>
  <si>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</si>
  <si>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</si>
  <si>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</si>
  <si>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</si>
  <si>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</si>
  <si>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</si>
  <si>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</si>
  <si>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</si>
  <si>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</si>
  <si>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</si>
  <si>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</si>
  <si>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</si>
  <si>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</si>
  <si>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</si>
  <si>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</si>
  <si>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</si>
  <si>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</si>
  <si>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</si>
  <si>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</si>
  <si>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</si>
  <si>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</si>
  <si>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</si>
  <si>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</si>
  <si>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</si>
  <si>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</si>
  <si>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</si>
  <si>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</si>
  <si>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</si>
  <si>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</si>
  <si>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</si>
  <si>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</si>
  <si>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</si>
  <si>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</si>
  <si>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</si>
  <si>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</si>
  <si>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</si>
  <si>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</si>
  <si>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</si>
  <si>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</si>
  <si>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</si>
  <si>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</si>
  <si>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</si>
  <si>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</si>
  <si>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</si>
  <si>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</si>
  <si>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</si>
  <si>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</si>
  <si>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</si>
  <si>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</si>
  <si>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</si>
  <si>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</si>
  <si>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</si>
  <si>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</si>
  <si>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</si>
  <si>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</si>
  <si>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</si>
  <si>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</si>
  <si>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</si>
  <si>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</si>
  <si>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</si>
  <si>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</si>
  <si>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</si>
  <si>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</si>
  <si>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</si>
  <si>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</si>
  <si>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</si>
  <si>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</si>
  <si>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</si>
  <si>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</si>
  <si>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</si>
  <si>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</si>
  <si>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</si>
  <si>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</si>
  <si>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</si>
  <si>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</si>
  <si>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</si>
  <si>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</si>
  <si>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</si>
  <si>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</si>
  <si>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</si>
  <si>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</si>
  <si>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</si>
  <si>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</si>
  <si>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</si>
  <si>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</si>
  <si>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</si>
  <si>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</si>
  <si>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</si>
  <si>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</si>
  <si>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</si>
  <si>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</si>
  <si>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</si>
  <si>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</si>
  <si>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</si>
  <si>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</si>
  <si>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</si>
  <si>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</si>
  <si>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</si>
  <si>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</si>
  <si>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</si>
  <si>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</si>
  <si>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</si>
  <si>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</si>
  <si>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</si>
  <si>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</si>
  <si>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</si>
  <si>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</si>
  <si>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</si>
  <si>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</si>
  <si>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</si>
  <si>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</si>
  <si>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</si>
  <si>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</si>
  <si>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</si>
  <si>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</si>
  <si>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</si>
  <si>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</si>
  <si>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</si>
  <si>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</si>
  <si>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</si>
  <si>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</si>
  <si>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</si>
  <si>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</si>
  <si>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</si>
  <si>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</si>
  <si>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</si>
  <si>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</si>
  <si>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</si>
  <si>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</si>
  <si>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</si>
  <si>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</si>
  <si>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</si>
  <si>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</si>
  <si>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</si>
  <si>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</si>
  <si>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</si>
  <si>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</si>
  <si>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</si>
  <si>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</si>
  <si>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</si>
  <si>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</si>
  <si>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</si>
  <si>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</si>
  <si>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</si>
  <si>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</si>
  <si>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</si>
  <si>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</si>
  <si>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</si>
  <si>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</si>
  <si>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</si>
  <si>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</si>
  <si>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</si>
  <si>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</si>
  <si>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</si>
  <si>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</si>
  <si>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</si>
  <si>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</si>
  <si>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</si>
  <si>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</si>
  <si>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</si>
  <si>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</si>
  <si>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</si>
  <si>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</si>
  <si>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</si>
  <si>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</si>
  <si>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</si>
  <si>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</si>
  <si>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</si>
  <si>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</si>
  <si>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</si>
  <si>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</si>
  <si>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</si>
  <si>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</si>
  <si>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</si>
  <si>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</si>
  <si>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</si>
  <si>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</si>
  <si>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</si>
  <si>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</si>
  <si>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</si>
  <si>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</si>
  <si>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</si>
  <si>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</si>
  <si>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</si>
  <si>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</si>
  <si>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</si>
  <si>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</si>
  <si>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</si>
  <si>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</si>
  <si>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</si>
  <si>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</si>
  <si>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</si>
  <si>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</si>
  <si>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</si>
  <si>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</si>
  <si>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</si>
  <si>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</si>
  <si>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</si>
  <si>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</si>
  <si>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</si>
  <si>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</si>
  <si>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</si>
  <si>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</si>
  <si>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</si>
  <si>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</si>
  <si>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</si>
  <si>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</si>
  <si>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</si>
  <si>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</si>
  <si>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</si>
  <si>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</si>
  <si>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</si>
  <si>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</si>
  <si>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</si>
  <si>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</si>
  <si>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</si>
  <si>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</si>
  <si>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</si>
  <si>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</si>
  <si>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</si>
  <si>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</si>
  <si>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</si>
  <si>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</si>
  <si>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</si>
  <si>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</si>
  <si>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</si>
  <si>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</si>
  <si>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</si>
  <si>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</si>
  <si>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</si>
  <si>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</si>
  <si>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</si>
  <si>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</si>
  <si>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</si>
  <si>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</si>
  <si>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</si>
  <si>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</si>
  <si>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</si>
  <si>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</si>
  <si>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</si>
  <si>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</si>
  <si>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</si>
  <si>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</si>
  <si>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</si>
  <si>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</si>
  <si>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</si>
  <si>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</si>
  <si>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</si>
  <si>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</si>
  <si>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</si>
  <si>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</si>
  <si>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</si>
  <si>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</si>
  <si>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</si>
  <si>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</si>
  <si>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</si>
  <si>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</si>
  <si>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</si>
  <si>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</si>
  <si>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</si>
  <si>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</si>
  <si>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</si>
  <si>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</si>
  <si>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</si>
  <si>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</si>
  <si>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</si>
  <si>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</si>
  <si>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</si>
  <si>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</si>
  <si>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</si>
  <si>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</si>
  <si>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</si>
  <si>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</si>
  <si>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</si>
  <si>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</si>
  <si>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</si>
  <si>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</si>
  <si>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</si>
  <si>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</si>
  <si>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</si>
  <si>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</si>
  <si>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</si>
  <si>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</si>
  <si>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</si>
  <si>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</si>
  <si>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</si>
  <si>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</si>
  <si>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</si>
  <si>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</si>
  <si>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</si>
  <si>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</si>
  <si>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</si>
  <si>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</si>
  <si>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</si>
  <si>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</si>
  <si>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</si>
  <si>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愛徳医療福祉センター</t>
    <phoneticPr fontId="3"/>
  </si>
  <si>
    <t>〒641-0044 和歌山市今福３－５－４１</t>
    <phoneticPr fontId="3"/>
  </si>
  <si>
    <t>〇</t>
  </si>
  <si>
    <t>社会福祉法人</t>
  </si>
  <si>
    <t>複数の診療科で活用</t>
  </si>
  <si>
    <t>整形外科</t>
  </si>
  <si>
    <t>リハビリテーション科</t>
  </si>
  <si>
    <t>ＤＰＣ病院ではない</t>
  </si>
  <si>
    <t>-</t>
    <phoneticPr fontId="3"/>
  </si>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</sst>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04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525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525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525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525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525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525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525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534</v>
      </c>
    </row>
    <row r="123" spans="1:22" s="83" customFormat="1" ht="40.5" customHeight="1">
      <c r="A123" s="244" t="s">
        <v>620</v>
      </c>
      <c r="B123" s="1"/>
      <c r="C123" s="288"/>
      <c r="D123" s="289"/>
      <c r="E123" s="376"/>
      <c r="F123" s="377"/>
      <c r="G123" s="377"/>
      <c r="H123" s="378"/>
      <c r="I123" s="340"/>
      <c r="J123" s="105"/>
      <c r="K123" s="106"/>
      <c r="L123" s="98" t="s">
        <v>1043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525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535</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525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50</v>
      </c>
      <c r="K167" s="264" t="str">
        <f t="shared" si="3"/>
        <v/>
      </c>
      <c r="L167" s="117">
        <v>50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t="str">
        <f t="shared" si="2"/>
        <v>*</v>
      </c>
      <c r="K170" s="264" t="str">
        <f t="shared" si="3"/>
        <v>※</v>
      </c>
      <c r="L170" s="117" t="s">
        <v>541</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525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525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525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525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525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13</v>
      </c>
      <c r="K270" s="81" t="str">
        <f t="shared" si="8"/>
        <v/>
      </c>
      <c r="L270" s="148">
        <v>13</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1.4</v>
      </c>
      <c r="K272" s="81" t="str">
        <f t="shared" si="8"/>
        <v/>
      </c>
      <c r="L272" s="148">
        <v>1.4</v>
      </c>
    </row>
    <row r="273" spans="1:12" s="83" customFormat="1" ht="34.5" customHeight="1">
      <c r="A273" s="249" t="s">
        <v>727</v>
      </c>
      <c r="B273" s="120"/>
      <c r="C273" s="370" t="s">
        <v>152</v>
      </c>
      <c r="D273" s="371"/>
      <c r="E273" s="371"/>
      <c r="F273" s="371"/>
      <c r="G273" s="370" t="s">
        <v>146</v>
      </c>
      <c r="H273" s="370"/>
      <c r="I273" s="403"/>
      <c r="J273" s="266">
        <f t="shared" si="9"/>
        <v>15</v>
      </c>
      <c r="K273" s="81" t="str">
        <f t="shared" si="8"/>
        <v/>
      </c>
      <c r="L273" s="147">
        <v>15</v>
      </c>
    </row>
    <row r="274" spans="1:12" s="83" customFormat="1" ht="34.5" customHeight="1">
      <c r="A274" s="249" t="s">
        <v>727</v>
      </c>
      <c r="B274" s="120"/>
      <c r="C274" s="371"/>
      <c r="D274" s="371"/>
      <c r="E274" s="371"/>
      <c r="F274" s="371"/>
      <c r="G274" s="370" t="s">
        <v>148</v>
      </c>
      <c r="H274" s="370"/>
      <c r="I274" s="403"/>
      <c r="J274" s="266">
        <f t="shared" si="9"/>
        <v>5.5</v>
      </c>
      <c r="K274" s="81" t="str">
        <f t="shared" si="8"/>
        <v/>
      </c>
      <c r="L274" s="148">
        <v>5.5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12</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525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525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525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525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86</v>
      </c>
      <c r="K392" s="81" t="str">
        <f t="shared" ref="K392:K397" si="11">IF(OR(COUNTIF(L392:L392,"未確認")&gt;0,COUNTIF(L392:L392,"~*")&gt;0),"※","")</f>
        <v/>
      </c>
      <c r="L392" s="147">
        <v>86</v>
      </c>
    </row>
    <row r="393" spans="1:22" s="83" customFormat="1" ht="34.5" customHeight="1">
      <c r="A393" s="249" t="s">
        <v>773</v>
      </c>
      <c r="B393" s="84"/>
      <c r="C393" s="369"/>
      <c r="D393" s="379"/>
      <c r="E393" s="319" t="s">
        <v>224</v>
      </c>
      <c r="F393" s="320"/>
      <c r="G393" s="320"/>
      <c r="H393" s="321"/>
      <c r="I393" s="342"/>
      <c r="J393" s="140">
        <f t="shared" si="10"/>
        <v>83</v>
      </c>
      <c r="K393" s="81" t="str">
        <f t="shared" si="11"/>
        <v/>
      </c>
      <c r="L393" s="147">
        <v>83</v>
      </c>
    </row>
    <row r="394" spans="1:22" s="83" customFormat="1" ht="34.5" customHeight="1">
      <c r="A394" s="250" t="s">
        <v>774</v>
      </c>
      <c r="B394" s="84"/>
      <c r="C394" s="369"/>
      <c r="D394" s="380"/>
      <c r="E394" s="319" t="s">
        <v>225</v>
      </c>
      <c r="F394" s="320"/>
      <c r="G394" s="320"/>
      <c r="H394" s="321"/>
      <c r="I394" s="342"/>
      <c r="J394" s="140">
        <f t="shared" si="10"/>
        <v>1</v>
      </c>
      <c r="K394" s="81" t="str">
        <f t="shared" si="11"/>
        <v/>
      </c>
      <c r="L394" s="147">
        <v>1</v>
      </c>
    </row>
    <row r="395" spans="1:22" s="83" customFormat="1" ht="34.5" customHeight="1">
      <c r="A395" s="250" t="s">
        <v>775</v>
      </c>
      <c r="B395" s="84"/>
      <c r="C395" s="369"/>
      <c r="D395" s="381"/>
      <c r="E395" s="319" t="s">
        <v>226</v>
      </c>
      <c r="F395" s="320"/>
      <c r="G395" s="320"/>
      <c r="H395" s="321"/>
      <c r="I395" s="342"/>
      <c r="J395" s="140">
        <f t="shared" si="10"/>
        <v>2</v>
      </c>
      <c r="K395" s="81" t="str">
        <f t="shared" si="11"/>
        <v/>
      </c>
      <c r="L395" s="147">
        <v>2</v>
      </c>
    </row>
    <row r="396" spans="1:22" s="83" customFormat="1" ht="34.5" customHeight="1">
      <c r="A396" s="250" t="s">
        <v>776</v>
      </c>
      <c r="B396" s="1"/>
      <c r="C396" s="369"/>
      <c r="D396" s="319" t="s">
        <v>227</v>
      </c>
      <c r="E396" s="320"/>
      <c r="F396" s="320"/>
      <c r="G396" s="320"/>
      <c r="H396" s="321"/>
      <c r="I396" s="342"/>
      <c r="J396" s="140">
        <f t="shared" si="10"/>
        <v>19121</v>
      </c>
      <c r="K396" s="81" t="str">
        <f t="shared" si="11"/>
        <v/>
      </c>
      <c r="L396" s="147">
        <v>19121</v>
      </c>
    </row>
    <row r="397" spans="1:22" s="83" customFormat="1" ht="34.5" customHeight="1">
      <c r="A397" s="250" t="s">
        <v>777</v>
      </c>
      <c r="B397" s="119"/>
      <c r="C397" s="369"/>
      <c r="D397" s="319" t="s">
        <v>228</v>
      </c>
      <c r="E397" s="320"/>
      <c r="F397" s="320"/>
      <c r="G397" s="320"/>
      <c r="H397" s="321"/>
      <c r="I397" s="343"/>
      <c r="J397" s="140">
        <f t="shared" si="10"/>
        <v>84</v>
      </c>
      <c r="K397" s="81" t="str">
        <f t="shared" si="11"/>
        <v/>
      </c>
      <c r="L397" s="147">
        <v>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525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86</v>
      </c>
      <c r="K405" s="81" t="str">
        <f t="shared" ref="K405:K422" si="13">IF(OR(COUNTIF(L405:L405,"未確認")&gt;0,COUNTIF(L405:L405,"~*")&gt;0),"※","")</f>
        <v/>
      </c>
      <c r="L405" s="147">
        <v>86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76</v>
      </c>
      <c r="K407" s="81" t="str">
        <f t="shared" si="13"/>
        <v/>
      </c>
      <c r="L407" s="147">
        <v>76</v>
      </c>
    </row>
    <row r="408" spans="1:22" s="83" customFormat="1" ht="34.5" customHeight="1">
      <c r="A408" s="251" t="s">
        <v>781</v>
      </c>
      <c r="B408" s="119"/>
      <c r="C408" s="368"/>
      <c r="D408" s="368"/>
      <c r="E408" s="319" t="s">
        <v>236</v>
      </c>
      <c r="F408" s="320"/>
      <c r="G408" s="320"/>
      <c r="H408" s="321"/>
      <c r="I408" s="360"/>
      <c r="J408" s="140">
        <f t="shared" si="12"/>
        <v>9</v>
      </c>
      <c r="K408" s="81" t="str">
        <f t="shared" si="13"/>
        <v/>
      </c>
      <c r="L408" s="147">
        <v>9</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84</v>
      </c>
      <c r="K413" s="81" t="str">
        <f t="shared" si="13"/>
        <v/>
      </c>
      <c r="L413" s="147">
        <v>84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74</v>
      </c>
      <c r="K415" s="81" t="str">
        <f t="shared" si="13"/>
        <v/>
      </c>
      <c r="L415" s="147">
        <v>74</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525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84</v>
      </c>
      <c r="K430" s="193" t="str">
        <f>IF(OR(COUNTIF(L430:L430,"未確認")&gt;0,COUNTIF(L430:L430,"~*")&gt;0),"※","")</f>
        <v/>
      </c>
      <c r="L430" s="147">
        <v>84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76</v>
      </c>
      <c r="K433" s="193" t="str">
        <f>IF(OR(COUNTIF(L433:L433,"未確認")&gt;0,COUNTIF(L433:L433,"~*")&gt;0),"※","")</f>
        <v/>
      </c>
      <c r="L433" s="147">
        <v>76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525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525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v>
      </c>
      <c r="K483" s="201" t="str">
        <f t="shared" si="17"/>
        <v>※</v>
      </c>
      <c r="L483" s="117" t="s">
        <v>541</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525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525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525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525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525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525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525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199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525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525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525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50</v>
      </c>
      <c r="K646" s="201" t="str">
        <f t="shared" ref="K646:K660" si="32">IF(OR(COUNTIF(L646:L646,"未確認")&gt;0,COUNTIF(L646:L646,"*")&gt;0),"※","")</f>
        <v/>
      </c>
      <c r="L646" s="117">
        <v>50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47</v>
      </c>
      <c r="K648" s="201" t="str">
        <f t="shared" si="32"/>
        <v/>
      </c>
      <c r="L648" s="117">
        <v>47</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t="str">
        <f t="shared" si="31"/>
        <v>*</v>
      </c>
      <c r="K652" s="201" t="str">
        <f t="shared" si="32"/>
        <v>※</v>
      </c>
      <c r="L652" s="117" t="s">
        <v>541</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19</v>
      </c>
      <c r="K658" s="201" t="str">
        <f t="shared" si="32"/>
        <v/>
      </c>
      <c r="L658" s="117">
        <v>19</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525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525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525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52</v>
      </c>
      <c r="K694" s="201" t="str">
        <f>IF(OR(COUNTIF(L694:L694,"未確認")&gt;0,COUNTIF(L694:L694,"*")&gt;0),"※","")</f>
        <v/>
      </c>
      <c r="L694" s="117">
        <v>52</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19</v>
      </c>
      <c r="K695" s="201" t="str">
        <f>IF(OR(COUNTIF(L695:L695,"未確認")&gt;0,COUNTIF(L695:L695,"*")&gt;0),"※","")</f>
        <v/>
      </c>
      <c r="L695" s="117">
        <v>19</v>
      </c>
    </row>
    <row r="696" spans="1:22" s="118" customFormat="1" ht="56.15" customHeight="1">
      <c r="A696" s="246" t="s">
        <v>966</v>
      </c>
      <c r="B696" s="119"/>
      <c r="C696" s="319" t="s">
        <v>509</v>
      </c>
      <c r="D696" s="320"/>
      <c r="E696" s="320"/>
      <c r="F696" s="320"/>
      <c r="G696" s="320"/>
      <c r="H696" s="321"/>
      <c r="I696" s="122" t="s">
        <v>510</v>
      </c>
      <c r="J696" s="116" t="str">
        <f>IF(SUM(L696:L696)=0,IF(COUNTIF(L696:L696,"未確認")&gt;0,"未確認",IF(COUNTIF(L696:L696,"~*")&gt;0,"*",SUM(L696:L696))),SUM(L696:L696))</f>
        <v>*</v>
      </c>
      <c r="K696" s="201" t="str">
        <f>IF(OR(COUNTIF(L696:L696,"未確認")&gt;0,COUNTIF(L696:L696,"*")&gt;0),"※","")</f>
        <v>※</v>
      </c>
      <c r="L696" s="117" t="s">
        <v>541</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525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20568F-76FF-4EBF-B0A6-763CFED8F7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2019-12-23T01:00:58Z</dcterms:modified>
</cp:coreProperties>
</file>