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0661224-D810-494E-B74B-78808292D5A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<sst xmlns="http://schemas.openxmlformats.org/spreadsheetml/2006/main" count="3079" uniqueCount="1051">
  <si>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</si>
  <si>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</si>
  <si>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</si>
  <si>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</si>
  <si>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</si>
  <si>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</si>
  <si>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</si>
  <si>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</si>
  <si>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</si>
  <si>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</si>
  <si>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</si>
  <si>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</si>
  <si>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</si>
  <si>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</si>
  <si>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</si>
  <si>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</si>
  <si>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</si>
  <si>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</si>
  <si>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</si>
  <si>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</si>
  <si>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</si>
  <si>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</si>
  <si>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</si>
  <si>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</si>
  <si>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</si>
  <si>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</si>
  <si>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</si>
  <si>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</si>
  <si>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</si>
  <si>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</si>
  <si>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</si>
  <si>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</si>
  <si>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</si>
  <si>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</si>
  <si>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</si>
  <si>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</si>
  <si>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</si>
  <si>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</si>
  <si>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</si>
  <si>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</si>
  <si>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</si>
  <si>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</si>
  <si>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</si>
  <si>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</si>
  <si>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</si>
  <si>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</si>
  <si>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</si>
  <si>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</si>
  <si>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</si>
  <si>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</si>
  <si>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</si>
  <si>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</si>
  <si>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</si>
  <si>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</si>
  <si>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</si>
  <si>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</si>
  <si>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</si>
  <si>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</si>
  <si>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</si>
  <si>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</si>
  <si>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</si>
  <si>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</si>
  <si>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</si>
  <si>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</si>
  <si>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</si>
  <si>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</si>
  <si>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</si>
  <si>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</si>
  <si>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</si>
  <si>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</si>
  <si>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</si>
  <si>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</si>
  <si>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</si>
  <si>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</si>
  <si>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</si>
  <si>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</si>
  <si>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</si>
  <si>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</si>
  <si>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</si>
  <si>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</si>
  <si>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</si>
  <si>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</si>
  <si>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</si>
  <si>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</si>
  <si>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</si>
  <si>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</si>
  <si>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</si>
  <si>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</si>
  <si>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</si>
  <si>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</si>
  <si>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</si>
  <si>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</si>
  <si>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</si>
  <si>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</si>
  <si>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</si>
  <si>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</si>
  <si>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</si>
  <si>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</si>
  <si>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</si>
  <si>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</si>
  <si>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</si>
  <si>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</si>
  <si>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</si>
  <si>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</si>
  <si>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</si>
  <si>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</si>
  <si>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</si>
  <si>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</si>
  <si>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</si>
  <si>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</si>
  <si>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</si>
  <si>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</si>
  <si>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</si>
  <si>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</si>
  <si>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</si>
  <si>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</si>
  <si>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</si>
  <si>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</si>
  <si>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</si>
  <si>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</si>
  <si>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</si>
  <si>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</si>
  <si>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</si>
  <si>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</si>
  <si>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</si>
  <si>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</si>
  <si>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</si>
  <si>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</si>
  <si>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</si>
  <si>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</si>
  <si>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</si>
  <si>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</si>
  <si>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</si>
  <si>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</si>
  <si>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</si>
  <si>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</si>
  <si>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</si>
  <si>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</si>
  <si>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</si>
  <si>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</si>
  <si>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</si>
  <si>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</si>
  <si>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</si>
  <si>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</si>
  <si>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</si>
  <si>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</si>
  <si>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</si>
  <si>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</si>
  <si>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</si>
  <si>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</si>
  <si>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</si>
  <si>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</si>
  <si>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</si>
  <si>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</si>
  <si>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</si>
  <si>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</si>
  <si>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</si>
  <si>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</si>
  <si>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</si>
  <si>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</si>
  <si>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</si>
  <si>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</si>
  <si>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</si>
  <si>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</si>
  <si>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</si>
  <si>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</si>
  <si>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</si>
  <si>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</si>
  <si>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</si>
  <si>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</si>
  <si>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</si>
  <si>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</si>
  <si>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</si>
  <si>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</si>
  <si>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</si>
  <si>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</si>
  <si>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</si>
  <si>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</si>
  <si>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</si>
  <si>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</si>
  <si>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</si>
  <si>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</si>
  <si>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</si>
  <si>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</si>
  <si>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</si>
  <si>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</si>
  <si>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</si>
  <si>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</si>
  <si>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</si>
  <si>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</si>
  <si>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</si>
  <si>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</si>
  <si>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</si>
  <si>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</si>
  <si>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</si>
  <si>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</si>
  <si>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</si>
  <si>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</si>
  <si>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</si>
  <si>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</si>
  <si>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</si>
  <si>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</si>
  <si>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</si>
  <si>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</si>
  <si>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</si>
  <si>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</si>
  <si>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</si>
  <si>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</si>
  <si>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</si>
  <si>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</si>
  <si>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</si>
  <si>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</si>
  <si>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</si>
  <si>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</si>
  <si>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</si>
  <si>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</si>
  <si>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</si>
  <si>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</si>
  <si>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</si>
  <si>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</si>
  <si>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</si>
  <si>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</si>
  <si>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</si>
  <si>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</si>
  <si>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</si>
  <si>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</si>
  <si>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</si>
  <si>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</si>
  <si>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</si>
  <si>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</si>
  <si>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</si>
  <si>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</si>
  <si>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</si>
  <si>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</si>
  <si>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</si>
  <si>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</si>
  <si>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</si>
  <si>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</si>
  <si>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</si>
  <si>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</si>
  <si>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</si>
  <si>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</si>
  <si>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</si>
  <si>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</si>
  <si>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</si>
  <si>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</si>
  <si>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</si>
  <si>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</si>
  <si>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</si>
  <si>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</si>
  <si>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</si>
  <si>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</si>
  <si>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</si>
  <si>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</si>
  <si>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</si>
  <si>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</si>
  <si>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</si>
  <si>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</si>
  <si>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</si>
  <si>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</si>
  <si>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</si>
  <si>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</si>
  <si>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</si>
  <si>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</si>
  <si>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</si>
  <si>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</si>
  <si>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</si>
  <si>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</si>
  <si>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</si>
  <si>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</si>
  <si>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</si>
  <si>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</si>
  <si>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</si>
  <si>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</si>
  <si>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</si>
  <si>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</si>
  <si>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</si>
  <si>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</si>
  <si>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</si>
  <si>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</si>
  <si>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</si>
  <si>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</si>
  <si>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</si>
  <si>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</si>
  <si>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</si>
  <si>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</si>
  <si>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</si>
  <si>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</si>
  <si>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</si>
  <si>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</si>
  <si>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</si>
  <si>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</si>
  <si>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</si>
  <si>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</si>
  <si>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</si>
  <si>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</si>
  <si>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</si>
  <si>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</si>
  <si>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</si>
  <si>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</si>
  <si>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</si>
  <si>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</si>
  <si>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</si>
  <si>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</si>
  <si>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</si>
  <si>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</si>
  <si>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</si>
  <si>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</si>
  <si>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</si>
  <si>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</si>
  <si>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</si>
  <si>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</si>
  <si>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</si>
  <si>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</si>
  <si>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</si>
  <si>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</si>
  <si>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</si>
  <si>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</si>
  <si>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</si>
  <si>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</si>
  <si>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</si>
  <si>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</si>
  <si>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</si>
  <si>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</si>
  <si>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</si>
  <si>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</si>
  <si>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</si>
  <si>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</si>
  <si>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</si>
  <si>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</si>
  <si>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</si>
  <si>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</si>
  <si>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</si>
  <si>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</si>
  <si>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</si>
  <si>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</si>
  <si>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</si>
  <si>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</si>
  <si>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</si>
  <si>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</si>
  <si>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</si>
  <si>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</si>
  <si>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</si>
  <si>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</si>
  <si>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</si>
  <si>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</si>
  <si>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</si>
  <si>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</si>
  <si>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</si>
  <si>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</si>
  <si>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</si>
  <si>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</si>
  <si>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</si>
  <si>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</si>
  <si>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</si>
  <si>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</si>
  <si>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</si>
  <si>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</si>
  <si>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</si>
  <si>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</si>
  <si>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</si>
  <si>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</si>
  <si>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</si>
  <si>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</si>
  <si>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</si>
  <si>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</si>
  <si>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</si>
  <si>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</si>
  <si>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</si>
  <si>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</si>
  <si>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</si>
  <si>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</si>
  <si>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</si>
  <si>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</si>
  <si>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</si>
  <si>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</si>
  <si>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</si>
  <si>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</si>
  <si>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</si>
  <si>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</si>
  <si>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</si>
  <si>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</si>
  <si>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</si>
  <si>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</si>
  <si>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</si>
  <si>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</si>
  <si>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</si>
  <si>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</si>
  <si>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</si>
  <si>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</si>
  <si>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</si>
  <si>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</si>
  <si>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</si>
  <si>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</si>
  <si>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</si>
  <si>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</si>
  <si>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</si>
  <si>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</si>
  <si>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</si>
  <si>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</si>
  <si>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</si>
  <si>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</si>
  <si>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</si>
  <si>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</si>
  <si>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</si>
  <si>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</si>
  <si>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</si>
  <si>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</si>
  <si>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</si>
  <si>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</si>
  <si>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</si>
  <si>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</si>
  <si>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</si>
  <si>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</si>
  <si>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</si>
  <si>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</si>
  <si>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</si>
  <si>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</si>
  <si>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</si>
  <si>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</si>
  <si>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</si>
  <si>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</si>
  <si>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</si>
  <si>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</si>
  <si>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</si>
  <si>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</si>
  <si>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</si>
  <si>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</si>
  <si>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</si>
  <si>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</si>
  <si>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</si>
  <si>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</si>
  <si>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</si>
  <si>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</si>
  <si>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</si>
  <si>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</si>
  <si>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</si>
  <si>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</si>
  <si>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</si>
  <si>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</si>
  <si>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</si>
  <si>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</si>
  <si>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</si>
  <si>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</si>
  <si>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</si>
  <si>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</si>
  <si>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</si>
  <si>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</si>
  <si>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</si>
  <si>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</si>
  <si>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</si>
  <si>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</si>
  <si>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</si>
  <si>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</si>
  <si>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</si>
  <si>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</si>
  <si>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</si>
  <si>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</si>
  <si>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</si>
  <si>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</si>
  <si>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</si>
  <si>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</si>
  <si>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</si>
  <si>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</si>
  <si>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</si>
  <si>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</si>
  <si>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</si>
  <si>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</si>
  <si>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</si>
  <si>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</si>
  <si>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</si>
  <si>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</si>
  <si>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</si>
  <si>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</si>
  <si>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</si>
  <si>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</si>
  <si>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</si>
  <si>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</si>
  <si>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</si>
  <si>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</si>
  <si>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</si>
  <si>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</si>
  <si>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</si>
  <si>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</si>
  <si>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</si>
  <si>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</si>
  <si>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</si>
  <si>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</si>
  <si>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</si>
  <si>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</si>
  <si>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</si>
  <si>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</si>
  <si>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</si>
  <si>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</si>
  <si>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</si>
  <si>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</si>
  <si>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</si>
  <si>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</si>
  <si>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</si>
  <si>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</si>
  <si>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</si>
  <si>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</si>
  <si>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</si>
  <si>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</si>
  <si>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</si>
  <si>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</si>
  <si>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</si>
  <si>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</si>
  <si>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</si>
  <si>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</si>
  <si>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</si>
  <si>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</si>
  <si>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</si>
  <si>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</si>
  <si>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</si>
  <si>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</si>
  <si>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</si>
  <si>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</si>
  <si>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</si>
  <si>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</si>
  <si>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</si>
  <si>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</si>
  <si>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</si>
  <si>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</si>
  <si>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</si>
  <si>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</si>
  <si>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</si>
  <si>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</si>
  <si>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</si>
  <si>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</si>
  <si>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</si>
  <si>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</si>
  <si>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</si>
  <si>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</si>
  <si>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</si>
  <si>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</si>
  <si>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</si>
  <si>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</si>
  <si>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</si>
  <si>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</si>
  <si>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</si>
  <si>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</si>
  <si>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</si>
  <si>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</si>
  <si>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</si>
  <si>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</si>
  <si>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</si>
  <si>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</si>
  <si>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</si>
  <si>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</si>
  <si>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</si>
  <si>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</si>
  <si>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</si>
  <si>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</si>
  <si>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</si>
  <si>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</si>
  <si>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</si>
  <si>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</si>
  <si>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</si>
  <si>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</si>
  <si>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</si>
  <si>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</si>
  <si>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</si>
  <si>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</si>
  <si>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</si>
  <si>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</si>
  <si>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</si>
  <si>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</si>
  <si>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</si>
  <si>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</si>
  <si>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</si>
  <si>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</si>
  <si>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</si>
  <si>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</si>
  <si>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</si>
  <si>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</si>
  <si>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</si>
  <si>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</si>
  <si>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</si>
  <si>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</si>
  <si>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</si>
  <si>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</si>
  <si>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</si>
  <si>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</si>
  <si>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</si>
  <si>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</si>
  <si>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</si>
  <si>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</si>
  <si>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</si>
  <si>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</si>
  <si>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</si>
  <si>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</si>
  <si>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</si>
  <si>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</si>
  <si>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</si>
  <si>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</si>
  <si>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</si>
  <si>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</si>
  <si>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</si>
  <si>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</si>
  <si>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</si>
  <si>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</si>
  <si>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</si>
  <si>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</si>
  <si>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</si>
  <si>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</si>
  <si>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</si>
  <si>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</si>
  <si>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</si>
  <si>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</si>
  <si>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</si>
  <si>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</si>
  <si>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</si>
  <si>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</si>
  <si>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</si>
  <si>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</si>
  <si>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</si>
  <si>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</si>
  <si>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</si>
  <si>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</si>
  <si>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</si>
  <si>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</si>
  <si>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</si>
  <si>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</si>
  <si>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</si>
  <si>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</si>
  <si>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</si>
  <si>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</si>
  <si>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</si>
  <si>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</si>
  <si>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</si>
  <si>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</si>
  <si>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</si>
  <si>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</si>
  <si>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</si>
  <si>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</si>
  <si>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</si>
  <si>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</si>
  <si>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</si>
  <si>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</si>
  <si>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</si>
  <si>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</si>
  <si>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</si>
  <si>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</si>
  <si>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</si>
  <si>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</si>
  <si>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</si>
  <si>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</si>
  <si>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</si>
  <si>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</si>
  <si>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</si>
  <si>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</si>
  <si>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</si>
  <si>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</si>
  <si>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</si>
  <si>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</si>
  <si>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</si>
  <si>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</si>
  <si>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</si>
  <si>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</si>
  <si>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</si>
  <si>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</si>
  <si>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</si>
  <si>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</si>
  <si>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</si>
  <si>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</si>
  <si>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</si>
  <si>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</si>
  <si>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</si>
  <si>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</si>
  <si>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</si>
  <si>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</si>
  <si>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</si>
  <si>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</si>
  <si>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</si>
  <si>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</si>
  <si>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</si>
  <si>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</si>
  <si>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</si>
  <si>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</si>
  <si>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</si>
  <si>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</si>
  <si>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</si>
  <si>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</si>
  <si>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</si>
  <si>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</si>
  <si>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</si>
  <si>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</si>
  <si>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</si>
  <si>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</si>
  <si>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</si>
  <si>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</si>
  <si>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</si>
  <si>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</si>
  <si>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</si>
  <si>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</si>
  <si>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</si>
  <si>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</si>
  <si>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</si>
  <si>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</si>
  <si>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</si>
  <si>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</si>
  <si>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</si>
  <si>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</si>
  <si>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</si>
  <si>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</si>
  <si>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</si>
  <si>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</si>
  <si>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</si>
  <si>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</si>
  <si>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</si>
  <si>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</si>
  <si>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</si>
  <si>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</si>
  <si>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</si>
  <si>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</si>
  <si>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</si>
  <si>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</si>
  <si>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</si>
  <si>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</si>
  <si>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</si>
  <si>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</si>
  <si>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</si>
  <si>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</si>
  <si>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</si>
  <si>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</si>
  <si>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</si>
  <si>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</si>
  <si>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</si>
  <si>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</si>
  <si>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</si>
  <si>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</si>
  <si>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</si>
  <si>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</si>
  <si>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</si>
  <si>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</si>
  <si>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</si>
  <si>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</si>
  <si>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</si>
  <si>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</si>
  <si>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</si>
  <si>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</si>
  <si>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</si>
  <si>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</si>
  <si>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</si>
  <si>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</si>
  <si>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</si>
  <si>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</si>
  <si>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</si>
  <si>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</si>
  <si>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</si>
  <si>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</si>
  <si>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</si>
  <si>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</si>
  <si>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</si>
  <si>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</si>
  <si>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</si>
  <si>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</si>
  <si>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</si>
  <si>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</si>
  <si>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</si>
  <si>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</si>
  <si>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</si>
  <si>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</si>
  <si>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</si>
  <si>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</si>
  <si>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</si>
  <si>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</si>
  <si>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</si>
  <si>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</si>
  <si>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</si>
  <si>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</si>
  <si>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</si>
  <si>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</si>
  <si>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</si>
  <si>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</si>
  <si>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</si>
  <si>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</si>
  <si>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</si>
  <si>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</si>
  <si>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</si>
  <si>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</si>
  <si>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</si>
  <si>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</si>
  <si>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</si>
  <si>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</si>
  <si>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</si>
  <si>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</si>
  <si>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</si>
  <si>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</si>
  <si>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</si>
  <si>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</si>
  <si>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</si>
  <si>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</si>
  <si>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</si>
  <si>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</si>
  <si>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</si>
  <si>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</si>
  <si>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</si>
  <si>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</si>
  <si>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</si>
  <si>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</si>
  <si>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</si>
  <si>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</si>
  <si>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</si>
  <si>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</si>
  <si>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</si>
  <si>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</si>
  <si>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</si>
  <si>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</si>
  <si>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</si>
  <si>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</si>
  <si>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</si>
  <si>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</si>
  <si>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</si>
  <si>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</si>
  <si>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</si>
  <si>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</si>
  <si>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</si>
  <si>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</si>
  <si>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</si>
  <si>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</si>
  <si>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</si>
  <si>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</si>
  <si>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</si>
  <si>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</si>
  <si>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</si>
  <si>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</si>
  <si>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</si>
  <si>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</si>
  <si>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</si>
  <si>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</si>
  <si>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</si>
  <si>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</si>
  <si>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</si>
  <si>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</si>
  <si>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</si>
  <si>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</si>
  <si>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</si>
  <si>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</si>
  <si>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</si>
  <si>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</si>
  <si>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</si>
  <si>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</si>
  <si>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</si>
  <si>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</si>
  <si>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</si>
  <si>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</si>
  <si>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</si>
  <si>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</si>
  <si>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</si>
  <si>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</si>
  <si>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</si>
  <si>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</si>
  <si>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</si>
  <si>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</si>
  <si>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</si>
  <si>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</si>
  <si>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</si>
  <si>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</si>
  <si>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</si>
  <si>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</si>
  <si>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</si>
  <si>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</si>
  <si>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</si>
  <si>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</si>
  <si>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</si>
  <si>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</si>
  <si>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</si>
  <si>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</si>
  <si>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</si>
  <si>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</si>
  <si>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</si>
  <si>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</si>
  <si>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</si>
  <si>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</si>
  <si>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</si>
  <si>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</si>
  <si>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</si>
  <si>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</si>
  <si>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</si>
  <si>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</si>
  <si>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</si>
  <si>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</si>
  <si>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</si>
  <si>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</si>
  <si>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</si>
  <si>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</si>
  <si>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</si>
  <si>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</si>
  <si>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</si>
  <si>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</si>
  <si>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</si>
  <si>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</si>
  <si>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</si>
  <si>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</si>
  <si>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</si>
  <si>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</si>
  <si>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</si>
  <si>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</si>
  <si>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</si>
  <si>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</si>
  <si>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</si>
  <si>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</si>
  <si>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</si>
  <si>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</si>
  <si>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</si>
  <si>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</si>
  <si>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</si>
  <si>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</si>
  <si>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</si>
  <si>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</si>
  <si>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</si>
  <si>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</si>
  <si>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</si>
  <si>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</si>
  <si>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</si>
  <si>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</si>
  <si>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</si>
  <si>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</si>
  <si>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</si>
  <si>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</si>
  <si>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</si>
  <si>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</si>
  <si>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</si>
  <si>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</si>
  <si>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</si>
  <si>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</si>
  <si>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</si>
  <si>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</si>
  <si>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</si>
  <si>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</si>
  <si>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</si>
  <si>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</si>
  <si>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</si>
  <si>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</si>
  <si>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</si>
  <si>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</si>
  <si>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</si>
  <si>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</si>
  <si>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</si>
  <si>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</si>
  <si>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</si>
  <si>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</si>
  <si>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</si>
  <si>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</si>
  <si>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</si>
  <si>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</si>
  <si>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</si>
  <si>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</si>
  <si>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</si>
  <si>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</si>
  <si>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</si>
  <si>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</si>
  <si>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</si>
  <si>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</si>
  <si>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</si>
  <si>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</si>
  <si>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</si>
  <si>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</si>
  <si>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</si>
  <si>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</si>
  <si>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</si>
  <si>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</si>
  <si>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</si>
  <si>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</si>
  <si>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</si>
  <si>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</si>
  <si>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</si>
  <si>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</si>
  <si>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</si>
  <si>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</si>
  <si>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</si>
  <si>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</si>
  <si>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</si>
  <si>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</si>
  <si>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</si>
  <si>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</si>
  <si>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</si>
  <si>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</si>
  <si>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</si>
  <si>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</si>
  <si>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</si>
  <si>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</si>
  <si>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</si>
  <si>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</si>
  <si>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</si>
  <si>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</si>
  <si>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</si>
  <si>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</si>
  <si>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</si>
  <si>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</si>
  <si>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</si>
  <si>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</si>
  <si>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</si>
  <si>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</si>
  <si>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</si>
  <si>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</si>
  <si>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</si>
  <si>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</si>
  <si>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</si>
  <si>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</si>
  <si>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</si>
  <si>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</si>
  <si>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</si>
  <si>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</si>
  <si>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</si>
  <si>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</si>
  <si>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</si>
  <si>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</si>
  <si>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</si>
  <si>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</si>
  <si>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</si>
  <si>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</si>
  <si>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</si>
  <si>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</si>
  <si>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</si>
  <si>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</si>
  <si>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</si>
  <si>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</si>
  <si>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</si>
  <si>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</si>
  <si>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</si>
  <si>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</si>
  <si>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</si>
  <si>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</si>
  <si>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</si>
  <si>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</si>
  <si>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</si>
  <si>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</si>
  <si>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</si>
  <si>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</si>
  <si>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</si>
  <si>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</si>
  <si>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</si>
  <si>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</si>
  <si>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</si>
  <si>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有田南病院</t>
    <phoneticPr fontId="3"/>
  </si>
  <si>
    <t>〒643-0034 有田郡有田川町小島１５番地</t>
    <phoneticPr fontId="3"/>
  </si>
  <si>
    <t>〇</t>
  </si>
  <si>
    <t>医療法人</t>
  </si>
  <si>
    <t>内科</t>
  </si>
  <si>
    <t>ＤＰＣ標準病院群</t>
  </si>
  <si>
    <t>有</t>
  </si>
  <si>
    <t>看護必要度Ⅱ</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</si>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</sst>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0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c r="A100" s="244" t="s">
        <v>611</v>
      </c>
      <c r="B100" s="84"/>
      <c r="C100" s="396"/>
      <c r="D100" s="397"/>
      <c r="E100" s="409"/>
      <c r="F100" s="410"/>
      <c r="G100" s="415" t="s">
        <v>44</v>
      </c>
      <c r="H100" s="417"/>
      <c r="I100" s="420"/>
      <c r="J100" s="256">
        <f t="shared" si="0"/>
        <v>26</v>
      </c>
      <c r="K100" s="237" t="str">
        <f>IF(OR(COUNTIF(L100:M100,"未確認")&gt;0,COUNTIF(L100:M100,"~*")&gt;0),"※","")</f>
        <v/>
      </c>
      <c r="L100" s="258">
        <v>26</v>
      </c>
      <c r="M100" s="258">
        <v>0</v>
      </c>
    </row>
    <row r="101" spans="1:22" s="83" customFormat="1" ht="34.5" customHeight="1">
      <c r="A101" s="244" t="s">
        <v>610</v>
      </c>
      <c r="B101" s="84"/>
      <c r="C101" s="396"/>
      <c r="D101" s="397"/>
      <c r="E101" s="320" t="s">
        <v>45</v>
      </c>
      <c r="F101" s="321"/>
      <c r="G101" s="321"/>
      <c r="H101" s="322"/>
      <c r="I101" s="420"/>
      <c r="J101" s="256">
        <f t="shared" si="0"/>
        <v>26</v>
      </c>
      <c r="K101" s="237" t="str">
        <f>IF(OR(COUNTIF(L101:M101,"未確認")&gt;0,COUNTIF(L101:M101,"~*")&gt;0),"※","")</f>
        <v/>
      </c>
      <c r="L101" s="258">
        <v>26</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45</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1047</v>
      </c>
    </row>
    <row r="132" spans="1:22" s="83" customFormat="1" ht="34.5" customHeight="1">
      <c r="A132" s="244" t="s">
        <v>621</v>
      </c>
      <c r="B132" s="84"/>
      <c r="C132" s="295"/>
      <c r="D132" s="297"/>
      <c r="E132" s="320" t="s">
        <v>58</v>
      </c>
      <c r="F132" s="321"/>
      <c r="G132" s="321"/>
      <c r="H132" s="322"/>
      <c r="I132" s="389"/>
      <c r="J132" s="101"/>
      <c r="K132" s="102"/>
      <c r="L132" s="82">
        <v>26</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45</v>
      </c>
      <c r="K154" s="264" t="str">
        <f t="shared" si="3"/>
        <v/>
      </c>
      <c r="L154" s="117">
        <v>45</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50</v>
      </c>
      <c r="K157" s="264" t="str">
        <f t="shared" si="3"/>
        <v/>
      </c>
      <c r="L157" s="117">
        <v>0</v>
      </c>
      <c r="M157" s="117">
        <v>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10</v>
      </c>
      <c r="M269" s="147">
        <v>11</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2</v>
      </c>
      <c r="M270" s="148">
        <v>0.5</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3</v>
      </c>
      <c r="M271" s="147">
        <v>8</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0.6</v>
      </c>
      <c r="M272" s="148">
        <v>0.9</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4</v>
      </c>
      <c r="M273" s="147">
        <v>6</v>
      </c>
    </row>
    <row r="274" spans="1:13" s="83" customFormat="1" ht="34.5" customHeight="1">
      <c r="A274" s="249" t="s">
        <v>727</v>
      </c>
      <c r="B274" s="120"/>
      <c r="C274" s="372"/>
      <c r="D274" s="372"/>
      <c r="E274" s="372"/>
      <c r="F274" s="372"/>
      <c r="G274" s="371" t="s">
        <v>148</v>
      </c>
      <c r="H274" s="371"/>
      <c r="I274" s="404"/>
      <c r="J274" s="266">
        <f t="shared" si="9"/>
        <v>0.2</v>
      </c>
      <c r="K274" s="81" t="str">
        <f t="shared" si="8"/>
        <v/>
      </c>
      <c r="L274" s="148">
        <v>0.2</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1</v>
      </c>
      <c r="K289" s="81" t="str">
        <f t="shared" si="8"/>
        <v/>
      </c>
      <c r="L289" s="147">
        <v>1</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46</v>
      </c>
      <c r="K392" s="81" t="str">
        <f t="shared" ref="K392:K397" si="12">IF(OR(COUNTIF(L392:M392,"未確認")&gt;0,COUNTIF(L392:M392,"~*")&gt;0),"※","")</f>
        <v/>
      </c>
      <c r="L392" s="147">
        <v>0</v>
      </c>
      <c r="M392" s="147">
        <v>46</v>
      </c>
    </row>
    <row r="393" spans="1:22" s="83" customFormat="1" ht="34.5" customHeight="1">
      <c r="A393" s="249" t="s">
        <v>773</v>
      </c>
      <c r="B393" s="84"/>
      <c r="C393" s="370"/>
      <c r="D393" s="380"/>
      <c r="E393" s="320" t="s">
        <v>224</v>
      </c>
      <c r="F393" s="321"/>
      <c r="G393" s="321"/>
      <c r="H393" s="322"/>
      <c r="I393" s="343"/>
      <c r="J393" s="140">
        <f t="shared" si="11"/>
        <v>46</v>
      </c>
      <c r="K393" s="81" t="str">
        <f t="shared" si="12"/>
        <v/>
      </c>
      <c r="L393" s="147">
        <v>0</v>
      </c>
      <c r="M393" s="147">
        <v>46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16168</v>
      </c>
      <c r="K396" s="81" t="str">
        <f t="shared" si="12"/>
        <v/>
      </c>
      <c r="L396" s="147">
        <v>0</v>
      </c>
      <c r="M396" s="147">
        <v>16168</v>
      </c>
    </row>
    <row r="397" spans="1:22" s="83" customFormat="1" ht="34.5" customHeight="1">
      <c r="A397" s="250" t="s">
        <v>777</v>
      </c>
      <c r="B397" s="119"/>
      <c r="C397" s="370"/>
      <c r="D397" s="320" t="s">
        <v>228</v>
      </c>
      <c r="E397" s="321"/>
      <c r="F397" s="321"/>
      <c r="G397" s="321"/>
      <c r="H397" s="322"/>
      <c r="I397" s="344"/>
      <c r="J397" s="140">
        <f t="shared" si="11"/>
        <v>186</v>
      </c>
      <c r="K397" s="81" t="str">
        <f t="shared" si="12"/>
        <v/>
      </c>
      <c r="L397" s="147">
        <v>140</v>
      </c>
      <c r="M397" s="147">
        <v>46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46</v>
      </c>
      <c r="K405" s="81" t="str">
        <f t="shared" ref="K405:K422" si="14">IF(OR(COUNTIF(L405:M405,"未確認")&gt;0,COUNTIF(L405:M405,"~*")&gt;0),"※","")</f>
        <v/>
      </c>
      <c r="L405" s="147">
        <v>0</v>
      </c>
      <c r="M405" s="147">
        <v>46</v>
      </c>
    </row>
    <row r="406" spans="1:22" s="83" customFormat="1" ht="34.5" customHeight="1">
      <c r="A406" s="251" t="s">
        <v>779</v>
      </c>
      <c r="B406" s="119"/>
      <c r="C406" s="369"/>
      <c r="D406" s="375" t="s">
        <v>233</v>
      </c>
      <c r="E406" s="377" t="s">
        <v>234</v>
      </c>
      <c r="F406" s="378"/>
      <c r="G406" s="378"/>
      <c r="H406" s="379"/>
      <c r="I406" s="361"/>
      <c r="J406" s="140">
        <f t="shared" si="13"/>
        <v>46</v>
      </c>
      <c r="K406" s="81" t="str">
        <f t="shared" si="14"/>
        <v/>
      </c>
      <c r="L406" s="147">
        <v>0</v>
      </c>
      <c r="M406" s="147">
        <v>46</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46</v>
      </c>
      <c r="K413" s="81" t="str">
        <f t="shared" si="14"/>
        <v/>
      </c>
      <c r="L413" s="147">
        <v>0</v>
      </c>
      <c r="M413" s="147">
        <v>46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v>
      </c>
      <c r="K415" s="81" t="str">
        <f t="shared" si="14"/>
        <v/>
      </c>
      <c r="L415" s="147">
        <v>0</v>
      </c>
      <c r="M415" s="147">
        <v>4</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0</v>
      </c>
      <c r="M416" s="147">
        <v>4</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0</v>
      </c>
      <c r="M417" s="147">
        <v>8</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0</v>
      </c>
      <c r="M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row>
    <row r="421" spans="1:22" s="83" customFormat="1" ht="34.5" customHeight="1">
      <c r="A421" s="251" t="s">
        <v>794</v>
      </c>
      <c r="B421" s="119"/>
      <c r="C421" s="369"/>
      <c r="D421" s="369"/>
      <c r="E421" s="320" t="s">
        <v>247</v>
      </c>
      <c r="F421" s="321"/>
      <c r="G421" s="321"/>
      <c r="H421" s="322"/>
      <c r="I421" s="361"/>
      <c r="J421" s="140">
        <f t="shared" si="13"/>
        <v>17</v>
      </c>
      <c r="K421" s="81" t="str">
        <f t="shared" si="14"/>
        <v/>
      </c>
      <c r="L421" s="147">
        <v>0</v>
      </c>
      <c r="M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46</v>
      </c>
      <c r="K430" s="193" t="str">
        <f>IF(OR(COUNTIF(L430:M430,"未確認")&gt;0,COUNTIF(L430:M430,"~*")&gt;0),"※","")</f>
        <v/>
      </c>
      <c r="L430" s="147">
        <v>0</v>
      </c>
      <c r="M430" s="147">
        <v>46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0</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0</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v>
      </c>
      <c r="K433" s="193" t="str">
        <f>IF(OR(COUNTIF(L433:M433,"未確認")&gt;0,COUNTIF(L433:M433,"~*")&gt;0),"※","")</f>
        <v/>
      </c>
      <c r="L433" s="147">
        <v>0</v>
      </c>
      <c r="M433" s="147">
        <v>18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21</v>
      </c>
      <c r="K434" s="193" t="str">
        <f>IF(OR(COUNTIF(L434:M434,"未確認")&gt;0,COUNTIF(L434:M434,"~*")&gt;0),"※","")</f>
        <v/>
      </c>
      <c r="L434" s="147">
        <v>0</v>
      </c>
      <c r="M434" s="147">
        <v>21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28</v>
      </c>
      <c r="K633" s="201" t="str">
        <f t="shared" si="31"/>
        <v/>
      </c>
      <c r="L633" s="117">
        <v>28</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63</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
      </c>
      <c r="L650" s="117">
        <v>62</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85</v>
      </c>
      <c r="M668" s="225">
        <v>85</v>
      </c>
    </row>
    <row r="669" spans="1:22" s="83" customFormat="1" ht="56.15" customHeight="1">
      <c r="A669" s="251" t="s">
        <v>952</v>
      </c>
      <c r="B669" s="84"/>
      <c r="C669" s="317" t="s">
        <v>483</v>
      </c>
      <c r="D669" s="318"/>
      <c r="E669" s="318"/>
      <c r="F669" s="318"/>
      <c r="G669" s="318"/>
      <c r="H669" s="319"/>
      <c r="I669" s="138" t="s">
        <v>484</v>
      </c>
      <c r="J669" s="223"/>
      <c r="K669" s="224"/>
      <c r="L669" s="300">
        <v>1.7</v>
      </c>
      <c r="M669" s="300">
        <v>1.7</v>
      </c>
    </row>
    <row r="670" spans="1:22" s="83" customFormat="1" ht="60" customHeight="1">
      <c r="A670" s="251" t="s">
        <v>953</v>
      </c>
      <c r="B670" s="84"/>
      <c r="C670" s="323" t="s">
        <v>485</v>
      </c>
      <c r="D670" s="324"/>
      <c r="E670" s="324"/>
      <c r="F670" s="324"/>
      <c r="G670" s="324"/>
      <c r="H670" s="325"/>
      <c r="I670" s="326" t="s">
        <v>1030</v>
      </c>
      <c r="J670" s="223"/>
      <c r="K670" s="224"/>
      <c r="L670" s="301">
        <v>140</v>
      </c>
      <c r="M670" s="301">
        <v>46</v>
      </c>
    </row>
    <row r="671" spans="1:22" s="83" customFormat="1" ht="35.15" customHeight="1">
      <c r="A671" s="251" t="s">
        <v>954</v>
      </c>
      <c r="B671" s="84"/>
      <c r="C671" s="227"/>
      <c r="D671" s="228"/>
      <c r="E671" s="323" t="s">
        <v>487</v>
      </c>
      <c r="F671" s="324"/>
      <c r="G671" s="324"/>
      <c r="H671" s="325"/>
      <c r="I671" s="327"/>
      <c r="J671" s="223"/>
      <c r="K671" s="224"/>
      <c r="L671" s="301">
        <v>117</v>
      </c>
      <c r="M671" s="301">
        <v>24</v>
      </c>
    </row>
    <row r="672" spans="1:22" s="83" customFormat="1" ht="25.75" customHeight="1">
      <c r="A672" s="251" t="s">
        <v>955</v>
      </c>
      <c r="B672" s="84"/>
      <c r="C672" s="229"/>
      <c r="D672" s="286"/>
      <c r="E672" s="329"/>
      <c r="F672" s="330"/>
      <c r="G672" s="331" t="s">
        <v>1003</v>
      </c>
      <c r="H672" s="332"/>
      <c r="I672" s="328"/>
      <c r="J672" s="223"/>
      <c r="K672" s="224"/>
      <c r="L672" s="301">
        <v>75</v>
      </c>
      <c r="M672" s="301">
        <v>22</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t="s">
        <v>533</v>
      </c>
    </row>
    <row r="674" spans="1:22" s="115" customFormat="1" ht="34.5" customHeight="1">
      <c r="A674" s="251" t="s">
        <v>957</v>
      </c>
      <c r="B674" s="84"/>
      <c r="C674" s="289"/>
      <c r="D674" s="291"/>
      <c r="E674" s="317" t="s">
        <v>1004</v>
      </c>
      <c r="F674" s="318"/>
      <c r="G674" s="318"/>
      <c r="H674" s="319"/>
      <c r="I674" s="333"/>
      <c r="J674" s="223"/>
      <c r="K674" s="224"/>
      <c r="L674" s="301">
        <v>0</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29</v>
      </c>
      <c r="K695" s="201" t="str">
        <f>IF(OR(COUNTIF(L695:M695,"未確認")&gt;0,COUNTIF(L695:M695,"*")&gt;0),"※","")</f>
        <v/>
      </c>
      <c r="L695" s="117">
        <v>29</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7A9921-2483-486C-892E-F0A4F1E97F4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2019-12-23T01:01:54Z</dcterms:modified>
</cp:coreProperties>
</file>