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80_新型コロナウイルス感染症を疑う患者受入れのための救急・周産期・小児医療体制確保事業\01_救急・周産期\★R5　コロナ補助金\03_募集案内等\03_第3回申請受付案内\01_備品\03_HP用\"/>
    </mc:Choice>
  </mc:AlternateContent>
  <bookViews>
    <workbookView xWindow="600" yWindow="105" windowWidth="19395" windowHeight="7845" tabRatio="770" activeTab="1"/>
  </bookViews>
  <sheets>
    <sheet name="最初にご入力ください" sheetId="11" r:id="rId1"/>
    <sheet name="所要額精算書(別記第9号様式)" sheetId="1" r:id="rId2"/>
  </sheets>
  <externalReferences>
    <externalReference r:id="rId3"/>
    <externalReference r:id="rId4"/>
  </externalReferences>
  <definedNames>
    <definedName name="_Key1" localSheetId="0" hidden="1">#REF!</definedName>
    <definedName name="_Key1" hidden="1">#REF!</definedName>
    <definedName name="_Key2" hidden="1">#REF!</definedName>
    <definedName name="_Order1" hidden="1">255</definedName>
    <definedName name="_Order2" hidden="1">255</definedName>
    <definedName name="_Sort" localSheetId="0" hidden="1">#REF!</definedName>
    <definedName name="_Sort" hidden="1">#REF!</definedName>
    <definedName name="aaaaaaaaaaaaaaaaaa" hidden="1">#REF!</definedName>
    <definedName name="E" hidden="1">#REF!</definedName>
    <definedName name="ｌ" hidden="1">#REF!</definedName>
    <definedName name="_xlnm.Print_Area" localSheetId="0">最初にご入力ください!$A$1:$F$20</definedName>
    <definedName name="_xlnm.Print_Area" localSheetId="1">'所要額精算書(別記第9号様式)'!$A$1:$P$25</definedName>
    <definedName name="あ" localSheetId="0" hidden="1">#REF!</definedName>
    <definedName name="あ" hidden="1">#REF!</definedName>
    <definedName name="い" hidden="1">#REF!</definedName>
    <definedName name="こ" hidden="1">#REF!</definedName>
    <definedName name="こ」" hidden="1">#REF!</definedName>
    <definedName name="事業分類">[1]事業分類・区分!$B$2:$H$2</definedName>
    <definedName name="別紙１７" localSheetId="0" hidden="1">#REF!</definedName>
    <definedName name="別紙１７" hidden="1">#REF!</definedName>
    <definedName name="別紙３１" hidden="1">#REF!</definedName>
  </definedNames>
  <calcPr calcId="162913"/>
</workbook>
</file>

<file path=xl/calcChain.xml><?xml version="1.0" encoding="utf-8"?>
<calcChain xmlns="http://schemas.openxmlformats.org/spreadsheetml/2006/main">
  <c r="N5" i="1" l="1"/>
  <c r="B20" i="11"/>
  <c r="J14" i="1" l="1"/>
  <c r="J17" i="1"/>
  <c r="J15" i="1"/>
  <c r="N19" i="1" l="1"/>
  <c r="O19" i="1"/>
  <c r="J18" i="1" l="1"/>
  <c r="J16" i="1"/>
  <c r="J11" i="1"/>
  <c r="J12" i="1"/>
  <c r="J13" i="1"/>
  <c r="J10" i="1"/>
  <c r="G19" i="1" l="1"/>
  <c r="I19" i="1"/>
  <c r="F19" i="1"/>
  <c r="J19" i="1"/>
  <c r="K12" i="1"/>
  <c r="K11" i="1"/>
  <c r="K13" i="1"/>
  <c r="K14" i="1"/>
  <c r="K15" i="1"/>
  <c r="K16" i="1"/>
  <c r="K17" i="1"/>
  <c r="K18" i="1"/>
  <c r="K10" i="1"/>
  <c r="H10" i="1"/>
  <c r="H11" i="1"/>
  <c r="H12" i="1"/>
  <c r="H13" i="1"/>
  <c r="H14" i="1"/>
  <c r="L14" i="1" s="1"/>
  <c r="H15" i="1"/>
  <c r="H16" i="1"/>
  <c r="H17" i="1"/>
  <c r="H18" i="1"/>
  <c r="L17" i="1" l="1"/>
  <c r="H19" i="1"/>
  <c r="L12" i="1"/>
  <c r="L16" i="1"/>
  <c r="L15" i="1"/>
  <c r="L13" i="1"/>
  <c r="L11" i="1"/>
  <c r="L18" i="1"/>
  <c r="L10" i="1"/>
  <c r="K19" i="1"/>
  <c r="L19" i="1" l="1"/>
  <c r="M10" i="1" s="1"/>
  <c r="P10" i="1" l="1"/>
  <c r="P19" i="1" s="1"/>
  <c r="M19" i="1"/>
</calcChain>
</file>

<file path=xl/sharedStrings.xml><?xml version="1.0" encoding="utf-8"?>
<sst xmlns="http://schemas.openxmlformats.org/spreadsheetml/2006/main" count="92" uniqueCount="77">
  <si>
    <t>　　　　また、１，０００円未満は切り捨てて記入すること。</t>
    <phoneticPr fontId="4"/>
  </si>
  <si>
    <t>　　２　「県補助基本額（Ｇ）」欄には、（Ｃ）欄と（Ｆ）欄を比較して少ない方の額を記入すること。</t>
    <rPh sb="5" eb="6">
      <t>ケン</t>
    </rPh>
    <rPh sb="6" eb="8">
      <t>ホジョ</t>
    </rPh>
    <rPh sb="8" eb="11">
      <t>キホンガク</t>
    </rPh>
    <rPh sb="15" eb="16">
      <t>ラン</t>
    </rPh>
    <rPh sb="22" eb="23">
      <t>ラン</t>
    </rPh>
    <rPh sb="27" eb="28">
      <t>ラン</t>
    </rPh>
    <rPh sb="29" eb="31">
      <t>ヒカク</t>
    </rPh>
    <rPh sb="33" eb="34">
      <t>スク</t>
    </rPh>
    <rPh sb="36" eb="37">
      <t>ホウ</t>
    </rPh>
    <rPh sb="38" eb="39">
      <t>ガク</t>
    </rPh>
    <rPh sb="40" eb="42">
      <t>キニュウ</t>
    </rPh>
    <phoneticPr fontId="4"/>
  </si>
  <si>
    <t>備考</t>
    <rPh sb="0" eb="2">
      <t>ビコウ</t>
    </rPh>
    <phoneticPr fontId="4"/>
  </si>
  <si>
    <t>合計</t>
    <rPh sb="0" eb="2">
      <t>ゴウケイ</t>
    </rPh>
    <phoneticPr fontId="5"/>
  </si>
  <si>
    <t>HEPAフィルター付きパーテーション</t>
  </si>
  <si>
    <t>簡易ベッド</t>
  </si>
  <si>
    <t>簡易陰圧装置</t>
  </si>
  <si>
    <t>個人防護具（マスク、ゴーグル、ガウン、グローブ、キャップ、フェイスシールド）</t>
  </si>
  <si>
    <t>新設、増設に伴う初度設備を購入するために必要な需要品（消耗品）及び備品購入費</t>
  </si>
  <si>
    <t>円　</t>
    <rPh sb="0" eb="1">
      <t>エン</t>
    </rPh>
    <phoneticPr fontId="4"/>
  </si>
  <si>
    <t>（H）</t>
    <phoneticPr fontId="4"/>
  </si>
  <si>
    <t>（G）</t>
    <phoneticPr fontId="4"/>
  </si>
  <si>
    <t>（F）</t>
    <phoneticPr fontId="4"/>
  </si>
  <si>
    <t>（E）</t>
    <phoneticPr fontId="4"/>
  </si>
  <si>
    <t>（D）</t>
    <phoneticPr fontId="4"/>
  </si>
  <si>
    <t>（C）</t>
    <phoneticPr fontId="4"/>
  </si>
  <si>
    <t>（B）</t>
    <phoneticPr fontId="4"/>
  </si>
  <si>
    <t>（A）</t>
    <phoneticPr fontId="4"/>
  </si>
  <si>
    <t>県補助
所要額</t>
    <rPh sb="0" eb="1">
      <t>ケン</t>
    </rPh>
    <rPh sb="1" eb="2">
      <t>ホ</t>
    </rPh>
    <rPh sb="2" eb="3">
      <t>スケ</t>
    </rPh>
    <rPh sb="4" eb="6">
      <t>ショヨウ</t>
    </rPh>
    <rPh sb="6" eb="7">
      <t>ガク</t>
    </rPh>
    <phoneticPr fontId="4"/>
  </si>
  <si>
    <t>県補助
基本額</t>
    <rPh sb="0" eb="1">
      <t>ケン</t>
    </rPh>
    <rPh sb="1" eb="2">
      <t>ホ</t>
    </rPh>
    <rPh sb="2" eb="3">
      <t>スケ</t>
    </rPh>
    <rPh sb="4" eb="6">
      <t>キホン</t>
    </rPh>
    <rPh sb="6" eb="7">
      <t>ガク</t>
    </rPh>
    <phoneticPr fontId="4"/>
  </si>
  <si>
    <t>選定額</t>
    <rPh sb="0" eb="1">
      <t>セン</t>
    </rPh>
    <rPh sb="1" eb="2">
      <t>サダム</t>
    </rPh>
    <rPh sb="2" eb="3">
      <t>ガク</t>
    </rPh>
    <phoneticPr fontId="4"/>
  </si>
  <si>
    <t>差引額
(A)-(B)</t>
    <rPh sb="0" eb="1">
      <t>サ</t>
    </rPh>
    <rPh sb="1" eb="2">
      <t>イン</t>
    </rPh>
    <rPh sb="2" eb="3">
      <t>ガク</t>
    </rPh>
    <phoneticPr fontId="4"/>
  </si>
  <si>
    <t>総事業費</t>
    <rPh sb="0" eb="1">
      <t>ソウ</t>
    </rPh>
    <rPh sb="1" eb="2">
      <t>コト</t>
    </rPh>
    <rPh sb="2" eb="3">
      <t>ギョウ</t>
    </rPh>
    <rPh sb="3" eb="4">
      <t>ヒ</t>
    </rPh>
    <phoneticPr fontId="4"/>
  </si>
  <si>
    <t>区分</t>
    <rPh sb="0" eb="2">
      <t>クブン</t>
    </rPh>
    <phoneticPr fontId="4"/>
  </si>
  <si>
    <t>整備数</t>
    <rPh sb="0" eb="2">
      <t>セイビ</t>
    </rPh>
    <rPh sb="2" eb="3">
      <t>スウ</t>
    </rPh>
    <phoneticPr fontId="3"/>
  </si>
  <si>
    <t>基準額計</t>
    <rPh sb="0" eb="2">
      <t>キジュン</t>
    </rPh>
    <rPh sb="2" eb="3">
      <t>ガク</t>
    </rPh>
    <rPh sb="3" eb="4">
      <t>ケイ</t>
    </rPh>
    <phoneticPr fontId="3"/>
  </si>
  <si>
    <t>床</t>
    <rPh sb="0" eb="1">
      <t>ユカ</t>
    </rPh>
    <phoneticPr fontId="3"/>
  </si>
  <si>
    <t>人</t>
    <rPh sb="0" eb="1">
      <t>ニン</t>
    </rPh>
    <phoneticPr fontId="3"/>
  </si>
  <si>
    <t>台</t>
    <rPh sb="0" eb="1">
      <t>ダイ</t>
    </rPh>
    <phoneticPr fontId="3"/>
  </si>
  <si>
    <t>円</t>
    <rPh sb="0" eb="1">
      <t>エン</t>
    </rPh>
    <phoneticPr fontId="3"/>
  </si>
  <si>
    <t>(1)</t>
    <phoneticPr fontId="5"/>
  </si>
  <si>
    <t>(2)</t>
  </si>
  <si>
    <t>(3)</t>
  </si>
  <si>
    <t>(4)</t>
  </si>
  <si>
    <t>(5)</t>
  </si>
  <si>
    <t>(6)</t>
  </si>
  <si>
    <t>(7)</t>
  </si>
  <si>
    <t>(8)</t>
  </si>
  <si>
    <t>(9)</t>
  </si>
  <si>
    <t>基準額
単価</t>
    <rPh sb="0" eb="2">
      <t>キジュン</t>
    </rPh>
    <rPh sb="2" eb="3">
      <t>ガク</t>
    </rPh>
    <rPh sb="4" eb="6">
      <t>タンカ</t>
    </rPh>
    <phoneticPr fontId="3"/>
  </si>
  <si>
    <t>実費
相当額</t>
    <rPh sb="0" eb="2">
      <t>ジッピ</t>
    </rPh>
    <rPh sb="3" eb="5">
      <t>ソウトウ</t>
    </rPh>
    <rPh sb="5" eb="6">
      <t>ガク</t>
    </rPh>
    <phoneticPr fontId="3"/>
  </si>
  <si>
    <t>　　３　「県補助所要額（Ｈ）」欄は、県補助基本額（Ｇ）に１０／１０を乗じて得た額を記入すること。</t>
    <rPh sb="5" eb="6">
      <t>ケン</t>
    </rPh>
    <rPh sb="6" eb="8">
      <t>ホジョ</t>
    </rPh>
    <rPh sb="8" eb="11">
      <t>ショヨウガク</t>
    </rPh>
    <rPh sb="15" eb="16">
      <t>ラン</t>
    </rPh>
    <rPh sb="18" eb="19">
      <t>ケン</t>
    </rPh>
    <rPh sb="19" eb="21">
      <t>ホジョ</t>
    </rPh>
    <rPh sb="21" eb="24">
      <t>キホンガク</t>
    </rPh>
    <rPh sb="41" eb="43">
      <t>キニュウ</t>
    </rPh>
    <phoneticPr fontId="4"/>
  </si>
  <si>
    <t>救急医療を担う医療機関において、疑い患者の診療に要する備品</t>
    <phoneticPr fontId="3"/>
  </si>
  <si>
    <t>周産期医療又は小児医療を担う医療機関において、疑い患者に使用する保育器</t>
    <phoneticPr fontId="3"/>
  </si>
  <si>
    <t>簡易診療室及び付帯する備品</t>
    <phoneticPr fontId="3"/>
  </si>
  <si>
    <t>HEPAフィルター付き空気清浄機（陰圧対応可能なもの）</t>
    <phoneticPr fontId="3"/>
  </si>
  <si>
    <t>対象経費の
実支出額</t>
    <rPh sb="0" eb="2">
      <t>タイショウ</t>
    </rPh>
    <rPh sb="2" eb="4">
      <t>ケイヒ</t>
    </rPh>
    <rPh sb="6" eb="7">
      <t>ジツ</t>
    </rPh>
    <rPh sb="7" eb="9">
      <t>シシュツ</t>
    </rPh>
    <phoneticPr fontId="4"/>
  </si>
  <si>
    <t>県交付
決定額</t>
    <rPh sb="0" eb="1">
      <t>ケン</t>
    </rPh>
    <rPh sb="1" eb="3">
      <t>コウフ</t>
    </rPh>
    <rPh sb="4" eb="6">
      <t>ケッテイ</t>
    </rPh>
    <rPh sb="6" eb="7">
      <t>ガク</t>
    </rPh>
    <phoneticPr fontId="3"/>
  </si>
  <si>
    <t>（I）</t>
    <phoneticPr fontId="3"/>
  </si>
  <si>
    <t>県補助
受入済額</t>
    <rPh sb="0" eb="1">
      <t>ケン</t>
    </rPh>
    <rPh sb="1" eb="3">
      <t>ホジョ</t>
    </rPh>
    <rPh sb="4" eb="6">
      <t>ウケイレ</t>
    </rPh>
    <rPh sb="6" eb="7">
      <t>ズ</t>
    </rPh>
    <rPh sb="7" eb="8">
      <t>ガク</t>
    </rPh>
    <phoneticPr fontId="3"/>
  </si>
  <si>
    <t>（J）</t>
    <phoneticPr fontId="3"/>
  </si>
  <si>
    <t>（K）</t>
    <phoneticPr fontId="3"/>
  </si>
  <si>
    <t>寄附金その他の収入額</t>
    <rPh sb="0" eb="3">
      <t>キフキン</t>
    </rPh>
    <rPh sb="5" eb="6">
      <t>タ</t>
    </rPh>
    <phoneticPr fontId="4"/>
  </si>
  <si>
    <t>差引不足額
(H)-(J)</t>
    <rPh sb="0" eb="1">
      <t>サ</t>
    </rPh>
    <rPh sb="1" eb="2">
      <t>ヒ</t>
    </rPh>
    <rPh sb="2" eb="4">
      <t>フソク</t>
    </rPh>
    <rPh sb="4" eb="5">
      <t>ガク</t>
    </rPh>
    <phoneticPr fontId="3"/>
  </si>
  <si>
    <t>医療機関名：</t>
    <rPh sb="0" eb="2">
      <t>イリョウ</t>
    </rPh>
    <rPh sb="2" eb="4">
      <t>キカン</t>
    </rPh>
    <rPh sb="4" eb="5">
      <t>メイ</t>
    </rPh>
    <phoneticPr fontId="4"/>
  </si>
  <si>
    <t>　  １　「選定額（Ｆ）」欄には、対象経費の実支出額（Ｄ）と基準額計（Ｅ）とを比較して少ない方の額を記入すること。</t>
    <rPh sb="6" eb="8">
      <t>センテイ</t>
    </rPh>
    <rPh sb="8" eb="9">
      <t>ガク</t>
    </rPh>
    <rPh sb="13" eb="14">
      <t>ラン</t>
    </rPh>
    <rPh sb="17" eb="19">
      <t>タイショウ</t>
    </rPh>
    <rPh sb="19" eb="21">
      <t>ケイヒ</t>
    </rPh>
    <rPh sb="22" eb="23">
      <t>ジツ</t>
    </rPh>
    <rPh sb="23" eb="25">
      <t>シシュツ</t>
    </rPh>
    <rPh sb="25" eb="26">
      <t>ガク</t>
    </rPh>
    <rPh sb="30" eb="33">
      <t>キジュンガク</t>
    </rPh>
    <rPh sb="33" eb="34">
      <t>ケイ</t>
    </rPh>
    <rPh sb="39" eb="41">
      <t>ヒカク</t>
    </rPh>
    <rPh sb="43" eb="44">
      <t>スク</t>
    </rPh>
    <rPh sb="46" eb="47">
      <t>ホウ</t>
    </rPh>
    <rPh sb="48" eb="49">
      <t>ガク</t>
    </rPh>
    <rPh sb="50" eb="52">
      <t>キニュウ</t>
    </rPh>
    <phoneticPr fontId="4"/>
  </si>
  <si>
    <t>１．設備整備等事業</t>
    <rPh sb="2" eb="9">
      <t>セツビセイビトウジギョウ</t>
    </rPh>
    <phoneticPr fontId="3"/>
  </si>
  <si>
    <t>和歌山県新型コロナウイルス感染症を疑う患者受入れのための救急・周産期・小児医療体制確保事業　所要額精算書</t>
    <rPh sb="46" eb="48">
      <t>ショヨウ</t>
    </rPh>
    <rPh sb="48" eb="49">
      <t>ガク</t>
    </rPh>
    <rPh sb="49" eb="52">
      <t>セイサンショ</t>
    </rPh>
    <phoneticPr fontId="3"/>
  </si>
  <si>
    <t>別記第９号様式（第５、第９関係）</t>
    <rPh sb="8" eb="9">
      <t>ダイ</t>
    </rPh>
    <rPh sb="11" eb="12">
      <t>ダイ</t>
    </rPh>
    <phoneticPr fontId="5"/>
  </si>
  <si>
    <t>情報シート</t>
    <rPh sb="0" eb="2">
      <t>ジョウホウ</t>
    </rPh>
    <phoneticPr fontId="3"/>
  </si>
  <si>
    <t>ご担当者様情報</t>
    <rPh sb="1" eb="5">
      <t>タントウシャサマ</t>
    </rPh>
    <rPh sb="5" eb="7">
      <t>ジョウホウ</t>
    </rPh>
    <phoneticPr fontId="3"/>
  </si>
  <si>
    <t>医療機関</t>
    <rPh sb="0" eb="2">
      <t>イリョウ</t>
    </rPh>
    <rPh sb="2" eb="4">
      <t>キカン</t>
    </rPh>
    <phoneticPr fontId="3"/>
  </si>
  <si>
    <t>要記入</t>
    <rPh sb="0" eb="1">
      <t>ヨウ</t>
    </rPh>
    <rPh sb="1" eb="3">
      <t>キニュウ</t>
    </rPh>
    <phoneticPr fontId="3"/>
  </si>
  <si>
    <t>担当部署</t>
    <rPh sb="0" eb="2">
      <t>タントウ</t>
    </rPh>
    <rPh sb="2" eb="4">
      <t>ブショ</t>
    </rPh>
    <phoneticPr fontId="3"/>
  </si>
  <si>
    <t>担当者名</t>
    <rPh sb="0" eb="3">
      <t>タントウシャ</t>
    </rPh>
    <rPh sb="3" eb="4">
      <t>メイ</t>
    </rPh>
    <phoneticPr fontId="3"/>
  </si>
  <si>
    <t>TEL</t>
    <phoneticPr fontId="3"/>
  </si>
  <si>
    <r>
      <t>申請時と</t>
    </r>
    <r>
      <rPr>
        <u/>
        <sz val="9"/>
        <rFont val="游ゴシック"/>
        <family val="3"/>
        <charset val="128"/>
      </rPr>
      <t>変更があれば</t>
    </r>
    <r>
      <rPr>
        <sz val="9"/>
        <rFont val="游ゴシック"/>
        <family val="3"/>
        <charset val="128"/>
      </rPr>
      <t>記入</t>
    </r>
    <rPh sb="0" eb="3">
      <t>シンセイジ</t>
    </rPh>
    <rPh sb="4" eb="6">
      <t>ヘンコウ</t>
    </rPh>
    <rPh sb="10" eb="12">
      <t>キニュウ</t>
    </rPh>
    <phoneticPr fontId="3"/>
  </si>
  <si>
    <t>FAX</t>
    <phoneticPr fontId="3"/>
  </si>
  <si>
    <t>MAIL</t>
    <phoneticPr fontId="3"/>
  </si>
  <si>
    <t>補助金支払先口座情報</t>
    <rPh sb="0" eb="3">
      <t>ホジョキン</t>
    </rPh>
    <rPh sb="3" eb="5">
      <t>シハライ</t>
    </rPh>
    <rPh sb="5" eb="6">
      <t>サキ</t>
    </rPh>
    <rPh sb="6" eb="8">
      <t>コウザ</t>
    </rPh>
    <rPh sb="8" eb="10">
      <t>ジョウホウ</t>
    </rPh>
    <phoneticPr fontId="3"/>
  </si>
  <si>
    <t>銀行名</t>
    <rPh sb="0" eb="3">
      <t>ギンコウメイ</t>
    </rPh>
    <phoneticPr fontId="3"/>
  </si>
  <si>
    <t>支店名</t>
    <rPh sb="0" eb="3">
      <t>シテンメイ</t>
    </rPh>
    <phoneticPr fontId="3"/>
  </si>
  <si>
    <t>預金種別</t>
    <rPh sb="0" eb="2">
      <t>ヨキン</t>
    </rPh>
    <rPh sb="2" eb="4">
      <t>シュベツ</t>
    </rPh>
    <phoneticPr fontId="3"/>
  </si>
  <si>
    <t>口座番号</t>
    <rPh sb="0" eb="2">
      <t>コウザ</t>
    </rPh>
    <rPh sb="2" eb="4">
      <t>バンゴウ</t>
    </rPh>
    <phoneticPr fontId="3"/>
  </si>
  <si>
    <t>※口座名義は原則、申請者と同一</t>
    <rPh sb="1" eb="3">
      <t>コウザ</t>
    </rPh>
    <rPh sb="3" eb="5">
      <t>メイギ</t>
    </rPh>
    <rPh sb="6" eb="8">
      <t>ゲンソク</t>
    </rPh>
    <rPh sb="9" eb="12">
      <t>シンセイシャ</t>
    </rPh>
    <rPh sb="13" eb="15">
      <t>ドウイツ</t>
    </rPh>
    <phoneticPr fontId="3"/>
  </si>
  <si>
    <t>名義人（カナ）</t>
    <rPh sb="0" eb="3">
      <t>メイギニン</t>
    </rPh>
    <phoneticPr fontId="3"/>
  </si>
  <si>
    <t>申請額</t>
    <rPh sb="0" eb="2">
      <t>シンセイ</t>
    </rPh>
    <rPh sb="2" eb="3">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</si>
</sst>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
    <numFmt numFmtId="178" formatCode="#,##0;&quot;▲ &quot;#,##0"/>
  </numFmts>
  <fonts count="4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sz val="1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1"/>
      <name val="ＭＳ ゴシック"/>
      <family val="3"/>
      <charset val="128"/>
    </font>
    <font>
      <sz val="11"/>
      <color theme="1"/>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2"/>
      <scheme val="minor"/>
    </font>
    <font>
      <sz val="11"/>
      <name val="ＭＳ Ｐ明朝"/>
      <family val="1"/>
      <charset val="128"/>
    </font>
    <font>
      <sz val="11"/>
      <color rgb="FF000000"/>
      <name val="ＭＳ ゴシック"/>
      <family val="3"/>
      <charset val="128"/>
    </font>
    <font>
      <sz val="11"/>
      <name val="平成ゴシック"/>
      <family val="3"/>
      <charset val="128"/>
    </font>
    <font>
      <sz val="14"/>
      <name val="ＭＳ 明朝"/>
      <family val="1"/>
      <charset val="128"/>
    </font>
    <font>
      <sz val="11"/>
      <color rgb="FF006100"/>
      <name val="ＭＳ Ｐゴシック"/>
      <family val="3"/>
      <charset val="128"/>
      <scheme val="minor"/>
    </font>
    <font>
      <sz val="9"/>
      <color rgb="FF000000"/>
      <name val="游ゴシック"/>
      <family val="3"/>
      <charset val="128"/>
    </font>
    <font>
      <sz val="1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4"/>
      <name val="游ゴシック"/>
      <family val="3"/>
      <charset val="128"/>
    </font>
    <font>
      <sz val="11"/>
      <name val="游ゴシック"/>
      <family val="3"/>
      <charset val="128"/>
    </font>
    <font>
      <b/>
      <sz val="11"/>
      <name val="游ゴシック"/>
      <family val="3"/>
      <charset val="128"/>
    </font>
    <font>
      <sz val="9"/>
      <name val="游ゴシック"/>
      <family val="3"/>
      <charset val="128"/>
    </font>
    <font>
      <u/>
      <sz val="9"/>
      <name val="游ゴシック"/>
      <family val="3"/>
      <charset val="128"/>
    </font>
  </fonts>
  <fills count="34">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theme="2"/>
        <bgColor indexed="64"/>
      </patternFill>
    </fill>
  </fills>
  <borders count="29">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tint="0.49983214819788202"/>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diagonalDown="1">
      <left style="thin">
        <color indexed="64"/>
      </left>
      <right/>
      <top/>
      <bottom/>
      <diagonal style="hair">
        <color indexed="64"/>
      </diagonal>
    </border>
    <border diagonalDown="1">
      <left/>
      <right style="thin">
        <color indexed="64"/>
      </right>
      <top/>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s>
  <cellStyleXfs count="83">
    <xf numFmtId="0" fontId="0" fillId="0" borderId="0">
      <alignment vertical="center"/>
    </xf>
    <xf numFmtId="0" fontId="2"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6" applyNumberFormat="0" applyAlignment="0" applyProtection="0">
      <alignment vertical="center"/>
    </xf>
    <xf numFmtId="0" fontId="11" fillId="27" borderId="0" applyNumberFormat="0" applyBorder="0" applyAlignment="0" applyProtection="0">
      <alignment vertical="center"/>
    </xf>
    <xf numFmtId="9" fontId="2" fillId="0" borderId="0" applyFont="0" applyFill="0" applyBorder="0" applyAlignment="0" applyProtection="0">
      <alignment vertical="center"/>
    </xf>
    <xf numFmtId="0" fontId="7" fillId="28" borderId="7" applyNumberFormat="0" applyAlignment="0" applyProtection="0">
      <alignment vertical="center"/>
    </xf>
    <xf numFmtId="0" fontId="12" fillId="0" borderId="5" applyNumberFormat="0" applyFill="0" applyAlignment="0" applyProtection="0">
      <alignment vertical="center"/>
    </xf>
    <xf numFmtId="0" fontId="13" fillId="29" borderId="0" applyNumberFormat="0" applyBorder="0" applyAlignment="0" applyProtection="0">
      <alignment vertical="center"/>
    </xf>
    <xf numFmtId="0" fontId="14" fillId="30" borderId="3"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7" fillId="0" borderId="0" applyFill="0" applyBorder="0" applyAlignment="0" applyProtection="0">
      <alignment vertical="center"/>
    </xf>
    <xf numFmtId="38" fontId="2" fillId="0" borderId="0" applyFont="0" applyFill="0" applyBorder="0" applyAlignment="0" applyProtection="0"/>
    <xf numFmtId="38" fontId="16" fillId="0" borderId="0" applyFont="0" applyFill="0" applyBorder="0" applyAlignment="0" applyProtection="0"/>
    <xf numFmtId="38" fontId="17" fillId="0" borderId="0" applyFont="0" applyFill="0" applyBorder="0" applyAlignment="0" applyProtection="0">
      <alignment vertical="center"/>
    </xf>
    <xf numFmtId="38" fontId="18" fillId="0" borderId="0" applyFont="0" applyFill="0" applyBorder="0" applyAlignment="0" applyProtection="0"/>
    <xf numFmtId="38" fontId="2" fillId="0" borderId="0" applyFont="0" applyFill="0" applyBorder="0" applyAlignment="0" applyProtection="0"/>
    <xf numFmtId="38" fontId="19" fillId="0" borderId="0" applyFont="0" applyFill="0" applyBorder="0" applyAlignment="0" applyProtection="0"/>
    <xf numFmtId="38" fontId="17" fillId="0" borderId="0" applyFont="0" applyFill="0" applyBorder="0" applyAlignment="0" applyProtection="0">
      <alignment vertical="center"/>
    </xf>
    <xf numFmtId="0" fontId="20" fillId="0" borderId="1" applyNumberFormat="0" applyFill="0" applyAlignment="0" applyProtection="0">
      <alignment vertical="center"/>
    </xf>
    <xf numFmtId="0" fontId="21" fillId="0" borderId="17" applyNumberFormat="0" applyFill="0" applyAlignment="0" applyProtection="0">
      <alignment vertical="center"/>
    </xf>
    <xf numFmtId="0" fontId="22" fillId="0" borderId="2"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30" borderId="4" applyNumberFormat="0" applyAlignment="0" applyProtection="0">
      <alignment vertical="center"/>
    </xf>
    <xf numFmtId="0" fontId="25" fillId="0" borderId="0" applyNumberFormat="0" applyFill="0" applyBorder="0" applyAlignment="0" applyProtection="0">
      <alignment vertical="center"/>
    </xf>
    <xf numFmtId="0" fontId="26" fillId="31" borderId="3" applyNumberFormat="0" applyAlignment="0" applyProtection="0">
      <alignment vertical="center"/>
    </xf>
    <xf numFmtId="0" fontId="27" fillId="0" borderId="0"/>
    <xf numFmtId="0" fontId="1" fillId="0" borderId="0">
      <alignment vertical="center"/>
    </xf>
    <xf numFmtId="0" fontId="17" fillId="0" borderId="0">
      <alignment vertical="center"/>
    </xf>
    <xf numFmtId="0" fontId="2" fillId="0" borderId="0">
      <alignment vertical="center"/>
    </xf>
    <xf numFmtId="0" fontId="7" fillId="0" borderId="0"/>
    <xf numFmtId="0" fontId="2" fillId="0" borderId="0">
      <alignment vertical="center"/>
    </xf>
    <xf numFmtId="0" fontId="7" fillId="0" borderId="0">
      <alignment vertical="center"/>
    </xf>
    <xf numFmtId="0" fontId="17" fillId="0" borderId="0">
      <alignment vertical="center"/>
    </xf>
    <xf numFmtId="0" fontId="17" fillId="0" borderId="0">
      <alignment vertical="center"/>
    </xf>
    <xf numFmtId="0" fontId="2" fillId="0" borderId="0"/>
    <xf numFmtId="0" fontId="28" fillId="0" borderId="0"/>
    <xf numFmtId="0" fontId="29" fillId="0" borderId="0"/>
    <xf numFmtId="0" fontId="17" fillId="0" borderId="0">
      <alignment vertical="center"/>
    </xf>
    <xf numFmtId="0" fontId="16" fillId="0" borderId="0"/>
    <xf numFmtId="0" fontId="1" fillId="0" borderId="0">
      <alignment vertical="center"/>
    </xf>
    <xf numFmtId="0" fontId="2" fillId="0" borderId="0"/>
    <xf numFmtId="0" fontId="18" fillId="0" borderId="0"/>
    <xf numFmtId="0" fontId="28" fillId="0" borderId="0"/>
    <xf numFmtId="0" fontId="1" fillId="0" borderId="0">
      <alignment vertical="center"/>
    </xf>
    <xf numFmtId="0" fontId="30" fillId="0" borderId="0"/>
    <xf numFmtId="0" fontId="19" fillId="0" borderId="0"/>
    <xf numFmtId="0" fontId="2" fillId="0" borderId="0">
      <alignment vertical="center"/>
    </xf>
    <xf numFmtId="0" fontId="17" fillId="0" borderId="0">
      <alignment vertical="center"/>
    </xf>
    <xf numFmtId="0" fontId="30" fillId="0" borderId="0"/>
    <xf numFmtId="0" fontId="2" fillId="0" borderId="0">
      <alignment vertical="center"/>
    </xf>
    <xf numFmtId="0" fontId="7" fillId="0" borderId="0">
      <alignment vertical="center"/>
    </xf>
    <xf numFmtId="0" fontId="2" fillId="0" borderId="0">
      <alignment vertical="center"/>
    </xf>
    <xf numFmtId="0" fontId="2" fillId="0" borderId="0"/>
    <xf numFmtId="1" fontId="31" fillId="0" borderId="0"/>
    <xf numFmtId="0" fontId="32" fillId="32" borderId="0" applyNumberFormat="0" applyBorder="0" applyAlignment="0" applyProtection="0">
      <alignment vertical="center"/>
    </xf>
    <xf numFmtId="38" fontId="2" fillId="0" borderId="0" applyFont="0" applyFill="0" applyBorder="0" applyAlignment="0" applyProtection="0"/>
  </cellStyleXfs>
  <cellXfs count="75">
    <xf numFmtId="0" fontId="0" fillId="0" borderId="0" xfId="0">
      <alignment vertical="center"/>
    </xf>
    <xf numFmtId="0" fontId="2" fillId="0" borderId="0" xfId="1" applyAlignment="1">
      <alignment vertical="center"/>
    </xf>
    <xf numFmtId="0" fontId="0" fillId="0" borderId="0" xfId="1" applyFont="1" applyAlignment="1">
      <alignment vertical="center"/>
    </xf>
    <xf numFmtId="0" fontId="2" fillId="0" borderId="9" xfId="1" applyBorder="1" applyAlignment="1">
      <alignment horizontal="center" vertical="center"/>
    </xf>
    <xf numFmtId="49" fontId="2" fillId="0" borderId="10" xfId="1" applyNumberFormat="1" applyBorder="1" applyAlignment="1">
      <alignment vertical="center"/>
    </xf>
    <xf numFmtId="0" fontId="2" fillId="0" borderId="9" xfId="1" applyBorder="1" applyAlignment="1">
      <alignment vertical="center" wrapText="1"/>
    </xf>
    <xf numFmtId="0" fontId="2" fillId="0" borderId="11" xfId="1" applyBorder="1" applyAlignment="1">
      <alignment vertical="center" wrapText="1"/>
    </xf>
    <xf numFmtId="49" fontId="2" fillId="0" borderId="12" xfId="1" applyNumberFormat="1" applyBorder="1" applyAlignment="1">
      <alignment horizontal="center" vertical="center"/>
    </xf>
    <xf numFmtId="0" fontId="2" fillId="0" borderId="12" xfId="1" applyBorder="1" applyAlignment="1">
      <alignment horizontal="right" vertical="center"/>
    </xf>
    <xf numFmtId="0" fontId="2" fillId="0" borderId="11" xfId="1" applyBorder="1" applyAlignment="1">
      <alignment horizontal="right" vertical="center"/>
    </xf>
    <xf numFmtId="49" fontId="2" fillId="0" borderId="12" xfId="1" applyNumberFormat="1" applyBorder="1" applyAlignment="1">
      <alignment vertical="center"/>
    </xf>
    <xf numFmtId="0" fontId="2" fillId="0" borderId="0" xfId="1" applyAlignment="1">
      <alignment horizontal="center" vertical="center"/>
    </xf>
    <xf numFmtId="0" fontId="2" fillId="0" borderId="10" xfId="1" applyBorder="1" applyAlignment="1">
      <alignment horizontal="center" vertical="center"/>
    </xf>
    <xf numFmtId="0" fontId="2" fillId="0" borderId="0" xfId="1" applyAlignment="1">
      <alignment vertical="center" wrapText="1"/>
    </xf>
    <xf numFmtId="0" fontId="2" fillId="0" borderId="14" xfId="1" applyBorder="1" applyAlignment="1">
      <alignment horizontal="center" vertical="center" wrapText="1"/>
    </xf>
    <xf numFmtId="0" fontId="2" fillId="0" borderId="14" xfId="1" applyFont="1" applyBorder="1" applyAlignment="1">
      <alignment horizontal="center" vertical="center" wrapText="1"/>
    </xf>
    <xf numFmtId="0" fontId="2" fillId="0" borderId="15" xfId="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vertical="center"/>
    </xf>
    <xf numFmtId="0" fontId="6" fillId="0" borderId="0" xfId="1" applyFont="1" applyAlignment="1">
      <alignment horizontal="center" vertical="center"/>
    </xf>
    <xf numFmtId="0" fontId="2" fillId="0" borderId="14" xfId="1" applyBorder="1" applyAlignment="1">
      <alignment horizontal="center" vertical="center" wrapText="1"/>
    </xf>
    <xf numFmtId="0" fontId="2" fillId="0" borderId="16" xfId="1" applyBorder="1" applyAlignment="1">
      <alignment horizontal="right" vertical="center"/>
    </xf>
    <xf numFmtId="176" fontId="2" fillId="33" borderId="12" xfId="1" applyNumberFormat="1" applyFill="1" applyBorder="1" applyAlignment="1">
      <alignment vertical="center"/>
    </xf>
    <xf numFmtId="176" fontId="2" fillId="0" borderId="20" xfId="1" applyNumberFormat="1" applyFill="1" applyBorder="1" applyAlignment="1">
      <alignment vertical="center"/>
    </xf>
    <xf numFmtId="176" fontId="2" fillId="33" borderId="11" xfId="1" applyNumberFormat="1" applyFill="1" applyBorder="1" applyAlignment="1">
      <alignment vertical="center"/>
    </xf>
    <xf numFmtId="176" fontId="2" fillId="0" borderId="11" xfId="1" applyNumberFormat="1" applyBorder="1" applyAlignment="1">
      <alignment vertical="center"/>
    </xf>
    <xf numFmtId="176" fontId="2" fillId="0" borderId="11" xfId="1" applyNumberFormat="1" applyFill="1" applyBorder="1" applyAlignment="1">
      <alignment vertical="center"/>
    </xf>
    <xf numFmtId="176" fontId="2" fillId="33" borderId="10" xfId="1" applyNumberFormat="1" applyFill="1" applyBorder="1" applyAlignment="1">
      <alignment vertical="center"/>
    </xf>
    <xf numFmtId="176" fontId="2" fillId="0" borderId="13" xfId="1" applyNumberFormat="1" applyFill="1" applyBorder="1" applyAlignment="1">
      <alignment vertical="center"/>
    </xf>
    <xf numFmtId="176" fontId="2" fillId="33" borderId="9" xfId="1" applyNumberFormat="1" applyFill="1" applyBorder="1" applyAlignment="1">
      <alignment vertical="center"/>
    </xf>
    <xf numFmtId="176" fontId="2" fillId="0" borderId="9" xfId="1" applyNumberFormat="1" applyBorder="1" applyAlignment="1">
      <alignment vertical="center"/>
    </xf>
    <xf numFmtId="176" fontId="2" fillId="0" borderId="9" xfId="1" applyNumberFormat="1" applyFill="1" applyBorder="1" applyAlignment="1">
      <alignment vertical="center"/>
    </xf>
    <xf numFmtId="176" fontId="2" fillId="0" borderId="10" xfId="1" applyNumberFormat="1" applyBorder="1" applyAlignment="1">
      <alignment vertical="center"/>
    </xf>
    <xf numFmtId="0" fontId="33" fillId="0" borderId="0" xfId="0" applyFont="1" applyBorder="1" applyAlignment="1">
      <alignment horizontal="justify" vertical="center" wrapText="1"/>
    </xf>
    <xf numFmtId="0" fontId="2" fillId="0" borderId="0" xfId="1" applyBorder="1" applyAlignment="1">
      <alignment horizontal="right" vertical="center"/>
    </xf>
    <xf numFmtId="176" fontId="2" fillId="0" borderId="0" xfId="1" applyNumberFormat="1" applyFill="1" applyBorder="1" applyAlignment="1">
      <alignment vertical="center"/>
    </xf>
    <xf numFmtId="176" fontId="2" fillId="0" borderId="18" xfId="1" applyNumberFormat="1" applyFill="1" applyBorder="1" applyAlignment="1">
      <alignment vertical="center"/>
    </xf>
    <xf numFmtId="176" fontId="2" fillId="0" borderId="23" xfId="1" applyNumberFormat="1" applyFill="1" applyBorder="1" applyAlignment="1">
      <alignment horizontal="center" vertical="center"/>
    </xf>
    <xf numFmtId="176" fontId="2" fillId="0" borderId="0" xfId="1" applyNumberFormat="1" applyFill="1" applyBorder="1" applyAlignment="1">
      <alignment horizontal="center" vertical="center" wrapText="1"/>
    </xf>
    <xf numFmtId="0" fontId="17" fillId="0" borderId="0" xfId="1" applyFont="1" applyFill="1" applyAlignment="1">
      <alignment vertical="center"/>
    </xf>
    <xf numFmtId="0" fontId="36" fillId="0" borderId="0" xfId="1" applyFont="1" applyAlignment="1">
      <alignment vertical="center"/>
    </xf>
    <xf numFmtId="0" fontId="34" fillId="0" borderId="18" xfId="61" applyFont="1" applyFill="1" applyBorder="1" applyAlignment="1">
      <alignment vertical="center"/>
    </xf>
    <xf numFmtId="38" fontId="34" fillId="0" borderId="18" xfId="37" applyFont="1" applyFill="1" applyBorder="1" applyAlignment="1" applyProtection="1">
      <alignment horizontal="left" vertical="center" shrinkToFit="1"/>
    </xf>
    <xf numFmtId="0" fontId="2" fillId="0" borderId="18" xfId="1" applyFont="1" applyFill="1" applyBorder="1" applyAlignment="1">
      <alignment horizontal="center" vertical="center"/>
    </xf>
    <xf numFmtId="0" fontId="2" fillId="0" borderId="0" xfId="1" applyFill="1" applyAlignment="1">
      <alignment vertical="center"/>
    </xf>
    <xf numFmtId="177" fontId="2" fillId="0" borderId="18" xfId="1" applyNumberFormat="1" applyFill="1" applyBorder="1" applyAlignment="1">
      <alignment horizontal="left" vertical="center"/>
    </xf>
    <xf numFmtId="0" fontId="2" fillId="0" borderId="9" xfId="1" applyFont="1" applyBorder="1" applyAlignment="1">
      <alignment horizontal="center" vertical="center"/>
    </xf>
    <xf numFmtId="0" fontId="2" fillId="0" borderId="14" xfId="1" applyFont="1" applyBorder="1" applyAlignment="1">
      <alignment horizontal="right" vertical="center"/>
    </xf>
    <xf numFmtId="178" fontId="2" fillId="0" borderId="26" xfId="1" applyNumberFormat="1" applyFont="1" applyBorder="1" applyAlignme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38" fillId="0" borderId="26" xfId="0" applyFont="1" applyBorder="1" applyAlignment="1">
      <alignment horizontal="center" vertical="center"/>
    </xf>
    <xf numFmtId="0" fontId="38" fillId="33" borderId="26" xfId="0" applyFont="1" applyFill="1" applyBorder="1" applyAlignment="1">
      <alignment vertical="center" wrapText="1"/>
    </xf>
    <xf numFmtId="0" fontId="40" fillId="0" borderId="0" xfId="0" applyFont="1" applyAlignment="1">
      <alignment horizontal="left" vertical="center" indent="1"/>
    </xf>
    <xf numFmtId="0" fontId="40" fillId="0" borderId="0" xfId="0" applyFont="1">
      <alignment vertical="center"/>
    </xf>
    <xf numFmtId="0" fontId="38" fillId="0" borderId="20" xfId="0" applyFont="1" applyBorder="1" applyAlignment="1">
      <alignment horizontal="center" vertical="center" shrinkToFit="1"/>
    </xf>
    <xf numFmtId="176" fontId="38" fillId="0" borderId="19" xfId="0" applyNumberFormat="1" applyFont="1" applyFill="1" applyBorder="1" applyAlignment="1">
      <alignment horizontal="center" vertical="center" wrapText="1"/>
    </xf>
    <xf numFmtId="176" fontId="2" fillId="0" borderId="21" xfId="1" applyNumberFormat="1" applyFill="1" applyBorder="1" applyAlignment="1">
      <alignment horizontal="center" vertical="center"/>
    </xf>
    <xf numFmtId="176" fontId="2" fillId="0" borderId="22" xfId="1" applyNumberFormat="1" applyFill="1" applyBorder="1" applyAlignment="1">
      <alignment horizontal="center" vertical="center"/>
    </xf>
    <xf numFmtId="0" fontId="2" fillId="0" borderId="15" xfId="1" applyBorder="1" applyAlignment="1">
      <alignment horizontal="center" vertical="center" wrapText="1"/>
    </xf>
    <xf numFmtId="0" fontId="2" fillId="0" borderId="16" xfId="1" applyBorder="1" applyAlignment="1">
      <alignment horizontal="center" vertical="center" wrapText="1"/>
    </xf>
    <xf numFmtId="0" fontId="2" fillId="0" borderId="10" xfId="1" applyBorder="1" applyAlignment="1">
      <alignment horizontal="center" vertical="center" wrapText="1"/>
    </xf>
    <xf numFmtId="0" fontId="2" fillId="0" borderId="13" xfId="1" applyBorder="1" applyAlignment="1">
      <alignment horizontal="center" vertical="center" wrapText="1"/>
    </xf>
    <xf numFmtId="176" fontId="2" fillId="0" borderId="24" xfId="1" applyNumberFormat="1" applyFill="1" applyBorder="1" applyAlignment="1">
      <alignment horizontal="center" vertical="center"/>
    </xf>
    <xf numFmtId="176" fontId="2" fillId="0" borderId="25" xfId="1" applyNumberFormat="1" applyFill="1" applyBorder="1" applyAlignment="1">
      <alignment horizontal="center" vertical="center"/>
    </xf>
    <xf numFmtId="0" fontId="2" fillId="0" borderId="14" xfId="1" applyBorder="1" applyAlignment="1">
      <alignment horizontal="center" vertical="center" wrapText="1"/>
    </xf>
    <xf numFmtId="0" fontId="2" fillId="0" borderId="9" xfId="1" applyBorder="1" applyAlignment="1">
      <alignment horizontal="center" vertical="center" wrapText="1"/>
    </xf>
    <xf numFmtId="0" fontId="35" fillId="0" borderId="0" xfId="1" applyFont="1" applyAlignment="1">
      <alignment horizontal="center" vertical="center"/>
    </xf>
    <xf numFmtId="176" fontId="2" fillId="0" borderId="11" xfId="1" applyNumberFormat="1" applyFont="1" applyBorder="1" applyAlignment="1">
      <alignment horizontal="right" vertical="center"/>
    </xf>
    <xf numFmtId="176" fontId="2" fillId="0" borderId="9" xfId="1" applyNumberFormat="1" applyFont="1" applyBorder="1" applyAlignment="1">
      <alignment horizontal="right" vertical="center"/>
    </xf>
    <xf numFmtId="176" fontId="2" fillId="33" borderId="28" xfId="1" applyNumberFormat="1" applyFill="1" applyBorder="1" applyAlignment="1">
      <alignment vertical="center"/>
    </xf>
    <xf numFmtId="178" fontId="2" fillId="0" borderId="28" xfId="1" applyNumberFormat="1" applyFont="1" applyBorder="1" applyAlignment="1">
      <alignment vertical="center"/>
    </xf>
    <xf numFmtId="176" fontId="2" fillId="33" borderId="27" xfId="1" applyNumberFormat="1" applyFill="1" applyBorder="1" applyAlignment="1">
      <alignment vertical="center"/>
    </xf>
    <xf numFmtId="178" fontId="2" fillId="0" borderId="27" xfId="1" applyNumberFormat="1" applyFont="1" applyBorder="1" applyAlignment="1">
      <alignment vertical="center"/>
    </xf>
  </cellXfs>
  <cellStyles count="83">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パーセント 2" xfId="29"/>
    <cellStyle name="メモ 2" xfId="30"/>
    <cellStyle name="リンク セル 2" xfId="31"/>
    <cellStyle name="悪い 2" xfId="32"/>
    <cellStyle name="計算 2" xfId="33"/>
    <cellStyle name="警告文 2" xfId="34"/>
    <cellStyle name="桁区切り 2" xfId="35"/>
    <cellStyle name="桁区切り 2 2" xfId="36"/>
    <cellStyle name="桁区切り 2 3" xfId="37"/>
    <cellStyle name="桁区切り 3" xfId="38"/>
    <cellStyle name="桁区切り 3 2" xfId="39"/>
    <cellStyle name="桁区切り 3 3" xfId="82"/>
    <cellStyle name="桁区切り 4" xfId="40"/>
    <cellStyle name="桁区切り 4 2" xfId="41"/>
    <cellStyle name="桁区切り 5" xfId="42"/>
    <cellStyle name="桁区切り 6" xfId="43"/>
    <cellStyle name="見出し 1 2" xfId="44"/>
    <cellStyle name="見出し 2 2" xfId="45"/>
    <cellStyle name="見出し 3 2" xfId="46"/>
    <cellStyle name="見出し 4 2" xfId="47"/>
    <cellStyle name="集計 2" xfId="48"/>
    <cellStyle name="出力 2" xfId="49"/>
    <cellStyle name="説明文 2" xfId="50"/>
    <cellStyle name="入力 2" xfId="51"/>
    <cellStyle name="標準" xfId="0" builtinId="0"/>
    <cellStyle name="標準 10" xfId="52"/>
    <cellStyle name="標準 11" xfId="53"/>
    <cellStyle name="標準 11 2" xfId="54"/>
    <cellStyle name="標準 2" xfId="55"/>
    <cellStyle name="標準 2 2" xfId="56"/>
    <cellStyle name="標準 2 2 2" xfId="57"/>
    <cellStyle name="標準 2 3" xfId="58"/>
    <cellStyle name="標準 2 3 2" xfId="59"/>
    <cellStyle name="標準 2 4" xfId="60"/>
    <cellStyle name="標準 2 5" xfId="61"/>
    <cellStyle name="標準 2 6" xfId="62"/>
    <cellStyle name="標準 2 7" xfId="63"/>
    <cellStyle name="標準 3" xfId="64"/>
    <cellStyle name="標準 3 2" xfId="65"/>
    <cellStyle name="標準 4" xfId="66"/>
    <cellStyle name="標準 4 2" xfId="67"/>
    <cellStyle name="標準 4 3" xfId="68"/>
    <cellStyle name="標準 4 4" xfId="69"/>
    <cellStyle name="標準 4 5" xfId="70"/>
    <cellStyle name="標準 5" xfId="71"/>
    <cellStyle name="標準 5 2" xfId="72"/>
    <cellStyle name="標準 5 3" xfId="73"/>
    <cellStyle name="標準 6" xfId="74"/>
    <cellStyle name="標準 6 2" xfId="75"/>
    <cellStyle name="標準 7" xfId="76"/>
    <cellStyle name="標準 7 2" xfId="77"/>
    <cellStyle name="標準 8" xfId="78"/>
    <cellStyle name="標準 9" xfId="79"/>
    <cellStyle name="標準_へき地要綱（様式・エクセル）" xfId="1"/>
    <cellStyle name="未定義" xfId="80"/>
    <cellStyle name="良い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52387</xdr:colOff>
      <xdr:row>4</xdr:row>
      <xdr:rowOff>23813</xdr:rowOff>
    </xdr:from>
    <xdr:to>
      <xdr:col>2</xdr:col>
      <xdr:colOff>124387</xdr:colOff>
      <xdr:row>8</xdr:row>
      <xdr:rowOff>280613</xdr:rowOff>
    </xdr:to>
    <xdr:sp macro="" textlink="">
      <xdr:nvSpPr>
        <xdr:cNvPr id="2" name="右中かっこ 1"/>
        <xdr:cNvSpPr/>
      </xdr:nvSpPr>
      <xdr:spPr>
        <a:xfrm>
          <a:off x="3709987" y="1119188"/>
          <a:ext cx="72000" cy="1476000"/>
        </a:xfrm>
        <a:prstGeom prst="rightBrace">
          <a:avLst>
            <a:gd name="adj1" fmla="val 58949"/>
            <a:gd name="adj2" fmla="val 50000"/>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52387</xdr:colOff>
      <xdr:row>11</xdr:row>
      <xdr:rowOff>0</xdr:rowOff>
    </xdr:from>
    <xdr:to>
      <xdr:col>2</xdr:col>
      <xdr:colOff>124387</xdr:colOff>
      <xdr:row>15</xdr:row>
      <xdr:rowOff>256800</xdr:rowOff>
    </xdr:to>
    <xdr:sp macro="" textlink="">
      <xdr:nvSpPr>
        <xdr:cNvPr id="3" name="右中かっこ 2"/>
        <xdr:cNvSpPr/>
      </xdr:nvSpPr>
      <xdr:spPr>
        <a:xfrm>
          <a:off x="3709987" y="3105150"/>
          <a:ext cx="72000" cy="1476000"/>
        </a:xfrm>
        <a:prstGeom prst="rightBrace">
          <a:avLst>
            <a:gd name="adj1" fmla="val 58949"/>
            <a:gd name="adj2" fmla="val 50000"/>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10</xdr:row>
      <xdr:rowOff>0</xdr:rowOff>
    </xdr:from>
    <xdr:to>
      <xdr:col>12</xdr:col>
      <xdr:colOff>0</xdr:colOff>
      <xdr:row>10</xdr:row>
      <xdr:rowOff>485775</xdr:rowOff>
    </xdr:to>
    <xdr:cxnSp macro="">
      <xdr:nvCxnSpPr>
        <xdr:cNvPr id="3" name="直線コネクタ 2"/>
        <xdr:cNvCxnSpPr/>
      </xdr:nvCxnSpPr>
      <xdr:spPr>
        <a:xfrm>
          <a:off x="19050" y="2466975"/>
          <a:ext cx="11325225"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80_&#26032;&#22411;&#12467;&#12525;&#12490;&#12454;&#12452;&#12523;&#12473;&#24863;&#26579;&#30151;&#12434;&#30097;&#12358;&#24739;&#32773;&#21463;&#20837;&#12428;&#12398;&#12383;&#12417;&#12398;&#25937;&#24613;&#12539;&#21608;&#29987;&#26399;&#12539;&#23567;&#20816;&#21307;&#30274;&#20307;&#21046;&#30906;&#20445;&#20107;&#26989;/&#9733;R5&#12288;&#12467;&#12525;&#12490;&#35036;&#21161;&#37329;/03_&#21215;&#38598;&#26696;&#20869;&#31561;/01_&#31532;1&#22238;&#30003;&#35531;&#21463;&#20184;&#26696;&#20869;&#65288;5&#39006;&#31227;&#34892;&#12395;&#21521;&#12369;&#12383;&#20307;&#21046;&#25972;&#20633;&#65289;/03_HP&#29992;/&#25152;&#35201;&#38989;&#31934;&#31639;&#26360;(&#21029;&#35352;&#31532;10&#2149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ご入力ください"/>
      <sheetName val="所要額精算書(別記第10号)"/>
      <sheetName val="事業実績報告書(別記第11号)"/>
      <sheetName val="患者数調書(別記第12号)"/>
      <sheetName val="歳入歳出決算書(別記第13号)"/>
    </sheetNames>
    <sheetDataSet>
      <sheetData sheetId="0"/>
      <sheetData sheetId="1">
        <row r="20">
          <cell r="M20">
            <v>0</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ペーパー">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0"/>
  <sheetViews>
    <sheetView view="pageBreakPreview" zoomScale="90" zoomScaleNormal="90" zoomScaleSheetLayoutView="90" workbookViewId="0">
      <selection activeCell="B4" sqref="B4"/>
    </sheetView>
  </sheetViews>
  <sheetFormatPr defaultRowHeight="18.75"/>
  <cols>
    <col min="1" max="1" width="15.875" style="50" customWidth="1"/>
    <col min="2" max="2" width="32.125" style="50" customWidth="1"/>
    <col min="3" max="16384" width="9" style="50"/>
  </cols>
  <sheetData>
    <row r="1" spans="1:3" ht="24">
      <c r="A1" s="49" t="s">
        <v>59</v>
      </c>
    </row>
    <row r="2" spans="1:3" ht="19.5" customHeight="1"/>
    <row r="3" spans="1:3">
      <c r="A3" s="51" t="s">
        <v>60</v>
      </c>
    </row>
    <row r="4" spans="1:3" ht="24" customHeight="1">
      <c r="A4" s="52" t="s">
        <v>61</v>
      </c>
      <c r="B4" s="53"/>
      <c r="C4" s="54" t="s">
        <v>62</v>
      </c>
    </row>
    <row r="5" spans="1:3" ht="24" customHeight="1">
      <c r="A5" s="52" t="s">
        <v>63</v>
      </c>
      <c r="B5" s="53"/>
    </row>
    <row r="6" spans="1:3" ht="24" customHeight="1">
      <c r="A6" s="52" t="s">
        <v>64</v>
      </c>
      <c r="B6" s="53"/>
    </row>
    <row r="7" spans="1:3" ht="24" customHeight="1">
      <c r="A7" s="52" t="s">
        <v>65</v>
      </c>
      <c r="B7" s="53"/>
      <c r="C7" s="54" t="s">
        <v>66</v>
      </c>
    </row>
    <row r="8" spans="1:3" ht="24" customHeight="1">
      <c r="A8" s="52" t="s">
        <v>67</v>
      </c>
      <c r="B8" s="53"/>
    </row>
    <row r="9" spans="1:3" ht="24" customHeight="1">
      <c r="A9" s="52" t="s">
        <v>68</v>
      </c>
      <c r="B9" s="53"/>
    </row>
    <row r="10" spans="1:3" ht="19.5" customHeight="1"/>
    <row r="11" spans="1:3">
      <c r="A11" s="51" t="s">
        <v>69</v>
      </c>
    </row>
    <row r="12" spans="1:3" ht="24" customHeight="1">
      <c r="A12" s="52" t="s">
        <v>70</v>
      </c>
      <c r="B12" s="53"/>
    </row>
    <row r="13" spans="1:3" ht="24" customHeight="1">
      <c r="A13" s="52" t="s">
        <v>71</v>
      </c>
      <c r="B13" s="53"/>
    </row>
    <row r="14" spans="1:3" ht="24" customHeight="1">
      <c r="A14" s="52" t="s">
        <v>72</v>
      </c>
      <c r="B14" s="53"/>
      <c r="C14" s="54" t="s">
        <v>66</v>
      </c>
    </row>
    <row r="15" spans="1:3" ht="24" customHeight="1">
      <c r="A15" s="52" t="s">
        <v>73</v>
      </c>
      <c r="B15" s="53"/>
      <c r="C15" s="54" t="s">
        <v>74</v>
      </c>
    </row>
    <row r="16" spans="1:3" ht="24" customHeight="1">
      <c r="A16" s="52" t="s">
        <v>75</v>
      </c>
      <c r="B16" s="53"/>
      <c r="C16" s="55"/>
    </row>
    <row r="17" spans="1:3" ht="19.5" customHeight="1"/>
    <row r="18" spans="1:3" ht="19.5" customHeight="1"/>
    <row r="19" spans="1:3">
      <c r="A19" s="51" t="s">
        <v>76</v>
      </c>
    </row>
    <row r="20" spans="1:3" ht="24" customHeight="1">
      <c r="A20" s="56"/>
      <c r="B20" s="57">
        <f>'[2]所要額精算書(別記第10号)'!M20</f>
        <v>0</v>
      </c>
      <c r="C20" s="50" t="s">
        <v>29</v>
      </c>
    </row>
  </sheetData>
  <dataConsolidate/>
  <phoneticPr fontId="3"/>
  <printOptions horizontalCentered="1" verticalCentered="1"/>
  <pageMargins left="0.98425196850393704" right="0.98425196850393704" top="0.78740157480314965" bottom="0.78740157480314965" header="0.51181102362204722" footer="0.51181102362204722"/>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R25"/>
  <sheetViews>
    <sheetView tabSelected="1" view="pageBreakPreview" zoomScaleNormal="80" zoomScaleSheetLayoutView="100" workbookViewId="0">
      <pane ySplit="8" topLeftCell="A9" activePane="bottomLeft" state="frozen"/>
      <selection activeCell="M10" sqref="M10:M19"/>
      <selection pane="bottomLeft" activeCell="L13" sqref="L13"/>
    </sheetView>
  </sheetViews>
  <sheetFormatPr defaultRowHeight="13.5"/>
  <cols>
    <col min="1" max="1" width="4.875" style="1" customWidth="1"/>
    <col min="2" max="2" width="36.625" style="1" customWidth="1"/>
    <col min="3" max="3" width="6.25" style="1" customWidth="1"/>
    <col min="4" max="4" width="3.75" style="1" bestFit="1" customWidth="1"/>
    <col min="5" max="5" width="9.875" style="1" bestFit="1" customWidth="1"/>
    <col min="6" max="16" width="12.5" style="1" customWidth="1"/>
    <col min="17" max="16384" width="9" style="1"/>
  </cols>
  <sheetData>
    <row r="1" spans="1:18">
      <c r="A1" s="39" t="s">
        <v>58</v>
      </c>
      <c r="B1" s="2"/>
    </row>
    <row r="2" spans="1:18" ht="13.5" customHeight="1">
      <c r="C2" s="19"/>
      <c r="D2" s="19"/>
      <c r="E2" s="19"/>
      <c r="F2" s="19"/>
      <c r="G2" s="19"/>
      <c r="H2" s="19"/>
      <c r="I2" s="19"/>
      <c r="J2" s="19"/>
      <c r="K2" s="19"/>
      <c r="L2" s="19"/>
      <c r="M2" s="19"/>
      <c r="N2" s="19"/>
      <c r="O2" s="19"/>
      <c r="P2" s="19"/>
    </row>
    <row r="3" spans="1:18" ht="22.5" customHeight="1">
      <c r="A3" s="68" t="s">
        <v>57</v>
      </c>
      <c r="B3" s="68"/>
      <c r="C3" s="68"/>
      <c r="D3" s="68"/>
      <c r="E3" s="68"/>
      <c r="F3" s="68"/>
      <c r="G3" s="68"/>
      <c r="H3" s="68"/>
      <c r="I3" s="68"/>
      <c r="J3" s="68"/>
      <c r="K3" s="68"/>
      <c r="L3" s="68"/>
      <c r="M3" s="68"/>
      <c r="N3" s="68"/>
      <c r="O3" s="68"/>
      <c r="P3" s="68"/>
    </row>
    <row r="4" spans="1:18" ht="13.5" customHeight="1">
      <c r="C4" s="19"/>
      <c r="D4" s="19"/>
      <c r="E4" s="19"/>
      <c r="F4" s="19"/>
      <c r="G4" s="19"/>
      <c r="H4" s="19"/>
      <c r="I4" s="19"/>
      <c r="J4" s="19"/>
      <c r="K4" s="19"/>
      <c r="L4" s="19"/>
      <c r="M4" s="19"/>
      <c r="N4" s="19"/>
      <c r="O4" s="19"/>
      <c r="P4" s="19"/>
    </row>
    <row r="5" spans="1:18">
      <c r="A5" s="18"/>
      <c r="B5" s="18"/>
      <c r="C5" s="17"/>
      <c r="D5" s="17"/>
      <c r="E5" s="17"/>
      <c r="F5" s="17"/>
      <c r="G5" s="17"/>
      <c r="H5" s="17"/>
      <c r="I5" s="17"/>
      <c r="J5" s="17"/>
      <c r="K5" s="17"/>
      <c r="M5" s="41" t="s">
        <v>54</v>
      </c>
      <c r="N5" s="45">
        <f>最初にご入力ください!B4</f>
        <v>0</v>
      </c>
      <c r="O5" s="42"/>
      <c r="P5" s="43"/>
    </row>
    <row r="6" spans="1:18" ht="14.25">
      <c r="A6" s="40" t="s">
        <v>56</v>
      </c>
      <c r="M6" s="44"/>
      <c r="N6" s="44"/>
      <c r="O6" s="44"/>
      <c r="P6" s="44"/>
    </row>
    <row r="7" spans="1:18" s="13" customFormat="1" ht="33" customHeight="1">
      <c r="A7" s="60" t="s">
        <v>23</v>
      </c>
      <c r="B7" s="61"/>
      <c r="C7" s="60" t="s">
        <v>24</v>
      </c>
      <c r="D7" s="61"/>
      <c r="E7" s="66" t="s">
        <v>39</v>
      </c>
      <c r="F7" s="16" t="s">
        <v>22</v>
      </c>
      <c r="G7" s="15" t="s">
        <v>52</v>
      </c>
      <c r="H7" s="14" t="s">
        <v>21</v>
      </c>
      <c r="I7" s="14" t="s">
        <v>46</v>
      </c>
      <c r="J7" s="14" t="s">
        <v>25</v>
      </c>
      <c r="K7" s="14" t="s">
        <v>20</v>
      </c>
      <c r="L7" s="14" t="s">
        <v>19</v>
      </c>
      <c r="M7" s="14" t="s">
        <v>18</v>
      </c>
      <c r="N7" s="20" t="s">
        <v>47</v>
      </c>
      <c r="O7" s="20" t="s">
        <v>49</v>
      </c>
      <c r="P7" s="15" t="s">
        <v>53</v>
      </c>
    </row>
    <row r="8" spans="1:18" s="11" customFormat="1" ht="15.95" customHeight="1">
      <c r="A8" s="62"/>
      <c r="B8" s="63"/>
      <c r="C8" s="62"/>
      <c r="D8" s="63"/>
      <c r="E8" s="67"/>
      <c r="F8" s="12" t="s">
        <v>17</v>
      </c>
      <c r="G8" s="3" t="s">
        <v>16</v>
      </c>
      <c r="H8" s="3" t="s">
        <v>15</v>
      </c>
      <c r="I8" s="3" t="s">
        <v>14</v>
      </c>
      <c r="J8" s="3" t="s">
        <v>13</v>
      </c>
      <c r="K8" s="3" t="s">
        <v>12</v>
      </c>
      <c r="L8" s="3" t="s">
        <v>11</v>
      </c>
      <c r="M8" s="3" t="s">
        <v>10</v>
      </c>
      <c r="N8" s="3" t="s">
        <v>48</v>
      </c>
      <c r="O8" s="3" t="s">
        <v>50</v>
      </c>
      <c r="P8" s="46" t="s">
        <v>51</v>
      </c>
    </row>
    <row r="9" spans="1:18" ht="15.95" customHeight="1">
      <c r="A9" s="10"/>
      <c r="B9" s="9"/>
      <c r="C9" s="8"/>
      <c r="D9" s="21"/>
      <c r="E9" s="34" t="s">
        <v>29</v>
      </c>
      <c r="F9" s="8" t="s">
        <v>9</v>
      </c>
      <c r="G9" s="8" t="s">
        <v>9</v>
      </c>
      <c r="H9" s="8" t="s">
        <v>9</v>
      </c>
      <c r="I9" s="8" t="s">
        <v>9</v>
      </c>
      <c r="J9" s="8" t="s">
        <v>9</v>
      </c>
      <c r="K9" s="8" t="s">
        <v>9</v>
      </c>
      <c r="L9" s="8" t="s">
        <v>9</v>
      </c>
      <c r="M9" s="8" t="s">
        <v>9</v>
      </c>
      <c r="N9" s="8" t="s">
        <v>9</v>
      </c>
      <c r="O9" s="8" t="s">
        <v>9</v>
      </c>
      <c r="P9" s="47" t="s">
        <v>9</v>
      </c>
    </row>
    <row r="10" spans="1:18" ht="39" customHeight="1">
      <c r="A10" s="7" t="s">
        <v>30</v>
      </c>
      <c r="B10" s="6" t="s">
        <v>8</v>
      </c>
      <c r="C10" s="22"/>
      <c r="D10" s="23" t="s">
        <v>26</v>
      </c>
      <c r="E10" s="35">
        <v>133000</v>
      </c>
      <c r="F10" s="22"/>
      <c r="G10" s="24"/>
      <c r="H10" s="25">
        <f t="shared" ref="H10:H18" si="0">F10-G10</f>
        <v>0</v>
      </c>
      <c r="I10" s="24"/>
      <c r="J10" s="26">
        <f>C10*E10</f>
        <v>0</v>
      </c>
      <c r="K10" s="25">
        <f>MIN(I10:J10)</f>
        <v>0</v>
      </c>
      <c r="L10" s="25">
        <f>MIN(H10,K10)</f>
        <v>0</v>
      </c>
      <c r="M10" s="69">
        <f>ROUNDDOWN(L19,-3)</f>
        <v>0</v>
      </c>
      <c r="N10" s="71"/>
      <c r="O10" s="71"/>
      <c r="P10" s="72">
        <f>M10-O10</f>
        <v>0</v>
      </c>
      <c r="R10" s="33"/>
    </row>
    <row r="11" spans="1:18" ht="39" customHeight="1">
      <c r="A11" s="7" t="s">
        <v>31</v>
      </c>
      <c r="B11" s="6" t="s">
        <v>7</v>
      </c>
      <c r="C11" s="22"/>
      <c r="D11" s="23" t="s">
        <v>27</v>
      </c>
      <c r="E11" s="35">
        <v>3600</v>
      </c>
      <c r="F11" s="22"/>
      <c r="G11" s="24"/>
      <c r="H11" s="25">
        <f t="shared" si="0"/>
        <v>0</v>
      </c>
      <c r="I11" s="24"/>
      <c r="J11" s="26">
        <f t="shared" ref="J11:J13" si="1">C11*E11</f>
        <v>0</v>
      </c>
      <c r="K11" s="25">
        <f t="shared" ref="K11:K18" si="2">MIN(I11:J11)</f>
        <v>0</v>
      </c>
      <c r="L11" s="25">
        <f t="shared" ref="L11:L18" si="3">MIN(H11,K11)</f>
        <v>0</v>
      </c>
      <c r="M11" s="69"/>
      <c r="N11" s="71"/>
      <c r="O11" s="71"/>
      <c r="P11" s="72"/>
      <c r="R11" s="33"/>
    </row>
    <row r="12" spans="1:18" ht="39" customHeight="1">
      <c r="A12" s="7" t="s">
        <v>32</v>
      </c>
      <c r="B12" s="6" t="s">
        <v>6</v>
      </c>
      <c r="C12" s="22"/>
      <c r="D12" s="23" t="s">
        <v>26</v>
      </c>
      <c r="E12" s="35">
        <v>4320000</v>
      </c>
      <c r="F12" s="22"/>
      <c r="G12" s="24"/>
      <c r="H12" s="25">
        <f t="shared" si="0"/>
        <v>0</v>
      </c>
      <c r="I12" s="24"/>
      <c r="J12" s="26">
        <f t="shared" si="1"/>
        <v>0</v>
      </c>
      <c r="K12" s="25">
        <f t="shared" si="2"/>
        <v>0</v>
      </c>
      <c r="L12" s="25">
        <f t="shared" si="3"/>
        <v>0</v>
      </c>
      <c r="M12" s="69"/>
      <c r="N12" s="71"/>
      <c r="O12" s="71"/>
      <c r="P12" s="72"/>
      <c r="R12" s="33"/>
    </row>
    <row r="13" spans="1:18" ht="39" customHeight="1">
      <c r="A13" s="7" t="s">
        <v>33</v>
      </c>
      <c r="B13" s="6" t="s">
        <v>5</v>
      </c>
      <c r="C13" s="22"/>
      <c r="D13" s="23" t="s">
        <v>28</v>
      </c>
      <c r="E13" s="35">
        <v>51400</v>
      </c>
      <c r="F13" s="22"/>
      <c r="G13" s="24"/>
      <c r="H13" s="25">
        <f t="shared" si="0"/>
        <v>0</v>
      </c>
      <c r="I13" s="24"/>
      <c r="J13" s="26">
        <f t="shared" si="1"/>
        <v>0</v>
      </c>
      <c r="K13" s="25">
        <f t="shared" si="2"/>
        <v>0</v>
      </c>
      <c r="L13" s="25">
        <f t="shared" si="3"/>
        <v>0</v>
      </c>
      <c r="M13" s="69"/>
      <c r="N13" s="71"/>
      <c r="O13" s="71"/>
      <c r="P13" s="72"/>
      <c r="R13" s="33"/>
    </row>
    <row r="14" spans="1:18" ht="39" customHeight="1">
      <c r="A14" s="7" t="s">
        <v>34</v>
      </c>
      <c r="B14" s="6" t="s">
        <v>44</v>
      </c>
      <c r="C14" s="58"/>
      <c r="D14" s="59"/>
      <c r="E14" s="38" t="s">
        <v>40</v>
      </c>
      <c r="F14" s="22"/>
      <c r="G14" s="24"/>
      <c r="H14" s="25">
        <f t="shared" si="0"/>
        <v>0</v>
      </c>
      <c r="I14" s="24"/>
      <c r="J14" s="26">
        <f>I14</f>
        <v>0</v>
      </c>
      <c r="K14" s="25">
        <f t="shared" si="2"/>
        <v>0</v>
      </c>
      <c r="L14" s="25">
        <f t="shared" si="3"/>
        <v>0</v>
      </c>
      <c r="M14" s="69"/>
      <c r="N14" s="71"/>
      <c r="O14" s="71"/>
      <c r="P14" s="72"/>
      <c r="R14" s="33"/>
    </row>
    <row r="15" spans="1:18" ht="39" customHeight="1">
      <c r="A15" s="7" t="s">
        <v>35</v>
      </c>
      <c r="B15" s="6" t="s">
        <v>45</v>
      </c>
      <c r="C15" s="58"/>
      <c r="D15" s="59"/>
      <c r="E15" s="35">
        <v>905000</v>
      </c>
      <c r="F15" s="22"/>
      <c r="G15" s="24"/>
      <c r="H15" s="25">
        <f t="shared" si="0"/>
        <v>0</v>
      </c>
      <c r="I15" s="24"/>
      <c r="J15" s="26">
        <f>IF(F15&gt;0,E15,0)</f>
        <v>0</v>
      </c>
      <c r="K15" s="25">
        <f t="shared" si="2"/>
        <v>0</v>
      </c>
      <c r="L15" s="25">
        <f t="shared" si="3"/>
        <v>0</v>
      </c>
      <c r="M15" s="69"/>
      <c r="N15" s="71"/>
      <c r="O15" s="71"/>
      <c r="P15" s="72"/>
      <c r="R15" s="33"/>
    </row>
    <row r="16" spans="1:18" ht="39" customHeight="1">
      <c r="A16" s="7" t="s">
        <v>36</v>
      </c>
      <c r="B16" s="6" t="s">
        <v>4</v>
      </c>
      <c r="C16" s="22"/>
      <c r="D16" s="23" t="s">
        <v>28</v>
      </c>
      <c r="E16" s="35">
        <v>205000</v>
      </c>
      <c r="F16" s="22"/>
      <c r="G16" s="24"/>
      <c r="H16" s="25">
        <f t="shared" si="0"/>
        <v>0</v>
      </c>
      <c r="I16" s="24"/>
      <c r="J16" s="26">
        <f>C16*E16</f>
        <v>0</v>
      </c>
      <c r="K16" s="25">
        <f t="shared" si="2"/>
        <v>0</v>
      </c>
      <c r="L16" s="25">
        <f t="shared" si="3"/>
        <v>0</v>
      </c>
      <c r="M16" s="69"/>
      <c r="N16" s="71"/>
      <c r="O16" s="71"/>
      <c r="P16" s="72"/>
      <c r="R16" s="33"/>
    </row>
    <row r="17" spans="1:18" ht="39" customHeight="1">
      <c r="A17" s="7" t="s">
        <v>37</v>
      </c>
      <c r="B17" s="6" t="s">
        <v>42</v>
      </c>
      <c r="C17" s="58"/>
      <c r="D17" s="59"/>
      <c r="E17" s="35">
        <v>300000</v>
      </c>
      <c r="F17" s="22"/>
      <c r="G17" s="24"/>
      <c r="H17" s="25">
        <f t="shared" si="0"/>
        <v>0</v>
      </c>
      <c r="I17" s="24"/>
      <c r="J17" s="26">
        <f>IF(F17&gt;0,E17,0)</f>
        <v>0</v>
      </c>
      <c r="K17" s="25">
        <f t="shared" si="2"/>
        <v>0</v>
      </c>
      <c r="L17" s="25">
        <f t="shared" si="3"/>
        <v>0</v>
      </c>
      <c r="M17" s="69"/>
      <c r="N17" s="71"/>
      <c r="O17" s="71"/>
      <c r="P17" s="72"/>
      <c r="R17" s="33"/>
    </row>
    <row r="18" spans="1:18" ht="39" customHeight="1">
      <c r="A18" s="7" t="s">
        <v>38</v>
      </c>
      <c r="B18" s="5" t="s">
        <v>43</v>
      </c>
      <c r="C18" s="27"/>
      <c r="D18" s="28" t="s">
        <v>28</v>
      </c>
      <c r="E18" s="36">
        <v>1500000</v>
      </c>
      <c r="F18" s="27"/>
      <c r="G18" s="29"/>
      <c r="H18" s="30">
        <f t="shared" si="0"/>
        <v>0</v>
      </c>
      <c r="I18" s="29"/>
      <c r="J18" s="31">
        <f>C18*E18</f>
        <v>0</v>
      </c>
      <c r="K18" s="30">
        <f t="shared" si="2"/>
        <v>0</v>
      </c>
      <c r="L18" s="30">
        <f t="shared" si="3"/>
        <v>0</v>
      </c>
      <c r="M18" s="70"/>
      <c r="N18" s="73"/>
      <c r="O18" s="73"/>
      <c r="P18" s="74"/>
      <c r="R18" s="33"/>
    </row>
    <row r="19" spans="1:18" ht="39" customHeight="1">
      <c r="A19" s="4"/>
      <c r="B19" s="3" t="s">
        <v>3</v>
      </c>
      <c r="C19" s="64"/>
      <c r="D19" s="65"/>
      <c r="E19" s="37"/>
      <c r="F19" s="32">
        <f>SUM(F10:F18)</f>
        <v>0</v>
      </c>
      <c r="G19" s="32">
        <f t="shared" ref="G19:P19" si="4">SUM(G10:G18)</f>
        <v>0</v>
      </c>
      <c r="H19" s="32">
        <f t="shared" si="4"/>
        <v>0</v>
      </c>
      <c r="I19" s="32">
        <f t="shared" si="4"/>
        <v>0</v>
      </c>
      <c r="J19" s="32">
        <f t="shared" si="4"/>
        <v>0</v>
      </c>
      <c r="K19" s="32">
        <f t="shared" si="4"/>
        <v>0</v>
      </c>
      <c r="L19" s="32">
        <f t="shared" si="4"/>
        <v>0</v>
      </c>
      <c r="M19" s="32">
        <f t="shared" si="4"/>
        <v>0</v>
      </c>
      <c r="N19" s="32">
        <f t="shared" si="4"/>
        <v>0</v>
      </c>
      <c r="O19" s="32">
        <f t="shared" si="4"/>
        <v>0</v>
      </c>
      <c r="P19" s="48">
        <f t="shared" si="4"/>
        <v>0</v>
      </c>
    </row>
    <row r="20" spans="1:18">
      <c r="F20" s="2"/>
    </row>
    <row r="21" spans="1:18" ht="15.75" customHeight="1">
      <c r="A21" s="2" t="s">
        <v>2</v>
      </c>
      <c r="F21" s="2"/>
    </row>
    <row r="22" spans="1:18" ht="15.75" customHeight="1">
      <c r="A22" s="2" t="s">
        <v>55</v>
      </c>
      <c r="F22" s="2"/>
    </row>
    <row r="23" spans="1:18" ht="15.75" customHeight="1">
      <c r="A23" s="2" t="s">
        <v>1</v>
      </c>
      <c r="F23" s="2"/>
    </row>
    <row r="24" spans="1:18" ht="15.75" customHeight="1">
      <c r="A24" s="2" t="s">
        <v>41</v>
      </c>
      <c r="F24" s="2"/>
    </row>
    <row r="25" spans="1:18" ht="15.75" customHeight="1">
      <c r="A25" s="2" t="s">
        <v>0</v>
      </c>
      <c r="F25" s="2"/>
    </row>
  </sheetData>
  <mergeCells count="12">
    <mergeCell ref="C17:D17"/>
    <mergeCell ref="C7:D8"/>
    <mergeCell ref="C19:D19"/>
    <mergeCell ref="E7:E8"/>
    <mergeCell ref="A3:P3"/>
    <mergeCell ref="A7:B8"/>
    <mergeCell ref="C14:D14"/>
    <mergeCell ref="C15:D15"/>
    <mergeCell ref="P10:P18"/>
    <mergeCell ref="M10:M18"/>
    <mergeCell ref="N10:N18"/>
    <mergeCell ref="O10:O18"/>
  </mergeCells>
  <phoneticPr fontId="3"/>
  <printOptions horizontalCentered="1"/>
  <pageMargins left="0.59055118110236227" right="0.59055118110236227" top="0.98425196850393704" bottom="0.59055118110236227" header="0" footer="0"/>
  <pageSetup paperSize="9" scale="68" orientation="landscape"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最初にご入力ください</vt:lpstr>
      <vt:lpstr>所要額精算書(別記第9号様式)</vt:lpstr>
      <vt:lpstr>最初にご入力ください!Print_Area</vt:lpstr>
      <vt:lpstr>'所要額精算書(別記第9号様式)'!Print_Area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133256</dc:creator>
  <cp:lastModifiedBy>140643</cp:lastModifiedBy>
  <cp:lastPrinted>2023-11-20T05:38:27Z</cp:lastPrinted>
  <dcterms:created xsi:type="dcterms:W3CDTF">2020-06-26T01:43:01Z</dcterms:created>
  <dcterms:modified xsi:type="dcterms:W3CDTF">2023-11-20T05:39:02Z</dcterms:modified>
</cp:coreProperties>
</file>