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09 施設福祉班\101■事業所指定関係■\99_新規指定等の事務手続きの見直しについて\20260699_新規指定見直し\"/>
    </mc:Choice>
  </mc:AlternateContent>
  <xr:revisionPtr revIDLastSave="0" documentId="13_ncr:1_{9C811927-60D6-4429-99E5-C413C1AF1EB2}"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state="hidden" r:id="rId3"/>
    <sheet name="B型用【記入例】" sheetId="27" state="hidden"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A型用!$A$1:$I$78</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1" l="1"/>
  <c r="E63" i="21"/>
  <c r="E53" i="21"/>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57" i="25"/>
  <c r="E69" i="25" s="1"/>
  <c r="C52" i="25"/>
  <c r="C51" i="25"/>
  <c r="C50" i="25"/>
  <c r="G34" i="25"/>
  <c r="D41" i="25" s="1"/>
  <c r="C46" i="21"/>
  <c r="G30" i="21"/>
  <c r="D37" i="21" s="1"/>
  <c r="C48" i="21"/>
  <c r="C47" i="21"/>
  <c r="E70" i="27" l="1"/>
  <c r="C85" i="27" s="1"/>
  <c r="C87" i="27" s="1"/>
  <c r="E72" i="26"/>
  <c r="C90" i="26" s="1"/>
  <c r="C91" i="26" s="1"/>
  <c r="E67" i="25"/>
  <c r="F76" i="21"/>
  <c r="D38" i="9" l="1"/>
  <c r="E27" i="8"/>
  <c r="D27" i="8"/>
  <c r="D38" i="8" s="1"/>
  <c r="D36" i="9" l="1"/>
  <c r="D36" i="8"/>
</calcChain>
</file>

<file path=xl/sharedStrings.xml><?xml version="1.0" encoding="utf-8"?>
<sst xmlns="http://schemas.openxmlformats.org/spreadsheetml/2006/main" count="698" uniqueCount="300">
  <si>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</si>
  <si>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</si>
  <si>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</si>
  <si>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</si>
  <si>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</si>
  <si>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</si>
  <si>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</si>
  <si>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</si>
  <si>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</si>
  <si>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</si>
  <si>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</si>
  <si>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</si>
  <si>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</si>
  <si>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</si>
  <si>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</si>
  <si>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</si>
  <si>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</si>
  <si>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</si>
  <si>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</si>
  <si>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</si>
  <si>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</si>
  <si>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</si>
  <si>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</si>
  <si>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</si>
  <si>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</si>
  <si>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</si>
  <si>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</si>
  <si>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</si>
  <si>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</si>
  <si>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</si>
  <si>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</si>
  <si>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</si>
  <si>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</si>
  <si>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</si>
  <si>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</si>
  <si>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</si>
  <si>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</si>
  <si>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</si>
  <si>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</si>
  <si>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</si>
  <si>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</si>
  <si>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</si>
  <si>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</si>
  <si>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</si>
  <si>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</si>
  <si>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</si>
  <si>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</si>
  <si>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</si>
  <si>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</si>
  <si>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</si>
  <si>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</si>
  <si>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</si>
  <si>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</si>
  <si>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</si>
  <si>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</si>
  <si>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</si>
  <si>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</si>
  <si>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</si>
  <si>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</si>
  <si>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</si>
  <si>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</si>
  <si>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</si>
  <si>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</si>
  <si>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</si>
  <si>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</si>
  <si>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</si>
  <si>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</si>
  <si>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</si>
  <si>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</si>
  <si>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</si>
  <si>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</si>
  <si>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</si>
  <si>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</si>
  <si>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</si>
  <si>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</si>
  <si>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</si>
  <si>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</si>
  <si>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</si>
  <si>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</si>
  <si>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</si>
  <si>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</si>
  <si>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</si>
  <si>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</si>
  <si>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</si>
  <si>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</si>
  <si>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</si>
  <si>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</si>
  <si>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</si>
  <si>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</si>
  <si>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</si>
  <si>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</si>
  <si>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</si>
  <si>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</si>
  <si>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</si>
  <si>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</si>
  <si>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</si>
  <si>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</si>
  <si>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</si>
  <si>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</si>
  <si>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</si>
  <si>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</si>
  <si>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</si>
  <si>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</si>
  <si>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</si>
  <si>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</si>
  <si>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</si>
  <si>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</si>
  <si>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</si>
  <si>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</si>
  <si>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</si>
  <si>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</si>
  <si>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</si>
  <si>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</si>
  <si>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</si>
  <si>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</si>
  <si>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</si>
  <si>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</si>
  <si>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</si>
  <si>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</si>
  <si>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</si>
  <si>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</si>
  <si>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</si>
  <si>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</si>
  <si>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</si>
  <si>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</si>
  <si>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</si>
  <si>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</si>
  <si>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</si>
  <si>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</si>
  <si>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</si>
  <si>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</si>
  <si>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</si>
  <si>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</si>
  <si>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</si>
  <si>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</si>
  <si>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</si>
  <si>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</si>
  <si>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</si>
  <si>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</si>
  <si>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</si>
  <si>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</si>
  <si>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</si>
  <si>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</si>
  <si>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</si>
  <si>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</si>
  <si>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</si>
  <si>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</si>
  <si>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</si>
  <si>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</si>
  <si>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</si>
  <si>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</si>
  <si>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</si>
  <si>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</si>
  <si>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</si>
  <si>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</si>
  <si>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</si>
  <si>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</si>
  <si>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</si>
  <si>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</si>
  <si>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</si>
  <si>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</si>
  <si>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</si>
  <si>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</si>
  <si>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</si>
  <si>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</si>
  <si>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</si>
  <si>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</si>
  <si>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</si>
  <si>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</si>
  <si>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</si>
  <si>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</si>
  <si>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</si>
  <si>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</si>
  <si>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</si>
  <si>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</si>
  <si>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</si>
  <si>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</si>
  <si>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</si>
  <si>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</si>
  <si>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</si>
  <si>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</si>
  <si>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</si>
  <si>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</si>
  <si>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</si>
  <si>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</si>
  <si>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</si>
  <si>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</si>
  <si>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</si>
  <si>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</si>
  <si>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</si>
  <si>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</si>
  <si>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</si>
  <si>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</si>
  <si>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</si>
  <si>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</si>
  <si>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</si>
  <si>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</si>
  <si>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</si>
  <si>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</si>
  <si>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</si>
  <si>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</si>
  <si>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</si>
  <si>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</si>
  <si>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</si>
  <si>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</si>
  <si>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</si>
  <si>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</si>
  <si>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</si>
  <si>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</si>
  <si>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</si>
  <si>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</si>
  <si>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</si>
  <si>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5.パン製造</t>
  </si>
  <si>
    <t>6.菓子製造</t>
  </si>
  <si>
    <t>7.弁当・配食・惣菜</t>
  </si>
  <si>
    <t>8.喫茶店・レストラン</t>
  </si>
  <si>
    <t>9.調理業務</t>
  </si>
  <si>
    <t>10.その他の食品製造</t>
  </si>
  <si>
    <t>11.繊維製品製造</t>
  </si>
  <si>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</si>
  <si>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</si>
  <si>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</si>
  <si>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</si>
  <si>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</si>
  <si>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</si>
  <si>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</si>
  <si>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</si>
  <si>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</si>
  <si>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</si>
  <si>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</si>
  <si>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</si>
  <si>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</si>
  <si>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</si>
  <si>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</si>
  <si>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</si>
  <si>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</si>
  <si>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</si>
  <si>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</si>
  <si>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</si>
  <si>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</si>
  <si>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</si>
  <si>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</si>
  <si>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</si>
  <si>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</si>
  <si>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</si>
  <si>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</si>
  <si>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</si>
  <si>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</si>
  <si>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</si>
  <si>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</si>
  <si>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</si>
  <si>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</si>
  <si>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</si>
  <si>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</si>
  <si>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</si>
  <si>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</si>
  <si>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</si>
  <si>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</si>
  <si>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</si>
  <si>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</si>
  <si>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</si>
  <si>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</si>
  <si>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</si>
  <si>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</si>
  <si>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</si>
  <si>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</si>
  <si>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</si>
  <si>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</si>
  <si>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</si>
  <si>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</si>
  <si>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</si>
  <si>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</si>
  <si>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</si>
  <si>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</si>
  <si>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</si>
  <si>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</si>
  <si>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</si>
  <si>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</si>
  <si>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</si>
  <si>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</si>
  <si>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</si>
  <si>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</si>
  <si>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</si>
  <si>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</si>
  <si>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</si>
  <si>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</si>
  <si>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指定予定年月日</t>
    <rPh sb="0" eb="2">
      <t>シテイ</t>
    </rPh>
    <rPh sb="2" eb="4">
      <t>ヨテイ</t>
    </rPh>
    <rPh sb="4" eb="7">
      <t>ネンガッピ</t>
    </rPh>
    <phoneticPr fontId="1"/>
  </si>
  <si>
    <r>
      <t>○本調査は、</t>
    </r>
    <r>
      <rPr>
        <b/>
        <sz val="11"/>
        <color rgb="FFFF0000"/>
        <rFont val="游ゴシック"/>
        <family val="3"/>
        <charset val="128"/>
        <scheme val="minor"/>
      </rPr>
      <t>開設初年度における予定</t>
    </r>
    <r>
      <rPr>
        <b/>
        <sz val="11"/>
        <color theme="1"/>
        <rFont val="游ゴシック"/>
        <family val="3"/>
        <charset val="128"/>
        <scheme val="minor"/>
      </rPr>
      <t>について記載すること。</t>
    </r>
    <rPh sb="1" eb="4">
      <t>ホンチョウサ</t>
    </rPh>
    <rPh sb="6" eb="8">
      <t>カイセツ</t>
    </rPh>
    <rPh sb="8" eb="11">
      <t>ショネンド</t>
    </rPh>
    <rPh sb="15" eb="17">
      <t>ヨテイ</t>
    </rPh>
    <rPh sb="21" eb="23">
      <t>キサイ</t>
    </rPh>
    <phoneticPr fontId="1"/>
  </si>
  <si>
    <t>○「①取引先の法人名（企業名）」について、一般顧客に対する売上が該当する場合は、「一般顧客」と入力すること</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</si>
  <si>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r>
      <t>○「②貴事業所との関係」は、プルダウンから選択すること。</t>
    </r>
    <r>
      <rPr>
        <sz val="11"/>
        <color rgb="FFFF0000"/>
        <rFont val="游ゴシック"/>
        <family val="3"/>
        <charset val="128"/>
        <scheme val="minor"/>
      </rPr>
      <t>関連企業等の判断は別シート「【参考】関連企業等の判断」を参照すること</t>
    </r>
    <rPh sb="28" eb="30">
      <t>カンレン</t>
    </rPh>
    <rPh sb="30" eb="32">
      <t>キギョウ</t>
    </rPh>
    <rPh sb="32" eb="33">
      <t>トウ</t>
    </rPh>
    <rPh sb="34" eb="36">
      <t>ハンダン</t>
    </rPh>
    <rPh sb="37" eb="38">
      <t>ベツ</t>
    </rPh>
    <rPh sb="43" eb="45">
      <t>サンコウ</t>
    </rPh>
    <rPh sb="46" eb="51">
      <t>カンレンキギョウトウ</t>
    </rPh>
    <rPh sb="52" eb="54">
      <t>ハンダン</t>
    </rPh>
    <rPh sb="56" eb="58">
      <t>サンショウ</t>
    </rPh>
    <phoneticPr fontId="1"/>
  </si>
  <si>
    <t>生産活動に要する経費</t>
    <phoneticPr fontId="1"/>
  </si>
  <si>
    <r>
      <t>利用者に支払う</t>
    </r>
    <r>
      <rPr>
        <b/>
        <u/>
        <sz val="12"/>
        <rFont val="游ゴシック"/>
        <family val="3"/>
        <charset val="128"/>
        <scheme val="minor"/>
      </rPr>
      <t>賃金</t>
    </r>
    <r>
      <rPr>
        <b/>
        <sz val="12"/>
        <rFont val="游ゴシック"/>
        <family val="3"/>
        <charset val="128"/>
        <scheme val="minor"/>
      </rPr>
      <t>総額（雇用型利用者の賃金）</t>
    </r>
    <rPh sb="7" eb="9">
      <t>チンギン</t>
    </rPh>
    <phoneticPr fontId="1"/>
  </si>
  <si>
    <r>
      <t>利用者に支払う</t>
    </r>
    <r>
      <rPr>
        <b/>
        <u/>
        <sz val="12"/>
        <rFont val="游ゴシック"/>
        <family val="3"/>
        <charset val="128"/>
        <scheme val="minor"/>
      </rPr>
      <t>工賃</t>
    </r>
    <r>
      <rPr>
        <b/>
        <sz val="12"/>
        <rFont val="游ゴシック"/>
        <family val="3"/>
        <charset val="128"/>
        <scheme val="minor"/>
      </rPr>
      <t>総額（非雇用型利用者の工賃）</t>
    </r>
    <rPh sb="7" eb="9">
      <t>コウチン</t>
    </rPh>
    <rPh sb="20" eb="22">
      <t>コウチン</t>
    </rPh>
    <phoneticPr fontId="1"/>
  </si>
  <si>
    <t>根拠書類から転記</t>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</si>
  <si>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に内訳を記入すること</t>
    </r>
    <rPh sb="1" eb="4">
      <t>ヨジョウキン</t>
    </rPh>
    <rPh sb="7" eb="9">
      <t>バアイ</t>
    </rPh>
    <rPh sb="14" eb="16">
      <t>ウチワケ</t>
    </rPh>
    <rPh sb="17" eb="19">
      <t>キニュウ</t>
    </rPh>
    <phoneticPr fontId="1"/>
  </si>
  <si>
    <r>
      <t>○「②貴事業所との関係」は、プルダウンから選択すること。</t>
    </r>
    <r>
      <rPr>
        <sz val="11"/>
        <color rgb="FFFF0000"/>
        <rFont val="游ゴシック"/>
        <family val="3"/>
        <charset val="128"/>
        <scheme val="minor"/>
      </rPr>
      <t>関連企業等の判断は別シート「【参考】関連企業等の判断」を参照すること</t>
    </r>
    <rPh sb="28" eb="30">
      <t>カンレン</t>
    </rPh>
    <rPh sb="30" eb="32">
      <t>キギョウ</t>
    </rPh>
    <rPh sb="32" eb="33">
      <t>トウ</t>
    </rPh>
    <rPh sb="34" eb="36">
      <t>ハンダン</t>
    </rPh>
    <rPh sb="56" eb="58">
      <t>サンショウ</t>
    </rPh>
    <phoneticPr fontId="1"/>
  </si>
  <si>
    <t>利用者に支払う工賃総額</t>
    <rPh sb="7" eb="9">
      <t>コウチン</t>
    </rPh>
    <rPh sb="9" eb="11">
      <t>ソウガク</t>
    </rPh>
    <phoneticPr fontId="1"/>
  </si>
  <si>
    <t>指定予定日時点の契約予定者数</t>
    <rPh sb="0" eb="2">
      <t>シテイ</t>
    </rPh>
    <rPh sb="2" eb="4">
      <t>ヨテイ</t>
    </rPh>
    <rPh sb="4" eb="5">
      <t>ビ</t>
    </rPh>
    <rPh sb="5" eb="7">
      <t>ジテン</t>
    </rPh>
    <rPh sb="8" eb="10">
      <t>ケイヤク</t>
    </rPh>
    <rPh sb="10" eb="12">
      <t>ヨテイ</t>
    </rPh>
    <phoneticPr fontId="1"/>
  </si>
  <si>
    <t>指定予定年月日時点の契約予定者数</t>
    <rPh sb="0" eb="4">
      <t>シテイヨテイ</t>
    </rPh>
    <rPh sb="4" eb="7">
      <t>ネンガッピ</t>
    </rPh>
    <rPh sb="10" eb="12">
      <t>ケイヤク</t>
    </rPh>
    <rPh sb="12" eb="14">
      <t>ヨテイ</t>
    </rPh>
    <phoneticPr fontId="1"/>
  </si>
  <si>
    <r>
      <t>余剰金：</t>
    </r>
    <r>
      <rPr>
        <b/>
        <sz val="10"/>
        <color theme="1"/>
        <rFont val="游ゴシック"/>
        <family val="3"/>
        <charset val="128"/>
        <scheme val="minor"/>
      </rPr>
      <t>生産活動収入 －（経費＋賃金・工賃総額）</t>
    </r>
    <rPh sb="0" eb="3">
      <t>ヨジョウキン</t>
    </rPh>
    <rPh sb="4" eb="6">
      <t>セイサン</t>
    </rPh>
    <rPh sb="6" eb="8">
      <t>カツドウ</t>
    </rPh>
    <rPh sb="8" eb="10">
      <t>シュウニュウ</t>
    </rPh>
    <rPh sb="13" eb="15">
      <t>ケイヒ</t>
    </rPh>
    <rPh sb="16" eb="18">
      <t>チンギン</t>
    </rPh>
    <rPh sb="19" eb="21">
      <t>コウチン</t>
    </rPh>
    <rPh sb="21" eb="23">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</si>
</sst>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
      <b/>
      <sz val="11"/>
      <color rgb="FFFF000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176" fontId="12" fillId="7" borderId="35" xfId="0" applyNumberFormat="1" applyFont="1" applyFill="1" applyBorder="1" applyAlignment="1">
      <alignment horizontal="right" vertical="center" shrinkToFit="1"/>
    </xf>
    <xf numFmtId="176" fontId="12" fillId="7" borderId="42" xfId="0" applyNumberFormat="1" applyFont="1" applyFill="1" applyBorder="1" applyAlignment="1">
      <alignment horizontal="right" vertical="center" shrinkToFit="1"/>
    </xf>
    <xf numFmtId="176" fontId="12" fillId="7" borderId="41" xfId="0" applyNumberFormat="1" applyFont="1" applyFill="1" applyBorder="1" applyAlignment="1">
      <alignment horizontal="right" vertical="center" shrinkToFit="1"/>
    </xf>
    <xf numFmtId="176" fontId="12" fillId="0" borderId="1" xfId="0" applyNumberFormat="1" applyFont="1" applyBorder="1" applyAlignment="1">
      <alignment horizontal="right" vertical="center"/>
    </xf>
    <xf numFmtId="176" fontId="13" fillId="3" borderId="6" xfId="0" applyNumberFormat="1" applyFont="1" applyFill="1" applyBorder="1" applyAlignment="1">
      <alignment horizontal="right" vertical="center"/>
    </xf>
    <xf numFmtId="176" fontId="12" fillId="7" borderId="40" xfId="0" applyNumberFormat="1" applyFont="1" applyFill="1" applyBorder="1" applyAlignment="1">
      <alignment horizontal="right" vertical="center" shrinkToFit="1"/>
    </xf>
    <xf numFmtId="176" fontId="12" fillId="7" borderId="68" xfId="0" applyNumberFormat="1" applyFont="1" applyFill="1" applyBorder="1" applyAlignment="1">
      <alignment horizontal="right" vertical="center" shrinkToFit="1"/>
    </xf>
    <xf numFmtId="178" fontId="12" fillId="0" borderId="8" xfId="0" applyNumberFormat="1" applyFont="1" applyBorder="1" applyAlignment="1">
      <alignment horizontal="right" vertical="center" shrinkToFit="1"/>
    </xf>
    <xf numFmtId="178" fontId="12" fillId="0" borderId="33" xfId="0" applyNumberFormat="1" applyFont="1" applyBorder="1" applyAlignment="1">
      <alignment horizontal="right" vertical="center" shrinkToFit="1"/>
    </xf>
    <xf numFmtId="0" fontId="3" fillId="0" borderId="10" xfId="0" applyFont="1" applyBorder="1" applyAlignment="1">
      <alignment horizontal="left" vertical="center" wrapText="1" shrinkToFit="1"/>
    </xf>
    <xf numFmtId="178" fontId="12" fillId="0" borderId="34" xfId="0" applyNumberFormat="1" applyFont="1" applyBorder="1" applyAlignment="1">
      <alignment horizontal="right" vertical="center" shrinkToFit="1"/>
    </xf>
    <xf numFmtId="176" fontId="12" fillId="7" borderId="65" xfId="0" applyNumberFormat="1" applyFont="1" applyFill="1" applyBorder="1" applyAlignment="1">
      <alignment horizontal="right" vertical="center" shrinkToFit="1"/>
    </xf>
    <xf numFmtId="176" fontId="12" fillId="7" borderId="43" xfId="0" applyNumberFormat="1" applyFont="1" applyFill="1" applyBorder="1" applyAlignment="1">
      <alignment horizontal="right" vertical="center" shrinkToFit="1"/>
    </xf>
    <xf numFmtId="179" fontId="0" fillId="7" borderId="49" xfId="0" applyNumberFormat="1" applyFill="1" applyBorder="1" applyAlignment="1">
      <alignment horizontal="center" vertical="center"/>
    </xf>
    <xf numFmtId="179" fontId="0" fillId="7" borderId="61" xfId="0" applyNumberFormat="1" applyFill="1" applyBorder="1" applyAlignment="1">
      <alignment horizontal="center" vertical="center"/>
    </xf>
    <xf numFmtId="179" fontId="0" fillId="7" borderId="20" xfId="0" applyNumberFormat="1" applyFill="1" applyBorder="1" applyAlignment="1">
      <alignment horizontal="center" vertical="center"/>
    </xf>
    <xf numFmtId="179" fontId="0" fillId="7" borderId="11" xfId="0" applyNumberFormat="1" applyFill="1" applyBorder="1" applyAlignment="1">
      <alignment horizontal="center" vertical="center"/>
    </xf>
    <xf numFmtId="179" fontId="0" fillId="7" borderId="67" xfId="0" applyNumberFormat="1" applyFill="1" applyBorder="1" applyAlignment="1">
      <alignment horizontal="center" vertical="center"/>
    </xf>
    <xf numFmtId="179" fontId="0" fillId="7" borderId="63" xfId="0" applyNumberFormat="1" applyFill="1" applyBorder="1" applyAlignment="1">
      <alignment horizontal="center" vertical="center"/>
    </xf>
    <xf numFmtId="0" fontId="2" fillId="7" borderId="67" xfId="0" applyFont="1" applyFill="1" applyBorder="1" applyAlignment="1">
      <alignment horizontal="center" vertical="center"/>
    </xf>
    <xf numFmtId="0" fontId="2" fillId="7" borderId="66" xfId="0" applyFont="1" applyFill="1" applyBorder="1" applyAlignment="1">
      <alignment horizontal="center" vertical="center"/>
    </xf>
    <xf numFmtId="0" fontId="2" fillId="7" borderId="68" xfId="0" applyFont="1" applyFill="1" applyBorder="1" applyAlignment="1">
      <alignment horizontal="center" vertical="center"/>
    </xf>
    <xf numFmtId="179" fontId="0" fillId="0" borderId="5" xfId="0" applyNumberFormat="1" applyBorder="1" applyAlignment="1">
      <alignment horizontal="right" vertical="center"/>
    </xf>
    <xf numFmtId="176" fontId="12" fillId="7" borderId="57" xfId="0" applyNumberFormat="1" applyFont="1" applyFill="1" applyBorder="1" applyAlignment="1">
      <alignment horizontal="right" vertical="center" shrinkToFit="1"/>
    </xf>
    <xf numFmtId="176" fontId="12" fillId="7" borderId="59" xfId="0" applyNumberFormat="1" applyFont="1" applyFill="1" applyBorder="1" applyAlignment="1">
      <alignment horizontal="right" vertical="center" shrinkToFit="1"/>
    </xf>
    <xf numFmtId="0" fontId="3" fillId="0" borderId="20" xfId="0" applyFont="1" applyBorder="1" applyAlignment="1">
      <alignment horizontal="left" vertical="center" wrapText="1" shrinkToFit="1"/>
    </xf>
    <xf numFmtId="176" fontId="12" fillId="7" borderId="71" xfId="0" applyNumberFormat="1" applyFont="1" applyFill="1" applyBorder="1" applyAlignment="1">
      <alignment horizontal="right" vertical="center" shrinkToFit="1"/>
    </xf>
    <xf numFmtId="176" fontId="12" fillId="0" borderId="34" xfId="0" applyNumberFormat="1" applyFont="1" applyBorder="1" applyAlignment="1">
      <alignment horizontal="right" vertical="center" shrinkToFit="1"/>
    </xf>
    <xf numFmtId="176" fontId="3" fillId="0" borderId="34" xfId="0"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0"/>
  <sheetViews>
    <sheetView showGridLines="0" tabSelected="1" zoomScale="107" zoomScaleNormal="5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0" t="s">
        <v>0</v>
      </c>
      <c r="B1" s="231"/>
      <c r="C1" s="232"/>
      <c r="D1" s="131"/>
      <c r="G1" s="132" t="s">
        <v>1</v>
      </c>
      <c r="H1" s="115"/>
    </row>
    <row r="2" spans="1:13" ht="30.75" thickBot="1">
      <c r="A2" s="233"/>
      <c r="B2" s="234"/>
      <c r="C2" s="235"/>
      <c r="D2" s="131"/>
      <c r="G2" s="133" t="s">
        <v>2</v>
      </c>
      <c r="H2" s="116"/>
    </row>
    <row r="3" spans="1:13" ht="32.25" customHeight="1" thickBot="1">
      <c r="G3" s="133" t="s">
        <v>3</v>
      </c>
      <c r="H3" s="117"/>
    </row>
    <row r="4" spans="1:13" ht="15" customHeight="1"/>
    <row r="5" spans="1:13" ht="32.25" customHeight="1">
      <c r="A5" s="236" t="s">
        <v>4</v>
      </c>
      <c r="B5" s="236"/>
      <c r="C5" s="236"/>
      <c r="D5" s="236"/>
      <c r="E5" s="236"/>
      <c r="F5" s="236"/>
      <c r="G5" s="236"/>
      <c r="H5" s="236"/>
    </row>
    <row r="6" spans="1:13" ht="16.5" customHeight="1">
      <c r="A6" s="123"/>
      <c r="B6" s="123"/>
      <c r="C6" s="123"/>
      <c r="D6" s="123"/>
      <c r="E6" s="123"/>
      <c r="F6" s="123"/>
      <c r="G6" s="123"/>
      <c r="H6" s="123"/>
    </row>
    <row r="7" spans="1:13">
      <c r="A7" s="1" t="s">
        <v>5</v>
      </c>
      <c r="B7" s="72"/>
      <c r="C7" s="72"/>
      <c r="D7" s="72"/>
      <c r="E7" s="72"/>
      <c r="F7" s="72"/>
      <c r="G7" s="61"/>
      <c r="H7" s="118"/>
    </row>
    <row r="8" spans="1:13">
      <c r="B8" s="1" t="s">
        <v>287</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8" t="s">
        <v>9</v>
      </c>
      <c r="C12" s="209"/>
      <c r="D12" s="210"/>
      <c r="E12" s="211"/>
      <c r="F12" s="211"/>
      <c r="G12" s="212"/>
      <c r="M12" t="s">
        <v>10</v>
      </c>
    </row>
    <row r="13" spans="1:13">
      <c r="B13" s="208" t="s">
        <v>12</v>
      </c>
      <c r="C13" s="209"/>
      <c r="D13" s="213"/>
      <c r="E13" s="214"/>
      <c r="F13" s="214"/>
      <c r="G13" s="215"/>
      <c r="M13" t="s">
        <v>13</v>
      </c>
    </row>
    <row r="14" spans="1:13">
      <c r="B14" s="208" t="s">
        <v>14</v>
      </c>
      <c r="C14" s="209"/>
      <c r="D14" s="213"/>
      <c r="E14" s="214"/>
      <c r="F14" s="214"/>
      <c r="G14" s="215"/>
      <c r="M14" t="s">
        <v>15</v>
      </c>
    </row>
    <row r="15" spans="1:13">
      <c r="B15" s="208" t="s">
        <v>286</v>
      </c>
      <c r="C15" s="209"/>
      <c r="D15" s="213"/>
      <c r="E15" s="214"/>
      <c r="F15" s="214"/>
      <c r="G15" s="215"/>
      <c r="M15" t="s">
        <v>17</v>
      </c>
    </row>
    <row r="16" spans="1:13">
      <c r="B16" s="208" t="s">
        <v>18</v>
      </c>
      <c r="C16" s="209"/>
      <c r="D16" s="213"/>
      <c r="E16" s="214"/>
      <c r="F16" s="214"/>
      <c r="G16" s="215"/>
      <c r="H16" s="65"/>
      <c r="M16" t="s">
        <v>19</v>
      </c>
    </row>
    <row r="17" spans="1:13" ht="19.5" thickBot="1">
      <c r="B17" s="208" t="s">
        <v>297</v>
      </c>
      <c r="C17" s="209"/>
      <c r="D17" s="351"/>
      <c r="E17" s="352"/>
      <c r="F17" s="352"/>
      <c r="G17" s="353"/>
      <c r="H17" s="65"/>
    </row>
    <row r="18" spans="1:13" ht="20.25" customHeight="1">
      <c r="B18" s="63"/>
      <c r="C18" s="63"/>
      <c r="D18" s="63"/>
      <c r="E18" s="64"/>
      <c r="F18" s="64"/>
      <c r="G18" s="64"/>
      <c r="M18" t="s">
        <v>35</v>
      </c>
    </row>
    <row r="19" spans="1:13" ht="19.5">
      <c r="A19" s="67" t="s">
        <v>36</v>
      </c>
      <c r="B19" s="64"/>
      <c r="C19" s="64"/>
      <c r="D19" s="64"/>
      <c r="E19" s="64"/>
      <c r="F19" s="64"/>
      <c r="G19" s="64"/>
      <c r="M19" t="s">
        <v>37</v>
      </c>
    </row>
    <row r="20" spans="1:13" ht="18.75" customHeight="1">
      <c r="A20" s="66"/>
      <c r="B20" s="72" t="s">
        <v>38</v>
      </c>
      <c r="C20" s="62"/>
      <c r="D20" s="62"/>
      <c r="E20" s="62"/>
      <c r="F20" s="95"/>
      <c r="G20" s="62"/>
      <c r="H20" s="62"/>
      <c r="I20" s="62"/>
    </row>
    <row r="21" spans="1:13" ht="18.75" customHeight="1">
      <c r="A21" s="66"/>
      <c r="B21" s="98" t="s">
        <v>39</v>
      </c>
      <c r="C21" s="62"/>
      <c r="D21" s="62"/>
      <c r="E21" s="62"/>
      <c r="F21" s="95"/>
      <c r="G21" s="62"/>
      <c r="H21" s="62"/>
      <c r="I21" s="62"/>
    </row>
    <row r="22" spans="1:13" ht="18.75" customHeight="1">
      <c r="A22" s="66"/>
      <c r="B22" t="s">
        <v>40</v>
      </c>
      <c r="C22" s="62"/>
      <c r="D22" s="62"/>
      <c r="E22" s="62"/>
      <c r="F22" s="95"/>
      <c r="G22" s="62"/>
      <c r="H22" s="62"/>
      <c r="I22" s="62"/>
    </row>
    <row r="23" spans="1:13" ht="19.5" thickBot="1">
      <c r="B23" s="69"/>
      <c r="C23" s="127" t="s">
        <v>41</v>
      </c>
      <c r="D23" s="127" t="s">
        <v>42</v>
      </c>
      <c r="E23" s="199" t="s">
        <v>43</v>
      </c>
      <c r="F23" s="201"/>
      <c r="G23" s="122" t="s">
        <v>44</v>
      </c>
      <c r="I23" s="76"/>
      <c r="J23" s="75"/>
      <c r="K23" s="75"/>
      <c r="M23" t="s">
        <v>45</v>
      </c>
    </row>
    <row r="24" spans="1:13">
      <c r="B24" s="70" t="s">
        <v>46</v>
      </c>
      <c r="C24" s="108"/>
      <c r="D24" s="124"/>
      <c r="E24" s="240"/>
      <c r="F24" s="241"/>
      <c r="G24" s="109">
        <v>0</v>
      </c>
      <c r="I24" s="76"/>
      <c r="J24" s="75"/>
      <c r="K24" s="75"/>
    </row>
    <row r="25" spans="1:13">
      <c r="B25" s="70" t="s">
        <v>47</v>
      </c>
      <c r="C25" s="110"/>
      <c r="D25" s="125"/>
      <c r="E25" s="202"/>
      <c r="F25" s="203"/>
      <c r="G25" s="111">
        <v>0</v>
      </c>
      <c r="I25" s="76"/>
      <c r="J25" s="75"/>
      <c r="K25" s="75"/>
    </row>
    <row r="26" spans="1:13">
      <c r="B26" s="70" t="s">
        <v>48</v>
      </c>
      <c r="C26" s="110"/>
      <c r="D26" s="125"/>
      <c r="E26" s="202"/>
      <c r="F26" s="203"/>
      <c r="G26" s="111">
        <v>0</v>
      </c>
      <c r="I26" s="76"/>
      <c r="J26" s="75"/>
      <c r="K26" s="75"/>
    </row>
    <row r="27" spans="1:13">
      <c r="B27" s="70" t="s">
        <v>49</v>
      </c>
      <c r="C27" s="110"/>
      <c r="D27" s="125"/>
      <c r="E27" s="202"/>
      <c r="F27" s="203"/>
      <c r="G27" s="111">
        <v>0</v>
      </c>
      <c r="I27" s="76"/>
      <c r="J27" s="75"/>
      <c r="K27" s="75"/>
    </row>
    <row r="28" spans="1:13">
      <c r="B28" s="70" t="s">
        <v>50</v>
      </c>
      <c r="C28" s="110"/>
      <c r="D28" s="125"/>
      <c r="E28" s="202"/>
      <c r="F28" s="203"/>
      <c r="G28" s="111">
        <v>0</v>
      </c>
      <c r="I28" s="76"/>
      <c r="J28" s="75"/>
      <c r="K28" s="75"/>
    </row>
    <row r="29" spans="1:13" ht="19.5" thickBot="1">
      <c r="B29" s="70" t="s">
        <v>51</v>
      </c>
      <c r="C29" s="112"/>
      <c r="D29" s="126"/>
      <c r="E29" s="204"/>
      <c r="F29" s="205"/>
      <c r="G29" s="113">
        <v>0</v>
      </c>
      <c r="I29" s="76"/>
      <c r="J29" s="75"/>
      <c r="K29" s="75"/>
    </row>
    <row r="30" spans="1:13">
      <c r="B30" s="96"/>
      <c r="F30" s="107" t="s">
        <v>52</v>
      </c>
      <c r="G30" s="360">
        <f>SUM(G24:G29)</f>
        <v>0</v>
      </c>
      <c r="H30" t="s">
        <v>53</v>
      </c>
      <c r="I30" s="76"/>
      <c r="J30" s="75"/>
      <c r="K30" s="75"/>
    </row>
    <row r="31" spans="1:13" ht="11.25" customHeight="1">
      <c r="B31" s="94"/>
      <c r="C31" s="94"/>
      <c r="D31" s="94"/>
      <c r="E31" s="94"/>
      <c r="F31" s="94"/>
      <c r="G31" s="94"/>
      <c r="H31" s="94"/>
    </row>
    <row r="32" spans="1:13" ht="19.5">
      <c r="A32" s="67" t="s">
        <v>54</v>
      </c>
    </row>
    <row r="33" spans="1:10" ht="18.75" customHeight="1">
      <c r="A33" s="66"/>
      <c r="B33" s="72" t="s">
        <v>55</v>
      </c>
      <c r="C33" s="62"/>
      <c r="D33" s="62"/>
      <c r="E33" s="62"/>
      <c r="F33" s="95"/>
      <c r="G33" s="62"/>
      <c r="H33" s="62"/>
      <c r="I33" s="62"/>
    </row>
    <row r="34" spans="1:10" ht="18.75" customHeight="1">
      <c r="A34" s="66"/>
      <c r="B34" s="98" t="s">
        <v>56</v>
      </c>
      <c r="C34" s="62"/>
      <c r="D34" s="62"/>
      <c r="E34" s="62"/>
      <c r="F34" s="95"/>
      <c r="G34" s="62"/>
      <c r="H34" s="62"/>
      <c r="I34" s="62"/>
    </row>
    <row r="35" spans="1:10" ht="18.75" customHeight="1">
      <c r="A35" s="66"/>
      <c r="B35" s="98" t="s">
        <v>57</v>
      </c>
      <c r="C35" s="62"/>
      <c r="D35" s="62"/>
      <c r="E35" s="62"/>
      <c r="F35" s="95"/>
      <c r="G35" s="62"/>
      <c r="H35" s="62"/>
      <c r="I35" s="62"/>
    </row>
    <row r="36" spans="1:10" ht="18" customHeight="1" thickBot="1">
      <c r="A36" s="62"/>
      <c r="B36" s="140" t="s">
        <v>58</v>
      </c>
      <c r="C36" s="137" t="s">
        <v>59</v>
      </c>
      <c r="D36" s="199" t="s">
        <v>60</v>
      </c>
      <c r="E36" s="200"/>
      <c r="F36" s="201"/>
    </row>
    <row r="37" spans="1:10" ht="52.5" customHeight="1" thickBot="1">
      <c r="A37" s="62"/>
      <c r="B37" s="92" t="s">
        <v>61</v>
      </c>
      <c r="C37" s="332">
        <v>0</v>
      </c>
      <c r="D37" s="196" t="str">
        <f>IF(G30=C37,"２.生産活動内容の収入合計と一致しています
（問題なし）","２.生産活動内容の収入合計と不一致であるため、確認のうえ修正してください")</f>
        <v>２.生産活動内容の収入合計と一致しています
（問題なし）</v>
      </c>
      <c r="E37" s="197"/>
      <c r="F37" s="198"/>
    </row>
    <row r="38" spans="1:10" ht="19.5" customHeight="1">
      <c r="A38" s="62"/>
      <c r="B38" s="62"/>
      <c r="C38" s="62"/>
      <c r="D38" s="62"/>
      <c r="I38" s="62"/>
    </row>
    <row r="39" spans="1:10" ht="22.5" customHeight="1">
      <c r="A39" s="66" t="s">
        <v>62</v>
      </c>
      <c r="B39" s="62"/>
      <c r="C39" s="62"/>
      <c r="D39" s="62"/>
      <c r="E39" s="77"/>
      <c r="F39" s="77"/>
      <c r="G39" s="77"/>
      <c r="H39" s="77"/>
      <c r="I39" s="77"/>
      <c r="J39" s="77"/>
    </row>
    <row r="40" spans="1:10" ht="20.25" customHeight="1">
      <c r="A40" s="66"/>
      <c r="B40" s="72" t="s">
        <v>63</v>
      </c>
      <c r="C40" s="62"/>
      <c r="D40" s="62"/>
      <c r="E40" s="62"/>
      <c r="F40" s="95"/>
      <c r="G40" s="62"/>
      <c r="H40" s="62"/>
      <c r="I40" s="62"/>
    </row>
    <row r="41" spans="1:10" ht="20.25" customHeight="1">
      <c r="A41" s="66"/>
      <c r="B41" s="98" t="s">
        <v>288</v>
      </c>
      <c r="C41" s="62"/>
      <c r="D41" s="62"/>
      <c r="E41" s="62"/>
      <c r="F41" s="95"/>
      <c r="G41" s="62"/>
      <c r="H41" s="62"/>
      <c r="I41" s="62"/>
    </row>
    <row r="42" spans="1:10" ht="21" customHeight="1">
      <c r="A42" s="66"/>
      <c r="B42" s="136" t="s">
        <v>65</v>
      </c>
      <c r="C42" s="62"/>
      <c r="D42" s="62"/>
      <c r="E42" s="62"/>
      <c r="F42" s="95"/>
      <c r="G42" s="62"/>
      <c r="H42" s="62"/>
      <c r="I42" s="62"/>
    </row>
    <row r="43" spans="1:10" ht="21" customHeight="1">
      <c r="A43" s="66"/>
      <c r="B43" s="64" t="s">
        <v>66</v>
      </c>
      <c r="C43" s="62"/>
      <c r="D43" s="62"/>
      <c r="E43" s="62"/>
      <c r="F43" s="95"/>
      <c r="G43" s="62"/>
      <c r="H43" s="62"/>
      <c r="I43" s="62"/>
    </row>
    <row r="44" spans="1:10" ht="20.25" customHeight="1">
      <c r="A44" s="66"/>
      <c r="B44" t="s">
        <v>289</v>
      </c>
      <c r="C44" s="62"/>
      <c r="D44" s="62"/>
      <c r="E44" s="62"/>
      <c r="F44" s="95"/>
      <c r="G44" s="62"/>
      <c r="H44" s="62"/>
      <c r="I44" s="62"/>
    </row>
    <row r="45" spans="1:10" ht="19.5" thickBot="1">
      <c r="B45" s="138" t="s">
        <v>68</v>
      </c>
      <c r="C45" s="139" t="s">
        <v>69</v>
      </c>
      <c r="D45" s="192" t="s">
        <v>70</v>
      </c>
      <c r="E45" s="193"/>
      <c r="F45" s="138" t="s">
        <v>71</v>
      </c>
      <c r="G45" s="138" t="s">
        <v>72</v>
      </c>
      <c r="H45" s="138" t="s">
        <v>73</v>
      </c>
    </row>
    <row r="46" spans="1:10" ht="23.25" customHeight="1">
      <c r="B46" s="333">
        <v>0</v>
      </c>
      <c r="C46" s="91" t="e">
        <f>B46/C37</f>
        <v>#DIV/0!</v>
      </c>
      <c r="D46" s="345"/>
      <c r="E46" s="346"/>
      <c r="F46" s="135"/>
      <c r="G46" s="86"/>
      <c r="H46" s="80"/>
    </row>
    <row r="47" spans="1:10" ht="23.25" customHeight="1">
      <c r="B47" s="344">
        <v>0</v>
      </c>
      <c r="C47" s="91" t="e">
        <f>B47/C37</f>
        <v>#DIV/0!</v>
      </c>
      <c r="D47" s="347"/>
      <c r="E47" s="348"/>
      <c r="F47" s="87"/>
      <c r="G47" s="87"/>
      <c r="H47" s="81"/>
    </row>
    <row r="48" spans="1:10" ht="23.25" customHeight="1" thickBot="1">
      <c r="B48" s="334">
        <v>0</v>
      </c>
      <c r="C48" s="91" t="e">
        <f>B48/C37</f>
        <v>#DIV/0!</v>
      </c>
      <c r="D48" s="349"/>
      <c r="E48" s="350"/>
      <c r="F48" s="88"/>
      <c r="G48" s="88"/>
      <c r="H48" s="82"/>
    </row>
    <row r="49" spans="1:8" ht="19.5">
      <c r="B49" s="71"/>
      <c r="C49" t="s">
        <v>75</v>
      </c>
    </row>
    <row r="50" spans="1:8" ht="17.25" customHeight="1">
      <c r="B50" s="71"/>
    </row>
    <row r="51" spans="1:8" ht="19.5">
      <c r="A51" s="67" t="s">
        <v>76</v>
      </c>
    </row>
    <row r="52" spans="1:8" ht="21.75" customHeight="1">
      <c r="A52" s="62"/>
      <c r="B52" s="176" t="s">
        <v>58</v>
      </c>
      <c r="C52" s="177"/>
      <c r="D52" s="178"/>
      <c r="E52" s="137" t="s">
        <v>59</v>
      </c>
      <c r="F52" s="176" t="s">
        <v>77</v>
      </c>
      <c r="G52" s="177"/>
      <c r="H52" s="178"/>
    </row>
    <row r="53" spans="1:8" ht="22.5" customHeight="1">
      <c r="A53" s="62"/>
      <c r="B53" s="188" t="s">
        <v>290</v>
      </c>
      <c r="C53" s="189"/>
      <c r="D53" s="190"/>
      <c r="E53" s="335">
        <f>SUM(E55:E62)</f>
        <v>0</v>
      </c>
      <c r="F53" s="179" t="s">
        <v>79</v>
      </c>
      <c r="G53" s="179"/>
      <c r="H53" s="180"/>
    </row>
    <row r="54" spans="1:8" ht="24.75" customHeight="1" thickBot="1">
      <c r="A54" s="62"/>
      <c r="B54" s="185" t="s">
        <v>80</v>
      </c>
      <c r="C54" s="186"/>
      <c r="D54" s="191"/>
      <c r="E54" s="336"/>
      <c r="F54" s="174"/>
      <c r="G54" s="174"/>
      <c r="H54" s="175"/>
    </row>
    <row r="55" spans="1:8" ht="27" customHeight="1">
      <c r="A55" s="62"/>
      <c r="B55" s="185" t="s">
        <v>81</v>
      </c>
      <c r="C55" s="186"/>
      <c r="D55" s="187"/>
      <c r="E55" s="333">
        <v>0</v>
      </c>
      <c r="F55" s="222" t="s">
        <v>82</v>
      </c>
      <c r="G55" s="222"/>
      <c r="H55" s="223"/>
    </row>
    <row r="56" spans="1:8" ht="27" customHeight="1">
      <c r="A56" s="62"/>
      <c r="B56" s="120" t="s">
        <v>83</v>
      </c>
      <c r="C56" s="121"/>
      <c r="D56" s="121"/>
      <c r="E56" s="337">
        <v>0</v>
      </c>
      <c r="F56" s="222" t="s">
        <v>84</v>
      </c>
      <c r="G56" s="222"/>
      <c r="H56" s="223"/>
    </row>
    <row r="57" spans="1:8" ht="27" customHeight="1">
      <c r="A57" s="62"/>
      <c r="B57" s="171" t="s">
        <v>85</v>
      </c>
      <c r="C57" s="172"/>
      <c r="D57" s="173"/>
      <c r="E57" s="337">
        <v>0</v>
      </c>
      <c r="F57" s="222" t="s">
        <v>86</v>
      </c>
      <c r="G57" s="222"/>
      <c r="H57" s="223"/>
    </row>
    <row r="58" spans="1:8" ht="27" customHeight="1">
      <c r="A58" s="62"/>
      <c r="B58" s="171" t="s">
        <v>87</v>
      </c>
      <c r="C58" s="172"/>
      <c r="D58" s="173"/>
      <c r="E58" s="337">
        <v>0</v>
      </c>
      <c r="F58" s="242" t="s">
        <v>88</v>
      </c>
      <c r="G58" s="222"/>
      <c r="H58" s="223"/>
    </row>
    <row r="59" spans="1:8" ht="27" customHeight="1">
      <c r="A59" s="62"/>
      <c r="B59" s="185" t="s">
        <v>89</v>
      </c>
      <c r="C59" s="186"/>
      <c r="D59" s="187"/>
      <c r="E59" s="337">
        <v>0</v>
      </c>
      <c r="F59" s="222" t="s">
        <v>90</v>
      </c>
      <c r="G59" s="222"/>
      <c r="H59" s="223"/>
    </row>
    <row r="60" spans="1:8" ht="27" customHeight="1">
      <c r="A60" s="62"/>
      <c r="B60" s="185" t="s">
        <v>91</v>
      </c>
      <c r="C60" s="186"/>
      <c r="D60" s="187"/>
      <c r="E60" s="337">
        <v>0</v>
      </c>
      <c r="F60" s="222" t="s">
        <v>92</v>
      </c>
      <c r="G60" s="222"/>
      <c r="H60" s="223"/>
    </row>
    <row r="61" spans="1:8" ht="27" customHeight="1">
      <c r="A61" s="62"/>
      <c r="B61" s="185" t="s">
        <v>93</v>
      </c>
      <c r="C61" s="186"/>
      <c r="D61" s="187"/>
      <c r="E61" s="337">
        <v>0</v>
      </c>
      <c r="F61" s="222" t="s">
        <v>94</v>
      </c>
      <c r="G61" s="222"/>
      <c r="H61" s="223"/>
    </row>
    <row r="62" spans="1:8" ht="27" customHeight="1" thickBot="1">
      <c r="A62" s="62"/>
      <c r="B62" s="270" t="s">
        <v>95</v>
      </c>
      <c r="C62" s="271"/>
      <c r="D62" s="272"/>
      <c r="E62" s="338">
        <v>0</v>
      </c>
      <c r="F62" s="224" t="s">
        <v>96</v>
      </c>
      <c r="G62" s="225"/>
      <c r="H62" s="226"/>
    </row>
    <row r="63" spans="1:8" ht="39" customHeight="1" thickTop="1" thickBot="1">
      <c r="A63" s="62"/>
      <c r="B63" s="245" t="s">
        <v>97</v>
      </c>
      <c r="C63" s="246"/>
      <c r="D63" s="247"/>
      <c r="E63" s="342">
        <f>C37-E53</f>
        <v>0</v>
      </c>
      <c r="F63" s="179" t="s">
        <v>79</v>
      </c>
      <c r="G63" s="179"/>
      <c r="H63" s="180"/>
    </row>
    <row r="64" spans="1:8" ht="42.75" customHeight="1">
      <c r="A64" s="62"/>
      <c r="B64" s="248" t="s">
        <v>291</v>
      </c>
      <c r="C64" s="249"/>
      <c r="D64" s="250"/>
      <c r="E64" s="333">
        <v>0</v>
      </c>
      <c r="F64" s="341" t="s">
        <v>293</v>
      </c>
      <c r="G64" s="341"/>
      <c r="H64" s="320"/>
    </row>
    <row r="65" spans="1:9" ht="42.75" customHeight="1" thickBot="1">
      <c r="A65" s="62"/>
      <c r="B65" s="251" t="s">
        <v>292</v>
      </c>
      <c r="C65" s="252"/>
      <c r="D65" s="253"/>
      <c r="E65" s="343">
        <v>0</v>
      </c>
      <c r="F65" s="357" t="s">
        <v>293</v>
      </c>
      <c r="G65" s="341"/>
      <c r="H65" s="320"/>
    </row>
    <row r="66" spans="1:9" ht="28.5" customHeight="1" thickBot="1">
      <c r="A66" s="62"/>
      <c r="B66" s="254" t="s">
        <v>299</v>
      </c>
      <c r="C66" s="255"/>
      <c r="D66" s="256"/>
      <c r="E66" s="340">
        <f>C37-(E53+E64+E65)</f>
        <v>0</v>
      </c>
      <c r="F66" s="262" t="s">
        <v>79</v>
      </c>
      <c r="G66" s="262"/>
      <c r="H66" s="263"/>
    </row>
    <row r="67" spans="1:9" ht="27.75" customHeight="1" thickTop="1">
      <c r="A67" s="62"/>
      <c r="B67" s="257" t="s">
        <v>102</v>
      </c>
      <c r="C67" s="258"/>
      <c r="D67" s="258"/>
      <c r="E67" s="333">
        <v>0</v>
      </c>
      <c r="F67" s="264" t="s">
        <v>294</v>
      </c>
      <c r="G67" s="265"/>
      <c r="H67" s="266"/>
    </row>
    <row r="68" spans="1:9" ht="27.75" customHeight="1" thickBot="1">
      <c r="A68" s="62"/>
      <c r="B68" s="273" t="s">
        <v>104</v>
      </c>
      <c r="C68" s="274"/>
      <c r="D68" s="274"/>
      <c r="E68" s="334">
        <v>0</v>
      </c>
      <c r="F68" s="267"/>
      <c r="G68" s="268"/>
      <c r="H68" s="269"/>
    </row>
    <row r="69" spans="1:9" ht="27" customHeight="1">
      <c r="A69" s="62"/>
      <c r="B69" s="62"/>
      <c r="C69" s="62"/>
      <c r="D69" s="62"/>
      <c r="E69" s="62"/>
      <c r="F69" s="62"/>
      <c r="G69" s="62"/>
      <c r="H69" s="62"/>
      <c r="I69" s="62"/>
    </row>
    <row r="70" spans="1:9" ht="20.25" thickBot="1">
      <c r="A70" s="67" t="s">
        <v>105</v>
      </c>
    </row>
    <row r="71" spans="1:9" ht="83.25" customHeight="1" thickBot="1">
      <c r="B71" s="259"/>
      <c r="C71" s="260"/>
      <c r="D71" s="260"/>
      <c r="E71" s="260"/>
      <c r="F71" s="260"/>
      <c r="G71" s="260"/>
      <c r="H71" s="261"/>
    </row>
    <row r="72" spans="1:9" ht="25.5" customHeight="1"/>
    <row r="73" spans="1:9" s="64" customFormat="1" ht="20.25" thickBot="1">
      <c r="A73" s="66" t="s">
        <v>106</v>
      </c>
      <c r="C73"/>
      <c r="D73"/>
      <c r="E73" s="66" t="s">
        <v>107</v>
      </c>
      <c r="F73"/>
      <c r="G73"/>
    </row>
    <row r="74" spans="1:9" ht="26.25" customHeight="1" thickBot="1">
      <c r="B74" s="355">
        <v>0</v>
      </c>
      <c r="C74" s="356"/>
      <c r="E74" s="104" t="s">
        <v>108</v>
      </c>
      <c r="F74" s="358">
        <v>0</v>
      </c>
    </row>
    <row r="75" spans="1:9" ht="26.25" customHeight="1" thickBot="1">
      <c r="B75" s="68"/>
      <c r="E75" s="104" t="s">
        <v>109</v>
      </c>
      <c r="F75" s="334">
        <v>0</v>
      </c>
    </row>
    <row r="76" spans="1:9" ht="26.25" customHeight="1">
      <c r="A76" s="66"/>
      <c r="E76" s="97" t="s">
        <v>52</v>
      </c>
      <c r="F76" s="359">
        <f>SUM(F74:F75)</f>
        <v>0</v>
      </c>
      <c r="G76" t="s">
        <v>110</v>
      </c>
    </row>
    <row r="77" spans="1:9" ht="19.5" customHeight="1">
      <c r="A77" s="66"/>
    </row>
    <row r="78" spans="1:9" ht="19.5" customHeight="1"/>
    <row r="79" spans="1:9" ht="19.5" customHeight="1"/>
    <row r="80" spans="1:9" ht="24" customHeight="1">
      <c r="E80" s="73"/>
      <c r="F80" s="73"/>
      <c r="G80" s="74"/>
    </row>
  </sheetData>
  <mergeCells count="61">
    <mergeCell ref="B74:C74"/>
    <mergeCell ref="B63:D63"/>
    <mergeCell ref="B64:D64"/>
    <mergeCell ref="B65:D65"/>
    <mergeCell ref="B66:D66"/>
    <mergeCell ref="B67:D67"/>
    <mergeCell ref="B71:H71"/>
    <mergeCell ref="F64:H64"/>
    <mergeCell ref="F66:H66"/>
    <mergeCell ref="F67:H68"/>
    <mergeCell ref="B59:D59"/>
    <mergeCell ref="B60:D60"/>
    <mergeCell ref="B61:D61"/>
    <mergeCell ref="B62:D62"/>
    <mergeCell ref="B68:D68"/>
    <mergeCell ref="F59:H59"/>
    <mergeCell ref="F60:H60"/>
    <mergeCell ref="F55:H55"/>
    <mergeCell ref="F56:H56"/>
    <mergeCell ref="F57:H57"/>
    <mergeCell ref="F58:H58"/>
    <mergeCell ref="F61:H61"/>
    <mergeCell ref="F62:H62"/>
    <mergeCell ref="F65:H65"/>
    <mergeCell ref="A1:C2"/>
    <mergeCell ref="E27:F27"/>
    <mergeCell ref="A5:H5"/>
    <mergeCell ref="B15:C15"/>
    <mergeCell ref="B16:C16"/>
    <mergeCell ref="B12:C12"/>
    <mergeCell ref="B13:C13"/>
    <mergeCell ref="B14:C14"/>
    <mergeCell ref="E24:F24"/>
    <mergeCell ref="E25:F25"/>
    <mergeCell ref="E26:F26"/>
    <mergeCell ref="B17:C17"/>
    <mergeCell ref="F63:H63"/>
    <mergeCell ref="D12:G12"/>
    <mergeCell ref="D13:G13"/>
    <mergeCell ref="D14:G14"/>
    <mergeCell ref="D15:G15"/>
    <mergeCell ref="D16:G16"/>
    <mergeCell ref="D17:G17"/>
    <mergeCell ref="E23:F23"/>
    <mergeCell ref="D45:E45"/>
    <mergeCell ref="D46:E46"/>
    <mergeCell ref="D37:F37"/>
    <mergeCell ref="D36:F36"/>
    <mergeCell ref="E28:F28"/>
    <mergeCell ref="E29:F29"/>
    <mergeCell ref="D47:E47"/>
    <mergeCell ref="D48:E48"/>
    <mergeCell ref="B52:D52"/>
    <mergeCell ref="B55:D55"/>
    <mergeCell ref="B53:D53"/>
    <mergeCell ref="B54:D54"/>
    <mergeCell ref="B58:D58"/>
    <mergeCell ref="F54:H54"/>
    <mergeCell ref="B57:D57"/>
    <mergeCell ref="F52:H52"/>
    <mergeCell ref="F53:H53"/>
  </mergeCells>
  <phoneticPr fontId="1"/>
  <dataValidations count="1">
    <dataValidation type="list" allowBlank="1" showInputMessage="1" showErrorMessage="1" sqref="D24:D29" xr:uid="{C99E5BDF-C907-4A23-B34E-D758E05A33A4}">
      <formula1>"〇"</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30867B5-DF0A-4D24-968A-E5520C7E39B3}">
          <x14:formula1>
            <xm:f>選択肢プルダウン!$C$2:$C$3</xm:f>
          </x14:formula1>
          <xm:sqref>F46:F48</xm:sqref>
        </x14:dataValidation>
        <x14:dataValidation type="list" allowBlank="1" showInputMessage="1" showErrorMessage="1" xr:uid="{319D76FD-FC3A-4995-846F-701A772C7CD1}">
          <x14:formula1>
            <xm:f>選択肢プルダウン!$A$3:$A$36</xm:f>
          </x14:formula1>
          <xm:sqref>C24:C29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3"/>
  <sheetViews>
    <sheetView showGridLines="0" zoomScaleNormal="100" zoomScalePageLayoutView="90" workbookViewId="0">
      <selection sqref="A1:C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75" t="s">
        <v>111</v>
      </c>
      <c r="B1" s="276"/>
      <c r="C1" s="277"/>
      <c r="D1" s="131"/>
      <c r="G1" s="132" t="s">
        <v>1</v>
      </c>
      <c r="H1" s="115"/>
    </row>
    <row r="2" spans="1:13" ht="30.75" thickBot="1">
      <c r="A2" s="278"/>
      <c r="B2" s="279"/>
      <c r="C2" s="280"/>
      <c r="D2" s="131"/>
      <c r="G2" s="133" t="s">
        <v>2</v>
      </c>
      <c r="H2" s="116"/>
    </row>
    <row r="3" spans="1:13" ht="32.25" customHeight="1" thickBot="1">
      <c r="G3" s="133" t="s">
        <v>3</v>
      </c>
      <c r="H3" s="117"/>
    </row>
    <row r="4" spans="1:13" ht="15" customHeight="1"/>
    <row r="5" spans="1:13" ht="32.25" customHeight="1">
      <c r="A5" s="281" t="s">
        <v>4</v>
      </c>
      <c r="B5" s="281"/>
      <c r="C5" s="281"/>
      <c r="D5" s="281"/>
      <c r="E5" s="281"/>
      <c r="F5" s="281"/>
      <c r="G5" s="281"/>
      <c r="H5" s="281"/>
    </row>
    <row r="6" spans="1:13" ht="16.5" customHeight="1">
      <c r="A6" s="123"/>
      <c r="B6" s="123"/>
      <c r="C6" s="123"/>
      <c r="D6" s="123"/>
      <c r="E6" s="123"/>
      <c r="F6" s="123"/>
      <c r="G6" s="123"/>
      <c r="H6" s="123"/>
    </row>
    <row r="7" spans="1:13">
      <c r="A7" s="1" t="s">
        <v>5</v>
      </c>
      <c r="B7" s="72"/>
      <c r="C7" s="72"/>
      <c r="D7" s="72"/>
      <c r="E7" s="72"/>
      <c r="F7" s="72"/>
      <c r="G7" s="61"/>
      <c r="H7" s="118"/>
    </row>
    <row r="8" spans="1:13">
      <c r="B8" s="1" t="s">
        <v>287</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8" t="s">
        <v>9</v>
      </c>
      <c r="C12" s="209"/>
      <c r="D12" s="282"/>
      <c r="E12" s="283"/>
      <c r="F12" s="283"/>
      <c r="G12" s="284"/>
      <c r="M12" t="s">
        <v>10</v>
      </c>
    </row>
    <row r="13" spans="1:13" ht="19.5" customHeight="1">
      <c r="B13" s="208" t="s">
        <v>11</v>
      </c>
      <c r="C13" s="209"/>
      <c r="D13" s="285"/>
      <c r="E13" s="286"/>
      <c r="F13" s="286"/>
      <c r="G13" s="287"/>
    </row>
    <row r="14" spans="1:13">
      <c r="B14" s="208" t="s">
        <v>12</v>
      </c>
      <c r="C14" s="209"/>
      <c r="D14" s="285"/>
      <c r="E14" s="286"/>
      <c r="F14" s="286"/>
      <c r="G14" s="287"/>
      <c r="M14" t="s">
        <v>13</v>
      </c>
    </row>
    <row r="15" spans="1:13">
      <c r="B15" s="208" t="s">
        <v>14</v>
      </c>
      <c r="C15" s="209"/>
      <c r="D15" s="285"/>
      <c r="E15" s="286"/>
      <c r="F15" s="286"/>
      <c r="G15" s="287"/>
      <c r="M15" t="s">
        <v>15</v>
      </c>
    </row>
    <row r="16" spans="1:13">
      <c r="B16" s="208" t="s">
        <v>286</v>
      </c>
      <c r="C16" s="209"/>
      <c r="D16" s="285"/>
      <c r="E16" s="286"/>
      <c r="F16" s="286"/>
      <c r="G16" s="287"/>
      <c r="M16" t="s">
        <v>17</v>
      </c>
    </row>
    <row r="17" spans="1:13">
      <c r="B17" s="208" t="s">
        <v>18</v>
      </c>
      <c r="C17" s="209"/>
      <c r="D17" s="285"/>
      <c r="E17" s="286"/>
      <c r="F17" s="286"/>
      <c r="G17" s="287"/>
      <c r="H17" s="65"/>
      <c r="M17" t="s">
        <v>19</v>
      </c>
    </row>
    <row r="18" spans="1:13">
      <c r="B18" s="208" t="s">
        <v>298</v>
      </c>
      <c r="C18" s="209"/>
      <c r="D18" s="285"/>
      <c r="E18" s="286"/>
      <c r="F18" s="286"/>
      <c r="G18" s="287"/>
      <c r="H18" s="65"/>
    </row>
    <row r="19" spans="1:13">
      <c r="B19" s="206" t="s">
        <v>113</v>
      </c>
      <c r="C19" s="288"/>
      <c r="D19" s="289"/>
      <c r="E19" s="290"/>
      <c r="F19" s="290"/>
      <c r="G19" s="291"/>
      <c r="I19" s="64"/>
    </row>
    <row r="20" spans="1:13">
      <c r="B20" s="292" t="s">
        <v>115</v>
      </c>
      <c r="C20" s="295"/>
      <c r="D20" s="289"/>
      <c r="E20" s="290"/>
      <c r="F20" s="290"/>
      <c r="G20" s="291"/>
      <c r="H20" s="64" t="s">
        <v>25</v>
      </c>
      <c r="J20" s="75"/>
    </row>
    <row r="21" spans="1:13" ht="19.5" thickBot="1">
      <c r="B21" s="206" t="s">
        <v>116</v>
      </c>
      <c r="C21" s="288"/>
      <c r="D21" s="298"/>
      <c r="E21" s="298"/>
      <c r="F21" s="298"/>
      <c r="G21" s="299"/>
      <c r="H21" s="64" t="s">
        <v>25</v>
      </c>
    </row>
    <row r="22" spans="1:13" ht="20.25" customHeight="1">
      <c r="B22" s="63"/>
      <c r="C22" s="63"/>
      <c r="D22" s="63"/>
      <c r="E22" s="64"/>
      <c r="F22" s="64"/>
      <c r="G22" s="64"/>
      <c r="M22" t="s">
        <v>35</v>
      </c>
    </row>
    <row r="23" spans="1:13" ht="19.5">
      <c r="A23" s="67" t="s">
        <v>36</v>
      </c>
      <c r="B23" s="64"/>
      <c r="C23" s="64"/>
      <c r="D23" s="64"/>
      <c r="E23" s="64"/>
      <c r="F23" s="64"/>
      <c r="G23" s="64"/>
      <c r="M23" t="s">
        <v>37</v>
      </c>
    </row>
    <row r="24" spans="1:13" ht="18.75" customHeight="1">
      <c r="A24" s="66"/>
      <c r="B24" s="72" t="s">
        <v>38</v>
      </c>
      <c r="C24" s="62"/>
      <c r="D24" s="62"/>
      <c r="E24" s="62"/>
      <c r="F24" s="95"/>
      <c r="G24" s="62"/>
      <c r="H24" s="62"/>
      <c r="I24" s="62"/>
    </row>
    <row r="25" spans="1:13" ht="18.75" customHeight="1">
      <c r="A25" s="66"/>
      <c r="B25" s="98" t="s">
        <v>39</v>
      </c>
      <c r="C25" s="62"/>
      <c r="D25" s="62"/>
      <c r="E25" s="62"/>
      <c r="F25" s="95"/>
      <c r="G25" s="62"/>
      <c r="H25" s="62"/>
      <c r="I25" s="62"/>
    </row>
    <row r="26" spans="1:13" ht="18.75" customHeight="1">
      <c r="A26" s="66"/>
      <c r="B26" s="64" t="s">
        <v>117</v>
      </c>
      <c r="C26" s="62"/>
      <c r="D26" s="62"/>
      <c r="E26" s="62"/>
      <c r="F26" s="95"/>
      <c r="G26" s="62"/>
      <c r="H26" s="62"/>
      <c r="I26" s="62"/>
    </row>
    <row r="27" spans="1:13" ht="19.5" thickBot="1">
      <c r="B27" s="69"/>
      <c r="C27" s="127" t="s">
        <v>41</v>
      </c>
      <c r="D27" s="127" t="s">
        <v>42</v>
      </c>
      <c r="E27" s="199" t="s">
        <v>43</v>
      </c>
      <c r="F27" s="201"/>
      <c r="G27" s="122" t="s">
        <v>44</v>
      </c>
      <c r="I27" s="76"/>
      <c r="J27" s="75"/>
      <c r="K27" s="75"/>
      <c r="M27" t="s">
        <v>45</v>
      </c>
    </row>
    <row r="28" spans="1:13">
      <c r="B28" s="70" t="s">
        <v>46</v>
      </c>
      <c r="C28" s="108"/>
      <c r="D28" s="124"/>
      <c r="E28" s="240"/>
      <c r="F28" s="241"/>
      <c r="G28" s="109">
        <v>0</v>
      </c>
      <c r="I28" s="76"/>
      <c r="J28" s="75"/>
      <c r="K28" s="75"/>
    </row>
    <row r="29" spans="1:13">
      <c r="B29" s="70" t="s">
        <v>47</v>
      </c>
      <c r="C29" s="110"/>
      <c r="D29" s="125"/>
      <c r="E29" s="202"/>
      <c r="F29" s="203"/>
      <c r="G29" s="111">
        <v>0</v>
      </c>
      <c r="I29" s="76"/>
      <c r="J29" s="75"/>
      <c r="K29" s="75"/>
    </row>
    <row r="30" spans="1:13">
      <c r="B30" s="70" t="s">
        <v>48</v>
      </c>
      <c r="C30" s="110"/>
      <c r="D30" s="125"/>
      <c r="E30" s="202"/>
      <c r="F30" s="203"/>
      <c r="G30" s="111">
        <v>0</v>
      </c>
      <c r="I30" s="76"/>
      <c r="J30" s="75"/>
      <c r="K30" s="75"/>
    </row>
    <row r="31" spans="1:13">
      <c r="B31" s="70" t="s">
        <v>49</v>
      </c>
      <c r="C31" s="110"/>
      <c r="D31" s="125"/>
      <c r="E31" s="202"/>
      <c r="F31" s="203"/>
      <c r="G31" s="111">
        <v>0</v>
      </c>
      <c r="I31" s="76"/>
      <c r="J31" s="75"/>
      <c r="K31" s="75"/>
    </row>
    <row r="32" spans="1:13">
      <c r="B32" s="70" t="s">
        <v>50</v>
      </c>
      <c r="C32" s="110"/>
      <c r="D32" s="125"/>
      <c r="E32" s="202"/>
      <c r="F32" s="203"/>
      <c r="G32" s="111">
        <v>0</v>
      </c>
      <c r="I32" s="76"/>
      <c r="J32" s="75"/>
      <c r="K32" s="75"/>
    </row>
    <row r="33" spans="1:11" ht="19.5" thickBot="1">
      <c r="B33" s="70" t="s">
        <v>51</v>
      </c>
      <c r="C33" s="112"/>
      <c r="D33" s="126"/>
      <c r="E33" s="204"/>
      <c r="F33" s="205"/>
      <c r="G33" s="113">
        <v>0</v>
      </c>
      <c r="I33" s="76"/>
      <c r="J33" s="75"/>
      <c r="K33" s="75"/>
    </row>
    <row r="34" spans="1:11">
      <c r="B34" s="96"/>
      <c r="F34" s="107" t="s">
        <v>52</v>
      </c>
      <c r="G34" s="360">
        <f>SUM(G28:G33)</f>
        <v>0</v>
      </c>
      <c r="H34" t="s">
        <v>53</v>
      </c>
      <c r="I34" s="76"/>
      <c r="J34" s="75"/>
      <c r="K34" s="75"/>
    </row>
    <row r="35" spans="1:11" ht="11.25" customHeight="1">
      <c r="B35" s="94"/>
      <c r="C35" s="94"/>
      <c r="D35" s="94"/>
      <c r="E35" s="94"/>
      <c r="F35" s="94"/>
      <c r="G35" s="94"/>
      <c r="H35" s="94"/>
    </row>
    <row r="36" spans="1:11" ht="19.5">
      <c r="A36" s="67" t="s">
        <v>54</v>
      </c>
    </row>
    <row r="37" spans="1:11" ht="18.75" customHeight="1">
      <c r="A37" s="66"/>
      <c r="B37" s="72" t="s">
        <v>55</v>
      </c>
      <c r="C37" s="62"/>
      <c r="D37" s="62"/>
      <c r="E37" s="62"/>
      <c r="F37" s="95"/>
      <c r="G37" s="62"/>
      <c r="H37" s="62"/>
      <c r="I37" s="62"/>
    </row>
    <row r="38" spans="1:11" ht="18.75" customHeight="1">
      <c r="A38" s="66"/>
      <c r="B38" s="98" t="s">
        <v>56</v>
      </c>
      <c r="C38" s="62"/>
      <c r="D38" s="62"/>
      <c r="E38" s="62"/>
      <c r="F38" s="95"/>
      <c r="G38" s="62"/>
      <c r="H38" s="62"/>
      <c r="I38" s="62"/>
    </row>
    <row r="39" spans="1:11" ht="18.75" customHeight="1">
      <c r="A39" s="66"/>
      <c r="B39" s="98" t="s">
        <v>57</v>
      </c>
      <c r="C39" s="62"/>
      <c r="D39" s="62"/>
      <c r="E39" s="62"/>
      <c r="F39" s="95"/>
      <c r="G39" s="62"/>
      <c r="H39" s="62"/>
      <c r="I39" s="62"/>
    </row>
    <row r="40" spans="1:11" ht="18" customHeight="1" thickBot="1">
      <c r="A40" s="62"/>
      <c r="B40" s="140" t="s">
        <v>58</v>
      </c>
      <c r="C40" s="137" t="s">
        <v>59</v>
      </c>
      <c r="D40" s="199" t="s">
        <v>60</v>
      </c>
      <c r="E40" s="200"/>
      <c r="F40" s="201"/>
    </row>
    <row r="41" spans="1:11" ht="52.5" customHeight="1" thickBot="1">
      <c r="A41" s="62"/>
      <c r="B41" s="92" t="s">
        <v>61</v>
      </c>
      <c r="C41" s="332">
        <v>0</v>
      </c>
      <c r="D41" s="196" t="str">
        <f>IF(G34=C41,"２.生産活動内容の収入合計と一致しています
（問題なし）","２.生産活動内容の収入合計と不一致であるため、確認のうえ修正してください")</f>
        <v>２.生産活動内容の収入合計と一致しています
（問題なし）</v>
      </c>
      <c r="E41" s="197"/>
      <c r="F41" s="198"/>
    </row>
    <row r="42" spans="1:11" ht="19.5" customHeight="1">
      <c r="A42" s="62"/>
      <c r="B42" s="62"/>
      <c r="C42" s="62"/>
      <c r="D42" s="62"/>
      <c r="I42" s="62"/>
    </row>
    <row r="43" spans="1:11" ht="22.5" customHeight="1">
      <c r="A43" s="66" t="s">
        <v>62</v>
      </c>
      <c r="B43" s="62"/>
      <c r="C43" s="62"/>
      <c r="D43" s="62"/>
      <c r="E43" s="77"/>
      <c r="F43" s="77"/>
      <c r="G43" s="77"/>
      <c r="H43" s="77"/>
      <c r="I43" s="77"/>
      <c r="J43" s="77"/>
    </row>
    <row r="44" spans="1:11" ht="20.25" customHeight="1">
      <c r="A44" s="66"/>
      <c r="B44" s="72" t="s">
        <v>63</v>
      </c>
      <c r="C44" s="62"/>
      <c r="D44" s="62"/>
      <c r="E44" s="62"/>
      <c r="F44" s="95"/>
      <c r="G44" s="62"/>
      <c r="H44" s="62"/>
      <c r="I44" s="62"/>
    </row>
    <row r="45" spans="1:11" ht="20.25" customHeight="1">
      <c r="A45" s="66"/>
      <c r="B45" s="98" t="s">
        <v>288</v>
      </c>
      <c r="C45" s="62"/>
      <c r="D45" s="62"/>
      <c r="E45" s="62"/>
      <c r="F45" s="95"/>
      <c r="G45" s="62"/>
      <c r="H45" s="62"/>
      <c r="I45" s="62"/>
    </row>
    <row r="46" spans="1:11" ht="21" customHeight="1">
      <c r="A46" s="66"/>
      <c r="B46" s="136" t="s">
        <v>65</v>
      </c>
      <c r="C46" s="62"/>
      <c r="D46" s="62"/>
      <c r="E46" s="62"/>
      <c r="F46" s="95"/>
      <c r="G46" s="62"/>
      <c r="H46" s="62"/>
      <c r="I46" s="62"/>
    </row>
    <row r="47" spans="1:11" ht="21" customHeight="1">
      <c r="A47" s="66"/>
      <c r="B47" s="64" t="s">
        <v>66</v>
      </c>
      <c r="C47" s="62"/>
      <c r="D47" s="62"/>
      <c r="E47" s="62"/>
      <c r="F47" s="95"/>
      <c r="G47" s="62"/>
      <c r="H47" s="62"/>
      <c r="I47" s="62"/>
    </row>
    <row r="48" spans="1:11" ht="20.25" customHeight="1">
      <c r="A48" s="66"/>
      <c r="B48" t="s">
        <v>295</v>
      </c>
      <c r="C48" s="62"/>
      <c r="D48" s="62"/>
      <c r="E48" s="62"/>
      <c r="F48" s="95"/>
      <c r="G48" s="62"/>
      <c r="H48" s="62"/>
      <c r="I48" s="62"/>
    </row>
    <row r="49" spans="1:8" ht="19.5" thickBot="1">
      <c r="B49" s="138" t="s">
        <v>68</v>
      </c>
      <c r="C49" s="139" t="s">
        <v>69</v>
      </c>
      <c r="D49" s="192" t="s">
        <v>70</v>
      </c>
      <c r="E49" s="193"/>
      <c r="F49" s="138" t="s">
        <v>71</v>
      </c>
      <c r="G49" s="138" t="s">
        <v>72</v>
      </c>
      <c r="H49" s="138" t="s">
        <v>73</v>
      </c>
    </row>
    <row r="50" spans="1:8" ht="23.25" customHeight="1">
      <c r="B50" s="333">
        <v>0</v>
      </c>
      <c r="C50" s="354" t="e">
        <f>B50/C41</f>
        <v>#DIV/0!</v>
      </c>
      <c r="D50" s="345"/>
      <c r="E50" s="346"/>
      <c r="F50" s="135"/>
      <c r="G50" s="86"/>
      <c r="H50" s="80"/>
    </row>
    <row r="51" spans="1:8" ht="23.25" customHeight="1">
      <c r="B51" s="344">
        <v>0</v>
      </c>
      <c r="C51" s="354" t="e">
        <f>B51/C41</f>
        <v>#DIV/0!</v>
      </c>
      <c r="D51" s="347"/>
      <c r="E51" s="348"/>
      <c r="F51" s="87"/>
      <c r="G51" s="87"/>
      <c r="H51" s="81"/>
    </row>
    <row r="52" spans="1:8" ht="23.25" customHeight="1" thickBot="1">
      <c r="B52" s="334">
        <v>0</v>
      </c>
      <c r="C52" s="354" t="e">
        <f>B52/C41</f>
        <v>#DIV/0!</v>
      </c>
      <c r="D52" s="349"/>
      <c r="E52" s="350"/>
      <c r="F52" s="88"/>
      <c r="G52" s="88"/>
      <c r="H52" s="82"/>
    </row>
    <row r="53" spans="1:8" ht="19.5">
      <c r="B53" s="71"/>
      <c r="C53" t="s">
        <v>75</v>
      </c>
    </row>
    <row r="54" spans="1:8" ht="17.25" customHeight="1">
      <c r="B54" s="71"/>
    </row>
    <row r="55" spans="1:8" ht="19.5">
      <c r="A55" s="67" t="s">
        <v>76</v>
      </c>
    </row>
    <row r="56" spans="1:8" ht="21.75" customHeight="1">
      <c r="A56" s="62"/>
      <c r="B56" s="176" t="s">
        <v>58</v>
      </c>
      <c r="C56" s="177"/>
      <c r="D56" s="178"/>
      <c r="E56" s="137" t="s">
        <v>59</v>
      </c>
      <c r="F56" s="176" t="s">
        <v>77</v>
      </c>
      <c r="G56" s="177"/>
      <c r="H56" s="178"/>
    </row>
    <row r="57" spans="1:8" ht="22.5" customHeight="1">
      <c r="A57" s="62"/>
      <c r="B57" s="188" t="s">
        <v>290</v>
      </c>
      <c r="C57" s="189"/>
      <c r="D57" s="190"/>
      <c r="E57" s="335">
        <f>SUM(E59:E66)</f>
        <v>0</v>
      </c>
      <c r="F57" s="179" t="s">
        <v>79</v>
      </c>
      <c r="G57" s="179"/>
      <c r="H57" s="180"/>
    </row>
    <row r="58" spans="1:8" ht="24.75" customHeight="1" thickBot="1">
      <c r="A58" s="62"/>
      <c r="B58" s="185" t="s">
        <v>80</v>
      </c>
      <c r="C58" s="186"/>
      <c r="D58" s="191"/>
      <c r="E58" s="336"/>
      <c r="F58" s="174"/>
      <c r="G58" s="174"/>
      <c r="H58" s="175"/>
    </row>
    <row r="59" spans="1:8" ht="27" customHeight="1">
      <c r="A59" s="62"/>
      <c r="B59" s="185" t="s">
        <v>81</v>
      </c>
      <c r="C59" s="186"/>
      <c r="D59" s="187"/>
      <c r="E59" s="333">
        <v>0</v>
      </c>
      <c r="F59" s="222" t="s">
        <v>82</v>
      </c>
      <c r="G59" s="222"/>
      <c r="H59" s="223"/>
    </row>
    <row r="60" spans="1:8" ht="27" customHeight="1">
      <c r="A60" s="62"/>
      <c r="B60" s="120" t="s">
        <v>83</v>
      </c>
      <c r="C60" s="121"/>
      <c r="D60" s="121"/>
      <c r="E60" s="337">
        <v>0</v>
      </c>
      <c r="F60" s="222" t="s">
        <v>84</v>
      </c>
      <c r="G60" s="222"/>
      <c r="H60" s="223"/>
    </row>
    <row r="61" spans="1:8" ht="27" customHeight="1">
      <c r="A61" s="62"/>
      <c r="B61" s="171" t="s">
        <v>85</v>
      </c>
      <c r="C61" s="172"/>
      <c r="D61" s="173"/>
      <c r="E61" s="337">
        <v>0</v>
      </c>
      <c r="F61" s="222" t="s">
        <v>86</v>
      </c>
      <c r="G61" s="222"/>
      <c r="H61" s="223"/>
    </row>
    <row r="62" spans="1:8" ht="27" customHeight="1">
      <c r="A62" s="62"/>
      <c r="B62" s="171" t="s">
        <v>87</v>
      </c>
      <c r="C62" s="172"/>
      <c r="D62" s="173"/>
      <c r="E62" s="337">
        <v>0</v>
      </c>
      <c r="F62" s="242" t="s">
        <v>88</v>
      </c>
      <c r="G62" s="222"/>
      <c r="H62" s="223"/>
    </row>
    <row r="63" spans="1:8" ht="27" customHeight="1">
      <c r="A63" s="62"/>
      <c r="B63" s="185" t="s">
        <v>89</v>
      </c>
      <c r="C63" s="186"/>
      <c r="D63" s="187"/>
      <c r="E63" s="337">
        <v>0</v>
      </c>
      <c r="F63" s="222" t="s">
        <v>90</v>
      </c>
      <c r="G63" s="222"/>
      <c r="H63" s="223"/>
    </row>
    <row r="64" spans="1:8" ht="27" customHeight="1">
      <c r="A64" s="62"/>
      <c r="B64" s="185" t="s">
        <v>91</v>
      </c>
      <c r="C64" s="186"/>
      <c r="D64" s="187"/>
      <c r="E64" s="337">
        <v>0</v>
      </c>
      <c r="F64" s="222" t="s">
        <v>92</v>
      </c>
      <c r="G64" s="222"/>
      <c r="H64" s="223"/>
    </row>
    <row r="65" spans="1:9" ht="27" customHeight="1">
      <c r="A65" s="62"/>
      <c r="B65" s="185" t="s">
        <v>93</v>
      </c>
      <c r="C65" s="186"/>
      <c r="D65" s="187"/>
      <c r="E65" s="337">
        <v>0</v>
      </c>
      <c r="F65" s="222" t="s">
        <v>94</v>
      </c>
      <c r="G65" s="222"/>
      <c r="H65" s="223"/>
    </row>
    <row r="66" spans="1:9" ht="27" customHeight="1" thickBot="1">
      <c r="A66" s="62"/>
      <c r="B66" s="270" t="s">
        <v>95</v>
      </c>
      <c r="C66" s="271"/>
      <c r="D66" s="272"/>
      <c r="E66" s="338">
        <v>0</v>
      </c>
      <c r="F66" s="224" t="s">
        <v>96</v>
      </c>
      <c r="G66" s="225"/>
      <c r="H66" s="226"/>
    </row>
    <row r="67" spans="1:9" ht="39" customHeight="1" thickTop="1" thickBot="1">
      <c r="A67" s="62"/>
      <c r="B67" s="245" t="s">
        <v>97</v>
      </c>
      <c r="C67" s="246"/>
      <c r="D67" s="247"/>
      <c r="E67" s="339">
        <f>C41-E57</f>
        <v>0</v>
      </c>
      <c r="F67" s="179" t="s">
        <v>79</v>
      </c>
      <c r="G67" s="179"/>
      <c r="H67" s="180"/>
    </row>
    <row r="68" spans="1:9" ht="42.75" customHeight="1" thickBot="1">
      <c r="A68" s="62"/>
      <c r="B68" s="248" t="s">
        <v>296</v>
      </c>
      <c r="C68" s="249"/>
      <c r="D68" s="249"/>
      <c r="E68" s="332">
        <v>0</v>
      </c>
      <c r="F68" s="341" t="s">
        <v>293</v>
      </c>
      <c r="G68" s="341"/>
      <c r="H68" s="320"/>
    </row>
    <row r="69" spans="1:9" ht="28.5" customHeight="1" thickBot="1">
      <c r="A69" s="62"/>
      <c r="B69" s="254" t="s">
        <v>119</v>
      </c>
      <c r="C69" s="255"/>
      <c r="D69" s="256"/>
      <c r="E69" s="340">
        <f>C41-(E57+E68)</f>
        <v>0</v>
      </c>
      <c r="F69" s="262" t="s">
        <v>79</v>
      </c>
      <c r="G69" s="262"/>
      <c r="H69" s="263"/>
    </row>
    <row r="70" spans="1:9" ht="27.75" customHeight="1" thickTop="1">
      <c r="A70" s="62"/>
      <c r="B70" s="257" t="s">
        <v>102</v>
      </c>
      <c r="C70" s="258"/>
      <c r="D70" s="258"/>
      <c r="E70" s="333">
        <v>0</v>
      </c>
      <c r="F70" s="264" t="s">
        <v>294</v>
      </c>
      <c r="G70" s="265"/>
      <c r="H70" s="266"/>
    </row>
    <row r="71" spans="1:9" ht="27.75" customHeight="1" thickBot="1">
      <c r="A71" s="62"/>
      <c r="B71" s="273" t="s">
        <v>104</v>
      </c>
      <c r="C71" s="274"/>
      <c r="D71" s="274"/>
      <c r="E71" s="334">
        <v>0</v>
      </c>
      <c r="F71" s="267"/>
      <c r="G71" s="268"/>
      <c r="H71" s="269"/>
    </row>
    <row r="72" spans="1:9" ht="27" customHeight="1">
      <c r="A72" s="62"/>
      <c r="B72" s="62"/>
      <c r="C72" s="62"/>
      <c r="D72" s="62"/>
      <c r="E72" s="62"/>
      <c r="F72" s="62"/>
      <c r="G72" s="62"/>
      <c r="H72" s="62"/>
      <c r="I72" s="62"/>
    </row>
    <row r="73" spans="1:9" ht="20.25" thickBot="1">
      <c r="A73" s="67" t="s">
        <v>105</v>
      </c>
    </row>
    <row r="74" spans="1:9" ht="83.25" customHeight="1" thickBot="1">
      <c r="B74" s="259"/>
      <c r="C74" s="260"/>
      <c r="D74" s="260"/>
      <c r="E74" s="260"/>
      <c r="F74" s="260"/>
      <c r="G74" s="260"/>
      <c r="H74" s="261"/>
    </row>
    <row r="75" spans="1:9" ht="25.5" customHeight="1"/>
    <row r="76" spans="1:9" s="64" customFormat="1" ht="20.25" thickBot="1">
      <c r="A76" s="66" t="s">
        <v>106</v>
      </c>
      <c r="C76"/>
      <c r="D76"/>
      <c r="E76"/>
      <c r="F76"/>
      <c r="G76"/>
    </row>
    <row r="77" spans="1:9" ht="26.25" customHeight="1" thickBot="1">
      <c r="B77" s="355">
        <v>0</v>
      </c>
      <c r="C77" s="356"/>
    </row>
    <row r="78" spans="1:9" ht="26.25" customHeight="1">
      <c r="B78" s="68"/>
    </row>
    <row r="79" spans="1:9" ht="26.25" customHeight="1">
      <c r="A79" s="66"/>
    </row>
    <row r="80" spans="1:9" ht="19.5" customHeight="1">
      <c r="A80" s="66"/>
    </row>
    <row r="81" spans="5:7" ht="19.5" customHeight="1"/>
    <row r="82" spans="5:7" ht="19.5" customHeight="1"/>
    <row r="83" spans="5:7" ht="24" customHeight="1">
      <c r="E83" s="73"/>
      <c r="F83" s="73"/>
      <c r="G83" s="74"/>
    </row>
  </sheetData>
  <mergeCells count="67">
    <mergeCell ref="B19:C19"/>
    <mergeCell ref="B20:C20"/>
    <mergeCell ref="B21:C21"/>
    <mergeCell ref="D19:G19"/>
    <mergeCell ref="D20:G20"/>
    <mergeCell ref="D21:G21"/>
    <mergeCell ref="B74:H74"/>
    <mergeCell ref="B77:C77"/>
    <mergeCell ref="B69:D69"/>
    <mergeCell ref="F69:H69"/>
    <mergeCell ref="B70:D70"/>
    <mergeCell ref="F70:H71"/>
    <mergeCell ref="B71:D71"/>
    <mergeCell ref="B66:D66"/>
    <mergeCell ref="F66:H66"/>
    <mergeCell ref="B67:D67"/>
    <mergeCell ref="F67:H67"/>
    <mergeCell ref="B68:D68"/>
    <mergeCell ref="F68:H68"/>
    <mergeCell ref="B63:D63"/>
    <mergeCell ref="F63:H63"/>
    <mergeCell ref="B64:D64"/>
    <mergeCell ref="F64:H64"/>
    <mergeCell ref="B65:D65"/>
    <mergeCell ref="F65:H65"/>
    <mergeCell ref="B62:D62"/>
    <mergeCell ref="F62:H62"/>
    <mergeCell ref="D52:E52"/>
    <mergeCell ref="B56:D56"/>
    <mergeCell ref="F56:H56"/>
    <mergeCell ref="B57:D57"/>
    <mergeCell ref="F57:H57"/>
    <mergeCell ref="B58:D58"/>
    <mergeCell ref="F58:H58"/>
    <mergeCell ref="B59:D59"/>
    <mergeCell ref="F59:H59"/>
    <mergeCell ref="F60:H60"/>
    <mergeCell ref="B61:D61"/>
    <mergeCell ref="F61:H61"/>
    <mergeCell ref="D51:E51"/>
    <mergeCell ref="E27:F27"/>
    <mergeCell ref="E28:F28"/>
    <mergeCell ref="E29:F29"/>
    <mergeCell ref="E30:F30"/>
    <mergeCell ref="E31:F31"/>
    <mergeCell ref="E32:F32"/>
    <mergeCell ref="E33:F33"/>
    <mergeCell ref="D40:F40"/>
    <mergeCell ref="D41:F41"/>
    <mergeCell ref="D49:E49"/>
    <mergeCell ref="D50:E50"/>
    <mergeCell ref="B17:C17"/>
    <mergeCell ref="D17:G17"/>
    <mergeCell ref="B18:C18"/>
    <mergeCell ref="D18:G18"/>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1">
    <dataValidation type="list" allowBlank="1" showInputMessage="1" showErrorMessage="1" sqref="D28:D33" xr:uid="{2715366D-4D35-4576-BF9E-2636AB90004C}">
      <formula1>"〇"</formula1>
    </dataValidation>
  </dataValidations>
  <pageMargins left="0.7" right="0.7" top="0.75" bottom="0.75" header="0.3" footer="0.3"/>
  <pageSetup paperSize="9" scale="41"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2D6CC84-1622-448A-AB4A-186CA59974F1}">
          <x14:formula1>
            <xm:f>選択肢プルダウン!$A$3:$A$36</xm:f>
          </x14:formula1>
          <xm:sqref>C28:C33</xm:sqref>
        </x14:dataValidation>
        <x14:dataValidation type="list" allowBlank="1" showInputMessage="1" showErrorMessage="1" xr:uid="{749C83A4-6549-4028-9AB9-4FCA69269A3B}">
          <x14:formula1>
            <xm:f>選択肢プルダウン!$C$2:$C$3</xm:f>
          </x14:formula1>
          <xm:sqref>F50:F52</xm:sqref>
        </x14:dataValidation>
        <x14:dataValidation type="list" allowBlank="1" showInputMessage="1" showErrorMessage="1" xr:uid="{1CCD8190-1971-4C5D-8150-6DA17ED05E7D}">
          <x14:formula1>
            <xm:f>選択肢プルダウン!$H$2:$H$4</xm:f>
          </x14:formula1>
          <xm:sqref>D20</xm:sqref>
        </x14:dataValidation>
        <x14:dataValidation type="list" allowBlank="1" showInputMessage="1" showErrorMessage="1" xr:uid="{F9824540-D064-4357-B92A-E718AC07F1C0}">
          <x14:formula1>
            <xm:f>選択肢プルダウン!$F$2:$F$3</xm:f>
          </x14:formula1>
          <xm:sqref>D21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0"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0" t="s">
        <v>0</v>
      </c>
      <c r="B1" s="231"/>
      <c r="C1" s="232"/>
      <c r="D1" s="131"/>
      <c r="G1" s="132" t="s">
        <v>1</v>
      </c>
      <c r="H1" s="115"/>
    </row>
    <row r="2" spans="1:13" ht="30.75" thickBot="1">
      <c r="A2" s="233"/>
      <c r="B2" s="234"/>
      <c r="C2" s="235"/>
      <c r="D2" s="131"/>
      <c r="G2" s="133" t="s">
        <v>2</v>
      </c>
      <c r="H2" s="116"/>
    </row>
    <row r="3" spans="1:13" ht="32.25" customHeight="1" thickBot="1">
      <c r="G3" s="133" t="s">
        <v>3</v>
      </c>
      <c r="H3" s="117"/>
    </row>
    <row r="4" spans="1:13" ht="15" customHeight="1"/>
    <row r="5" spans="1:13" ht="32.25" customHeight="1">
      <c r="A5" s="236" t="s">
        <v>4</v>
      </c>
      <c r="B5" s="236"/>
      <c r="C5" s="236"/>
      <c r="D5" s="236"/>
      <c r="E5" s="236"/>
      <c r="F5" s="236"/>
      <c r="G5" s="236"/>
      <c r="H5" s="23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8" t="s">
        <v>9</v>
      </c>
      <c r="C12" s="209"/>
      <c r="D12" s="210" t="s">
        <v>120</v>
      </c>
      <c r="E12" s="211"/>
      <c r="F12" s="211"/>
      <c r="G12" s="212"/>
      <c r="M12" t="s">
        <v>10</v>
      </c>
    </row>
    <row r="13" spans="1:13" ht="19.5" customHeight="1">
      <c r="B13" s="208" t="s">
        <v>11</v>
      </c>
      <c r="C13" s="209"/>
      <c r="D13" s="213">
        <v>1234567890</v>
      </c>
      <c r="E13" s="214"/>
      <c r="F13" s="214"/>
      <c r="G13" s="215"/>
    </row>
    <row r="14" spans="1:13">
      <c r="B14" s="208" t="s">
        <v>12</v>
      </c>
      <c r="C14" s="209"/>
      <c r="D14" s="213" t="s">
        <v>121</v>
      </c>
      <c r="E14" s="214"/>
      <c r="F14" s="214"/>
      <c r="G14" s="215"/>
      <c r="M14" t="s">
        <v>13</v>
      </c>
    </row>
    <row r="15" spans="1:13">
      <c r="B15" s="208" t="s">
        <v>14</v>
      </c>
      <c r="C15" s="209"/>
      <c r="D15" s="213" t="s">
        <v>122</v>
      </c>
      <c r="E15" s="214"/>
      <c r="F15" s="214"/>
      <c r="G15" s="215"/>
      <c r="M15" t="s">
        <v>15</v>
      </c>
    </row>
    <row r="16" spans="1:13">
      <c r="B16" s="208" t="s">
        <v>16</v>
      </c>
      <c r="C16" s="209"/>
      <c r="D16" s="300">
        <v>43922</v>
      </c>
      <c r="E16" s="214"/>
      <c r="F16" s="214"/>
      <c r="G16" s="215"/>
      <c r="M16" t="s">
        <v>17</v>
      </c>
    </row>
    <row r="17" spans="1:13">
      <c r="B17" s="208" t="s">
        <v>18</v>
      </c>
      <c r="C17" s="209"/>
      <c r="D17" s="213">
        <v>20</v>
      </c>
      <c r="E17" s="214"/>
      <c r="F17" s="214"/>
      <c r="G17" s="215"/>
      <c r="H17" s="65"/>
      <c r="M17" t="s">
        <v>19</v>
      </c>
    </row>
    <row r="18" spans="1:13">
      <c r="B18" s="208" t="s">
        <v>20</v>
      </c>
      <c r="C18" s="209"/>
      <c r="D18" s="213">
        <v>18</v>
      </c>
      <c r="E18" s="214"/>
      <c r="F18" s="214"/>
      <c r="G18" s="215"/>
      <c r="H18" s="65"/>
    </row>
    <row r="19" spans="1:13">
      <c r="B19" s="206" t="s">
        <v>21</v>
      </c>
      <c r="C19" s="207"/>
      <c r="D19" s="216" t="s">
        <v>22</v>
      </c>
      <c r="E19" s="217"/>
      <c r="F19" s="148" t="s">
        <v>23</v>
      </c>
      <c r="G19" s="149" t="s">
        <v>24</v>
      </c>
      <c r="H19" s="64" t="s">
        <v>25</v>
      </c>
      <c r="M19" t="s">
        <v>26</v>
      </c>
    </row>
    <row r="20" spans="1:13">
      <c r="B20" s="206" t="s">
        <v>27</v>
      </c>
      <c r="C20" s="207"/>
      <c r="D20" s="216" t="s">
        <v>123</v>
      </c>
      <c r="E20" s="217"/>
      <c r="F20" s="217"/>
      <c r="G20" s="218"/>
      <c r="H20" s="64"/>
      <c r="M20" t="s">
        <v>28</v>
      </c>
    </row>
    <row r="21" spans="1:13">
      <c r="B21" s="237" t="s">
        <v>29</v>
      </c>
      <c r="C21" s="93" t="s">
        <v>30</v>
      </c>
      <c r="D21" s="216"/>
      <c r="E21" s="217"/>
      <c r="F21" s="217"/>
      <c r="G21" s="218"/>
      <c r="H21" s="16"/>
      <c r="M21" t="s">
        <v>31</v>
      </c>
    </row>
    <row r="22" spans="1:13">
      <c r="B22" s="238"/>
      <c r="C22" s="93" t="s">
        <v>32</v>
      </c>
      <c r="D22" s="216"/>
      <c r="E22" s="217"/>
      <c r="F22" s="217"/>
      <c r="G22" s="218"/>
      <c r="H22" s="16"/>
      <c r="M22" t="s">
        <v>33</v>
      </c>
    </row>
    <row r="23" spans="1:13" ht="19.5" thickBot="1">
      <c r="B23" s="239"/>
      <c r="C23" s="93" t="s">
        <v>34</v>
      </c>
      <c r="D23" s="219"/>
      <c r="E23" s="220"/>
      <c r="F23" s="220"/>
      <c r="G23" s="221"/>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199" t="s">
        <v>43</v>
      </c>
      <c r="F29" s="201"/>
      <c r="G29" s="122" t="s">
        <v>44</v>
      </c>
      <c r="I29" s="76"/>
      <c r="J29" s="75"/>
      <c r="K29" s="75"/>
      <c r="M29" t="s">
        <v>45</v>
      </c>
    </row>
    <row r="30" spans="1:13">
      <c r="B30" s="70" t="s">
        <v>46</v>
      </c>
      <c r="C30" s="108" t="s">
        <v>124</v>
      </c>
      <c r="D30" s="124" t="s">
        <v>125</v>
      </c>
      <c r="E30" s="240" t="s">
        <v>126</v>
      </c>
      <c r="F30" s="241"/>
      <c r="G30" s="109">
        <v>9000000</v>
      </c>
      <c r="I30" s="76"/>
      <c r="J30" s="75"/>
      <c r="K30" s="75"/>
    </row>
    <row r="31" spans="1:13">
      <c r="B31" s="70" t="s">
        <v>47</v>
      </c>
      <c r="C31" s="110" t="s">
        <v>127</v>
      </c>
      <c r="D31" s="125"/>
      <c r="E31" s="202"/>
      <c r="F31" s="203"/>
      <c r="G31" s="111">
        <v>9000000</v>
      </c>
      <c r="I31" s="76"/>
      <c r="J31" s="75"/>
      <c r="K31" s="75"/>
    </row>
    <row r="32" spans="1:13">
      <c r="B32" s="70" t="s">
        <v>48</v>
      </c>
      <c r="C32" s="110" t="s">
        <v>128</v>
      </c>
      <c r="D32" s="125"/>
      <c r="E32" s="202"/>
      <c r="F32" s="203"/>
      <c r="G32" s="111">
        <v>3000000</v>
      </c>
      <c r="I32" s="76"/>
      <c r="J32" s="75"/>
      <c r="K32" s="75"/>
    </row>
    <row r="33" spans="1:11">
      <c r="B33" s="70" t="s">
        <v>49</v>
      </c>
      <c r="C33" s="110"/>
      <c r="D33" s="125"/>
      <c r="E33" s="202"/>
      <c r="F33" s="203"/>
      <c r="G33" s="111">
        <v>0</v>
      </c>
      <c r="I33" s="76"/>
      <c r="J33" s="75"/>
      <c r="K33" s="75"/>
    </row>
    <row r="34" spans="1:11">
      <c r="B34" s="70" t="s">
        <v>50</v>
      </c>
      <c r="C34" s="110"/>
      <c r="D34" s="125"/>
      <c r="E34" s="202"/>
      <c r="F34" s="203"/>
      <c r="G34" s="111">
        <v>0</v>
      </c>
      <c r="I34" s="76"/>
      <c r="J34" s="75"/>
      <c r="K34" s="75"/>
    </row>
    <row r="35" spans="1:11" ht="19.5" thickBot="1">
      <c r="B35" s="70" t="s">
        <v>51</v>
      </c>
      <c r="C35" s="112"/>
      <c r="D35" s="126"/>
      <c r="E35" s="204"/>
      <c r="F35" s="205"/>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199" t="s">
        <v>60</v>
      </c>
      <c r="E42" s="200"/>
      <c r="F42" s="201"/>
    </row>
    <row r="43" spans="1:11" ht="52.5" customHeight="1" thickBot="1">
      <c r="A43" s="62"/>
      <c r="B43" s="92" t="s">
        <v>61</v>
      </c>
      <c r="C43" s="89">
        <v>21000000</v>
      </c>
      <c r="D43" s="196"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7"/>
      <c r="F43" s="198"/>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9.5" thickBot="1">
      <c r="B51" s="138" t="s">
        <v>68</v>
      </c>
      <c r="C51" s="139" t="s">
        <v>69</v>
      </c>
      <c r="D51" s="192" t="s">
        <v>70</v>
      </c>
      <c r="E51" s="193"/>
      <c r="F51" s="138" t="s">
        <v>130</v>
      </c>
      <c r="G51" s="138" t="s">
        <v>72</v>
      </c>
      <c r="H51" s="138" t="s">
        <v>73</v>
      </c>
    </row>
    <row r="52" spans="1:9" ht="23.25" customHeight="1">
      <c r="B52" s="83">
        <v>12000000</v>
      </c>
      <c r="C52" s="91">
        <f>B52/C43</f>
        <v>0.5714285714285714</v>
      </c>
      <c r="D52" s="194" t="s">
        <v>131</v>
      </c>
      <c r="E52" s="195"/>
      <c r="F52" s="135" t="s">
        <v>74</v>
      </c>
      <c r="G52" s="86" t="s">
        <v>132</v>
      </c>
      <c r="H52" s="80" t="s">
        <v>133</v>
      </c>
    </row>
    <row r="53" spans="1:9" ht="23.25" customHeight="1">
      <c r="B53" s="84">
        <v>6000000</v>
      </c>
      <c r="C53" s="91">
        <f>B53/C43</f>
        <v>0.2857142857142857</v>
      </c>
      <c r="D53" s="181" t="s">
        <v>134</v>
      </c>
      <c r="E53" s="182"/>
      <c r="F53" s="142" t="s">
        <v>74</v>
      </c>
      <c r="G53" s="87" t="s">
        <v>132</v>
      </c>
      <c r="H53" s="81" t="s">
        <v>132</v>
      </c>
    </row>
    <row r="54" spans="1:9" ht="23.25" customHeight="1">
      <c r="B54" s="85">
        <v>3000000</v>
      </c>
      <c r="C54" s="91">
        <f>B54/C43</f>
        <v>0.14285714285714285</v>
      </c>
      <c r="D54" s="183" t="s">
        <v>135</v>
      </c>
      <c r="E54" s="184"/>
      <c r="F54" s="143" t="s">
        <v>136</v>
      </c>
      <c r="G54" s="88" t="s">
        <v>132</v>
      </c>
      <c r="H54" s="82" t="s">
        <v>137</v>
      </c>
    </row>
    <row r="55" spans="1:9" ht="19.5">
      <c r="B55" s="71"/>
      <c r="C55" t="s">
        <v>75</v>
      </c>
    </row>
    <row r="56" spans="1:9" ht="17.25" customHeight="1">
      <c r="B56" s="71"/>
    </row>
    <row r="57" spans="1:9" ht="19.5">
      <c r="A57" s="67" t="s">
        <v>76</v>
      </c>
    </row>
    <row r="58" spans="1:9" ht="21.75" customHeight="1">
      <c r="A58" s="62"/>
      <c r="B58" s="176" t="s">
        <v>58</v>
      </c>
      <c r="C58" s="177"/>
      <c r="D58" s="178"/>
      <c r="E58" s="137" t="s">
        <v>59</v>
      </c>
      <c r="F58" s="176" t="s">
        <v>77</v>
      </c>
      <c r="G58" s="177"/>
      <c r="H58" s="178"/>
    </row>
    <row r="59" spans="1:9" ht="22.5" customHeight="1">
      <c r="A59" s="62"/>
      <c r="B59" s="188" t="s">
        <v>78</v>
      </c>
      <c r="C59" s="189"/>
      <c r="D59" s="190"/>
      <c r="E59" s="79">
        <f>SUM(E61:E68)</f>
        <v>3000000</v>
      </c>
      <c r="F59" s="179" t="s">
        <v>79</v>
      </c>
      <c r="G59" s="179"/>
      <c r="H59" s="180"/>
    </row>
    <row r="60" spans="1:9" ht="24.75" customHeight="1" thickBot="1">
      <c r="A60" s="62"/>
      <c r="B60" s="185" t="s">
        <v>80</v>
      </c>
      <c r="C60" s="186"/>
      <c r="D60" s="191"/>
      <c r="E60" s="78"/>
      <c r="F60" s="174"/>
      <c r="G60" s="174"/>
      <c r="H60" s="175"/>
    </row>
    <row r="61" spans="1:9" ht="27" customHeight="1">
      <c r="A61" s="62"/>
      <c r="B61" s="185" t="s">
        <v>81</v>
      </c>
      <c r="C61" s="186"/>
      <c r="D61" s="187"/>
      <c r="E61" s="83">
        <v>0</v>
      </c>
      <c r="F61" s="222" t="s">
        <v>82</v>
      </c>
      <c r="G61" s="222"/>
      <c r="H61" s="223"/>
    </row>
    <row r="62" spans="1:9" ht="27" customHeight="1">
      <c r="A62" s="62"/>
      <c r="B62" s="120" t="s">
        <v>83</v>
      </c>
      <c r="C62" s="121"/>
      <c r="D62" s="121"/>
      <c r="E62" s="90">
        <v>0</v>
      </c>
      <c r="F62" s="222" t="s">
        <v>84</v>
      </c>
      <c r="G62" s="222"/>
      <c r="H62" s="223"/>
    </row>
    <row r="63" spans="1:9" ht="27" customHeight="1">
      <c r="A63" s="62"/>
      <c r="B63" s="171" t="s">
        <v>85</v>
      </c>
      <c r="C63" s="172"/>
      <c r="D63" s="173"/>
      <c r="E63" s="90">
        <v>0</v>
      </c>
      <c r="F63" s="222" t="s">
        <v>86</v>
      </c>
      <c r="G63" s="222"/>
      <c r="H63" s="223"/>
    </row>
    <row r="64" spans="1:9" ht="27" customHeight="1">
      <c r="A64" s="62"/>
      <c r="B64" s="171" t="s">
        <v>87</v>
      </c>
      <c r="C64" s="172"/>
      <c r="D64" s="173"/>
      <c r="E64" s="90">
        <v>0</v>
      </c>
      <c r="F64" s="242" t="s">
        <v>88</v>
      </c>
      <c r="G64" s="222"/>
      <c r="H64" s="223"/>
    </row>
    <row r="65" spans="1:9" ht="27" customHeight="1">
      <c r="A65" s="62"/>
      <c r="B65" s="185" t="s">
        <v>89</v>
      </c>
      <c r="C65" s="186"/>
      <c r="D65" s="187"/>
      <c r="E65" s="90">
        <v>0</v>
      </c>
      <c r="F65" s="222" t="s">
        <v>90</v>
      </c>
      <c r="G65" s="222"/>
      <c r="H65" s="223"/>
    </row>
    <row r="66" spans="1:9" ht="27" customHeight="1">
      <c r="A66" s="62"/>
      <c r="B66" s="185" t="s">
        <v>91</v>
      </c>
      <c r="C66" s="186"/>
      <c r="D66" s="187"/>
      <c r="E66" s="90">
        <v>3000000</v>
      </c>
      <c r="F66" s="222" t="s">
        <v>92</v>
      </c>
      <c r="G66" s="222"/>
      <c r="H66" s="223"/>
    </row>
    <row r="67" spans="1:9" ht="27" customHeight="1">
      <c r="A67" s="62"/>
      <c r="B67" s="185" t="s">
        <v>93</v>
      </c>
      <c r="C67" s="186"/>
      <c r="D67" s="187"/>
      <c r="E67" s="90">
        <v>0</v>
      </c>
      <c r="F67" s="222" t="s">
        <v>94</v>
      </c>
      <c r="G67" s="222"/>
      <c r="H67" s="223"/>
    </row>
    <row r="68" spans="1:9" ht="27" customHeight="1" thickBot="1">
      <c r="A68" s="62"/>
      <c r="B68" s="270" t="s">
        <v>95</v>
      </c>
      <c r="C68" s="271"/>
      <c r="D68" s="272"/>
      <c r="E68" s="128">
        <v>0</v>
      </c>
      <c r="F68" s="224" t="s">
        <v>96</v>
      </c>
      <c r="G68" s="225"/>
      <c r="H68" s="226"/>
    </row>
    <row r="69" spans="1:9" ht="39" customHeight="1" thickTop="1" thickBot="1">
      <c r="A69" s="62"/>
      <c r="B69" s="245" t="s">
        <v>97</v>
      </c>
      <c r="C69" s="246"/>
      <c r="D69" s="247"/>
      <c r="E69" s="129">
        <f>C43-E59</f>
        <v>18000000</v>
      </c>
      <c r="F69" s="179" t="s">
        <v>79</v>
      </c>
      <c r="G69" s="179"/>
      <c r="H69" s="180"/>
    </row>
    <row r="70" spans="1:9" ht="42.75" customHeight="1">
      <c r="A70" s="62"/>
      <c r="B70" s="248" t="s">
        <v>98</v>
      </c>
      <c r="C70" s="249"/>
      <c r="D70" s="250"/>
      <c r="E70" s="83">
        <f>90000*18*12</f>
        <v>19440000</v>
      </c>
      <c r="F70" s="228" t="s">
        <v>99</v>
      </c>
      <c r="G70" s="228"/>
      <c r="H70" s="229"/>
    </row>
    <row r="71" spans="1:9" ht="42.75" customHeight="1" thickBot="1">
      <c r="A71" s="62"/>
      <c r="B71" s="251" t="s">
        <v>100</v>
      </c>
      <c r="C71" s="252"/>
      <c r="D71" s="253"/>
      <c r="E71" s="119">
        <v>0</v>
      </c>
      <c r="F71" s="227"/>
      <c r="G71" s="228"/>
      <c r="H71" s="229"/>
    </row>
    <row r="72" spans="1:9" ht="28.5" customHeight="1" thickBot="1">
      <c r="A72" s="62"/>
      <c r="B72" s="254" t="s">
        <v>101</v>
      </c>
      <c r="C72" s="255"/>
      <c r="D72" s="256"/>
      <c r="E72" s="130">
        <f>C43-(E59+E70)</f>
        <v>-1440000</v>
      </c>
      <c r="F72" s="262" t="s">
        <v>79</v>
      </c>
      <c r="G72" s="262"/>
      <c r="H72" s="263"/>
    </row>
    <row r="73" spans="1:9" ht="27.75" customHeight="1" thickTop="1">
      <c r="A73" s="62"/>
      <c r="B73" s="257" t="s">
        <v>102</v>
      </c>
      <c r="C73" s="258"/>
      <c r="D73" s="258"/>
      <c r="E73" s="83">
        <v>0</v>
      </c>
      <c r="F73" s="264" t="s">
        <v>103</v>
      </c>
      <c r="G73" s="265"/>
      <c r="H73" s="266"/>
    </row>
    <row r="74" spans="1:9" ht="27.75" customHeight="1" thickBot="1">
      <c r="A74" s="62"/>
      <c r="B74" s="273" t="s">
        <v>104</v>
      </c>
      <c r="C74" s="274"/>
      <c r="D74" s="274"/>
      <c r="E74" s="85">
        <v>0</v>
      </c>
      <c r="F74" s="267"/>
      <c r="G74" s="268"/>
      <c r="H74" s="269"/>
    </row>
    <row r="75" spans="1:9" ht="27" customHeight="1">
      <c r="A75" s="62"/>
      <c r="B75" s="62"/>
      <c r="C75" s="62"/>
      <c r="D75" s="62"/>
      <c r="E75" s="62"/>
      <c r="F75" s="62"/>
      <c r="G75" s="62"/>
      <c r="H75" s="62"/>
      <c r="I75" s="62"/>
    </row>
    <row r="76" spans="1:9" ht="20.25" thickBot="1">
      <c r="A76" s="67" t="s">
        <v>105</v>
      </c>
    </row>
    <row r="77" spans="1:9" ht="83.25" customHeight="1" thickBot="1">
      <c r="B77" s="259"/>
      <c r="C77" s="260"/>
      <c r="D77" s="260"/>
      <c r="E77" s="260"/>
      <c r="F77" s="260"/>
      <c r="G77" s="260"/>
      <c r="H77" s="261"/>
    </row>
    <row r="78" spans="1:9" ht="25.5" customHeight="1"/>
    <row r="79" spans="1:9" s="64" customFormat="1" ht="20.25" thickBot="1">
      <c r="A79" s="66" t="s">
        <v>106</v>
      </c>
      <c r="C79"/>
      <c r="D79"/>
      <c r="E79" s="66" t="s">
        <v>107</v>
      </c>
      <c r="F79"/>
      <c r="G79"/>
    </row>
    <row r="80" spans="1:9" ht="26.25" customHeight="1" thickBot="1">
      <c r="B80" s="243">
        <v>0</v>
      </c>
      <c r="C80" s="244"/>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ht="18">
      <c r="A87" s="1" t="s">
        <v>141</v>
      </c>
      <c r="C87" s="144">
        <f>E69/12</f>
        <v>1500000</v>
      </c>
    </row>
    <row r="88" spans="1:7" s="1" customFormat="1" ht="18">
      <c r="A88" s="1" t="s">
        <v>142</v>
      </c>
      <c r="C88" s="144">
        <f>SUM(E70:E71)/12</f>
        <v>1620000</v>
      </c>
    </row>
    <row r="89" spans="1:7" s="1" customFormat="1" ht="18">
      <c r="A89" s="1" t="s">
        <v>143</v>
      </c>
      <c r="C89" s="147">
        <f>C87/C88</f>
        <v>0.92592592592592593</v>
      </c>
    </row>
    <row r="90" spans="1:7" s="1" customFormat="1" ht="18">
      <c r="A90" s="1" t="s">
        <v>144</v>
      </c>
      <c r="C90" s="144">
        <f>E72/12</f>
        <v>-120000</v>
      </c>
    </row>
    <row r="91" spans="1:7" s="1" customFormat="1" ht="18">
      <c r="A91" s="1" t="s">
        <v>145</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F56" sqref="F56"/>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75" t="s">
        <v>111</v>
      </c>
      <c r="B1" s="276"/>
      <c r="C1" s="277"/>
      <c r="D1" s="131"/>
      <c r="G1" s="132" t="s">
        <v>1</v>
      </c>
      <c r="H1" s="115"/>
    </row>
    <row r="2" spans="1:13" ht="30.75" thickBot="1">
      <c r="A2" s="278"/>
      <c r="B2" s="279"/>
      <c r="C2" s="280"/>
      <c r="D2" s="131"/>
      <c r="G2" s="133" t="s">
        <v>2</v>
      </c>
      <c r="H2" s="116"/>
    </row>
    <row r="3" spans="1:13" ht="32.25" customHeight="1" thickBot="1">
      <c r="G3" s="133" t="s">
        <v>3</v>
      </c>
      <c r="H3" s="117"/>
    </row>
    <row r="4" spans="1:13" ht="15" customHeight="1"/>
    <row r="5" spans="1:13" ht="32.25" customHeight="1">
      <c r="A5" s="281" t="s">
        <v>146</v>
      </c>
      <c r="B5" s="281"/>
      <c r="C5" s="281"/>
      <c r="D5" s="281"/>
      <c r="E5" s="281"/>
      <c r="F5" s="281"/>
      <c r="G5" s="281"/>
      <c r="H5" s="281"/>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8" t="s">
        <v>9</v>
      </c>
      <c r="C12" s="209"/>
      <c r="D12" s="210" t="s">
        <v>120</v>
      </c>
      <c r="E12" s="211"/>
      <c r="F12" s="211"/>
      <c r="G12" s="212"/>
      <c r="M12" t="s">
        <v>10</v>
      </c>
    </row>
    <row r="13" spans="1:13" ht="19.5" customHeight="1">
      <c r="B13" s="208" t="s">
        <v>11</v>
      </c>
      <c r="C13" s="209"/>
      <c r="D13" s="213">
        <v>1234567890</v>
      </c>
      <c r="E13" s="214"/>
      <c r="F13" s="214"/>
      <c r="G13" s="215"/>
    </row>
    <row r="14" spans="1:13">
      <c r="B14" s="208" t="s">
        <v>12</v>
      </c>
      <c r="C14" s="209"/>
      <c r="D14" s="213" t="s">
        <v>121</v>
      </c>
      <c r="E14" s="214"/>
      <c r="F14" s="214"/>
      <c r="G14" s="215"/>
      <c r="M14" t="s">
        <v>13</v>
      </c>
    </row>
    <row r="15" spans="1:13">
      <c r="B15" s="208" t="s">
        <v>14</v>
      </c>
      <c r="C15" s="209"/>
      <c r="D15" s="213" t="s">
        <v>122</v>
      </c>
      <c r="E15" s="214"/>
      <c r="F15" s="214"/>
      <c r="G15" s="215"/>
      <c r="M15" t="s">
        <v>15</v>
      </c>
    </row>
    <row r="16" spans="1:13">
      <c r="B16" s="208" t="s">
        <v>16</v>
      </c>
      <c r="C16" s="209"/>
      <c r="D16" s="300">
        <v>43922</v>
      </c>
      <c r="E16" s="214"/>
      <c r="F16" s="214"/>
      <c r="G16" s="215"/>
      <c r="M16" t="s">
        <v>17</v>
      </c>
    </row>
    <row r="17" spans="1:13">
      <c r="B17" s="208" t="s">
        <v>18</v>
      </c>
      <c r="C17" s="209"/>
      <c r="D17" s="213">
        <v>20</v>
      </c>
      <c r="E17" s="214"/>
      <c r="F17" s="214"/>
      <c r="G17" s="215"/>
      <c r="H17" s="65"/>
      <c r="M17" t="s">
        <v>19</v>
      </c>
    </row>
    <row r="18" spans="1:13">
      <c r="B18" s="208" t="s">
        <v>20</v>
      </c>
      <c r="C18" s="209"/>
      <c r="D18" s="213">
        <v>18</v>
      </c>
      <c r="E18" s="214"/>
      <c r="F18" s="214"/>
      <c r="G18" s="215"/>
      <c r="H18" s="65"/>
    </row>
    <row r="19" spans="1:13">
      <c r="B19" s="292" t="s">
        <v>21</v>
      </c>
      <c r="C19" s="293"/>
      <c r="D19" s="216" t="s">
        <v>22</v>
      </c>
      <c r="E19" s="294"/>
      <c r="F19" s="151" t="s">
        <v>23</v>
      </c>
      <c r="G19" s="149" t="s">
        <v>24</v>
      </c>
      <c r="H19" s="64" t="s">
        <v>25</v>
      </c>
      <c r="M19" t="s">
        <v>26</v>
      </c>
    </row>
    <row r="20" spans="1:13">
      <c r="B20" s="206" t="s">
        <v>112</v>
      </c>
      <c r="C20" s="288"/>
      <c r="D20" s="301"/>
      <c r="E20" s="302"/>
      <c r="F20" s="302"/>
      <c r="G20" s="303"/>
    </row>
    <row r="21" spans="1:13">
      <c r="B21" s="206" t="s">
        <v>113</v>
      </c>
      <c r="C21" s="288"/>
      <c r="D21" s="289"/>
      <c r="E21" s="290"/>
      <c r="F21" s="290"/>
      <c r="G21" s="291"/>
      <c r="I21" s="64"/>
    </row>
    <row r="22" spans="1:13">
      <c r="B22" s="206" t="s">
        <v>114</v>
      </c>
      <c r="C22" s="288"/>
      <c r="D22" s="289"/>
      <c r="E22" s="290"/>
      <c r="F22" s="290"/>
      <c r="G22" s="291"/>
      <c r="H22" s="64" t="s">
        <v>25</v>
      </c>
      <c r="J22" s="75"/>
    </row>
    <row r="23" spans="1:13">
      <c r="B23" s="292" t="s">
        <v>115</v>
      </c>
      <c r="C23" s="295"/>
      <c r="D23" s="289"/>
      <c r="E23" s="290"/>
      <c r="F23" s="290"/>
      <c r="G23" s="291"/>
      <c r="H23" s="64" t="s">
        <v>25</v>
      </c>
      <c r="J23" s="75"/>
    </row>
    <row r="24" spans="1:13" ht="19.5" thickBot="1">
      <c r="B24" s="296" t="s">
        <v>116</v>
      </c>
      <c r="C24" s="297"/>
      <c r="D24" s="298"/>
      <c r="E24" s="298"/>
      <c r="F24" s="298"/>
      <c r="G24" s="299"/>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9.5" thickBot="1">
      <c r="B30" s="69"/>
      <c r="C30" s="127" t="s">
        <v>41</v>
      </c>
      <c r="D30" s="127" t="s">
        <v>42</v>
      </c>
      <c r="E30" s="199" t="s">
        <v>43</v>
      </c>
      <c r="F30" s="201"/>
      <c r="G30" s="122" t="s">
        <v>44</v>
      </c>
      <c r="I30" s="76"/>
      <c r="J30" s="75"/>
      <c r="K30" s="75"/>
      <c r="M30" t="s">
        <v>45</v>
      </c>
    </row>
    <row r="31" spans="1:13">
      <c r="B31" s="70" t="s">
        <v>46</v>
      </c>
      <c r="C31" s="108" t="s">
        <v>124</v>
      </c>
      <c r="D31" s="124" t="s">
        <v>125</v>
      </c>
      <c r="E31" s="240" t="s">
        <v>126</v>
      </c>
      <c r="F31" s="241"/>
      <c r="G31" s="109">
        <v>4500000</v>
      </c>
      <c r="I31" s="76"/>
      <c r="J31" s="75"/>
      <c r="K31" s="75"/>
    </row>
    <row r="32" spans="1:13">
      <c r="B32" s="70" t="s">
        <v>47</v>
      </c>
      <c r="C32" s="110" t="s">
        <v>127</v>
      </c>
      <c r="D32" s="125"/>
      <c r="E32" s="202"/>
      <c r="F32" s="203"/>
      <c r="G32" s="111">
        <v>1500000</v>
      </c>
      <c r="I32" s="76"/>
      <c r="J32" s="75"/>
      <c r="K32" s="75"/>
    </row>
    <row r="33" spans="1:11">
      <c r="B33" s="70" t="s">
        <v>48</v>
      </c>
      <c r="C33" s="110" t="s">
        <v>128</v>
      </c>
      <c r="D33" s="125"/>
      <c r="E33" s="202"/>
      <c r="F33" s="203"/>
      <c r="G33" s="111">
        <v>1500000</v>
      </c>
      <c r="I33" s="76"/>
      <c r="J33" s="75"/>
      <c r="K33" s="75"/>
    </row>
    <row r="34" spans="1:11">
      <c r="B34" s="70" t="s">
        <v>49</v>
      </c>
      <c r="C34" s="110"/>
      <c r="D34" s="125"/>
      <c r="E34" s="202"/>
      <c r="F34" s="203"/>
      <c r="G34" s="111">
        <v>0</v>
      </c>
      <c r="I34" s="76"/>
      <c r="J34" s="75"/>
      <c r="K34" s="75"/>
    </row>
    <row r="35" spans="1:11">
      <c r="B35" s="70" t="s">
        <v>50</v>
      </c>
      <c r="C35" s="110"/>
      <c r="D35" s="125"/>
      <c r="E35" s="202"/>
      <c r="F35" s="203"/>
      <c r="G35" s="111">
        <v>0</v>
      </c>
      <c r="I35" s="76"/>
      <c r="J35" s="75"/>
      <c r="K35" s="75"/>
    </row>
    <row r="36" spans="1:11" ht="19.5" thickBot="1">
      <c r="B36" s="70" t="s">
        <v>51</v>
      </c>
      <c r="C36" s="112"/>
      <c r="D36" s="126"/>
      <c r="E36" s="204"/>
      <c r="F36" s="205"/>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199" t="s">
        <v>60</v>
      </c>
      <c r="E43" s="200"/>
      <c r="F43" s="201"/>
    </row>
    <row r="44" spans="1:11" ht="52.5" customHeight="1" thickBot="1">
      <c r="A44" s="62"/>
      <c r="B44" s="92" t="s">
        <v>61</v>
      </c>
      <c r="C44" s="89">
        <v>7500000</v>
      </c>
      <c r="D44" s="196"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7"/>
      <c r="F44" s="198"/>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9.5" thickBot="1">
      <c r="B52" s="138" t="s">
        <v>68</v>
      </c>
      <c r="C52" s="139" t="s">
        <v>69</v>
      </c>
      <c r="D52" s="192" t="s">
        <v>70</v>
      </c>
      <c r="E52" s="193"/>
      <c r="F52" s="138" t="s">
        <v>71</v>
      </c>
      <c r="G52" s="138" t="s">
        <v>72</v>
      </c>
      <c r="H52" s="138" t="s">
        <v>73</v>
      </c>
    </row>
    <row r="53" spans="1:9" ht="23.25" customHeight="1">
      <c r="B53" s="83">
        <v>6000000</v>
      </c>
      <c r="C53" s="91">
        <f>B53/C44</f>
        <v>0.8</v>
      </c>
      <c r="D53" s="194" t="s">
        <v>131</v>
      </c>
      <c r="E53" s="195"/>
      <c r="F53" s="135" t="s">
        <v>74</v>
      </c>
      <c r="G53" s="86" t="s">
        <v>132</v>
      </c>
      <c r="H53" s="80" t="s">
        <v>133</v>
      </c>
    </row>
    <row r="54" spans="1:9" ht="23.25" customHeight="1">
      <c r="B54" s="84">
        <v>3000000</v>
      </c>
      <c r="C54" s="91">
        <f>B54/C44</f>
        <v>0.4</v>
      </c>
      <c r="D54" s="181" t="s">
        <v>134</v>
      </c>
      <c r="E54" s="182"/>
      <c r="F54" s="142" t="s">
        <v>74</v>
      </c>
      <c r="G54" s="87" t="s">
        <v>132</v>
      </c>
      <c r="H54" s="81" t="s">
        <v>132</v>
      </c>
    </row>
    <row r="55" spans="1:9" ht="23.25" customHeight="1" thickBot="1">
      <c r="B55" s="85">
        <v>1500000</v>
      </c>
      <c r="C55" s="91">
        <f>B55/C44</f>
        <v>0.2</v>
      </c>
      <c r="D55" s="183" t="s">
        <v>135</v>
      </c>
      <c r="E55" s="184"/>
      <c r="F55" s="143" t="s">
        <v>136</v>
      </c>
      <c r="G55" s="88" t="s">
        <v>132</v>
      </c>
      <c r="H55" s="82" t="s">
        <v>137</v>
      </c>
    </row>
    <row r="56" spans="1:9" ht="19.5">
      <c r="B56" s="71"/>
      <c r="C56" t="s">
        <v>75</v>
      </c>
    </row>
    <row r="57" spans="1:9" ht="17.25" customHeight="1">
      <c r="B57" s="71"/>
    </row>
    <row r="58" spans="1:9" ht="19.5">
      <c r="A58" s="67" t="s">
        <v>76</v>
      </c>
    </row>
    <row r="59" spans="1:9" ht="21.75" customHeight="1">
      <c r="A59" s="62"/>
      <c r="B59" s="176" t="s">
        <v>58</v>
      </c>
      <c r="C59" s="177"/>
      <c r="D59" s="178"/>
      <c r="E59" s="137" t="s">
        <v>59</v>
      </c>
      <c r="F59" s="176" t="s">
        <v>77</v>
      </c>
      <c r="G59" s="177"/>
      <c r="H59" s="178"/>
    </row>
    <row r="60" spans="1:9" ht="22.5" customHeight="1">
      <c r="A60" s="62"/>
      <c r="B60" s="188" t="s">
        <v>78</v>
      </c>
      <c r="C60" s="189"/>
      <c r="D60" s="190"/>
      <c r="E60" s="79">
        <f>SUM(E62:E69)</f>
        <v>4500000</v>
      </c>
      <c r="F60" s="179" t="s">
        <v>79</v>
      </c>
      <c r="G60" s="179"/>
      <c r="H60" s="180"/>
    </row>
    <row r="61" spans="1:9" ht="24.75" customHeight="1" thickBot="1">
      <c r="A61" s="62"/>
      <c r="B61" s="185" t="s">
        <v>80</v>
      </c>
      <c r="C61" s="186"/>
      <c r="D61" s="191"/>
      <c r="E61" s="78"/>
      <c r="F61" s="174"/>
      <c r="G61" s="174"/>
      <c r="H61" s="175"/>
    </row>
    <row r="62" spans="1:9" ht="27" customHeight="1">
      <c r="A62" s="62"/>
      <c r="B62" s="185" t="s">
        <v>81</v>
      </c>
      <c r="C62" s="186"/>
      <c r="D62" s="187"/>
      <c r="E62" s="83">
        <v>0</v>
      </c>
      <c r="F62" s="222" t="s">
        <v>82</v>
      </c>
      <c r="G62" s="222"/>
      <c r="H62" s="223"/>
    </row>
    <row r="63" spans="1:9" ht="27" customHeight="1">
      <c r="A63" s="62"/>
      <c r="B63" s="120" t="s">
        <v>83</v>
      </c>
      <c r="C63" s="121"/>
      <c r="D63" s="121"/>
      <c r="E63" s="90">
        <v>0</v>
      </c>
      <c r="F63" s="222" t="s">
        <v>84</v>
      </c>
      <c r="G63" s="222"/>
      <c r="H63" s="223"/>
    </row>
    <row r="64" spans="1:9" ht="27" customHeight="1">
      <c r="A64" s="62"/>
      <c r="B64" s="171" t="s">
        <v>85</v>
      </c>
      <c r="C64" s="172"/>
      <c r="D64" s="173"/>
      <c r="E64" s="90">
        <v>1500000</v>
      </c>
      <c r="F64" s="222" t="s">
        <v>86</v>
      </c>
      <c r="G64" s="222"/>
      <c r="H64" s="223"/>
    </row>
    <row r="65" spans="1:9" ht="27" customHeight="1">
      <c r="A65" s="62"/>
      <c r="B65" s="171" t="s">
        <v>87</v>
      </c>
      <c r="C65" s="172"/>
      <c r="D65" s="173"/>
      <c r="E65" s="90">
        <v>0</v>
      </c>
      <c r="F65" s="242" t="s">
        <v>88</v>
      </c>
      <c r="G65" s="222"/>
      <c r="H65" s="223"/>
    </row>
    <row r="66" spans="1:9" ht="27" customHeight="1">
      <c r="A66" s="62"/>
      <c r="B66" s="185" t="s">
        <v>89</v>
      </c>
      <c r="C66" s="186"/>
      <c r="D66" s="187"/>
      <c r="E66" s="90">
        <v>0</v>
      </c>
      <c r="F66" s="222" t="s">
        <v>90</v>
      </c>
      <c r="G66" s="222"/>
      <c r="H66" s="223"/>
    </row>
    <row r="67" spans="1:9" ht="27" customHeight="1">
      <c r="A67" s="62"/>
      <c r="B67" s="185" t="s">
        <v>91</v>
      </c>
      <c r="C67" s="186"/>
      <c r="D67" s="187"/>
      <c r="E67" s="90">
        <v>3000000</v>
      </c>
      <c r="F67" s="222" t="s">
        <v>92</v>
      </c>
      <c r="G67" s="222"/>
      <c r="H67" s="223"/>
    </row>
    <row r="68" spans="1:9" ht="27" customHeight="1">
      <c r="A68" s="62"/>
      <c r="B68" s="185" t="s">
        <v>93</v>
      </c>
      <c r="C68" s="186"/>
      <c r="D68" s="187"/>
      <c r="E68" s="90">
        <v>0</v>
      </c>
      <c r="F68" s="222" t="s">
        <v>94</v>
      </c>
      <c r="G68" s="222"/>
      <c r="H68" s="223"/>
    </row>
    <row r="69" spans="1:9" ht="27" customHeight="1" thickBot="1">
      <c r="A69" s="62"/>
      <c r="B69" s="270" t="s">
        <v>95</v>
      </c>
      <c r="C69" s="271"/>
      <c r="D69" s="272"/>
      <c r="E69" s="128">
        <v>0</v>
      </c>
      <c r="F69" s="224" t="s">
        <v>96</v>
      </c>
      <c r="G69" s="225"/>
      <c r="H69" s="226"/>
    </row>
    <row r="70" spans="1:9" ht="39" customHeight="1" thickTop="1" thickBot="1">
      <c r="A70" s="62"/>
      <c r="B70" s="245" t="s">
        <v>97</v>
      </c>
      <c r="C70" s="246"/>
      <c r="D70" s="247"/>
      <c r="E70" s="141">
        <f>C44-E60</f>
        <v>3000000</v>
      </c>
      <c r="F70" s="179" t="s">
        <v>79</v>
      </c>
      <c r="G70" s="179"/>
      <c r="H70" s="180"/>
    </row>
    <row r="71" spans="1:9" ht="42.75" customHeight="1" thickBot="1">
      <c r="A71" s="62"/>
      <c r="B71" s="248" t="s">
        <v>118</v>
      </c>
      <c r="C71" s="249"/>
      <c r="D71" s="249"/>
      <c r="E71" s="89">
        <f>25000*18*12</f>
        <v>5400000</v>
      </c>
      <c r="F71" s="228" t="s">
        <v>99</v>
      </c>
      <c r="G71" s="228"/>
      <c r="H71" s="229"/>
    </row>
    <row r="72" spans="1:9" ht="28.5" customHeight="1" thickBot="1">
      <c r="A72" s="62"/>
      <c r="B72" s="254" t="s">
        <v>119</v>
      </c>
      <c r="C72" s="255"/>
      <c r="D72" s="256"/>
      <c r="E72" s="130">
        <f>C44-(E60+E71)</f>
        <v>-2400000</v>
      </c>
      <c r="F72" s="262" t="s">
        <v>79</v>
      </c>
      <c r="G72" s="262"/>
      <c r="H72" s="263"/>
    </row>
    <row r="73" spans="1:9" ht="27.75" customHeight="1" thickTop="1">
      <c r="A73" s="62"/>
      <c r="B73" s="257" t="s">
        <v>102</v>
      </c>
      <c r="C73" s="258"/>
      <c r="D73" s="258"/>
      <c r="E73" s="83">
        <v>0</v>
      </c>
      <c r="F73" s="264" t="s">
        <v>103</v>
      </c>
      <c r="G73" s="265"/>
      <c r="H73" s="266"/>
    </row>
    <row r="74" spans="1:9" ht="27.75" customHeight="1" thickBot="1">
      <c r="A74" s="62"/>
      <c r="B74" s="273" t="s">
        <v>104</v>
      </c>
      <c r="C74" s="274"/>
      <c r="D74" s="274"/>
      <c r="E74" s="85">
        <v>0</v>
      </c>
      <c r="F74" s="267"/>
      <c r="G74" s="268"/>
      <c r="H74" s="269"/>
    </row>
    <row r="75" spans="1:9" ht="27" customHeight="1">
      <c r="A75" s="62"/>
      <c r="B75" s="62"/>
      <c r="C75" s="62"/>
      <c r="D75" s="62"/>
      <c r="E75" s="62"/>
      <c r="F75" s="62"/>
      <c r="G75" s="62"/>
      <c r="H75" s="62"/>
      <c r="I75" s="62"/>
    </row>
    <row r="76" spans="1:9" ht="20.25" thickBot="1">
      <c r="A76" s="67" t="s">
        <v>105</v>
      </c>
    </row>
    <row r="77" spans="1:9" ht="83.25" customHeight="1" thickBot="1">
      <c r="B77" s="259"/>
      <c r="C77" s="260"/>
      <c r="D77" s="260"/>
      <c r="E77" s="260"/>
      <c r="F77" s="260"/>
      <c r="G77" s="260"/>
      <c r="H77" s="261"/>
    </row>
    <row r="78" spans="1:9" ht="25.5" customHeight="1"/>
    <row r="79" spans="1:9" s="64" customFormat="1" ht="20.25" thickBot="1">
      <c r="A79" s="66" t="s">
        <v>106</v>
      </c>
      <c r="C79"/>
      <c r="D79"/>
      <c r="E79"/>
      <c r="F79"/>
      <c r="G79"/>
    </row>
    <row r="80" spans="1:9" ht="26.25" customHeight="1" thickBot="1">
      <c r="B80" s="243">
        <v>0</v>
      </c>
      <c r="C80" s="244"/>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ht="18">
      <c r="A85" s="1" t="s">
        <v>141</v>
      </c>
      <c r="C85" s="144">
        <f>E70/12</f>
        <v>250000</v>
      </c>
    </row>
    <row r="86" spans="1:7" s="1" customFormat="1" ht="18">
      <c r="A86" s="1" t="s">
        <v>142</v>
      </c>
      <c r="C86" s="144">
        <f>SUM(E71)/12</f>
        <v>450000</v>
      </c>
    </row>
    <row r="87" spans="1:7" s="1" customFormat="1" ht="18">
      <c r="A87" s="1" t="s">
        <v>143</v>
      </c>
      <c r="C87" s="147">
        <f>C85/C86</f>
        <v>0.55555555555555558</v>
      </c>
    </row>
    <row r="88" spans="1:7" s="1" customFormat="1" ht="18">
      <c r="A88" s="1" t="s">
        <v>144</v>
      </c>
      <c r="C88" s="144">
        <f>E72/12</f>
        <v>-200000</v>
      </c>
    </row>
    <row r="89" spans="1:7" s="1" customFormat="1" ht="18">
      <c r="A89" s="1" t="s">
        <v>145</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sqref="A1:E1"/>
    </sheetView>
  </sheetViews>
  <sheetFormatPr defaultRowHeight="18.75"/>
  <cols>
    <col min="1" max="1" width="4" customWidth="1"/>
    <col min="2" max="2" width="27.75" customWidth="1"/>
    <col min="3" max="5" width="43" customWidth="1"/>
  </cols>
  <sheetData>
    <row r="1" spans="1:7" ht="31.5" customHeight="1">
      <c r="A1" s="315" t="s">
        <v>147</v>
      </c>
      <c r="B1" s="315"/>
      <c r="C1" s="315"/>
      <c r="D1" s="315"/>
      <c r="E1" s="315"/>
    </row>
    <row r="2" spans="1:7" ht="21" customHeight="1">
      <c r="A2" s="166"/>
      <c r="B2" s="159" t="s">
        <v>148</v>
      </c>
    </row>
    <row r="3" spans="1:7" ht="21" customHeight="1">
      <c r="A3" s="166"/>
      <c r="B3" s="159" t="s">
        <v>149</v>
      </c>
    </row>
    <row r="4" spans="1:7" ht="21" customHeight="1">
      <c r="A4" s="166"/>
      <c r="B4" s="159"/>
    </row>
    <row r="5" spans="1:7">
      <c r="B5" s="159" t="s">
        <v>150</v>
      </c>
      <c r="C5" s="102"/>
    </row>
    <row r="6" spans="1:7">
      <c r="B6" s="101" t="s">
        <v>151</v>
      </c>
      <c r="C6" s="103" t="s">
        <v>152</v>
      </c>
    </row>
    <row r="7" spans="1:7">
      <c r="B7" s="99"/>
      <c r="C7" s="100" t="s">
        <v>153</v>
      </c>
    </row>
    <row r="8" spans="1:7">
      <c r="B8" s="100" t="s">
        <v>154</v>
      </c>
    </row>
    <row r="9" spans="1:7">
      <c r="B9" s="100" t="s">
        <v>155</v>
      </c>
    </row>
    <row r="10" spans="1:7" ht="19.5" thickBot="1"/>
    <row r="11" spans="1:7" ht="38.25" customHeight="1" thickBot="1">
      <c r="B11" s="152" t="s">
        <v>156</v>
      </c>
      <c r="C11" s="153" t="s">
        <v>157</v>
      </c>
      <c r="D11" s="153" t="s">
        <v>158</v>
      </c>
      <c r="E11" s="154" t="s">
        <v>159</v>
      </c>
    </row>
    <row r="12" spans="1:7" ht="73.5" customHeight="1" thickBot="1">
      <c r="B12" s="155" t="s">
        <v>160</v>
      </c>
      <c r="C12" s="156" t="s">
        <v>161</v>
      </c>
      <c r="D12" s="160" t="s">
        <v>162</v>
      </c>
      <c r="E12" s="167" t="s">
        <v>163</v>
      </c>
    </row>
    <row r="13" spans="1:7" ht="73.5" customHeight="1" thickBot="1">
      <c r="B13" s="155" t="s">
        <v>164</v>
      </c>
      <c r="C13" s="156" t="s">
        <v>165</v>
      </c>
      <c r="D13" s="160" t="s">
        <v>166</v>
      </c>
      <c r="E13" s="168" t="s">
        <v>167</v>
      </c>
    </row>
    <row r="14" spans="1:7" ht="73.5" customHeight="1">
      <c r="B14" s="157" t="s">
        <v>168</v>
      </c>
      <c r="C14" s="158" t="s">
        <v>169</v>
      </c>
      <c r="D14" s="161" t="s">
        <v>170</v>
      </c>
      <c r="E14" s="169" t="s">
        <v>171</v>
      </c>
    </row>
    <row r="15" spans="1:7" ht="73.5" customHeight="1">
      <c r="B15" s="157" t="s">
        <v>172</v>
      </c>
      <c r="C15" s="158" t="s">
        <v>173</v>
      </c>
      <c r="D15" s="161" t="s">
        <v>174</v>
      </c>
      <c r="E15" s="168" t="s">
        <v>175</v>
      </c>
      <c r="G15" s="170"/>
    </row>
    <row r="17" spans="1:5" ht="19.5">
      <c r="B17" s="66" t="s">
        <v>176</v>
      </c>
      <c r="C17" s="64"/>
      <c r="D17" s="64"/>
      <c r="E17" s="64"/>
    </row>
    <row r="18" spans="1:5" ht="21.75" customHeight="1" thickBot="1">
      <c r="A18" s="67"/>
      <c r="B18" s="316" t="s">
        <v>177</v>
      </c>
      <c r="C18" s="316"/>
      <c r="D18" s="316"/>
      <c r="E18" s="316"/>
    </row>
    <row r="19" spans="1:5" ht="29.25" customHeight="1" thickBot="1">
      <c r="B19" s="152"/>
      <c r="C19" s="153" t="s">
        <v>178</v>
      </c>
      <c r="D19" s="317" t="s">
        <v>179</v>
      </c>
      <c r="E19" s="318"/>
    </row>
    <row r="20" spans="1:5" ht="46.5" customHeight="1" thickBot="1">
      <c r="B20" s="304" t="s">
        <v>180</v>
      </c>
      <c r="C20" s="162" t="s">
        <v>181</v>
      </c>
      <c r="D20" s="307" t="s">
        <v>182</v>
      </c>
      <c r="E20" s="308"/>
    </row>
    <row r="21" spans="1:5" ht="46.5" customHeight="1" thickTop="1">
      <c r="B21" s="305"/>
      <c r="C21" s="163" t="s">
        <v>183</v>
      </c>
      <c r="D21" s="309" t="s">
        <v>184</v>
      </c>
      <c r="E21" s="310"/>
    </row>
    <row r="22" spans="1:5" ht="46.5" customHeight="1">
      <c r="B22" s="305"/>
      <c r="C22" s="164" t="s">
        <v>185</v>
      </c>
      <c r="D22" s="311" t="s">
        <v>186</v>
      </c>
      <c r="E22" s="312"/>
    </row>
    <row r="23" spans="1:5" ht="46.5" customHeight="1">
      <c r="B23" s="305"/>
      <c r="C23" s="164" t="s">
        <v>187</v>
      </c>
      <c r="D23" s="311" t="s">
        <v>188</v>
      </c>
      <c r="E23" s="312"/>
    </row>
    <row r="24" spans="1:5" ht="46.5" customHeight="1" thickBot="1">
      <c r="B24" s="306"/>
      <c r="C24" s="165" t="s">
        <v>189</v>
      </c>
      <c r="D24" s="313" t="s">
        <v>190</v>
      </c>
      <c r="E24" s="314"/>
    </row>
    <row r="25" spans="1:5" ht="46.5" customHeight="1" thickBot="1">
      <c r="B25" s="304" t="s">
        <v>191</v>
      </c>
      <c r="C25" s="162" t="s">
        <v>192</v>
      </c>
      <c r="D25" s="307" t="s">
        <v>193</v>
      </c>
      <c r="E25" s="308"/>
    </row>
    <row r="26" spans="1:5" ht="46.5" customHeight="1" thickTop="1">
      <c r="B26" s="305"/>
      <c r="C26" s="163" t="s">
        <v>194</v>
      </c>
      <c r="D26" s="309" t="s">
        <v>195</v>
      </c>
      <c r="E26" s="310"/>
    </row>
    <row r="27" spans="1:5" ht="46.5" customHeight="1">
      <c r="B27" s="305"/>
      <c r="C27" s="164" t="s">
        <v>196</v>
      </c>
      <c r="D27" s="311" t="s">
        <v>197</v>
      </c>
      <c r="E27" s="312"/>
    </row>
    <row r="28" spans="1:5" ht="46.5" customHeight="1">
      <c r="B28" s="305"/>
      <c r="C28" s="164" t="s">
        <v>198</v>
      </c>
      <c r="D28" s="311" t="s">
        <v>199</v>
      </c>
      <c r="E28" s="312"/>
    </row>
    <row r="29" spans="1:5" ht="46.5" customHeight="1" thickBot="1">
      <c r="B29" s="306"/>
      <c r="C29" s="165" t="s">
        <v>200</v>
      </c>
      <c r="D29" s="313" t="s">
        <v>201</v>
      </c>
      <c r="E29" s="314"/>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heetViews>
  <sheetFormatPr defaultRowHeight="18.75"/>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5">
      <c r="A6" t="s">
        <v>211</v>
      </c>
      <c r="C6" s="67"/>
      <c r="D6" s="150"/>
      <c r="E6" s="1"/>
    </row>
    <row r="7" spans="1:8" ht="19.5">
      <c r="A7" t="s">
        <v>212</v>
      </c>
      <c r="C7" s="67"/>
      <c r="D7" s="150"/>
      <c r="E7" s="1"/>
    </row>
    <row r="8" spans="1:8">
      <c r="A8" t="s">
        <v>213</v>
      </c>
      <c r="C8" s="1"/>
      <c r="D8" s="150"/>
      <c r="E8" s="1"/>
    </row>
    <row r="9" spans="1:8" ht="19.5">
      <c r="A9" t="s">
        <v>214</v>
      </c>
      <c r="C9" s="67"/>
      <c r="D9" s="150"/>
      <c r="E9" s="1"/>
    </row>
    <row r="10" spans="1:8" ht="19.5">
      <c r="A10" t="s">
        <v>215</v>
      </c>
      <c r="C10" s="67"/>
      <c r="D10" s="150"/>
      <c r="E10" s="1"/>
    </row>
    <row r="11" spans="1:8">
      <c r="A11" t="s">
        <v>216</v>
      </c>
      <c r="C11" s="1"/>
      <c r="D11" s="150"/>
      <c r="E11" s="1"/>
    </row>
    <row r="12" spans="1:8">
      <c r="A12" t="s">
        <v>217</v>
      </c>
      <c r="C12" s="1"/>
      <c r="D12" s="150"/>
      <c r="E12" s="1"/>
    </row>
    <row r="13" spans="1:8">
      <c r="A13" t="s">
        <v>218</v>
      </c>
      <c r="C13" s="1"/>
      <c r="E13" s="1"/>
    </row>
    <row r="14" spans="1:8">
      <c r="A14" t="s">
        <v>219</v>
      </c>
      <c r="C14" s="1"/>
    </row>
    <row r="15" spans="1:8">
      <c r="A15" t="s">
        <v>220</v>
      </c>
      <c r="C15" s="1"/>
      <c r="E15" s="1"/>
    </row>
    <row r="16" spans="1:8">
      <c r="A16" t="s">
        <v>221</v>
      </c>
      <c r="E16" s="1"/>
    </row>
    <row r="17" spans="1:5">
      <c r="A17" t="s">
        <v>222</v>
      </c>
      <c r="E17" s="1"/>
    </row>
    <row r="18" spans="1:5">
      <c r="A18" t="s">
        <v>223</v>
      </c>
      <c r="E18" s="1"/>
    </row>
    <row r="19" spans="1:5">
      <c r="A19" t="s">
        <v>224</v>
      </c>
      <c r="E19" s="1"/>
    </row>
    <row r="20" spans="1:5">
      <c r="A20" t="s">
        <v>225</v>
      </c>
      <c r="E20" s="1"/>
    </row>
    <row r="21" spans="1:5">
      <c r="A21" t="s">
        <v>226</v>
      </c>
      <c r="E21" s="1"/>
    </row>
    <row r="22" spans="1:5">
      <c r="A22" t="s">
        <v>124</v>
      </c>
      <c r="E22" s="1"/>
    </row>
    <row r="23" spans="1:5">
      <c r="A23" t="s">
        <v>227</v>
      </c>
    </row>
    <row r="24" spans="1:5">
      <c r="A24" t="s">
        <v>228</v>
      </c>
    </row>
    <row r="25" spans="1:5">
      <c r="A25" t="s">
        <v>229</v>
      </c>
    </row>
    <row r="26" spans="1:5">
      <c r="A26" t="s">
        <v>128</v>
      </c>
    </row>
    <row r="27" spans="1:5">
      <c r="A27" t="s">
        <v>230</v>
      </c>
    </row>
    <row r="28" spans="1:5">
      <c r="A28" t="s">
        <v>231</v>
      </c>
    </row>
    <row r="29" spans="1:5">
      <c r="A29" t="s">
        <v>232</v>
      </c>
    </row>
    <row r="30" spans="1:5">
      <c r="A30" t="s">
        <v>233</v>
      </c>
    </row>
    <row r="31" spans="1:5">
      <c r="A31" t="s">
        <v>234</v>
      </c>
    </row>
    <row r="32" spans="1:5">
      <c r="A32" t="s">
        <v>235</v>
      </c>
    </row>
    <row r="33" spans="1:1">
      <c r="A33" t="s">
        <v>236</v>
      </c>
    </row>
    <row r="34" spans="1:1">
      <c r="A34" t="s">
        <v>237</v>
      </c>
    </row>
    <row r="35" spans="1:1">
      <c r="A35" t="s">
        <v>238</v>
      </c>
    </row>
    <row r="36" spans="1:1">
      <c r="A36" t="s">
        <v>239</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8" t="s">
        <v>240</v>
      </c>
      <c r="D2" s="328"/>
      <c r="E2" s="328"/>
    </row>
    <row r="3" spans="2:6" ht="9" customHeight="1">
      <c r="C3" s="8"/>
      <c r="D3" s="8"/>
      <c r="E3" s="8"/>
    </row>
    <row r="4" spans="2:6">
      <c r="C4" s="17" t="s">
        <v>9</v>
      </c>
      <c r="D4" s="324"/>
      <c r="E4" s="324"/>
    </row>
    <row r="5" spans="2:6">
      <c r="C5" s="18" t="s">
        <v>12</v>
      </c>
      <c r="D5" s="324"/>
      <c r="E5" s="324"/>
    </row>
    <row r="6" spans="2:6">
      <c r="C6" s="19" t="s">
        <v>14</v>
      </c>
      <c r="D6" s="324"/>
      <c r="E6" s="324"/>
    </row>
    <row r="7" spans="2:6">
      <c r="C7" s="18" t="s">
        <v>11</v>
      </c>
      <c r="D7" s="324"/>
      <c r="E7" s="324"/>
    </row>
    <row r="8" spans="2:6">
      <c r="C8" s="18" t="s">
        <v>16</v>
      </c>
      <c r="D8" s="324"/>
      <c r="E8" s="324"/>
    </row>
    <row r="9" spans="2:6">
      <c r="C9" s="19" t="s">
        <v>241</v>
      </c>
      <c r="D9" s="324"/>
      <c r="E9" s="324"/>
      <c r="F9" s="16"/>
    </row>
    <row r="10" spans="2:6">
      <c r="C10" s="19" t="s">
        <v>242</v>
      </c>
      <c r="D10" s="324"/>
      <c r="E10" s="324"/>
    </row>
    <row r="11" spans="2:6">
      <c r="C11" s="19" t="s">
        <v>243</v>
      </c>
      <c r="D11" s="324"/>
      <c r="E11" s="324"/>
      <c r="F11" s="16"/>
    </row>
    <row r="12" spans="2:6">
      <c r="C12" s="19" t="s">
        <v>244</v>
      </c>
      <c r="D12" s="324"/>
      <c r="E12" s="324"/>
      <c r="F12" s="16"/>
    </row>
    <row r="13" spans="2:6" ht="12.75" customHeight="1">
      <c r="C13" s="6"/>
    </row>
    <row r="14" spans="2:6">
      <c r="B14" s="1" t="s">
        <v>245</v>
      </c>
    </row>
    <row r="15" spans="2:6">
      <c r="C15" s="20"/>
      <c r="D15" s="3" t="s">
        <v>43</v>
      </c>
      <c r="E15" s="3" t="s">
        <v>44</v>
      </c>
      <c r="F15" s="3" t="s">
        <v>246</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25" t="s">
        <v>247</v>
      </c>
      <c r="D21" s="325"/>
      <c r="E21" s="325"/>
    </row>
    <row r="22" spans="2:13">
      <c r="B22" s="14" t="s">
        <v>248</v>
      </c>
      <c r="D22" s="15"/>
    </row>
    <row r="23" spans="2:13" ht="24.75" customHeight="1" thickBot="1">
      <c r="B23" s="7"/>
      <c r="C23" s="3" t="s">
        <v>58</v>
      </c>
      <c r="D23" s="54" t="s">
        <v>249</v>
      </c>
      <c r="E23" s="55" t="s">
        <v>250</v>
      </c>
      <c r="F23" s="3" t="s">
        <v>77</v>
      </c>
      <c r="M23" t="s">
        <v>251</v>
      </c>
    </row>
    <row r="24" spans="2:13" ht="22.5" customHeight="1">
      <c r="B24" s="326" t="s">
        <v>252</v>
      </c>
      <c r="C24" s="21" t="s">
        <v>61</v>
      </c>
      <c r="D24" s="27">
        <v>0</v>
      </c>
      <c r="E24" s="28"/>
      <c r="F24" s="23"/>
      <c r="M24" t="s">
        <v>253</v>
      </c>
    </row>
    <row r="25" spans="2:13" ht="22.5" customHeight="1">
      <c r="B25" s="327"/>
      <c r="C25" s="21" t="s">
        <v>254</v>
      </c>
      <c r="D25" s="29"/>
      <c r="E25" s="30">
        <v>0</v>
      </c>
      <c r="F25" s="23"/>
    </row>
    <row r="26" spans="2:13" ht="22.5" customHeight="1">
      <c r="B26" s="327"/>
      <c r="C26" s="21" t="s">
        <v>255</v>
      </c>
      <c r="D26" s="40">
        <v>0</v>
      </c>
      <c r="E26" s="30">
        <v>0</v>
      </c>
      <c r="F26" s="23" t="s">
        <v>256</v>
      </c>
    </row>
    <row r="27" spans="2:13" ht="22.5" customHeight="1">
      <c r="B27" s="319" t="s">
        <v>257</v>
      </c>
      <c r="C27" s="37" t="s">
        <v>258</v>
      </c>
      <c r="D27" s="36">
        <f>SUM(D30:D34,D35:D35)</f>
        <v>0</v>
      </c>
      <c r="E27" s="38">
        <f>SUM(E30:E35)</f>
        <v>0</v>
      </c>
      <c r="F27" s="26" t="s">
        <v>259</v>
      </c>
    </row>
    <row r="28" spans="2:13" ht="22.5" customHeight="1">
      <c r="B28" s="319"/>
      <c r="C28" s="22" t="s">
        <v>80</v>
      </c>
      <c r="D28" s="31"/>
      <c r="E28" s="32"/>
      <c r="F28" s="24"/>
    </row>
    <row r="29" spans="2:13" ht="22.5" customHeight="1">
      <c r="B29" s="319"/>
      <c r="C29" s="51" t="s">
        <v>260</v>
      </c>
      <c r="D29" s="33"/>
      <c r="E29" s="34"/>
      <c r="F29" s="52" t="s">
        <v>261</v>
      </c>
    </row>
    <row r="30" spans="2:13" ht="22.5" customHeight="1">
      <c r="B30" s="319"/>
      <c r="C30" s="22" t="s">
        <v>262</v>
      </c>
      <c r="D30" s="35"/>
      <c r="E30" s="34"/>
      <c r="F30" s="25"/>
    </row>
    <row r="31" spans="2:13" ht="22.5" customHeight="1">
      <c r="B31" s="319"/>
      <c r="C31" s="22" t="s">
        <v>263</v>
      </c>
      <c r="D31" s="36"/>
      <c r="E31" s="34"/>
      <c r="F31" s="25"/>
    </row>
    <row r="32" spans="2:13" ht="22.5" customHeight="1">
      <c r="B32" s="319"/>
      <c r="C32" s="22" t="s">
        <v>89</v>
      </c>
      <c r="D32" s="36"/>
      <c r="E32" s="34"/>
      <c r="F32" s="25"/>
    </row>
    <row r="33" spans="2:6" ht="22.5" customHeight="1">
      <c r="B33" s="319"/>
      <c r="C33" s="22" t="s">
        <v>264</v>
      </c>
      <c r="D33" s="36"/>
      <c r="E33" s="34"/>
      <c r="F33" s="25"/>
    </row>
    <row r="34" spans="2:6" ht="22.5" customHeight="1">
      <c r="B34" s="319"/>
      <c r="C34" s="22" t="s">
        <v>265</v>
      </c>
      <c r="D34" s="36"/>
      <c r="E34" s="34"/>
      <c r="F34" s="25"/>
    </row>
    <row r="35" spans="2:6" ht="22.5" customHeight="1">
      <c r="B35" s="319"/>
      <c r="C35" s="39" t="s">
        <v>95</v>
      </c>
      <c r="D35" s="40"/>
      <c r="E35" s="41"/>
      <c r="F35" s="23"/>
    </row>
    <row r="36" spans="2:6" ht="39" customHeight="1">
      <c r="C36" s="42" t="s">
        <v>266</v>
      </c>
      <c r="D36" s="43">
        <f>D24-D27</f>
        <v>0</v>
      </c>
      <c r="E36" s="44"/>
      <c r="F36" s="26" t="s">
        <v>267</v>
      </c>
    </row>
    <row r="37" spans="2:6" ht="57.75" customHeight="1">
      <c r="C37" s="42" t="s">
        <v>268</v>
      </c>
      <c r="D37" s="43">
        <v>0</v>
      </c>
      <c r="E37" s="44"/>
      <c r="F37" s="50" t="s">
        <v>269</v>
      </c>
    </row>
    <row r="38" spans="2:6" ht="28.5" customHeight="1">
      <c r="C38" s="37" t="s">
        <v>270</v>
      </c>
      <c r="D38" s="43">
        <f>D24-(D27+D37)</f>
        <v>0</v>
      </c>
      <c r="E38" s="44"/>
      <c r="F38" s="26" t="s">
        <v>259</v>
      </c>
    </row>
    <row r="39" spans="2:6" ht="22.5" customHeight="1">
      <c r="C39" s="37" t="s">
        <v>271</v>
      </c>
      <c r="D39" s="43">
        <v>0</v>
      </c>
      <c r="E39" s="45"/>
      <c r="F39" s="320" t="s">
        <v>272</v>
      </c>
    </row>
    <row r="40" spans="2:6" ht="22.5" customHeight="1">
      <c r="C40" s="37" t="s">
        <v>273</v>
      </c>
      <c r="D40" s="43">
        <v>0</v>
      </c>
      <c r="E40" s="45"/>
      <c r="F40" s="320"/>
    </row>
    <row r="41" spans="2:6" ht="22.5" customHeight="1" thickBot="1">
      <c r="C41" s="48" t="s">
        <v>274</v>
      </c>
      <c r="D41" s="46">
        <v>0</v>
      </c>
      <c r="E41" s="47"/>
      <c r="F41" s="320"/>
    </row>
    <row r="42" spans="2:6" ht="22.5" customHeight="1">
      <c r="C42" s="10"/>
      <c r="D42" s="11"/>
      <c r="E42" s="13"/>
      <c r="F42" s="12"/>
    </row>
    <row r="43" spans="2:6">
      <c r="B43" s="49" t="s">
        <v>275</v>
      </c>
    </row>
    <row r="44" spans="2:6" ht="83.25" customHeight="1">
      <c r="C44" s="321"/>
      <c r="D44" s="322"/>
      <c r="E44" s="322"/>
      <c r="F44" s="323"/>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0" t="s">
        <v>240</v>
      </c>
      <c r="B2" s="330"/>
      <c r="C2" s="330"/>
      <c r="D2" s="330"/>
      <c r="E2" s="330"/>
      <c r="F2" s="330"/>
    </row>
    <row r="3" spans="1:6" ht="9" customHeight="1">
      <c r="C3" s="8"/>
      <c r="D3" s="8"/>
      <c r="E3" s="8"/>
    </row>
    <row r="4" spans="1:6">
      <c r="C4" s="17" t="s">
        <v>9</v>
      </c>
      <c r="D4" s="329" t="s">
        <v>276</v>
      </c>
      <c r="E4" s="329"/>
    </row>
    <row r="5" spans="1:6">
      <c r="C5" s="18" t="s">
        <v>12</v>
      </c>
      <c r="D5" s="329" t="s">
        <v>277</v>
      </c>
      <c r="E5" s="329"/>
    </row>
    <row r="6" spans="1:6">
      <c r="C6" s="19" t="s">
        <v>14</v>
      </c>
      <c r="D6" s="331" t="s">
        <v>278</v>
      </c>
      <c r="E6" s="329"/>
    </row>
    <row r="7" spans="1:6">
      <c r="C7" s="18" t="s">
        <v>11</v>
      </c>
      <c r="D7" s="329">
        <v>12345678</v>
      </c>
      <c r="E7" s="329"/>
    </row>
    <row r="8" spans="1:6">
      <c r="C8" s="18" t="s">
        <v>16</v>
      </c>
      <c r="D8" s="331">
        <v>45017</v>
      </c>
      <c r="E8" s="329"/>
    </row>
    <row r="9" spans="1:6">
      <c r="C9" s="19" t="s">
        <v>241</v>
      </c>
      <c r="D9" s="329" t="s">
        <v>251</v>
      </c>
      <c r="E9" s="329"/>
      <c r="F9" s="16"/>
    </row>
    <row r="10" spans="1:6">
      <c r="C10" s="19" t="s">
        <v>242</v>
      </c>
      <c r="D10" s="329" t="s">
        <v>279</v>
      </c>
      <c r="E10" s="329"/>
    </row>
    <row r="11" spans="1:6">
      <c r="C11" s="19" t="s">
        <v>243</v>
      </c>
      <c r="D11" s="329" t="s">
        <v>280</v>
      </c>
      <c r="E11" s="329"/>
      <c r="F11" s="16"/>
    </row>
    <row r="12" spans="1:6">
      <c r="C12" s="19" t="s">
        <v>244</v>
      </c>
      <c r="D12" s="329" t="s">
        <v>281</v>
      </c>
      <c r="E12" s="329"/>
      <c r="F12" s="16"/>
    </row>
    <row r="13" spans="1:6" ht="12.75" customHeight="1">
      <c r="C13" s="6"/>
    </row>
    <row r="14" spans="1:6">
      <c r="B14" s="1" t="s">
        <v>282</v>
      </c>
    </row>
    <row r="15" spans="1:6">
      <c r="C15" s="20"/>
      <c r="D15" s="3" t="s">
        <v>43</v>
      </c>
      <c r="E15" s="3" t="s">
        <v>44</v>
      </c>
      <c r="F15" s="3" t="s">
        <v>246</v>
      </c>
    </row>
    <row r="16" spans="1:6">
      <c r="C16" s="19" t="s">
        <v>46</v>
      </c>
      <c r="D16" s="2" t="s">
        <v>283</v>
      </c>
      <c r="E16" s="5">
        <v>6000000</v>
      </c>
      <c r="F16" s="4">
        <v>1000000</v>
      </c>
    </row>
    <row r="17" spans="2:13">
      <c r="C17" s="19" t="s">
        <v>47</v>
      </c>
      <c r="D17" s="2" t="s">
        <v>284</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25" t="s">
        <v>247</v>
      </c>
      <c r="D21" s="325"/>
      <c r="E21" s="325"/>
    </row>
    <row r="22" spans="2:13">
      <c r="B22" s="14" t="s">
        <v>285</v>
      </c>
      <c r="D22" s="15"/>
    </row>
    <row r="23" spans="2:13" ht="24.75" customHeight="1" thickBot="1">
      <c r="B23" s="7"/>
      <c r="C23" s="3" t="s">
        <v>58</v>
      </c>
      <c r="D23" s="54" t="s">
        <v>249</v>
      </c>
      <c r="E23" s="55" t="s">
        <v>250</v>
      </c>
      <c r="F23" s="3" t="s">
        <v>77</v>
      </c>
      <c r="M23" t="s">
        <v>251</v>
      </c>
    </row>
    <row r="24" spans="2:13" ht="22.5" customHeight="1">
      <c r="B24" s="326" t="s">
        <v>252</v>
      </c>
      <c r="C24" s="21" t="s">
        <v>61</v>
      </c>
      <c r="D24" s="58">
        <v>8000000</v>
      </c>
      <c r="E24" s="28"/>
      <c r="F24" s="23"/>
      <c r="M24" t="s">
        <v>253</v>
      </c>
    </row>
    <row r="25" spans="2:13" ht="22.5" customHeight="1">
      <c r="B25" s="327"/>
      <c r="C25" s="21" t="s">
        <v>254</v>
      </c>
      <c r="D25" s="29"/>
      <c r="E25" s="59">
        <v>25135790</v>
      </c>
      <c r="F25" s="23"/>
    </row>
    <row r="26" spans="2:13" ht="22.5" customHeight="1">
      <c r="B26" s="327"/>
      <c r="C26" s="21" t="s">
        <v>255</v>
      </c>
      <c r="D26" s="60">
        <v>0</v>
      </c>
      <c r="E26" s="59">
        <v>3600000</v>
      </c>
      <c r="F26" s="23" t="s">
        <v>256</v>
      </c>
    </row>
    <row r="27" spans="2:13" ht="22.5" customHeight="1">
      <c r="B27" s="319" t="s">
        <v>257</v>
      </c>
      <c r="C27" s="37" t="s">
        <v>258</v>
      </c>
      <c r="D27" s="36">
        <v>1300000</v>
      </c>
      <c r="E27" s="38">
        <v>24750000</v>
      </c>
      <c r="F27" s="26" t="s">
        <v>259</v>
      </c>
    </row>
    <row r="28" spans="2:13" ht="22.5" customHeight="1">
      <c r="B28" s="319"/>
      <c r="C28" s="22" t="s">
        <v>80</v>
      </c>
      <c r="D28" s="31"/>
      <c r="E28" s="32"/>
      <c r="F28" s="24"/>
    </row>
    <row r="29" spans="2:13" ht="22.5" customHeight="1">
      <c r="B29" s="319"/>
      <c r="C29" s="51" t="s">
        <v>260</v>
      </c>
      <c r="D29" s="33"/>
      <c r="E29" s="34">
        <v>15000000</v>
      </c>
      <c r="F29" s="52" t="s">
        <v>261</v>
      </c>
    </row>
    <row r="30" spans="2:13" ht="22.5" customHeight="1">
      <c r="B30" s="319"/>
      <c r="C30" s="22" t="s">
        <v>262</v>
      </c>
      <c r="D30" s="35">
        <v>300000</v>
      </c>
      <c r="E30" s="34">
        <v>0</v>
      </c>
      <c r="F30" s="25"/>
    </row>
    <row r="31" spans="2:13" ht="22.5" customHeight="1">
      <c r="B31" s="319"/>
      <c r="C31" s="22" t="s">
        <v>263</v>
      </c>
      <c r="D31" s="36">
        <v>10000</v>
      </c>
      <c r="E31" s="34">
        <v>50000</v>
      </c>
      <c r="F31" s="25"/>
    </row>
    <row r="32" spans="2:13" ht="22.5" customHeight="1">
      <c r="B32" s="319"/>
      <c r="C32" s="22" t="s">
        <v>89</v>
      </c>
      <c r="D32" s="56">
        <v>50000</v>
      </c>
      <c r="E32" s="57">
        <v>300000</v>
      </c>
      <c r="F32" s="25"/>
    </row>
    <row r="33" spans="2:6" ht="22.5" customHeight="1">
      <c r="B33" s="319"/>
      <c r="C33" s="22" t="s">
        <v>264</v>
      </c>
      <c r="D33" s="36">
        <v>300000</v>
      </c>
      <c r="E33" s="34">
        <v>900000</v>
      </c>
      <c r="F33" s="25"/>
    </row>
    <row r="34" spans="2:6" ht="22.5" customHeight="1">
      <c r="B34" s="319"/>
      <c r="C34" s="22" t="s">
        <v>265</v>
      </c>
      <c r="D34" s="36">
        <v>500000</v>
      </c>
      <c r="E34" s="34">
        <v>2000000</v>
      </c>
      <c r="F34" s="25"/>
    </row>
    <row r="35" spans="2:6" ht="22.5" customHeight="1">
      <c r="B35" s="319"/>
      <c r="C35" s="39" t="s">
        <v>95</v>
      </c>
      <c r="D35" s="40">
        <v>800000</v>
      </c>
      <c r="E35" s="41">
        <v>6000000</v>
      </c>
      <c r="F35" s="23"/>
    </row>
    <row r="36" spans="2:6" ht="39" customHeight="1">
      <c r="C36" s="42" t="s">
        <v>266</v>
      </c>
      <c r="D36" s="43">
        <f>D24-D27</f>
        <v>6700000</v>
      </c>
      <c r="E36" s="44"/>
      <c r="F36" s="26" t="s">
        <v>267</v>
      </c>
    </row>
    <row r="37" spans="2:6" ht="57.75" customHeight="1">
      <c r="C37" s="42" t="s">
        <v>268</v>
      </c>
      <c r="D37" s="43">
        <v>6700000</v>
      </c>
      <c r="E37" s="44"/>
      <c r="F37" s="50" t="s">
        <v>269</v>
      </c>
    </row>
    <row r="38" spans="2:6" ht="28.5" customHeight="1">
      <c r="C38" s="37" t="s">
        <v>270</v>
      </c>
      <c r="D38" s="43">
        <f>D24-(D27+D37)</f>
        <v>0</v>
      </c>
      <c r="E38" s="44"/>
      <c r="F38" s="26" t="s">
        <v>259</v>
      </c>
    </row>
    <row r="39" spans="2:6" ht="22.5" customHeight="1">
      <c r="C39" s="37" t="s">
        <v>271</v>
      </c>
      <c r="D39" s="43">
        <v>0</v>
      </c>
      <c r="E39" s="45"/>
      <c r="F39" s="320" t="s">
        <v>272</v>
      </c>
    </row>
    <row r="40" spans="2:6" ht="22.5" customHeight="1">
      <c r="C40" s="37" t="s">
        <v>273</v>
      </c>
      <c r="D40" s="43">
        <v>0</v>
      </c>
      <c r="E40" s="45"/>
      <c r="F40" s="320"/>
    </row>
    <row r="41" spans="2:6" ht="22.5" customHeight="1" thickBot="1">
      <c r="C41" s="48" t="s">
        <v>274</v>
      </c>
      <c r="D41" s="46">
        <v>0</v>
      </c>
      <c r="E41" s="47"/>
      <c r="F41" s="320"/>
    </row>
    <row r="42" spans="2:6" ht="22.5" customHeight="1">
      <c r="C42" s="10"/>
      <c r="D42" s="11"/>
      <c r="E42" s="13"/>
      <c r="F42" s="12"/>
    </row>
    <row r="43" spans="2:6">
      <c r="B43" s="49" t="s">
        <v>275</v>
      </c>
    </row>
    <row r="44" spans="2:6" ht="83.25" customHeight="1">
      <c r="C44" s="321"/>
      <c r="D44" s="322"/>
      <c r="E44" s="322"/>
      <c r="F44" s="323"/>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CB298D-388F-4600-82A5-C92DFBD30057}">
  <ds:schemaRefs>
    <ds:schemaRef ds:uri="http://schemas.microsoft.com/DataMashup"/>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中川 雄平</cp:lastModifiedBy>
  <cp:revision/>
  <dcterms:created xsi:type="dcterms:W3CDTF">2024-10-15T04:48:20Z</dcterms:created>
  <dcterms:modified xsi:type="dcterms:W3CDTF">2026-06-19T06:27:24Z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