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018096F8-EE7E-4C7E-A4A6-60036C236909}" xr6:coauthVersionLast="47" xr6:coauthVersionMax="47" xr10:uidLastSave="{00000000-0000-0000-0000-000000000000}"/>
  <workbookProtection workbookAlgorithmName="SHA-512" workbookHashValue="VddbpKdzKnhJOmprQcdaIDbh0F/hkWn8iTHGu5PLHyT1JBum0vdFO0POegk/0inQm/IlpQ001VkoV01NyjEvLg==" workbookSaltValue="i6m1CM/bKPvRi/uHTTiEgw==" workbookSpinCount="100000" lockStructure="1"/>
  <bookViews>
    <workbookView xWindow="-28920" yWindow="-120" windowWidth="29040" windowHeight="15720" xr2:uid="{00000000-000D-0000-FFFF-FFFF00000000}"/>
  </bookViews>
  <sheets>
    <sheet name="入力" sheetId="1" r:id="rId1"/>
    <sheet name="抽出シート" sheetId="2" r:id="rId2"/>
  </sheets>
  <definedNames>
    <definedName name="_xlnm.Print_Area" localSheetId="0">入力!$A$1:$G$56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2" l="1"/>
  <c r="F2" i="2"/>
  <c r="F7" i="2" s="1"/>
  <c r="E4" i="2"/>
  <c r="Q23" i="1"/>
  <c r="Q22" i="1"/>
  <c r="Q21" i="1"/>
  <c r="Q20" i="1"/>
  <c r="Q19"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3" i="1" s="1"/>
  <c r="Q53" i="1"/>
  <c r="Q52" i="1"/>
  <c r="Q51" i="1"/>
  <c r="Q50" i="1"/>
  <c r="Q49" i="1"/>
  <c r="Q48" i="1"/>
  <c r="Q47" i="1"/>
  <c r="Q46" i="1"/>
  <c r="Q36" i="1"/>
  <c r="Q37" i="1"/>
  <c r="Q38" i="1"/>
  <c r="Q39" i="1"/>
  <c r="Q40" i="1"/>
  <c r="Q41" i="1"/>
  <c r="Q43" i="1"/>
  <c r="Q42" i="1"/>
  <c r="Q18" i="1"/>
  <c r="Q17" i="1"/>
  <c r="Q10" i="1"/>
  <c r="Q11" i="1"/>
  <c r="Q12" i="1"/>
  <c r="Q9" i="1"/>
  <c r="Q8" i="1"/>
  <c r="Q7" i="1"/>
  <c r="H50" i="1"/>
  <c r="H49" i="1"/>
  <c r="I48" i="1"/>
  <c r="H48" i="1"/>
  <c r="H47" i="1"/>
  <c r="H46" i="1"/>
  <c r="H40" i="1"/>
  <c r="H39" i="1"/>
  <c r="I38" i="1"/>
  <c r="H38" i="1"/>
  <c r="H37" i="1"/>
  <c r="H36" i="1"/>
  <c r="G2" i="2" l="1"/>
  <c r="G7" i="2" s="1"/>
  <c r="F4" i="2"/>
  <c r="H23" i="1"/>
  <c r="H22" i="1"/>
  <c r="H21" i="1"/>
  <c r="H20" i="1"/>
  <c r="H19" i="1"/>
  <c r="H18" i="1"/>
  <c r="H17" i="1"/>
  <c r="H12" i="1"/>
  <c r="H11" i="1"/>
  <c r="H10" i="1"/>
  <c r="H9" i="1"/>
  <c r="H8" i="1"/>
  <c r="H7" i="1"/>
  <c r="H2" i="2" l="1"/>
  <c r="G4" i="2"/>
  <c r="I2" i="2"/>
  <c r="H4" i="2"/>
  <c r="H7" i="2"/>
  <c r="I7" i="2" l="1"/>
  <c r="J2" i="2"/>
  <c r="I4" i="2"/>
  <c r="K2" i="2" l="1"/>
  <c r="J4" i="2"/>
  <c r="J7" i="2"/>
  <c r="L2" i="2" l="1"/>
  <c r="K4" i="2"/>
  <c r="K7" i="2"/>
  <c r="M2" i="2" l="1"/>
  <c r="L4" i="2"/>
  <c r="L7" i="2"/>
  <c r="M7" i="2" l="1"/>
  <c r="N2" i="2"/>
  <c r="M4" i="2"/>
  <c r="N4" i="2" l="1"/>
  <c r="N7" i="2"/>
  <c r="O2" i="2"/>
  <c r="O7" i="2" l="1"/>
  <c r="P2" i="2"/>
  <c r="O4" i="2"/>
  <c r="Q2" i="2" l="1"/>
  <c r="P4" i="2"/>
  <c r="P7" i="2"/>
  <c r="R2" i="2" l="1"/>
  <c r="Q4" i="2"/>
  <c r="Q7" i="2"/>
  <c r="R4" i="2" l="1"/>
  <c r="S2" i="2"/>
  <c r="R7" i="2"/>
  <c r="T2" i="2" l="1"/>
  <c r="S4" i="2"/>
  <c r="S7" i="2"/>
  <c r="U2" i="2" l="1"/>
  <c r="T4" i="2"/>
  <c r="T7" i="2"/>
  <c r="U7" i="2" l="1"/>
  <c r="V2" i="2"/>
  <c r="U4" i="2"/>
  <c r="W2" i="2" l="1"/>
  <c r="X2" i="2" s="1"/>
  <c r="V4" i="2"/>
  <c r="V7" i="2"/>
  <c r="X4" i="2" l="1"/>
  <c r="Y2" i="2"/>
  <c r="X7" i="2"/>
  <c r="W7" i="2"/>
  <c r="W4" i="2"/>
  <c r="Z2" i="2" l="1"/>
  <c r="Y7" i="2"/>
  <c r="Y4" i="2"/>
  <c r="AA2" i="2" l="1"/>
  <c r="Z4" i="2"/>
  <c r="Z7" i="2"/>
  <c r="AB2" i="2" l="1"/>
  <c r="AA4" i="2"/>
  <c r="AA7" i="2"/>
  <c r="AC2" i="2" l="1"/>
  <c r="AB7" i="2"/>
  <c r="AB4" i="2"/>
  <c r="AD2" i="2" l="1"/>
  <c r="AC4" i="2"/>
  <c r="AC7" i="2"/>
  <c r="AD7" i="2" l="1"/>
  <c r="AE2" i="2"/>
  <c r="AD4" i="2"/>
  <c r="AE7" i="2" l="1"/>
  <c r="AF2" i="2"/>
  <c r="AE4" i="2"/>
  <c r="AF4" i="2" l="1"/>
  <c r="AG2" i="2"/>
  <c r="AF7" i="2"/>
  <c r="AG4" i="2" l="1"/>
  <c r="AG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7" authorId="0" shapeId="0" xr:uid="{00000000-0006-0000-0000-000001000000}">
      <text>
        <r>
          <rPr>
            <b/>
            <sz val="8"/>
            <color indexed="81"/>
            <rFont val="MS P ゴシック"/>
            <family val="3"/>
            <charset val="128"/>
          </rPr>
          <t>郵便番号をハイフン抜きで入力してください</t>
        </r>
      </text>
    </comment>
    <comment ref="D8" authorId="0" shapeId="0" xr:uid="{00000000-0006-0000-0000-000002000000}">
      <text>
        <r>
          <rPr>
            <b/>
            <sz val="8"/>
            <color indexed="81"/>
            <rFont val="MS P ゴシック"/>
            <family val="3"/>
            <charset val="128"/>
          </rPr>
          <t>法人住所を入力してください。</t>
        </r>
      </text>
    </comment>
    <comment ref="C19" authorId="0" shapeId="0" xr:uid="{00000000-0006-0000-0000-000003000000}">
      <text>
        <r>
          <rPr>
            <b/>
            <sz val="8"/>
            <color indexed="81"/>
            <rFont val="MS P ゴシック"/>
            <family val="3"/>
            <charset val="128"/>
          </rPr>
          <t>郵便番号をハイフン抜きで入力してください</t>
        </r>
      </text>
    </comment>
    <comment ref="C23" authorId="0" shapeId="0" xr:uid="{00000000-0006-0000-0000-000004000000}">
      <text>
        <r>
          <rPr>
            <b/>
            <sz val="9"/>
            <color indexed="81"/>
            <rFont val="MS P ゴシック"/>
            <family val="3"/>
            <charset val="128"/>
          </rPr>
          <t>必ず連絡が取れるアドレスを記載してください。</t>
        </r>
      </text>
    </comment>
    <comment ref="C38" authorId="0" shapeId="0" xr:uid="{00000000-0006-0000-0000-000005000000}">
      <text>
        <r>
          <rPr>
            <b/>
            <sz val="9"/>
            <color indexed="81"/>
            <rFont val="MS P ゴシック"/>
            <family val="3"/>
            <charset val="128"/>
          </rPr>
          <t>入力例:2000/12/31</t>
        </r>
        <r>
          <rPr>
            <sz val="9"/>
            <color indexed="81"/>
            <rFont val="MS P ゴシック"/>
            <family val="3"/>
            <charset val="128"/>
          </rPr>
          <t xml:space="preserve">
</t>
        </r>
      </text>
    </comment>
    <comment ref="C48" authorId="0" shapeId="0" xr:uid="{00000000-0006-0000-0000-000006000000}">
      <text>
        <r>
          <rPr>
            <b/>
            <sz val="9"/>
            <color indexed="81"/>
            <rFont val="MS P ゴシック"/>
            <family val="3"/>
            <charset val="128"/>
          </rPr>
          <t>入力例:2000/12/31</t>
        </r>
        <r>
          <rPr>
            <sz val="9"/>
            <color indexed="81"/>
            <rFont val="MS P ゴシック"/>
            <family val="3"/>
            <charset val="128"/>
          </rPr>
          <t xml:space="preserve">
</t>
        </r>
      </text>
    </comment>
  </commentList>
</comments>
</file>

<file path=xl/sharedStrings.xml><?xml version="1.0" encoding="utf-8"?>
<sst xmlns="http://schemas.openxmlformats.org/spreadsheetml/2006/main" count="111" uniqueCount="84">
  <si>
    <t>令和　　年  　月　　日　　</t>
  </si>
  <si>
    <t>和歌山県知事　様</t>
  </si>
  <si>
    <t>所属法人名：</t>
  </si>
  <si>
    <t>法人代表者名：　　　　　　　　　　　　　　　　</t>
  </si>
  <si>
    <t>担当者名：</t>
  </si>
  <si>
    <t>電話番号：</t>
  </si>
  <si>
    <t>＜事業所情報＞</t>
  </si>
  <si>
    <t>実施している障害福祉サービス等事業</t>
  </si>
  <si>
    <t>住所：</t>
  </si>
  <si>
    <t>E-mail:</t>
  </si>
  <si>
    <t>所属事業所で実施している取組</t>
  </si>
  <si>
    <t>次に記載している取組内容で実施している内容がある場合は選んでください。</t>
  </si>
  <si>
    <t>（別紙についての記載、添付の上、推薦書を提出すること。）</t>
  </si>
  <si>
    <t>別紙</t>
  </si>
  <si>
    <t>＜受講者情報１＞　</t>
  </si>
  <si>
    <t>ふりがな</t>
  </si>
  <si>
    <t>受講希望者氏名</t>
  </si>
  <si>
    <t>生年月日</t>
  </si>
  <si>
    <t>性別</t>
  </si>
  <si>
    <t>受講者が従事している事業種別（複数従事している場合は、主に従事している事業を記載）</t>
  </si>
  <si>
    <t>受講者の役職名</t>
  </si>
  <si>
    <t>行動障害支援に係る研修受講状況</t>
  </si>
  <si>
    <t>次に記載した研修で、受講希望者が受講、修了したものにレ点を入れてください。</t>
  </si>
  <si>
    <t>TEL：</t>
    <phoneticPr fontId="1"/>
  </si>
  <si>
    <t>FAX：</t>
    <phoneticPr fontId="1"/>
  </si>
  <si>
    <t>法人住所：</t>
    <phoneticPr fontId="1"/>
  </si>
  <si>
    <t>連絡先
（通知等送付先及び照会等の連絡先）</t>
    <phoneticPr fontId="1"/>
  </si>
  <si>
    <t>郵便番号：</t>
    <rPh sb="0" eb="4">
      <t>ユウビンバンゴウ</t>
    </rPh>
    <phoneticPr fontId="1"/>
  </si>
  <si>
    <t>受講する施設・
事業所名称</t>
    <phoneticPr fontId="1"/>
  </si>
  <si>
    <t>　和歌山県実施の強度行動障害支援施設職員養成（連続研修）の受講者として、下記の者を推薦します。</t>
    <phoneticPr fontId="1"/>
  </si>
  <si>
    <t>＜受講者情報２＞　</t>
    <phoneticPr fontId="1"/>
  </si>
  <si>
    <t>構造化</t>
    <rPh sb="0" eb="3">
      <t>コウゾウカ</t>
    </rPh>
    <phoneticPr fontId="1"/>
  </si>
  <si>
    <t>トークン</t>
    <phoneticPr fontId="1"/>
  </si>
  <si>
    <t>ワーク</t>
    <phoneticPr fontId="1"/>
  </si>
  <si>
    <t>支援手順</t>
    <rPh sb="0" eb="2">
      <t>シエン</t>
    </rPh>
    <rPh sb="2" eb="4">
      <t>テジュン</t>
    </rPh>
    <phoneticPr fontId="1"/>
  </si>
  <si>
    <t>ABA</t>
    <phoneticPr fontId="1"/>
  </si>
  <si>
    <t>基礎</t>
    <rPh sb="0" eb="2">
      <t>キソ</t>
    </rPh>
    <phoneticPr fontId="1"/>
  </si>
  <si>
    <t>実践</t>
    <rPh sb="0" eb="2">
      <t>ジッセン</t>
    </rPh>
    <phoneticPr fontId="1"/>
  </si>
  <si>
    <t>NO.</t>
    <phoneticPr fontId="1"/>
  </si>
  <si>
    <t>フィールド名</t>
    <rPh sb="5" eb="6">
      <t>メイ</t>
    </rPh>
    <phoneticPr fontId="1"/>
  </si>
  <si>
    <t>抽出内容</t>
    <rPh sb="0" eb="2">
      <t>チュウシュツ</t>
    </rPh>
    <rPh sb="2" eb="4">
      <t>ナイヨウ</t>
    </rPh>
    <phoneticPr fontId="1"/>
  </si>
  <si>
    <t>事業所〒</t>
  </si>
  <si>
    <t>事業所〒</t>
    <rPh sb="0" eb="3">
      <t>ジギョウショ</t>
    </rPh>
    <phoneticPr fontId="1"/>
  </si>
  <si>
    <t>事業所住所</t>
  </si>
  <si>
    <t>事業所住所</t>
    <rPh sb="0" eb="3">
      <t>ジギョウショ</t>
    </rPh>
    <rPh sb="3" eb="5">
      <t>ジュウショ</t>
    </rPh>
    <phoneticPr fontId="1"/>
  </si>
  <si>
    <t>ふりがな＜受講者①＞</t>
  </si>
  <si>
    <t>受講者氏名＜受講者①＞</t>
  </si>
  <si>
    <t>生年月日＜受講者①＞</t>
  </si>
  <si>
    <t>性別＜受講者①＞</t>
  </si>
  <si>
    <t>従事内容＜受講者①＞</t>
  </si>
  <si>
    <t>役職名＜受講者①＞</t>
  </si>
  <si>
    <t>基礎受講＜受講者①＞</t>
  </si>
  <si>
    <t>実践受講＜受講者①＞</t>
  </si>
  <si>
    <t>ふりがな＜受講者②＞</t>
  </si>
  <si>
    <t>受講者氏名＜受講者②＞</t>
  </si>
  <si>
    <t>生年月日＜受講者②＞</t>
  </si>
  <si>
    <t>性別＜受講者②＞</t>
  </si>
  <si>
    <t>従事内容＜受講者②＞</t>
  </si>
  <si>
    <t>役職名＜受講者②＞</t>
  </si>
  <si>
    <t>基礎受講＜受講者②＞</t>
  </si>
  <si>
    <t>実践受講＜受講者②＞</t>
  </si>
  <si>
    <t>法人住所</t>
  </si>
  <si>
    <t>法人住所</t>
    <phoneticPr fontId="1"/>
  </si>
  <si>
    <t>法人〒</t>
  </si>
  <si>
    <t>法人〒</t>
    <phoneticPr fontId="1"/>
  </si>
  <si>
    <t>所属法人名</t>
  </si>
  <si>
    <t>所属法人名</t>
    <phoneticPr fontId="1"/>
  </si>
  <si>
    <t>法人代表者名</t>
  </si>
  <si>
    <t>法人代表者名</t>
    <phoneticPr fontId="1"/>
  </si>
  <si>
    <t>担当者名</t>
  </si>
  <si>
    <t>担当者名</t>
    <phoneticPr fontId="1"/>
  </si>
  <si>
    <t>担当者電話番号</t>
  </si>
  <si>
    <t>担当者電話番号</t>
    <rPh sb="0" eb="2">
      <t>タントウ</t>
    </rPh>
    <rPh sb="2" eb="3">
      <t>シャ</t>
    </rPh>
    <phoneticPr fontId="1"/>
  </si>
  <si>
    <t>事業所名称</t>
  </si>
  <si>
    <t>事業所名称</t>
    <phoneticPr fontId="1"/>
  </si>
  <si>
    <t>障害福祉サービス等事業</t>
  </si>
  <si>
    <t>障害福祉サービス等事業</t>
    <phoneticPr fontId="1"/>
  </si>
  <si>
    <t>事業所電話番号</t>
  </si>
  <si>
    <t>事業所電話番号</t>
    <rPh sb="0" eb="3">
      <t>ジギョウショ</t>
    </rPh>
    <rPh sb="3" eb="7">
      <t>デンワバンゴウ</t>
    </rPh>
    <phoneticPr fontId="1"/>
  </si>
  <si>
    <t>事業所FAX</t>
  </si>
  <si>
    <t>事業所FAX</t>
    <rPh sb="0" eb="3">
      <t>ジギョウショ</t>
    </rPh>
    <phoneticPr fontId="1"/>
  </si>
  <si>
    <t>事業所メールアドレス</t>
  </si>
  <si>
    <t>事業所メールアドレス</t>
    <rPh sb="0" eb="3">
      <t>ジギョウショ</t>
    </rPh>
    <phoneticPr fontId="1"/>
  </si>
  <si>
    <t>令和８年度和歌山県強度行動障害支援施設職員養成研修（連続研修）受講推薦書</t>
    <rPh sb="0" eb="1">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</si>
</sst>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00\-0000"/>
    <numFmt numFmtId="177" formatCode="[$-411]ggge&quot;年&quot;m&quot;月&quot;d&quot;日&quot;;@"/>
  </numFmts>
  <fonts count="9">
    <font>
      <sz val="11"/>
      <color theme="1"/>
      <name val="游ゴシック"/>
      <family val="2"/>
      <scheme val="minor"/>
    </font>
    <font>
      <sz val="6"/>
      <name val="游ゴシック"/>
      <family val="3"/>
      <charset val="128"/>
      <scheme val="minor"/>
    </font>
    <font>
      <sz val="9"/>
      <color indexed="81"/>
      <name val="MS P ゴシック"/>
      <family val="3"/>
      <charset val="128"/>
    </font>
    <font>
      <b/>
      <sz val="9"/>
      <color indexed="81"/>
      <name val="MS P ゴシック"/>
      <family val="3"/>
      <charset val="128"/>
    </font>
    <font>
      <b/>
      <sz val="8"/>
      <color indexed="81"/>
      <name val="MS P 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sz val="9"/>
      <color rgb="FF000000"/>
      <name val="Meiryo UI"/>
      <family val="3"/>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s>
  <cellStyleXfs count="1">
    <xf numFmtId="0" fontId="0" fillId="0" borderId="0"/>
  </cellStyleXfs>
  <cellXfs count="77">
    <xf numFmtId="0" fontId="0" fillId="0" borderId="0" xfId="0"/>
    <xf numFmtId="0" fontId="6" fillId="0" borderId="0" xfId="0" applyFont="1"/>
    <xf numFmtId="0" fontId="7" fillId="2" borderId="0" xfId="0" applyFont="1" applyFill="1" applyAlignment="1">
      <alignment horizontal="left" vertical="center"/>
    </xf>
    <xf numFmtId="0" fontId="6" fillId="2" borderId="0" xfId="0" applyFont="1" applyFill="1"/>
    <xf numFmtId="0" fontId="6" fillId="2" borderId="0" xfId="0" applyFont="1" applyFill="1" applyAlignment="1">
      <alignment horizontal="left"/>
    </xf>
    <xf numFmtId="0" fontId="6" fillId="2" borderId="0" xfId="0" applyFont="1" applyFill="1" applyAlignment="1">
      <alignment horizontal="left" vertical="center"/>
    </xf>
    <xf numFmtId="0" fontId="6" fillId="2" borderId="0" xfId="0" applyFont="1" applyFill="1" applyAlignment="1">
      <alignment horizontal="left" shrinkToFi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5" xfId="0" applyFont="1" applyFill="1" applyBorder="1" applyAlignment="1">
      <alignment horizontal="right" vertical="center" shrinkToFit="1"/>
    </xf>
    <xf numFmtId="0" fontId="6" fillId="2" borderId="6" xfId="0" applyFont="1" applyFill="1" applyBorder="1" applyAlignment="1">
      <alignment horizontal="left" vertical="center"/>
    </xf>
    <xf numFmtId="0" fontId="6" fillId="2" borderId="4" xfId="0" applyFont="1" applyFill="1" applyBorder="1" applyAlignment="1">
      <alignment horizontal="left" vertical="center"/>
    </xf>
    <xf numFmtId="0" fontId="6" fillId="2" borderId="7" xfId="0" applyFont="1" applyFill="1" applyBorder="1" applyAlignment="1">
      <alignment horizontal="right" vertical="center" shrinkToFit="1"/>
    </xf>
    <xf numFmtId="0" fontId="6" fillId="2" borderId="8" xfId="0" applyFont="1" applyFill="1" applyBorder="1" applyAlignment="1">
      <alignment horizontal="right" vertical="center" shrinkToFit="1"/>
    </xf>
    <xf numFmtId="0" fontId="6" fillId="2" borderId="3" xfId="0" applyFont="1" applyFill="1" applyBorder="1" applyAlignment="1">
      <alignment horizontal="left" vertical="center"/>
    </xf>
    <xf numFmtId="0" fontId="6" fillId="2" borderId="16" xfId="0" applyFont="1" applyFill="1" applyBorder="1" applyAlignment="1">
      <alignment horizontal="justify" vertical="center" wrapText="1"/>
    </xf>
    <xf numFmtId="0" fontId="6" fillId="2" borderId="18" xfId="0" applyFont="1" applyFill="1" applyBorder="1" applyAlignment="1" applyProtection="1">
      <alignment vertical="center" wrapText="1"/>
      <protection locked="0"/>
    </xf>
    <xf numFmtId="0" fontId="6" fillId="2" borderId="0" xfId="0" applyFont="1" applyFill="1" applyAlignment="1">
      <alignment horizontal="left" vertical="center" wrapText="1"/>
    </xf>
    <xf numFmtId="0" fontId="6" fillId="2" borderId="0" xfId="0" applyFont="1" applyFill="1" applyAlignment="1">
      <alignment vertical="center" wrapText="1"/>
    </xf>
    <xf numFmtId="0" fontId="6" fillId="0" borderId="0" xfId="0" applyFont="1" applyProtection="1">
      <protection locked="0"/>
    </xf>
    <xf numFmtId="0" fontId="6"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6" fillId="0" borderId="16" xfId="0" applyFont="1" applyBorder="1"/>
    <xf numFmtId="177" fontId="6" fillId="0" borderId="16" xfId="0" applyNumberFormat="1" applyFont="1" applyBorder="1"/>
    <xf numFmtId="0" fontId="6" fillId="0" borderId="16" xfId="0" applyFont="1" applyBorder="1" applyAlignment="1">
      <alignment wrapText="1"/>
    </xf>
    <xf numFmtId="176" fontId="6" fillId="0" borderId="16" xfId="0" applyNumberFormat="1" applyFont="1" applyBorder="1"/>
    <xf numFmtId="0" fontId="6" fillId="2" borderId="0" xfId="0" applyFont="1" applyFill="1" applyAlignment="1" applyProtection="1">
      <alignment horizontal="left" vertical="center"/>
      <protection locked="0"/>
    </xf>
    <xf numFmtId="0" fontId="6" fillId="2" borderId="3" xfId="0" applyFont="1" applyFill="1" applyBorder="1" applyAlignment="1" applyProtection="1">
      <alignment horizontal="left" vertical="center"/>
      <protection locked="0"/>
    </xf>
    <xf numFmtId="0" fontId="6" fillId="2" borderId="1"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0" xfId="0" applyFont="1" applyFill="1" applyAlignment="1" applyProtection="1">
      <alignment horizontal="center" vertical="center"/>
      <protection locked="0"/>
    </xf>
    <xf numFmtId="0" fontId="6" fillId="2" borderId="8"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xf>
    <xf numFmtId="176" fontId="6" fillId="2" borderId="6" xfId="0" applyNumberFormat="1" applyFont="1" applyFill="1" applyBorder="1" applyAlignment="1" applyProtection="1">
      <alignment horizontal="left" vertical="center" shrinkToFit="1"/>
      <protection locked="0"/>
    </xf>
    <xf numFmtId="0" fontId="6" fillId="2" borderId="0" xfId="0" applyFont="1" applyFill="1" applyAlignment="1" applyProtection="1">
      <alignment horizontal="left" shrinkToFit="1"/>
      <protection locked="0"/>
    </xf>
    <xf numFmtId="49" fontId="6" fillId="2" borderId="0" xfId="0" applyNumberFormat="1" applyFont="1" applyFill="1" applyAlignment="1" applyProtection="1">
      <alignment horizontal="left" shrinkToFit="1"/>
      <protection locked="0"/>
    </xf>
    <xf numFmtId="0" fontId="6" fillId="2" borderId="24"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5" fillId="2" borderId="0" xfId="0" applyFont="1" applyFill="1" applyAlignment="1">
      <alignment horizontal="center" vertical="center"/>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0" xfId="0" applyFont="1" applyFill="1" applyAlignment="1">
      <alignment horizontal="left" vertical="center"/>
    </xf>
    <xf numFmtId="0" fontId="6" fillId="2" borderId="7"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1" xfId="0" applyFont="1" applyFill="1" applyBorder="1" applyAlignment="1">
      <alignment horizontal="left" vertical="center" wrapText="1"/>
    </xf>
    <xf numFmtId="0" fontId="6" fillId="2" borderId="0" xfId="0" applyFont="1" applyFill="1" applyAlignment="1">
      <alignment horizontal="left" shrinkToFit="1"/>
    </xf>
    <xf numFmtId="176" fontId="6" fillId="2" borderId="0" xfId="0" applyNumberFormat="1" applyFont="1" applyFill="1" applyAlignment="1" applyProtection="1">
      <alignment horizontal="left" vertical="center" shrinkToFit="1"/>
      <protection locked="0"/>
    </xf>
    <xf numFmtId="0" fontId="6" fillId="2" borderId="0" xfId="0" applyFont="1" applyFill="1" applyAlignment="1">
      <alignment horizontal="left" vertical="top" wrapText="1"/>
    </xf>
    <xf numFmtId="0" fontId="6" fillId="2" borderId="13" xfId="0" applyFont="1" applyFill="1" applyBorder="1" applyAlignment="1" applyProtection="1">
      <alignment horizontal="left" vertical="center" wrapText="1"/>
      <protection locked="0"/>
    </xf>
    <xf numFmtId="0" fontId="6" fillId="2" borderId="14" xfId="0" applyFont="1" applyFill="1" applyBorder="1" applyAlignment="1" applyProtection="1">
      <alignment horizontal="left" vertical="center" wrapText="1"/>
      <protection locked="0"/>
    </xf>
    <xf numFmtId="0" fontId="6" fillId="2" borderId="15" xfId="0" applyFont="1" applyFill="1" applyBorder="1" applyAlignment="1" applyProtection="1">
      <alignment horizontal="left" vertical="center" wrapText="1"/>
      <protection locked="0"/>
    </xf>
    <xf numFmtId="0" fontId="6" fillId="2" borderId="3"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6" fillId="2" borderId="0" xfId="0" applyFont="1" applyFill="1" applyAlignment="1">
      <alignment horizontal="center"/>
    </xf>
    <xf numFmtId="0" fontId="6" fillId="2" borderId="3" xfId="0" applyFont="1" applyFill="1" applyBorder="1" applyAlignment="1">
      <alignment horizontal="center"/>
    </xf>
    <xf numFmtId="0" fontId="6" fillId="2" borderId="1" xfId="0" applyFont="1" applyFill="1" applyBorder="1" applyAlignment="1">
      <alignment horizontal="center"/>
    </xf>
    <xf numFmtId="0" fontId="6" fillId="2" borderId="2" xfId="0" applyFont="1" applyFill="1" applyBorder="1" applyAlignment="1">
      <alignment horizontal="center"/>
    </xf>
    <xf numFmtId="0" fontId="6" fillId="2" borderId="25" xfId="0" applyFont="1" applyFill="1" applyBorder="1" applyAlignment="1" applyProtection="1">
      <alignment horizontal="left" vertical="center" wrapText="1"/>
      <protection locked="0"/>
    </xf>
    <xf numFmtId="0" fontId="6" fillId="2" borderId="26" xfId="0" applyFont="1" applyFill="1" applyBorder="1" applyAlignment="1" applyProtection="1">
      <alignment horizontal="left" vertical="center" wrapText="1"/>
      <protection locked="0"/>
    </xf>
    <xf numFmtId="0" fontId="6" fillId="2" borderId="22" xfId="0" applyFont="1" applyFill="1" applyBorder="1" applyAlignment="1" applyProtection="1">
      <alignment horizontal="left" vertical="center" wrapText="1"/>
      <protection locked="0"/>
    </xf>
    <xf numFmtId="0" fontId="6" fillId="2" borderId="23" xfId="0" applyFont="1" applyFill="1" applyBorder="1" applyAlignment="1" applyProtection="1">
      <alignment horizontal="left" vertical="center" wrapText="1"/>
      <protection locked="0"/>
    </xf>
    <xf numFmtId="177" fontId="6" fillId="2" borderId="16" xfId="0" applyNumberFormat="1" applyFont="1" applyFill="1" applyBorder="1" applyAlignment="1" applyProtection="1">
      <alignment horizontal="left" vertical="center" wrapText="1"/>
      <protection locked="0"/>
    </xf>
    <xf numFmtId="0" fontId="6" fillId="2" borderId="16"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18" xfId="0" applyFont="1" applyFill="1" applyBorder="1" applyAlignment="1">
      <alignment horizontal="left" vertical="center" wrapText="1"/>
    </xf>
  </cellXfs>
  <cellStyles count="1">
    <cellStyle name="標準" xfId="0" builtinId="0"/>
  </cellStyles>
  <dxfs count="4">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H$25" lockText="1" noThreeD="1"/>
</file>

<file path=xl/ctrlProps/ctrlProp10.xml><?xml version="1.0" encoding="utf-8"?>
<formControlPr xmlns="http://schemas.microsoft.com/office/spreadsheetml/2009/9/main" objectType="CheckBox" fmlaLink="$H$52" lockText="1" noThreeD="1"/>
</file>

<file path=xl/ctrlProps/ctrlProp11.xml><?xml version="1.0" encoding="utf-8"?>
<formControlPr xmlns="http://schemas.microsoft.com/office/spreadsheetml/2009/9/main" objectType="CheckBox" fmlaLink="$I$52" lockText="1" noThreeD="1"/>
</file>

<file path=xl/ctrlProps/ctrlProp2.xml><?xml version="1.0" encoding="utf-8"?>
<formControlPr xmlns="http://schemas.microsoft.com/office/spreadsheetml/2009/9/main" objectType="CheckBox" fmlaLink="$I$25" lockText="1" noThreeD="1"/>
</file>

<file path=xl/ctrlProps/ctrlProp3.xml><?xml version="1.0" encoding="utf-8"?>
<formControlPr xmlns="http://schemas.microsoft.com/office/spreadsheetml/2009/9/main" objectType="CheckBox" fmlaLink="$J$25" lockText="1" noThreeD="1"/>
</file>

<file path=xl/ctrlProps/ctrlProp4.xml><?xml version="1.0" encoding="utf-8"?>
<formControlPr xmlns="http://schemas.microsoft.com/office/spreadsheetml/2009/9/main" objectType="CheckBox" fmlaLink="$K$25" lockText="1" noThreeD="1"/>
</file>

<file path=xl/ctrlProps/ctrlProp5.xml><?xml version="1.0" encoding="utf-8"?>
<formControlPr xmlns="http://schemas.microsoft.com/office/spreadsheetml/2009/9/main" objectType="CheckBox" fmlaLink="$L$25" lockText="1" noThreeD="1"/>
</file>

<file path=xl/ctrlProps/ctrlProp6.xml><?xml version="1.0" encoding="utf-8"?>
<formControlPr xmlns="http://schemas.microsoft.com/office/spreadsheetml/2009/9/main" objectType="CheckBox" fmlaLink="$H$42" lockText="1" noThreeD="1"/>
</file>

<file path=xl/ctrlProps/ctrlProp7.xml><?xml version="1.0" encoding="utf-8"?>
<formControlPr xmlns="http://schemas.microsoft.com/office/spreadsheetml/2009/9/main" objectType="CheckBox" fmlaLink="$I$42"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24</xdr:row>
          <xdr:rowOff>57150</xdr:rowOff>
        </xdr:from>
        <xdr:to>
          <xdr:col>2</xdr:col>
          <xdr:colOff>908050</xdr:colOff>
          <xdr:row>24</xdr:row>
          <xdr:rowOff>317500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構造化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24</xdr:row>
          <xdr:rowOff>50800</xdr:rowOff>
        </xdr:from>
        <xdr:to>
          <xdr:col>5</xdr:col>
          <xdr:colOff>203200</xdr:colOff>
          <xdr:row>24</xdr:row>
          <xdr:rowOff>298450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トークンシステム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25</xdr:row>
          <xdr:rowOff>57150</xdr:rowOff>
        </xdr:from>
        <xdr:to>
          <xdr:col>2</xdr:col>
          <xdr:colOff>908050</xdr:colOff>
          <xdr:row>25</xdr:row>
          <xdr:rowOff>317500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ワークシステム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38100</xdr:rowOff>
        </xdr:from>
        <xdr:to>
          <xdr:col>5</xdr:col>
          <xdr:colOff>209550</xdr:colOff>
          <xdr:row>25</xdr:row>
          <xdr:rowOff>285750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支援手順書の作成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1409700</xdr:colOff>
          <xdr:row>26</xdr:row>
          <xdr:rowOff>38100</xdr:rowOff>
        </xdr:from>
        <xdr:to>
          <xdr:col>4</xdr:col>
          <xdr:colOff>450850</xdr:colOff>
          <xdr:row>26</xdr:row>
          <xdr:rowOff>285750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ＡＢＡを使用した分析、支援計画等作成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38100</xdr:rowOff>
        </xdr:from>
        <xdr:to>
          <xdr:col>6</xdr:col>
          <xdr:colOff>590550</xdr:colOff>
          <xdr:row>41</xdr:row>
          <xdr:rowOff>285750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和歌山県強度行動障害支援者養成研修（基礎研修）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88900</xdr:rowOff>
        </xdr:from>
        <xdr:to>
          <xdr:col>6</xdr:col>
          <xdr:colOff>508000</xdr:colOff>
          <xdr:row>42</xdr:row>
          <xdr:rowOff>336550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和歌山県強度行動障害支援者養成研修（実践研修）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38100</xdr:rowOff>
        </xdr:from>
        <xdr:to>
          <xdr:col>6</xdr:col>
          <xdr:colOff>590550</xdr:colOff>
          <xdr:row>51</xdr:row>
          <xdr:rowOff>285750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和歌山県強度行動障害支援者養成研修（基礎研修）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88900</xdr:rowOff>
        </xdr:from>
        <xdr:to>
          <xdr:col>6</xdr:col>
          <xdr:colOff>508000</xdr:colOff>
          <xdr:row>52</xdr:row>
          <xdr:rowOff>342900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和歌山県強度行動障害支援者養成研修（実践研修）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38100</xdr:rowOff>
        </xdr:from>
        <xdr:to>
          <xdr:col>6</xdr:col>
          <xdr:colOff>590550</xdr:colOff>
          <xdr:row>51</xdr:row>
          <xdr:rowOff>285750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和歌山県強度行動障害支援者養成研修（基礎研修）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88900</xdr:rowOff>
        </xdr:from>
        <xdr:to>
          <xdr:col>6</xdr:col>
          <xdr:colOff>508000</xdr:colOff>
          <xdr:row>52</xdr:row>
          <xdr:rowOff>336550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和歌山県強度行動障害支援者養成研修（実践研修）</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A769DF-7231-4572-88D8-ECE3A7D0B678}" name="抽出T" displayName="抽出T" ref="E6:AG7" totalsRowShown="0">
  <autoFilter ref="E6:AG7" xr:uid="{19A769DF-7231-4572-88D8-ECE3A7D0B678}"/>
  <tableColumns count="29">
    <tableColumn id="1" xr3:uid="{F0E89987-73F9-49CF-A717-5CF7C2673B9B}" name="法人〒">
      <calculatedColumnFormula>IF(VLOOKUP(E$2,入力!$O$6:$Q$53,3,FALSE)=0,"NULL",VLOOKUP(E$2,入力!$O$6:$Q$53,3,FALSE))</calculatedColumnFormula>
    </tableColumn>
    <tableColumn id="2" xr3:uid="{012558ED-60DB-4E9C-B971-95F236E57005}" name="法人住所">
      <calculatedColumnFormula>IF(VLOOKUP(F$2,入力!$O$6:$Q$53,3,FALSE)=0,"NULL",VLOOKUP(F$2,入力!$O$6:$Q$53,3,FALSE))</calculatedColumnFormula>
    </tableColumn>
    <tableColumn id="3" xr3:uid="{78C77C10-1F5D-4212-A305-F6861A78779F}" name="所属法人名">
      <calculatedColumnFormula>IF(VLOOKUP(G$2,入力!$O$6:$Q$53,3,FALSE)=0,"NULL",VLOOKUP(G$2,入力!$O$6:$Q$53,3,FALSE))</calculatedColumnFormula>
    </tableColumn>
    <tableColumn id="4" xr3:uid="{83FA444F-C3C2-4FD1-AA42-260C3A2E0C7C}" name="法人代表者名">
      <calculatedColumnFormula>IF(VLOOKUP(H$2,入力!$O$6:$Q$53,3,FALSE)=0,"NULL",VLOOKUP(H$2,入力!$O$6:$Q$53,3,FALSE))</calculatedColumnFormula>
    </tableColumn>
    <tableColumn id="5" xr3:uid="{3D5C9B66-8FEB-4CF6-8A9B-7010580F8F60}" name="担当者名">
      <calculatedColumnFormula>IF(VLOOKUP(I$2,入力!$O$6:$Q$53,3,FALSE)=0,"NULL",VLOOKUP(I$2,入力!$O$6:$Q$53,3,FALSE))</calculatedColumnFormula>
    </tableColumn>
    <tableColumn id="6" xr3:uid="{CB286CCE-61D4-44C5-AD0B-AE690A64A2E7}" name="担当者電話番号">
      <calculatedColumnFormula>IF(VLOOKUP(J$2,入力!$O$6:$Q$53,3,FALSE)=0,"NULL",VLOOKUP(J$2,入力!$O$6:$Q$53,3,FALSE))</calculatedColumnFormula>
    </tableColumn>
    <tableColumn id="7" xr3:uid="{36A2828C-8B9D-4774-A0EA-7ADD85512D2D}" name="事業所名称">
      <calculatedColumnFormula>IF(VLOOKUP(K$2,入力!$O$6:$Q$53,3,FALSE)=0,"NULL",VLOOKUP(K$2,入力!$O$6:$Q$53,3,FALSE))</calculatedColumnFormula>
    </tableColumn>
    <tableColumn id="8" xr3:uid="{876AB5DA-EAD4-47D1-BB59-4070D400012F}" name="障害福祉サービス等事業">
      <calculatedColumnFormula>IF(VLOOKUP(L$2,入力!$O$6:$Q$53,3,FALSE)=0,"NULL",VLOOKUP(L$2,入力!$O$6:$Q$53,3,FALSE))</calculatedColumnFormula>
    </tableColumn>
    <tableColumn id="9" xr3:uid="{7B5A90B3-34B4-488D-AAF5-D0EE0804B4AF}" name="事業所〒">
      <calculatedColumnFormula>IF(VLOOKUP(M$2,入力!$O$6:$Q$53,3,FALSE)=0,"NULL",VLOOKUP(M$2,入力!$O$6:$Q$53,3,FALSE))</calculatedColumnFormula>
    </tableColumn>
    <tableColumn id="10" xr3:uid="{137CAD1A-8AFB-43C7-970D-CE7D020A33AA}" name="事業所住所">
      <calculatedColumnFormula>IF(VLOOKUP(N$2,入力!$O$6:$Q$53,3,FALSE)=0,"NULL",VLOOKUP(N$2,入力!$O$6:$Q$53,3,FALSE))</calculatedColumnFormula>
    </tableColumn>
    <tableColumn id="11" xr3:uid="{9437F04F-66C8-4A2A-9069-EE20DF5B81D4}" name="事業所電話番号">
      <calculatedColumnFormula>IF(VLOOKUP(O$2,入力!$O$6:$Q$53,3,FALSE)=0,"NULL",VLOOKUP(O$2,入力!$O$6:$Q$53,3,FALSE))</calculatedColumnFormula>
    </tableColumn>
    <tableColumn id="12" xr3:uid="{98A9115C-1AA9-493F-87A1-67B94D4C2B40}" name="事業所FAX">
      <calculatedColumnFormula>IF(VLOOKUP(P$2,入力!$O$6:$Q$53,3,FALSE)=0,"NULL",VLOOKUP(P$2,入力!$O$6:$Q$53,3,FALSE))</calculatedColumnFormula>
    </tableColumn>
    <tableColumn id="13" xr3:uid="{58C3B5EB-B9E9-49C8-8839-037722A24B5B}" name="事業所メールアドレス">
      <calculatedColumnFormula>IF(VLOOKUP(Q$2,入力!$O$6:$Q$53,3,FALSE)=0,"NULL",VLOOKUP(Q$2,入力!$O$6:$Q$53,3,FALSE))</calculatedColumnFormula>
    </tableColumn>
    <tableColumn id="14" xr3:uid="{B0A5B02E-5B0C-44D9-BEAA-36228E972F12}" name="ふりがな＜受講者①＞">
      <calculatedColumnFormula>IF(VLOOKUP(R$2,入力!$O$6:$Q$53,3,FALSE)=0,"NULL",VLOOKUP(R$2,入力!$O$6:$Q$53,3,FALSE))</calculatedColumnFormula>
    </tableColumn>
    <tableColumn id="15" xr3:uid="{5BA4821D-A6AB-4D40-9029-75504DCC3573}" name="受講者氏名＜受講者①＞">
      <calculatedColumnFormula>IF(VLOOKUP(S$2,入力!$O$6:$Q$53,3,FALSE)=0,"NULL",VLOOKUP(S$2,入力!$O$6:$Q$53,3,FALSE))</calculatedColumnFormula>
    </tableColumn>
    <tableColumn id="16" xr3:uid="{919320ED-A315-4044-A5E4-7D463453486E}" name="生年月日＜受講者①＞">
      <calculatedColumnFormula>IF(VLOOKUP(T$2,入力!$O$6:$Q$53,3,FALSE)=0,"NULL",VLOOKUP(T$2,入力!$O$6:$Q$53,3,FALSE))</calculatedColumnFormula>
    </tableColumn>
    <tableColumn id="17" xr3:uid="{9D3FE373-E2D3-4BD5-9287-1092764F9A9E}" name="性別＜受講者①＞">
      <calculatedColumnFormula>IF(VLOOKUP(U$2,入力!$O$6:$Q$53,3,FALSE)=0,"NULL",VLOOKUP(U$2,入力!$O$6:$Q$53,3,FALSE))</calculatedColumnFormula>
    </tableColumn>
    <tableColumn id="18" xr3:uid="{A2B10C7D-0C24-488F-BC4C-FCA61AEE3380}" name="従事内容＜受講者①＞">
      <calculatedColumnFormula>IF(VLOOKUP(V$2,入力!$O$6:$Q$53,3,FALSE)=0,"NULL",VLOOKUP(V$2,入力!$O$6:$Q$53,3,FALSE))</calculatedColumnFormula>
    </tableColumn>
    <tableColumn id="19" xr3:uid="{4344CF07-9496-45C6-9F92-3F2EE8CA5173}" name="役職名＜受講者①＞">
      <calculatedColumnFormula>IF(VLOOKUP(W$2,入力!$O$6:$Q$53,3,FALSE)=0,"NULL",VLOOKUP(W$2,入力!$O$6:$Q$53,3,FALSE))</calculatedColumnFormula>
    </tableColumn>
    <tableColumn id="20" xr3:uid="{9A622822-2E15-4DC4-A978-F16ED4DDAED3}" name="基礎受講＜受講者①＞">
      <calculatedColumnFormula>IF(VLOOKUP(X$2,入力!$O$6:$Q$53,3,FALSE)=0,"NULL",VLOOKUP(X$2,入力!$O$6:$Q$53,3,FALSE))</calculatedColumnFormula>
    </tableColumn>
    <tableColumn id="21" xr3:uid="{F047D62B-3ACF-43E0-A642-6B555C302D32}" name="実践受講＜受講者①＞">
      <calculatedColumnFormula>IF(VLOOKUP(Y$2,入力!$O$6:$Q$53,3,FALSE)=0,"NULL",VLOOKUP(Y$2,入力!$O$6:$Q$53,3,FALSE))</calculatedColumnFormula>
    </tableColumn>
    <tableColumn id="22" xr3:uid="{E027EC17-2323-452E-AFA4-C5BA383F41DF}" name="ふりがな＜受講者②＞">
      <calculatedColumnFormula>IF(VLOOKUP(Z$2,入力!$O$6:$Q$53,3,FALSE)=0,"NULL",VLOOKUP(Z$2,入力!$O$6:$Q$53,3,FALSE))</calculatedColumnFormula>
    </tableColumn>
    <tableColumn id="23" xr3:uid="{D91704B8-AAD9-4830-BF04-D89D0BA88071}" name="受講者氏名＜受講者②＞">
      <calculatedColumnFormula>IF(VLOOKUP(AA$2,入力!$O$6:$Q$53,3,FALSE)=0,"NULL",VLOOKUP(AA$2,入力!$O$6:$Q$53,3,FALSE))</calculatedColumnFormula>
    </tableColumn>
    <tableColumn id="24" xr3:uid="{98825B10-F6D9-4097-88FA-498626BF17D9}" name="生年月日＜受講者②＞">
      <calculatedColumnFormula>IF(VLOOKUP(AB$2,入力!$O$6:$Q$53,3,FALSE)=0,"NULL",VLOOKUP(AB$2,入力!$O$6:$Q$53,3,FALSE))</calculatedColumnFormula>
    </tableColumn>
    <tableColumn id="25" xr3:uid="{0DEF87C1-AD4C-4E28-91E4-2B6B0CE71348}" name="性別＜受講者②＞">
      <calculatedColumnFormula>IF(VLOOKUP(AC$2,入力!$O$6:$Q$53,3,FALSE)=0,"NULL",VLOOKUP(AC$2,入力!$O$6:$Q$53,3,FALSE))</calculatedColumnFormula>
    </tableColumn>
    <tableColumn id="26" xr3:uid="{23354FB1-67D1-429F-BDAD-E91B07FCB1B0}" name="従事内容＜受講者②＞">
      <calculatedColumnFormula>IF(VLOOKUP(AD$2,入力!$O$6:$Q$53,3,FALSE)=0,"NULL",VLOOKUP(AD$2,入力!$O$6:$Q$53,3,FALSE))</calculatedColumnFormula>
    </tableColumn>
    <tableColumn id="27" xr3:uid="{FBB8AE4C-E547-4B7F-851E-0FD7D258D51E}" name="役職名＜受講者②＞">
      <calculatedColumnFormula>IF(VLOOKUP(AE$2,入力!$O$6:$Q$53,3,FALSE)=0,"NULL",VLOOKUP(AE$2,入力!$O$6:$Q$53,3,FALSE))</calculatedColumnFormula>
    </tableColumn>
    <tableColumn id="28" xr3:uid="{095A26E6-C422-4D04-A5F7-1A7C2200B8AF}" name="基礎受講＜受講者②＞">
      <calculatedColumnFormula>IF(VLOOKUP(AF$2,入力!$O$6:$Q$53,3,FALSE)=0,"NULL",VLOOKUP(AF$2,入力!$O$6:$Q$53,3,FALSE))</calculatedColumnFormula>
    </tableColumn>
    <tableColumn id="29" xr3:uid="{64AA7269-6BB0-4ADF-A1AE-AAC869A32D24}" name="実践受講＜受講者②＞">
      <calculatedColumnFormula>IF(VLOOKUP(AG$2,入力!$O$6:$Q$53,3,FALSE)=0,"NULL",VLOOKUP(AG$2,入力!$O$6:$Q$53,3,FALSE))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3"/>
  <sheetViews>
    <sheetView tabSelected="1" view="pageBreakPreview" zoomScaleNormal="100" zoomScaleSheetLayoutView="100" workbookViewId="0">
      <selection activeCell="B17" sqref="B17:G17"/>
    </sheetView>
  </sheetViews>
  <sheetFormatPr defaultColWidth="9" defaultRowHeight="12"/>
  <cols>
    <col min="1" max="1" width="18.5" style="4" customWidth="1"/>
    <col min="2" max="2" width="9" style="3"/>
    <col min="3" max="3" width="12.75" style="3" customWidth="1"/>
    <col min="4" max="7" width="9" style="3"/>
    <col min="8" max="8" width="10.08203125" style="1" hidden="1" customWidth="1"/>
    <col min="9" max="13" width="9" style="1" hidden="1" customWidth="1"/>
    <col min="14" max="14" width="0" style="1" hidden="1" customWidth="1"/>
    <col min="15" max="15" width="3.83203125" style="1" hidden="1" customWidth="1"/>
    <col min="16" max="16" width="25.9140625" style="1" hidden="1" customWidth="1"/>
    <col min="17" max="17" width="24.83203125" style="1" hidden="1" customWidth="1"/>
    <col min="18" max="18" width="0" style="1" hidden="1" customWidth="1"/>
    <col min="19" max="16384" width="9" style="1"/>
  </cols>
  <sheetData>
    <row r="1" spans="1:17" ht="13">
      <c r="A1" s="41" t="s">
        <v>83</v>
      </c>
      <c r="B1" s="41"/>
      <c r="C1" s="41"/>
      <c r="D1" s="41"/>
      <c r="E1" s="41"/>
      <c r="F1" s="41"/>
      <c r="G1" s="41"/>
    </row>
    <row r="2" spans="1:17">
      <c r="A2" s="2"/>
    </row>
    <row r="3" spans="1:17" ht="21.75" customHeight="1">
      <c r="F3" s="30" t="s">
        <v>0</v>
      </c>
      <c r="G3" s="30"/>
      <c r="O3" s="1">
        <f>MAX(O6:O53)</f>
        <v>29</v>
      </c>
    </row>
    <row r="4" spans="1:17">
      <c r="A4" s="2"/>
    </row>
    <row r="5" spans="1:17">
      <c r="A5" s="5" t="s">
        <v>1</v>
      </c>
    </row>
    <row r="6" spans="1:17">
      <c r="A6" s="2"/>
      <c r="O6" s="22" t="s">
        <v>38</v>
      </c>
      <c r="P6" s="22" t="s">
        <v>39</v>
      </c>
      <c r="Q6" s="22" t="s">
        <v>40</v>
      </c>
    </row>
    <row r="7" spans="1:17" ht="27.75" customHeight="1">
      <c r="C7" s="5" t="s">
        <v>25</v>
      </c>
      <c r="D7" s="55"/>
      <c r="E7" s="55"/>
      <c r="F7" s="6"/>
      <c r="G7" s="6"/>
      <c r="H7" s="1" t="str">
        <f>IF(D7="","",D7)</f>
        <v/>
      </c>
      <c r="O7" s="22">
        <v>1</v>
      </c>
      <c r="P7" s="22" t="s">
        <v>64</v>
      </c>
      <c r="Q7" s="22">
        <f>D7</f>
        <v>0</v>
      </c>
    </row>
    <row r="8" spans="1:17" ht="27.75" customHeight="1">
      <c r="C8" s="5"/>
      <c r="D8" s="35"/>
      <c r="E8" s="35"/>
      <c r="F8" s="35"/>
      <c r="G8" s="35"/>
      <c r="H8" s="1" t="str">
        <f t="shared" ref="H8:H12" si="0">IF(D8="","",D8)</f>
        <v/>
      </c>
      <c r="O8" s="22">
        <f>IF(LEN(P8)&gt;0,COUNTA($P$7:P8),"")</f>
        <v>2</v>
      </c>
      <c r="P8" s="22" t="s">
        <v>62</v>
      </c>
      <c r="Q8" s="22">
        <f>D8</f>
        <v>0</v>
      </c>
    </row>
    <row r="9" spans="1:17" ht="27.75" customHeight="1">
      <c r="A9" s="5"/>
      <c r="C9" s="5" t="s">
        <v>2</v>
      </c>
      <c r="D9" s="35"/>
      <c r="E9" s="35"/>
      <c r="F9" s="35"/>
      <c r="G9" s="35"/>
      <c r="H9" s="1" t="str">
        <f t="shared" si="0"/>
        <v/>
      </c>
      <c r="O9" s="22">
        <f>IF(LEN(P9)&gt;0,COUNTA($P$7:P9),"")</f>
        <v>3</v>
      </c>
      <c r="P9" s="22" t="s">
        <v>66</v>
      </c>
      <c r="Q9" s="22">
        <f>D9</f>
        <v>0</v>
      </c>
    </row>
    <row r="10" spans="1:17" ht="27.75" customHeight="1">
      <c r="C10" s="5" t="s">
        <v>3</v>
      </c>
      <c r="D10" s="35"/>
      <c r="E10" s="35"/>
      <c r="F10" s="35"/>
      <c r="G10" s="35"/>
      <c r="H10" s="1" t="str">
        <f t="shared" si="0"/>
        <v/>
      </c>
      <c r="O10" s="22">
        <f>IF(LEN(P10)&gt;0,COUNTA($P$7:P10),"")</f>
        <v>4</v>
      </c>
      <c r="P10" s="22" t="s">
        <v>68</v>
      </c>
      <c r="Q10" s="22">
        <f t="shared" ref="Q10:Q12" si="1">D10</f>
        <v>0</v>
      </c>
    </row>
    <row r="11" spans="1:17" ht="27.75" customHeight="1">
      <c r="C11" s="5" t="s">
        <v>4</v>
      </c>
      <c r="D11" s="35"/>
      <c r="E11" s="35"/>
      <c r="F11" s="35"/>
      <c r="G11" s="35"/>
      <c r="H11" s="1" t="str">
        <f t="shared" si="0"/>
        <v/>
      </c>
      <c r="O11" s="22">
        <f>IF(LEN(P11)&gt;0,COUNTA($P$7:P11),"")</f>
        <v>5</v>
      </c>
      <c r="P11" s="22" t="s">
        <v>70</v>
      </c>
      <c r="Q11" s="22">
        <f t="shared" si="1"/>
        <v>0</v>
      </c>
    </row>
    <row r="12" spans="1:17" ht="27.75" customHeight="1">
      <c r="C12" s="5" t="s">
        <v>5</v>
      </c>
      <c r="D12" s="36"/>
      <c r="E12" s="36"/>
      <c r="F12" s="36"/>
      <c r="G12" s="36"/>
      <c r="H12" s="1" t="str">
        <f t="shared" si="0"/>
        <v/>
      </c>
      <c r="O12" s="22">
        <f>IF(LEN(P12)&gt;0,COUNTA($P$7:P12),"")</f>
        <v>6</v>
      </c>
      <c r="P12" s="22" t="s">
        <v>72</v>
      </c>
      <c r="Q12" s="22">
        <f t="shared" si="1"/>
        <v>0</v>
      </c>
    </row>
    <row r="13" spans="1:17">
      <c r="D13" s="54"/>
      <c r="E13" s="54"/>
      <c r="F13" s="54"/>
      <c r="G13" s="54"/>
      <c r="O13" s="22" t="str">
        <f>IF(LEN(P13)&gt;0,COUNTA($P$7:P13),"")</f>
        <v/>
      </c>
      <c r="P13" s="22"/>
      <c r="Q13" s="22"/>
    </row>
    <row r="14" spans="1:17">
      <c r="A14" s="5"/>
      <c r="O14" s="22" t="str">
        <f>IF(LEN(P14)&gt;0,COUNTA($P$7:P14),"")</f>
        <v/>
      </c>
      <c r="P14" s="22"/>
      <c r="Q14" s="22"/>
    </row>
    <row r="15" spans="1:17" ht="31.5" customHeight="1">
      <c r="A15" s="56" t="s">
        <v>29</v>
      </c>
      <c r="B15" s="56"/>
      <c r="C15" s="56"/>
      <c r="D15" s="56"/>
      <c r="E15" s="56"/>
      <c r="F15" s="56"/>
      <c r="G15" s="56"/>
      <c r="O15" s="22" t="str">
        <f>IF(LEN(P15)&gt;0,COUNTA($P$7:P15),"")</f>
        <v/>
      </c>
      <c r="P15" s="22"/>
      <c r="Q15" s="22"/>
    </row>
    <row r="16" spans="1:17" ht="12.5" thickBot="1">
      <c r="A16" s="5" t="s">
        <v>6</v>
      </c>
      <c r="O16" s="22" t="str">
        <f>IF(LEN(P16)&gt;0,COUNTA($P$7:P16),"")</f>
        <v/>
      </c>
      <c r="P16" s="22"/>
      <c r="Q16" s="22"/>
    </row>
    <row r="17" spans="1:17" ht="33.75" customHeight="1">
      <c r="A17" s="7" t="s">
        <v>28</v>
      </c>
      <c r="B17" s="57"/>
      <c r="C17" s="58"/>
      <c r="D17" s="58"/>
      <c r="E17" s="58"/>
      <c r="F17" s="58"/>
      <c r="G17" s="59"/>
      <c r="H17" s="1" t="str">
        <f>IF(B17="","",B17)</f>
        <v/>
      </c>
      <c r="O17" s="22">
        <f>IF(LEN(P17)&gt;0,COUNTA($P$7:P17),"")</f>
        <v>7</v>
      </c>
      <c r="P17" s="24" t="s">
        <v>74</v>
      </c>
      <c r="Q17" s="22">
        <f>B17</f>
        <v>0</v>
      </c>
    </row>
    <row r="18" spans="1:17" ht="33.75" customHeight="1" thickBot="1">
      <c r="A18" s="8" t="s">
        <v>7</v>
      </c>
      <c r="B18" s="31"/>
      <c r="C18" s="32"/>
      <c r="D18" s="32"/>
      <c r="E18" s="32"/>
      <c r="F18" s="32"/>
      <c r="G18" s="33"/>
      <c r="H18" s="1" t="str">
        <f>IF(B18="","",B18)</f>
        <v/>
      </c>
      <c r="O18" s="22">
        <f>IF(LEN(P18)&gt;0,COUNTA($P$7:P18),"")</f>
        <v>8</v>
      </c>
      <c r="P18" s="22" t="s">
        <v>76</v>
      </c>
      <c r="Q18" s="22">
        <f>B18</f>
        <v>0</v>
      </c>
    </row>
    <row r="19" spans="1:17" ht="24" customHeight="1">
      <c r="A19" s="42" t="s">
        <v>26</v>
      </c>
      <c r="B19" s="9" t="s">
        <v>27</v>
      </c>
      <c r="C19" s="34"/>
      <c r="D19" s="34"/>
      <c r="E19" s="10"/>
      <c r="F19" s="10"/>
      <c r="G19" s="11"/>
      <c r="H19" s="1" t="str">
        <f>IF(C19="","",C19)</f>
        <v/>
      </c>
      <c r="O19" s="22">
        <f>IF(LEN(P19)&gt;0,COUNTA($P$7:P19),"")</f>
        <v>9</v>
      </c>
      <c r="P19" s="22" t="s">
        <v>42</v>
      </c>
      <c r="Q19" s="25">
        <f>C19</f>
        <v>0</v>
      </c>
    </row>
    <row r="20" spans="1:17" ht="24" customHeight="1">
      <c r="A20" s="43"/>
      <c r="B20" s="12" t="s">
        <v>8</v>
      </c>
      <c r="C20" s="26"/>
      <c r="D20" s="26"/>
      <c r="E20" s="26"/>
      <c r="F20" s="26"/>
      <c r="G20" s="27"/>
      <c r="H20" s="1" t="str">
        <f t="shared" ref="H20:H23" si="2">IF(C20="","",C20)</f>
        <v/>
      </c>
      <c r="O20" s="22">
        <f>IF(LEN(P20)&gt;0,COUNTA($P$7:P20),"")</f>
        <v>10</v>
      </c>
      <c r="P20" s="22" t="s">
        <v>44</v>
      </c>
      <c r="Q20" s="22">
        <f>C20</f>
        <v>0</v>
      </c>
    </row>
    <row r="21" spans="1:17" ht="24" customHeight="1">
      <c r="A21" s="43"/>
      <c r="B21" s="12" t="s">
        <v>23</v>
      </c>
      <c r="C21" s="26"/>
      <c r="D21" s="26"/>
      <c r="E21" s="26"/>
      <c r="F21" s="26"/>
      <c r="G21" s="27"/>
      <c r="H21" s="1" t="str">
        <f t="shared" si="2"/>
        <v/>
      </c>
      <c r="O21" s="22">
        <f>IF(LEN(P21)&gt;0,COUNTA($P$7:P21),"")</f>
        <v>11</v>
      </c>
      <c r="P21" s="22" t="s">
        <v>78</v>
      </c>
      <c r="Q21" s="22">
        <f>C21</f>
        <v>0</v>
      </c>
    </row>
    <row r="22" spans="1:17" ht="24" customHeight="1">
      <c r="A22" s="43"/>
      <c r="B22" s="12" t="s">
        <v>24</v>
      </c>
      <c r="C22" s="26"/>
      <c r="D22" s="26"/>
      <c r="E22" s="26"/>
      <c r="F22" s="26"/>
      <c r="G22" s="27"/>
      <c r="H22" s="1" t="str">
        <f t="shared" si="2"/>
        <v/>
      </c>
      <c r="O22" s="22">
        <f>IF(LEN(P22)&gt;0,COUNTA($P$7:P22),"")</f>
        <v>12</v>
      </c>
      <c r="P22" s="22" t="s">
        <v>80</v>
      </c>
      <c r="Q22" s="22">
        <f>C22</f>
        <v>0</v>
      </c>
    </row>
    <row r="23" spans="1:17" ht="24" customHeight="1" thickBot="1">
      <c r="A23" s="43"/>
      <c r="B23" s="13" t="s">
        <v>9</v>
      </c>
      <c r="C23" s="28"/>
      <c r="D23" s="28"/>
      <c r="E23" s="28"/>
      <c r="F23" s="28"/>
      <c r="G23" s="29"/>
      <c r="H23" s="1" t="str">
        <f t="shared" si="2"/>
        <v/>
      </c>
      <c r="O23" s="22">
        <f>IF(LEN(P23)&gt;0,COUNTA($P$7:P23),"")</f>
        <v>13</v>
      </c>
      <c r="P23" s="22" t="s">
        <v>82</v>
      </c>
      <c r="Q23" s="22">
        <f>C23</f>
        <v>0</v>
      </c>
    </row>
    <row r="24" spans="1:17" ht="29.25" customHeight="1">
      <c r="A24" s="42" t="s">
        <v>10</v>
      </c>
      <c r="B24" s="44" t="s">
        <v>11</v>
      </c>
      <c r="C24" s="45"/>
      <c r="D24" s="45"/>
      <c r="E24" s="45"/>
      <c r="F24" s="45"/>
      <c r="G24" s="46"/>
      <c r="H24" s="1" t="s">
        <v>31</v>
      </c>
      <c r="I24" s="1" t="s">
        <v>32</v>
      </c>
      <c r="J24" s="1" t="s">
        <v>33</v>
      </c>
      <c r="K24" s="1" t="s">
        <v>34</v>
      </c>
      <c r="L24" s="1" t="s">
        <v>35</v>
      </c>
      <c r="O24" s="22" t="str">
        <f>IF(LEN(P24)&gt;0,COUNTA($P$7:P24),"")</f>
        <v/>
      </c>
      <c r="P24" s="22"/>
      <c r="Q24" s="22"/>
    </row>
    <row r="25" spans="1:17" ht="27.75" customHeight="1">
      <c r="A25" s="43"/>
      <c r="B25" s="51"/>
      <c r="C25" s="52"/>
      <c r="D25" s="50"/>
      <c r="E25" s="50"/>
      <c r="F25" s="5"/>
      <c r="G25" s="14"/>
      <c r="H25" s="19" t="b">
        <v>0</v>
      </c>
      <c r="I25" s="19" t="b">
        <v>0</v>
      </c>
      <c r="J25" s="19" t="b">
        <v>0</v>
      </c>
      <c r="K25" s="19" t="b">
        <v>0</v>
      </c>
      <c r="L25" s="19" t="b">
        <v>0</v>
      </c>
      <c r="O25" s="22" t="str">
        <f>IF(LEN(P25)&gt;0,COUNTA($P$7:P25),"")</f>
        <v/>
      </c>
      <c r="P25" s="22"/>
      <c r="Q25" s="22"/>
    </row>
    <row r="26" spans="1:17" ht="27.75" customHeight="1">
      <c r="A26" s="43"/>
      <c r="B26" s="51"/>
      <c r="C26" s="52"/>
      <c r="D26" s="50"/>
      <c r="E26" s="50"/>
      <c r="F26" s="5"/>
      <c r="G26" s="14"/>
      <c r="O26" s="22" t="str">
        <f>IF(LEN(P26)&gt;0,COUNTA($P$7:P26),"")</f>
        <v/>
      </c>
      <c r="P26" s="22"/>
      <c r="Q26" s="22"/>
    </row>
    <row r="27" spans="1:17" ht="27.75" customHeight="1" thickBot="1">
      <c r="A27" s="53"/>
      <c r="B27" s="47"/>
      <c r="C27" s="48"/>
      <c r="D27" s="48"/>
      <c r="E27" s="48"/>
      <c r="F27" s="48"/>
      <c r="G27" s="49"/>
      <c r="O27" s="22" t="str">
        <f>IF(LEN(P27)&gt;0,COUNTA($P$7:P27),"")</f>
        <v/>
      </c>
      <c r="P27" s="22"/>
      <c r="Q27" s="22"/>
    </row>
    <row r="28" spans="1:17">
      <c r="A28" s="5" t="s">
        <v>12</v>
      </c>
      <c r="O28" s="22" t="str">
        <f>IF(LEN(P28)&gt;0,COUNTA($P$7:P28),"")</f>
        <v/>
      </c>
      <c r="P28" s="22"/>
      <c r="Q28" s="22"/>
    </row>
    <row r="29" spans="1:17" ht="21.75" customHeight="1">
      <c r="O29" s="22" t="str">
        <f>IF(LEN(P29)&gt;0,COUNTA($P$7:P29),"")</f>
        <v/>
      </c>
      <c r="P29" s="22"/>
      <c r="Q29" s="22"/>
    </row>
    <row r="30" spans="1:17" ht="21.75" customHeight="1">
      <c r="A30" s="5"/>
      <c r="O30" s="22" t="str">
        <f>IF(LEN(P30)&gt;0,COUNTA($P$7:P30),"")</f>
        <v/>
      </c>
      <c r="P30" s="22"/>
      <c r="Q30" s="22"/>
    </row>
    <row r="31" spans="1:17" ht="21.75" customHeight="1">
      <c r="A31" s="5"/>
      <c r="O31" s="22" t="str">
        <f>IF(LEN(P31)&gt;0,COUNTA($P$7:P31),"")</f>
        <v/>
      </c>
      <c r="P31" s="22"/>
      <c r="Q31" s="22"/>
    </row>
    <row r="32" spans="1:17" ht="21.75" customHeight="1">
      <c r="A32" s="5"/>
      <c r="O32" s="22" t="str">
        <f>IF(LEN(P32)&gt;0,COUNTA($P$7:P32),"")</f>
        <v/>
      </c>
      <c r="P32" s="22"/>
      <c r="Q32" s="22"/>
    </row>
    <row r="33" spans="1:17" ht="21.75" customHeight="1">
      <c r="A33" s="5"/>
      <c r="O33" s="22" t="str">
        <f>IF(LEN(P33)&gt;0,COUNTA($P$7:P33),"")</f>
        <v/>
      </c>
      <c r="P33" s="22"/>
      <c r="Q33" s="22"/>
    </row>
    <row r="34" spans="1:17" ht="24.75" customHeight="1">
      <c r="A34" s="3"/>
      <c r="G34" s="5" t="s">
        <v>13</v>
      </c>
      <c r="O34" s="22" t="str">
        <f>IF(LEN(P34)&gt;0,COUNTA($P$7:P34),"")</f>
        <v/>
      </c>
      <c r="P34" s="22"/>
      <c r="Q34" s="22"/>
    </row>
    <row r="35" spans="1:17" ht="22.5" customHeight="1" thickBot="1">
      <c r="A35" s="5" t="s">
        <v>14</v>
      </c>
      <c r="O35" s="22" t="str">
        <f>IF(LEN(P35)&gt;0,COUNTA($P$7:P35),"")</f>
        <v/>
      </c>
      <c r="P35" s="22"/>
      <c r="Q35" s="22"/>
    </row>
    <row r="36" spans="1:17" ht="25.5" customHeight="1">
      <c r="A36" s="37" t="s">
        <v>15</v>
      </c>
      <c r="B36" s="38"/>
      <c r="C36" s="69"/>
      <c r="D36" s="69"/>
      <c r="E36" s="69"/>
      <c r="F36" s="69"/>
      <c r="G36" s="70"/>
      <c r="H36" s="1" t="str">
        <f>IF(C36="","",C36)</f>
        <v/>
      </c>
      <c r="O36" s="22">
        <f>IF(LEN(P36)&gt;0,COUNTA($P$7:P36),"")</f>
        <v>14</v>
      </c>
      <c r="P36" s="22" t="s">
        <v>45</v>
      </c>
      <c r="Q36" s="22">
        <f>C36</f>
        <v>0</v>
      </c>
    </row>
    <row r="37" spans="1:17" ht="30" customHeight="1">
      <c r="A37" s="63" t="s">
        <v>16</v>
      </c>
      <c r="B37" s="64"/>
      <c r="C37" s="71"/>
      <c r="D37" s="71"/>
      <c r="E37" s="71"/>
      <c r="F37" s="71"/>
      <c r="G37" s="72"/>
      <c r="H37" s="1" t="str">
        <f>IF(C37="","",C37)</f>
        <v/>
      </c>
      <c r="O37" s="22">
        <f>IF(LEN(P37)&gt;0,COUNTA($P$7:P37),"")</f>
        <v>15</v>
      </c>
      <c r="P37" s="22" t="s">
        <v>46</v>
      </c>
      <c r="Q37" s="22">
        <f>C37</f>
        <v>0</v>
      </c>
    </row>
    <row r="38" spans="1:17" ht="30" customHeight="1">
      <c r="A38" s="39" t="s">
        <v>17</v>
      </c>
      <c r="B38" s="40"/>
      <c r="C38" s="73"/>
      <c r="D38" s="73"/>
      <c r="E38" s="73"/>
      <c r="F38" s="15" t="s">
        <v>18</v>
      </c>
      <c r="G38" s="16"/>
      <c r="H38" s="1" t="str">
        <f>IF(C38="","",C38)</f>
        <v/>
      </c>
      <c r="I38" s="1" t="str">
        <f>IF(G38="","",G38)</f>
        <v/>
      </c>
      <c r="O38" s="22">
        <f>IF(LEN(P38)&gt;0,COUNTA($P$7:P38),"")</f>
        <v>16</v>
      </c>
      <c r="P38" s="22" t="s">
        <v>47</v>
      </c>
      <c r="Q38" s="23">
        <f>C38</f>
        <v>0</v>
      </c>
    </row>
    <row r="39" spans="1:17" ht="65.25" customHeight="1">
      <c r="A39" s="39" t="s">
        <v>19</v>
      </c>
      <c r="B39" s="40"/>
      <c r="C39" s="74"/>
      <c r="D39" s="74"/>
      <c r="E39" s="74"/>
      <c r="F39" s="74"/>
      <c r="G39" s="75"/>
      <c r="H39" s="1" t="str">
        <f>IF(C39="","",C39)</f>
        <v/>
      </c>
      <c r="O39" s="22">
        <f>IF(LEN(P39)&gt;0,COUNTA($P$7:P39),"")</f>
        <v>17</v>
      </c>
      <c r="P39" s="22" t="s">
        <v>48</v>
      </c>
      <c r="Q39" s="22">
        <f>G38</f>
        <v>0</v>
      </c>
    </row>
    <row r="40" spans="1:17" ht="22.5" customHeight="1">
      <c r="A40" s="39" t="s">
        <v>20</v>
      </c>
      <c r="B40" s="40"/>
      <c r="C40" s="40"/>
      <c r="D40" s="40"/>
      <c r="E40" s="40"/>
      <c r="F40" s="40"/>
      <c r="G40" s="76"/>
      <c r="H40" s="1" t="str">
        <f>IF(C40="","",C40)</f>
        <v/>
      </c>
      <c r="O40" s="22">
        <f>IF(LEN(P40)&gt;0,COUNTA($P$7:P40),"")</f>
        <v>18</v>
      </c>
      <c r="P40" s="22" t="s">
        <v>49</v>
      </c>
      <c r="Q40" s="22">
        <f>C39</f>
        <v>0</v>
      </c>
    </row>
    <row r="41" spans="1:17" ht="38.25" customHeight="1">
      <c r="A41" s="39" t="s">
        <v>21</v>
      </c>
      <c r="B41" s="40"/>
      <c r="C41" s="52" t="s">
        <v>22</v>
      </c>
      <c r="D41" s="52"/>
      <c r="E41" s="52"/>
      <c r="F41" s="52"/>
      <c r="G41" s="60"/>
      <c r="H41" s="1" t="s">
        <v>36</v>
      </c>
      <c r="I41" s="1" t="s">
        <v>37</v>
      </c>
      <c r="O41" s="22">
        <f>IF(LEN(P41)&gt;0,COUNTA($P$7:P41),"")</f>
        <v>19</v>
      </c>
      <c r="P41" s="22" t="s">
        <v>50</v>
      </c>
      <c r="Q41" s="22">
        <f>C40</f>
        <v>0</v>
      </c>
    </row>
    <row r="42" spans="1:17" ht="29.25" customHeight="1">
      <c r="A42" s="39"/>
      <c r="B42" s="40"/>
      <c r="C42" s="65"/>
      <c r="D42" s="65"/>
      <c r="E42" s="65"/>
      <c r="F42" s="65"/>
      <c r="G42" s="66"/>
      <c r="H42" s="20" t="b">
        <v>0</v>
      </c>
      <c r="I42" s="21" t="b">
        <v>0</v>
      </c>
      <c r="O42" s="22">
        <f>IF(LEN(P42)&gt;0,COUNTA($P$7:P42),"")</f>
        <v>20</v>
      </c>
      <c r="P42" s="22" t="s">
        <v>51</v>
      </c>
      <c r="Q42" s="22" t="b">
        <f>H42</f>
        <v>0</v>
      </c>
    </row>
    <row r="43" spans="1:17" ht="29.25" customHeight="1" thickBot="1">
      <c r="A43" s="61"/>
      <c r="B43" s="62"/>
      <c r="C43" s="67"/>
      <c r="D43" s="67"/>
      <c r="E43" s="67"/>
      <c r="F43" s="67"/>
      <c r="G43" s="68"/>
      <c r="O43" s="22">
        <f>IF(LEN(P43)&gt;0,COUNTA($P$7:P43),"")</f>
        <v>21</v>
      </c>
      <c r="P43" s="22" t="s">
        <v>52</v>
      </c>
      <c r="Q43" s="22" t="b">
        <f>I42</f>
        <v>0</v>
      </c>
    </row>
    <row r="44" spans="1:17">
      <c r="A44" s="17"/>
      <c r="B44" s="18"/>
      <c r="C44" s="18"/>
      <c r="D44" s="18"/>
      <c r="E44" s="18"/>
      <c r="F44" s="18"/>
      <c r="O44" s="22" t="str">
        <f>IF(LEN(P44)&gt;0,COUNTA($P$7:P44),"")</f>
        <v/>
      </c>
      <c r="P44" s="22"/>
      <c r="Q44" s="22"/>
    </row>
    <row r="45" spans="1:17" ht="22.5" customHeight="1" thickBot="1">
      <c r="A45" s="5" t="s">
        <v>30</v>
      </c>
      <c r="O45" s="22" t="str">
        <f>IF(LEN(P45)&gt;0,COUNTA($P$7:P45),"")</f>
        <v/>
      </c>
      <c r="P45" s="22"/>
      <c r="Q45" s="22"/>
    </row>
    <row r="46" spans="1:17" ht="25.5" customHeight="1">
      <c r="A46" s="37" t="s">
        <v>15</v>
      </c>
      <c r="B46" s="38"/>
      <c r="C46" s="69"/>
      <c r="D46" s="69"/>
      <c r="E46" s="69"/>
      <c r="F46" s="69"/>
      <c r="G46" s="70"/>
      <c r="H46" s="1" t="str">
        <f>IF(C46="","",C46)</f>
        <v/>
      </c>
      <c r="O46" s="22">
        <f>IF(LEN(P46)&gt;0,COUNTA($P$7:P46),"")</f>
        <v>22</v>
      </c>
      <c r="P46" s="22" t="s">
        <v>53</v>
      </c>
      <c r="Q46" s="22">
        <f>C46</f>
        <v>0</v>
      </c>
    </row>
    <row r="47" spans="1:17" ht="30" customHeight="1">
      <c r="A47" s="63" t="s">
        <v>16</v>
      </c>
      <c r="B47" s="64"/>
      <c r="C47" s="71"/>
      <c r="D47" s="71"/>
      <c r="E47" s="71"/>
      <c r="F47" s="71"/>
      <c r="G47" s="72"/>
      <c r="H47" s="1" t="str">
        <f>IF(C47="","",C47)</f>
        <v/>
      </c>
      <c r="O47" s="22">
        <f>IF(LEN(P47)&gt;0,COUNTA($P$7:P47),"")</f>
        <v>23</v>
      </c>
      <c r="P47" s="22" t="s">
        <v>54</v>
      </c>
      <c r="Q47" s="22">
        <f>C47</f>
        <v>0</v>
      </c>
    </row>
    <row r="48" spans="1:17" ht="30" customHeight="1">
      <c r="A48" s="39" t="s">
        <v>17</v>
      </c>
      <c r="B48" s="40"/>
      <c r="C48" s="73"/>
      <c r="D48" s="73"/>
      <c r="E48" s="73"/>
      <c r="F48" s="15" t="s">
        <v>18</v>
      </c>
      <c r="G48" s="16"/>
      <c r="H48" s="1" t="str">
        <f>IF(C48="","",C48)</f>
        <v/>
      </c>
      <c r="I48" s="1" t="str">
        <f>IF(G48="","",G48)</f>
        <v/>
      </c>
      <c r="O48" s="22">
        <f>IF(LEN(P48)&gt;0,COUNTA($P$7:P48),"")</f>
        <v>24</v>
      </c>
      <c r="P48" s="22" t="s">
        <v>55</v>
      </c>
      <c r="Q48" s="23">
        <f>C48</f>
        <v>0</v>
      </c>
    </row>
    <row r="49" spans="1:17" ht="65.25" customHeight="1">
      <c r="A49" s="39" t="s">
        <v>19</v>
      </c>
      <c r="B49" s="40"/>
      <c r="C49" s="74"/>
      <c r="D49" s="74"/>
      <c r="E49" s="74"/>
      <c r="F49" s="74"/>
      <c r="G49" s="75"/>
      <c r="H49" s="1" t="str">
        <f>IF(C49="","",C49)</f>
        <v/>
      </c>
      <c r="O49" s="22">
        <f>IF(LEN(P49)&gt;0,COUNTA($P$7:P49),"")</f>
        <v>25</v>
      </c>
      <c r="P49" s="22" t="s">
        <v>56</v>
      </c>
      <c r="Q49" s="22">
        <f>G48</f>
        <v>0</v>
      </c>
    </row>
    <row r="50" spans="1:17" ht="22.5" customHeight="1">
      <c r="A50" s="39" t="s">
        <v>20</v>
      </c>
      <c r="B50" s="40"/>
      <c r="C50" s="74"/>
      <c r="D50" s="74"/>
      <c r="E50" s="74"/>
      <c r="F50" s="74"/>
      <c r="G50" s="75"/>
      <c r="H50" s="1" t="str">
        <f>IF(C50="","",C50)</f>
        <v/>
      </c>
      <c r="O50" s="22">
        <f>IF(LEN(P50)&gt;0,COUNTA($P$7:P50),"")</f>
        <v>26</v>
      </c>
      <c r="P50" s="22" t="s">
        <v>57</v>
      </c>
      <c r="Q50" s="22">
        <f>C49</f>
        <v>0</v>
      </c>
    </row>
    <row r="51" spans="1:17" ht="38.25" customHeight="1">
      <c r="A51" s="39" t="s">
        <v>21</v>
      </c>
      <c r="B51" s="40"/>
      <c r="C51" s="52" t="s">
        <v>22</v>
      </c>
      <c r="D51" s="52"/>
      <c r="E51" s="52"/>
      <c r="F51" s="52"/>
      <c r="G51" s="60"/>
      <c r="H51" s="1" t="s">
        <v>36</v>
      </c>
      <c r="I51" s="1" t="s">
        <v>37</v>
      </c>
      <c r="O51" s="22">
        <f>IF(LEN(P51)&gt;0,COUNTA($P$7:P51),"")</f>
        <v>27</v>
      </c>
      <c r="P51" s="22" t="s">
        <v>58</v>
      </c>
      <c r="Q51" s="22">
        <f>C50</f>
        <v>0</v>
      </c>
    </row>
    <row r="52" spans="1:17" ht="29.25" customHeight="1">
      <c r="A52" s="39"/>
      <c r="B52" s="40"/>
      <c r="C52" s="65"/>
      <c r="D52" s="65"/>
      <c r="E52" s="65"/>
      <c r="F52" s="65"/>
      <c r="G52" s="66"/>
      <c r="H52" s="20" t="b">
        <v>0</v>
      </c>
      <c r="I52" s="21" t="b">
        <v>0</v>
      </c>
      <c r="O52" s="22">
        <f>IF(LEN(P52)&gt;0,COUNTA($P$7:P52),"")</f>
        <v>28</v>
      </c>
      <c r="P52" s="22" t="s">
        <v>59</v>
      </c>
      <c r="Q52" s="22" t="b">
        <f>H52</f>
        <v>0</v>
      </c>
    </row>
    <row r="53" spans="1:17" ht="29.25" customHeight="1" thickBot="1">
      <c r="A53" s="61"/>
      <c r="B53" s="62"/>
      <c r="C53" s="67"/>
      <c r="D53" s="67"/>
      <c r="E53" s="67"/>
      <c r="F53" s="67"/>
      <c r="G53" s="68"/>
      <c r="O53" s="22">
        <f>IF(LEN(P53)&gt;0,COUNTA($P$7:P53),"")</f>
        <v>29</v>
      </c>
      <c r="P53" s="22" t="s">
        <v>60</v>
      </c>
      <c r="Q53" s="22" t="b">
        <f>I52</f>
        <v>0</v>
      </c>
    </row>
  </sheetData>
  <sheetProtection algorithmName="SHA-512" hashValue="OzAY61yT8y/seDiLUUv+mjfg4Zg/OVTK0ho3+XA77c71hYCe5qCx86RbTsW8nW6mqU5GixVYD6t7nFLXBq8uYw==" saltValue="UL4uZDirlIYKTBU3BfcIZg==" spinCount="100000" sheet="1" objects="1" scenarios="1" selectLockedCells="1"/>
  <mergeCells count="53">
    <mergeCell ref="A49:B49"/>
    <mergeCell ref="C49:G49"/>
    <mergeCell ref="A50:B50"/>
    <mergeCell ref="C50:G50"/>
    <mergeCell ref="A51:B53"/>
    <mergeCell ref="C51:G51"/>
    <mergeCell ref="C52:G52"/>
    <mergeCell ref="C53:G53"/>
    <mergeCell ref="A46:B46"/>
    <mergeCell ref="C46:G46"/>
    <mergeCell ref="A47:B47"/>
    <mergeCell ref="C47:G47"/>
    <mergeCell ref="A48:B48"/>
    <mergeCell ref="C48:E48"/>
    <mergeCell ref="C36:G36"/>
    <mergeCell ref="C37:G37"/>
    <mergeCell ref="C38:E38"/>
    <mergeCell ref="C39:G39"/>
    <mergeCell ref="C40:G40"/>
    <mergeCell ref="C41:G41"/>
    <mergeCell ref="A41:B43"/>
    <mergeCell ref="A39:B39"/>
    <mergeCell ref="A38:B38"/>
    <mergeCell ref="A37:B37"/>
    <mergeCell ref="C42:G42"/>
    <mergeCell ref="C43:G43"/>
    <mergeCell ref="A36:B36"/>
    <mergeCell ref="A40:B40"/>
    <mergeCell ref="A1:G1"/>
    <mergeCell ref="C22:G22"/>
    <mergeCell ref="A19:A23"/>
    <mergeCell ref="B24:G24"/>
    <mergeCell ref="B27:G27"/>
    <mergeCell ref="D26:E26"/>
    <mergeCell ref="D25:E25"/>
    <mergeCell ref="B26:C26"/>
    <mergeCell ref="B25:C25"/>
    <mergeCell ref="A24:A27"/>
    <mergeCell ref="D13:G13"/>
    <mergeCell ref="D7:E7"/>
    <mergeCell ref="A15:G15"/>
    <mergeCell ref="B17:G17"/>
    <mergeCell ref="C20:G20"/>
    <mergeCell ref="C23:G23"/>
    <mergeCell ref="C21:G21"/>
    <mergeCell ref="F3:G3"/>
    <mergeCell ref="B18:G18"/>
    <mergeCell ref="C19:D19"/>
    <mergeCell ref="D8:G8"/>
    <mergeCell ref="D9:G9"/>
    <mergeCell ref="D10:G10"/>
    <mergeCell ref="D11:G11"/>
    <mergeCell ref="D12:G12"/>
  </mergeCells>
  <phoneticPr fontId="1"/>
  <conditionalFormatting sqref="B17:G18">
    <cfRule type="expression" dxfId="3" priority="3">
      <formula>H17=""</formula>
    </cfRule>
  </conditionalFormatting>
  <conditionalFormatting sqref="C19:D19 C20:G23 C36:G37 C38:E38 C39:G40 C46:G47 C48:E48 C49:G50">
    <cfRule type="expression" dxfId="2" priority="2">
      <formula>H19=""</formula>
    </cfRule>
  </conditionalFormatting>
  <conditionalFormatting sqref="D7:E7 D8:G12">
    <cfRule type="expression" dxfId="1" priority="4">
      <formula>H7=""</formula>
    </cfRule>
  </conditionalFormatting>
  <conditionalFormatting sqref="G38 G48">
    <cfRule type="expression" dxfId="0" priority="1">
      <formula>I38=""</formula>
    </cfRule>
  </conditionalFormatting>
  <dataValidations count="5">
    <dataValidation type="whole" imeMode="halfAlpha" allowBlank="1" showInputMessage="1" showErrorMessage="1" sqref="D7:E7 C19:D19" xr:uid="{00000000-0002-0000-0000-000000000000}">
      <formula1>0</formula1>
      <formula2>9999999</formula2>
    </dataValidation>
    <dataValidation imeMode="halfAlpha" allowBlank="1" showInputMessage="1" showErrorMessage="1" sqref="D12:G12 C23:G23" xr:uid="{00000000-0002-0000-0000-000001000000}"/>
    <dataValidation imeMode="fullAlpha" allowBlank="1" showInputMessage="1" showErrorMessage="1" sqref="C21:G22" xr:uid="{00000000-0002-0000-0000-000002000000}"/>
    <dataValidation type="date" imeMode="halfAlpha" allowBlank="1" showInputMessage="1" showErrorMessage="1" sqref="C38:E38 C48:E48" xr:uid="{00000000-0002-0000-0000-000003000000}">
      <formula1>1</formula1>
      <formula2>73050</formula2>
    </dataValidation>
    <dataValidation imeMode="hiragana" allowBlank="1" showInputMessage="1" showErrorMessage="1" sqref="C36:G37 C46:G47" xr:uid="{00000000-0002-0000-0000-000004000000}"/>
  </dataValidations>
  <pageMargins left="0.70866141732283472" right="0.7086614173228347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12700</xdr:colOff>
                    <xdr:row>24</xdr:row>
                    <xdr:rowOff>57150</xdr:rowOff>
                  </from>
                  <to>
                    <xdr:col>2</xdr:col>
                    <xdr:colOff>908050</xdr:colOff>
                    <xdr:row>24</xdr:row>
                    <xdr:rowOff>317500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xdr:col>
                    <xdr:colOff>965200</xdr:colOff>
                    <xdr:row>24</xdr:row>
                    <xdr:rowOff>50800</xdr:rowOff>
                  </from>
                  <to>
                    <xdr:col>5</xdr:col>
                    <xdr:colOff>203200</xdr:colOff>
                    <xdr:row>24</xdr:row>
                    <xdr:rowOff>298450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xdr:col>
                    <xdr:colOff>12700</xdr:colOff>
                    <xdr:row>25</xdr:row>
                    <xdr:rowOff>57150</xdr:rowOff>
                  </from>
                  <to>
                    <xdr:col>2</xdr:col>
                    <xdr:colOff>908050</xdr:colOff>
                    <xdr:row>25</xdr:row>
                    <xdr:rowOff>317500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3</xdr:col>
                    <xdr:colOff>0</xdr:colOff>
                    <xdr:row>25</xdr:row>
                    <xdr:rowOff>38100</xdr:rowOff>
                  </from>
                  <to>
                    <xdr:col>5</xdr:col>
                    <xdr:colOff>209550</xdr:colOff>
                    <xdr:row>25</xdr:row>
                    <xdr:rowOff>285750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0</xdr:col>
                    <xdr:colOff>1409700</xdr:colOff>
                    <xdr:row>26</xdr:row>
                    <xdr:rowOff>38100</xdr:rowOff>
                  </from>
                  <to>
                    <xdr:col>4</xdr:col>
                    <xdr:colOff>450850</xdr:colOff>
                    <xdr:row>26</xdr:row>
                    <xdr:rowOff>285750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2</xdr:col>
                    <xdr:colOff>0</xdr:colOff>
                    <xdr:row>41</xdr:row>
                    <xdr:rowOff>38100</xdr:rowOff>
                  </from>
                  <to>
                    <xdr:col>6</xdr:col>
                    <xdr:colOff>590550</xdr:colOff>
                    <xdr:row>41</xdr:row>
                    <xdr:rowOff>285750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2</xdr:col>
                    <xdr:colOff>0</xdr:colOff>
                    <xdr:row>42</xdr:row>
                    <xdr:rowOff>88900</xdr:rowOff>
                  </from>
                  <to>
                    <xdr:col>6</xdr:col>
                    <xdr:colOff>508000</xdr:colOff>
                    <xdr:row>42</xdr:row>
                    <xdr:rowOff>336550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2</xdr:col>
                    <xdr:colOff>0</xdr:colOff>
                    <xdr:row>51</xdr:row>
                    <xdr:rowOff>38100</xdr:rowOff>
                  </from>
                  <to>
                    <xdr:col>6</xdr:col>
                    <xdr:colOff>590550</xdr:colOff>
                    <xdr:row>51</xdr:row>
                    <xdr:rowOff>285750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2</xdr:col>
                    <xdr:colOff>0</xdr:colOff>
                    <xdr:row>52</xdr:row>
                    <xdr:rowOff>88900</xdr:rowOff>
                  </from>
                  <to>
                    <xdr:col>6</xdr:col>
                    <xdr:colOff>508000</xdr:colOff>
                    <xdr:row>52</xdr:row>
                    <xdr:rowOff>342900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2</xdr:col>
                    <xdr:colOff>0</xdr:colOff>
                    <xdr:row>51</xdr:row>
                    <xdr:rowOff>38100</xdr:rowOff>
                  </from>
                  <to>
                    <xdr:col>6</xdr:col>
                    <xdr:colOff>590550</xdr:colOff>
                    <xdr:row>51</xdr:row>
                    <xdr:rowOff>285750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2</xdr:col>
                    <xdr:colOff>0</xdr:colOff>
                    <xdr:row>52</xdr:row>
                    <xdr:rowOff>88900</xdr:rowOff>
                  </from>
                  <to>
                    <xdr:col>6</xdr:col>
                    <xdr:colOff>508000</xdr:colOff>
                    <xdr:row>52</xdr:row>
                    <xdr:rowOff>336550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E4EAD-00E9-42E0-AD7C-F066C07CB9F0}">
  <dimension ref="D2:AG7"/>
  <sheetViews>
    <sheetView workbookViewId="0">
      <selection activeCell="G17" sqref="G17"/>
    </sheetView>
  </sheetViews>
  <sheetFormatPr defaultRowHeight="18"/>
  <cols>
    <col min="4" max="4" width="4.75" bestFit="1" customWidth="1"/>
    <col min="6" max="6" width="10.1640625" customWidth="1"/>
    <col min="7" max="7" width="12" customWidth="1"/>
    <col min="8" max="8" width="13.9140625" customWidth="1"/>
    <col min="9" max="9" width="10.1640625" customWidth="1"/>
    <col min="10" max="10" width="15.75" customWidth="1"/>
    <col min="11" max="11" width="12" customWidth="1"/>
    <col min="12" max="12" width="23.25" customWidth="1"/>
    <col min="13" max="13" width="10.1640625" customWidth="1"/>
    <col min="14" max="14" width="12" customWidth="1"/>
    <col min="15" max="15" width="15.75" customWidth="1"/>
    <col min="16" max="16" width="12" customWidth="1"/>
    <col min="17" max="18" width="21.4140625" customWidth="1"/>
    <col min="19" max="19" width="23.25" customWidth="1"/>
    <col min="20" max="20" width="21.4140625" customWidth="1"/>
    <col min="21" max="21" width="17.6640625" customWidth="1"/>
    <col min="22" max="22" width="21.4140625" customWidth="1"/>
    <col min="23" max="23" width="19.5" customWidth="1"/>
    <col min="24" max="26" width="21.4140625" customWidth="1"/>
    <col min="27" max="27" width="23.25" customWidth="1"/>
    <col min="28" max="28" width="21.4140625" customWidth="1"/>
    <col min="29" max="29" width="17.6640625" customWidth="1"/>
    <col min="30" max="30" width="21.4140625" customWidth="1"/>
    <col min="31" max="31" width="19.5" customWidth="1"/>
    <col min="32" max="33" width="21.4140625" customWidth="1"/>
  </cols>
  <sheetData>
    <row r="2" spans="4:33">
      <c r="D2" t="s">
        <v>38</v>
      </c>
      <c r="E2">
        <v>1</v>
      </c>
      <c r="F2">
        <f>E2+1</f>
        <v>2</v>
      </c>
      <c r="G2">
        <f t="shared" ref="G2:X2" si="0">F2+1</f>
        <v>3</v>
      </c>
      <c r="H2">
        <f t="shared" si="0"/>
        <v>4</v>
      </c>
      <c r="I2">
        <f t="shared" si="0"/>
        <v>5</v>
      </c>
      <c r="J2">
        <f t="shared" si="0"/>
        <v>6</v>
      </c>
      <c r="K2">
        <f t="shared" si="0"/>
        <v>7</v>
      </c>
      <c r="L2">
        <f t="shared" si="0"/>
        <v>8</v>
      </c>
      <c r="M2">
        <f t="shared" si="0"/>
        <v>9</v>
      </c>
      <c r="N2">
        <f t="shared" si="0"/>
        <v>10</v>
      </c>
      <c r="O2">
        <f t="shared" si="0"/>
        <v>11</v>
      </c>
      <c r="P2">
        <f t="shared" si="0"/>
        <v>12</v>
      </c>
      <c r="Q2">
        <f t="shared" si="0"/>
        <v>13</v>
      </c>
      <c r="R2">
        <f t="shared" si="0"/>
        <v>14</v>
      </c>
      <c r="S2">
        <f t="shared" si="0"/>
        <v>15</v>
      </c>
      <c r="T2">
        <f t="shared" si="0"/>
        <v>16</v>
      </c>
      <c r="U2">
        <f t="shared" si="0"/>
        <v>17</v>
      </c>
      <c r="V2">
        <f t="shared" si="0"/>
        <v>18</v>
      </c>
      <c r="W2">
        <f t="shared" si="0"/>
        <v>19</v>
      </c>
      <c r="X2">
        <f t="shared" si="0"/>
        <v>20</v>
      </c>
      <c r="Y2">
        <f t="shared" ref="Y2:AG2" si="1">X2+1</f>
        <v>21</v>
      </c>
      <c r="Z2">
        <f t="shared" si="1"/>
        <v>22</v>
      </c>
      <c r="AA2">
        <f t="shared" si="1"/>
        <v>23</v>
      </c>
      <c r="AB2">
        <f t="shared" si="1"/>
        <v>24</v>
      </c>
      <c r="AC2">
        <f t="shared" si="1"/>
        <v>25</v>
      </c>
      <c r="AD2">
        <f t="shared" si="1"/>
        <v>26</v>
      </c>
      <c r="AE2">
        <f t="shared" si="1"/>
        <v>27</v>
      </c>
      <c r="AF2">
        <f t="shared" si="1"/>
        <v>28</v>
      </c>
      <c r="AG2">
        <f t="shared" si="1"/>
        <v>29</v>
      </c>
    </row>
    <row r="4" spans="4:33">
      <c r="E4" t="str">
        <f>VLOOKUP(E$2,入力!$O$6:$Q$53,2,FALSE)</f>
        <v>法人〒</v>
      </c>
      <c r="F4" t="str">
        <f>VLOOKUP(F$2,入力!$O$6:$Q$53,2,FALSE)</f>
        <v>法人住所</v>
      </c>
      <c r="G4" t="str">
        <f>VLOOKUP(G$2,入力!$O$6:$Q$53,2,FALSE)</f>
        <v>所属法人名</v>
      </c>
      <c r="H4" t="str">
        <f>VLOOKUP(H$2,入力!$O$6:$Q$53,2,FALSE)</f>
        <v>法人代表者名</v>
      </c>
      <c r="I4" t="str">
        <f>VLOOKUP(I$2,入力!$O$6:$Q$53,2,FALSE)</f>
        <v>担当者名</v>
      </c>
      <c r="J4" t="str">
        <f>VLOOKUP(J$2,入力!$O$6:$Q$53,2,FALSE)</f>
        <v>担当者電話番号</v>
      </c>
      <c r="K4" t="str">
        <f>VLOOKUP(K$2,入力!$O$6:$Q$53,2,FALSE)</f>
        <v>事業所名称</v>
      </c>
      <c r="L4" t="str">
        <f>VLOOKUP(L$2,入力!$O$6:$Q$53,2,FALSE)</f>
        <v>障害福祉サービス等事業</v>
      </c>
      <c r="M4" t="str">
        <f>VLOOKUP(M$2,入力!$O$6:$Q$53,2,FALSE)</f>
        <v>事業所〒</v>
      </c>
      <c r="N4" t="str">
        <f>VLOOKUP(N$2,入力!$O$6:$Q$53,2,FALSE)</f>
        <v>事業所住所</v>
      </c>
      <c r="O4" t="str">
        <f>VLOOKUP(O$2,入力!$O$6:$Q$53,2,FALSE)</f>
        <v>事業所電話番号</v>
      </c>
      <c r="P4" t="str">
        <f>VLOOKUP(P$2,入力!$O$6:$Q$53,2,FALSE)</f>
        <v>事業所FAX</v>
      </c>
      <c r="Q4" t="str">
        <f>VLOOKUP(Q$2,入力!$O$6:$Q$53,2,FALSE)</f>
        <v>事業所メールアドレス</v>
      </c>
      <c r="R4" t="str">
        <f>VLOOKUP(R$2,入力!$O$6:$Q$53,2,FALSE)</f>
        <v>ふりがな＜受講者①＞</v>
      </c>
      <c r="S4" t="str">
        <f>VLOOKUP(S$2,入力!$O$6:$Q$53,2,FALSE)</f>
        <v>受講者氏名＜受講者①＞</v>
      </c>
      <c r="T4" t="str">
        <f>VLOOKUP(T$2,入力!$O$6:$Q$53,2,FALSE)</f>
        <v>生年月日＜受講者①＞</v>
      </c>
      <c r="U4" t="str">
        <f>VLOOKUP(U$2,入力!$O$6:$Q$53,2,FALSE)</f>
        <v>性別＜受講者①＞</v>
      </c>
      <c r="V4" t="str">
        <f>VLOOKUP(V$2,入力!$O$6:$Q$53,2,FALSE)</f>
        <v>従事内容＜受講者①＞</v>
      </c>
      <c r="W4" t="str">
        <f>VLOOKUP(W$2,入力!$O$6:$Q$53,2,FALSE)</f>
        <v>役職名＜受講者①＞</v>
      </c>
      <c r="X4" t="str">
        <f>VLOOKUP(X$2,入力!$O$6:$Q$53,2,FALSE)</f>
        <v>基礎受講＜受講者①＞</v>
      </c>
      <c r="Y4" t="str">
        <f>VLOOKUP(Y$2,入力!$O$6:$Q$53,2,FALSE)</f>
        <v>実践受講＜受講者①＞</v>
      </c>
      <c r="Z4" t="str">
        <f>VLOOKUP(Z$2,入力!$O$6:$Q$53,2,FALSE)</f>
        <v>ふりがな＜受講者②＞</v>
      </c>
      <c r="AA4" t="str">
        <f>VLOOKUP(AA$2,入力!$O$6:$Q$53,2,FALSE)</f>
        <v>受講者氏名＜受講者②＞</v>
      </c>
      <c r="AB4" t="str">
        <f>VLOOKUP(AB$2,入力!$O$6:$Q$53,2,FALSE)</f>
        <v>生年月日＜受講者②＞</v>
      </c>
      <c r="AC4" t="str">
        <f>VLOOKUP(AC$2,入力!$O$6:$Q$53,2,FALSE)</f>
        <v>性別＜受講者②＞</v>
      </c>
      <c r="AD4" t="str">
        <f>VLOOKUP(AD$2,入力!$O$6:$Q$53,2,FALSE)</f>
        <v>従事内容＜受講者②＞</v>
      </c>
      <c r="AE4" t="str">
        <f>VLOOKUP(AE$2,入力!$O$6:$Q$53,2,FALSE)</f>
        <v>役職名＜受講者②＞</v>
      </c>
      <c r="AF4" t="str">
        <f>VLOOKUP(AF$2,入力!$O$6:$Q$53,2,FALSE)</f>
        <v>基礎受講＜受講者②＞</v>
      </c>
      <c r="AG4" t="str">
        <f>VLOOKUP(AG$2,入力!$O$6:$Q$53,2,FALSE)</f>
        <v>実践受講＜受講者②＞</v>
      </c>
    </row>
    <row r="6" spans="4:33">
      <c r="E6" t="s">
        <v>63</v>
      </c>
      <c r="F6" t="s">
        <v>61</v>
      </c>
      <c r="G6" t="s">
        <v>65</v>
      </c>
      <c r="H6" t="s">
        <v>67</v>
      </c>
      <c r="I6" t="s">
        <v>69</v>
      </c>
      <c r="J6" t="s">
        <v>71</v>
      </c>
      <c r="K6" t="s">
        <v>73</v>
      </c>
      <c r="L6" t="s">
        <v>75</v>
      </c>
      <c r="M6" t="s">
        <v>41</v>
      </c>
      <c r="N6" t="s">
        <v>43</v>
      </c>
      <c r="O6" t="s">
        <v>77</v>
      </c>
      <c r="P6" t="s">
        <v>79</v>
      </c>
      <c r="Q6" t="s">
        <v>81</v>
      </c>
      <c r="R6" t="s">
        <v>45</v>
      </c>
      <c r="S6" t="s">
        <v>46</v>
      </c>
      <c r="T6" t="s">
        <v>47</v>
      </c>
      <c r="U6" t="s">
        <v>48</v>
      </c>
      <c r="V6" t="s">
        <v>49</v>
      </c>
      <c r="W6" t="s">
        <v>50</v>
      </c>
      <c r="X6" t="s">
        <v>51</v>
      </c>
      <c r="Y6" t="s">
        <v>52</v>
      </c>
      <c r="Z6" t="s">
        <v>53</v>
      </c>
      <c r="AA6" t="s">
        <v>54</v>
      </c>
      <c r="AB6" t="s">
        <v>55</v>
      </c>
      <c r="AC6" t="s">
        <v>56</v>
      </c>
      <c r="AD6" t="s">
        <v>57</v>
      </c>
      <c r="AE6" t="s">
        <v>58</v>
      </c>
      <c r="AF6" t="s">
        <v>59</v>
      </c>
      <c r="AG6" t="s">
        <v>60</v>
      </c>
    </row>
    <row r="7" spans="4:33">
      <c r="E7" t="str">
        <f>IF(VLOOKUP(E$2,入力!$O$6:$Q$53,3,FALSE)=0,"NULL",VLOOKUP(E$2,入力!$O$6:$Q$53,3,FALSE))</f>
        <v>NULL</v>
      </c>
      <c r="F7" t="str">
        <f>IF(VLOOKUP(F$2,入力!$O$6:$Q$53,3,FALSE)=0,"NULL",VLOOKUP(F$2,入力!$O$6:$Q$53,3,FALSE))</f>
        <v>NULL</v>
      </c>
      <c r="G7" t="str">
        <f>IF(VLOOKUP(G$2,入力!$O$6:$Q$53,3,FALSE)=0,"NULL",VLOOKUP(G$2,入力!$O$6:$Q$53,3,FALSE))</f>
        <v>NULL</v>
      </c>
      <c r="H7" t="str">
        <f>IF(VLOOKUP(H$2,入力!$O$6:$Q$53,3,FALSE)=0,"NULL",VLOOKUP(H$2,入力!$O$6:$Q$53,3,FALSE))</f>
        <v>NULL</v>
      </c>
      <c r="I7" t="str">
        <f>IF(VLOOKUP(I$2,入力!$O$6:$Q$53,3,FALSE)=0,"NULL",VLOOKUP(I$2,入力!$O$6:$Q$53,3,FALSE))</f>
        <v>NULL</v>
      </c>
      <c r="J7" t="str">
        <f>IF(VLOOKUP(J$2,入力!$O$6:$Q$53,3,FALSE)=0,"NULL",VLOOKUP(J$2,入力!$O$6:$Q$53,3,FALSE))</f>
        <v>NULL</v>
      </c>
      <c r="K7" t="str">
        <f>IF(VLOOKUP(K$2,入力!$O$6:$Q$53,3,FALSE)=0,"NULL",VLOOKUP(K$2,入力!$O$6:$Q$53,3,FALSE))</f>
        <v>NULL</v>
      </c>
      <c r="L7" t="str">
        <f>IF(VLOOKUP(L$2,入力!$O$6:$Q$53,3,FALSE)=0,"NULL",VLOOKUP(L$2,入力!$O$6:$Q$53,3,FALSE))</f>
        <v>NULL</v>
      </c>
      <c r="M7" t="str">
        <f>IF(VLOOKUP(M$2,入力!$O$6:$Q$53,3,FALSE)=0,"NULL",VLOOKUP(M$2,入力!$O$6:$Q$53,3,FALSE))</f>
        <v>NULL</v>
      </c>
      <c r="N7" t="str">
        <f>IF(VLOOKUP(N$2,入力!$O$6:$Q$53,3,FALSE)=0,"NULL",VLOOKUP(N$2,入力!$O$6:$Q$53,3,FALSE))</f>
        <v>NULL</v>
      </c>
      <c r="O7" t="str">
        <f>IF(VLOOKUP(O$2,入力!$O$6:$Q$53,3,FALSE)=0,"NULL",VLOOKUP(O$2,入力!$O$6:$Q$53,3,FALSE))</f>
        <v>NULL</v>
      </c>
      <c r="P7" t="str">
        <f>IF(VLOOKUP(P$2,入力!$O$6:$Q$53,3,FALSE)=0,"NULL",VLOOKUP(P$2,入力!$O$6:$Q$53,3,FALSE))</f>
        <v>NULL</v>
      </c>
      <c r="Q7" t="str">
        <f>IF(VLOOKUP(Q$2,入力!$O$6:$Q$53,3,FALSE)=0,"NULL",VLOOKUP(Q$2,入力!$O$6:$Q$53,3,FALSE))</f>
        <v>NULL</v>
      </c>
      <c r="R7" t="str">
        <f>IF(VLOOKUP(R$2,入力!$O$6:$Q$53,3,FALSE)=0,"NULL",VLOOKUP(R$2,入力!$O$6:$Q$53,3,FALSE))</f>
        <v>NULL</v>
      </c>
      <c r="S7" t="str">
        <f>IF(VLOOKUP(S$2,入力!$O$6:$Q$53,3,FALSE)=0,"NULL",VLOOKUP(S$2,入力!$O$6:$Q$53,3,FALSE))</f>
        <v>NULL</v>
      </c>
      <c r="T7" t="str">
        <f>IF(VLOOKUP(T$2,入力!$O$6:$Q$53,3,FALSE)=0,"NULL",VLOOKUP(T$2,入力!$O$6:$Q$53,3,FALSE))</f>
        <v>NULL</v>
      </c>
      <c r="U7" t="str">
        <f>IF(VLOOKUP(U$2,入力!$O$6:$Q$53,3,FALSE)=0,"NULL",VLOOKUP(U$2,入力!$O$6:$Q$53,3,FALSE))</f>
        <v>NULL</v>
      </c>
      <c r="V7" t="str">
        <f>IF(VLOOKUP(V$2,入力!$O$6:$Q$53,3,FALSE)=0,"NULL",VLOOKUP(V$2,入力!$O$6:$Q$53,3,FALSE))</f>
        <v>NULL</v>
      </c>
      <c r="W7" t="str">
        <f>IF(VLOOKUP(W$2,入力!$O$6:$Q$53,3,FALSE)=0,"NULL",VLOOKUP(W$2,入力!$O$6:$Q$53,3,FALSE))</f>
        <v>NULL</v>
      </c>
      <c r="X7" t="b">
        <f>IF(VLOOKUP(X$2,入力!$O$6:$Q$53,3,FALSE)=0,"NULL",VLOOKUP(X$2,入力!$O$6:$Q$53,3,FALSE))</f>
        <v>0</v>
      </c>
      <c r="Y7" t="b">
        <f>IF(VLOOKUP(Y$2,入力!$O$6:$Q$53,3,FALSE)=0,"NULL",VLOOKUP(Y$2,入力!$O$6:$Q$53,3,FALSE))</f>
        <v>0</v>
      </c>
      <c r="Z7" t="str">
        <f>IF(VLOOKUP(Z$2,入力!$O$6:$Q$53,3,FALSE)=0,"NULL",VLOOKUP(Z$2,入力!$O$6:$Q$53,3,FALSE))</f>
        <v>NULL</v>
      </c>
      <c r="AA7" t="str">
        <f>IF(VLOOKUP(AA$2,入力!$O$6:$Q$53,3,FALSE)=0,"NULL",VLOOKUP(AA$2,入力!$O$6:$Q$53,3,FALSE))</f>
        <v>NULL</v>
      </c>
      <c r="AB7" t="str">
        <f>IF(VLOOKUP(AB$2,入力!$O$6:$Q$53,3,FALSE)=0,"NULL",VLOOKUP(AB$2,入力!$O$6:$Q$53,3,FALSE))</f>
        <v>NULL</v>
      </c>
      <c r="AC7" t="str">
        <f>IF(VLOOKUP(AC$2,入力!$O$6:$Q$53,3,FALSE)=0,"NULL",VLOOKUP(AC$2,入力!$O$6:$Q$53,3,FALSE))</f>
        <v>NULL</v>
      </c>
      <c r="AD7" t="str">
        <f>IF(VLOOKUP(AD$2,入力!$O$6:$Q$53,3,FALSE)=0,"NULL",VLOOKUP(AD$2,入力!$O$6:$Q$53,3,FALSE))</f>
        <v>NULL</v>
      </c>
      <c r="AE7" t="str">
        <f>IF(VLOOKUP(AE$2,入力!$O$6:$Q$53,3,FALSE)=0,"NULL",VLOOKUP(AE$2,入力!$O$6:$Q$53,3,FALSE))</f>
        <v>NULL</v>
      </c>
      <c r="AF7" t="b">
        <f>IF(VLOOKUP(AF$2,入力!$O$6:$Q$53,3,FALSE)=0,"NULL",VLOOKUP(AF$2,入力!$O$6:$Q$53,3,FALSE))</f>
        <v>0</v>
      </c>
      <c r="AG7" t="b">
        <f>IF(VLOOKUP(AG$2,入力!$O$6:$Q$53,3,FALSE)=0,"NULL",VLOOKUP(AG$2,入力!$O$6:$Q$53,3,FALSE))</f>
        <v>0</v>
      </c>
    </row>
  </sheetData>
  <sheetProtection algorithmName="SHA-512" hashValue="NIyeguF8Wt/ZyVPjYuRmh0ltqCS2pKzk9Bo7DabT9By9G5o2iiPi5+C4d3YFKRhY5HxuaRS4+w4PFNEJnS7x/A==" saltValue="MmlDy2xC9mQiveYHuu0eSQ==" spinCount="100000" sheet="1" objects="1" scenarios="1" selectLockedCells="1" selectUnlockedCells="1"/>
  <phoneticPr fontId="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vt:lpstr>
      <vt:lpstr>抽出シート</vt:lpstr>
      <vt:lpstr>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2026-06-15T09:07:36Z</dcterms:modified>
</cp:coreProperties>
</file>