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32 新型コロナウイルス\R05\01 施設福祉班\【03】サービス継続支援関係\【06】1117_令和5年度県要綱の制定について\修正後\"/>
    </mc:Choice>
  </mc:AlternateContent>
  <bookViews>
    <workbookView xWindow="0" yWindow="0" windowWidth="28800" windowHeight="12210" activeTab="3"/>
  </bookViews>
  <sheets>
    <sheet name="（はじめにお読みください）本申請書の使い方" sheetId="25" r:id="rId1"/>
    <sheet name="総括表" sheetId="20" r:id="rId2"/>
    <sheet name="申請額一覧 " sheetId="24" r:id="rId3"/>
    <sheet name="個票１" sheetId="19" r:id="rId4"/>
    <sheet name="基準単価" sheetId="26" state="hidden" r:id="rId5"/>
  </sheets>
  <definedNames>
    <definedName name="_xlnm.Print_Area" localSheetId="4">基準単価!$A$1:$H$35</definedName>
  </definedNames>
  <calcPr calcId="162913"/>
</workbook>
</file>

<file path=xl/calcChain.xml><?xml version="1.0" encoding="utf-8"?>
<calcChain xmlns="http://schemas.openxmlformats.org/spreadsheetml/2006/main">
  <c r="AA13" i="19" l="1"/>
  <c r="J68" i="19" l="1"/>
  <c r="J9" i="24"/>
  <c r="J20" i="24"/>
  <c r="E9" i="24"/>
  <c r="J16" i="24"/>
  <c r="J10" i="24"/>
  <c r="J15" i="24"/>
  <c r="J18" i="24"/>
  <c r="J17" i="24"/>
  <c r="J14" i="24"/>
  <c r="J11" i="24"/>
  <c r="J13" i="24"/>
  <c r="J8" i="24"/>
  <c r="J7" i="24"/>
  <c r="J19" i="24"/>
  <c r="J12" i="24"/>
  <c r="J100" i="19" l="1"/>
  <c r="AI39" i="19" s="1"/>
  <c r="AA39" i="19"/>
  <c r="E8" i="24"/>
  <c r="E14" i="24"/>
  <c r="I19" i="24"/>
  <c r="D13" i="24"/>
  <c r="G15" i="24"/>
  <c r="C7" i="24"/>
  <c r="D19" i="24"/>
  <c r="C16" i="24"/>
  <c r="C14" i="24"/>
  <c r="C9" i="24"/>
  <c r="D12" i="24"/>
  <c r="G14" i="24"/>
  <c r="D20" i="24"/>
  <c r="C13" i="24"/>
  <c r="E12" i="24"/>
  <c r="G9" i="24"/>
  <c r="E7" i="24"/>
  <c r="I15" i="24"/>
  <c r="C12" i="24"/>
  <c r="C17" i="24"/>
  <c r="E13" i="24"/>
  <c r="D11" i="24"/>
  <c r="C20" i="24"/>
  <c r="G7" i="24"/>
  <c r="E16" i="24"/>
  <c r="I20" i="24"/>
  <c r="G11" i="24"/>
  <c r="E19" i="24"/>
  <c r="C19" i="24"/>
  <c r="G8" i="24"/>
  <c r="C8" i="24"/>
  <c r="I18" i="24"/>
  <c r="G12" i="24"/>
  <c r="I8" i="24"/>
  <c r="G10" i="24"/>
  <c r="I11" i="24"/>
  <c r="E15" i="24"/>
  <c r="E17" i="24"/>
  <c r="G18" i="24"/>
  <c r="D14" i="24"/>
  <c r="I7" i="24"/>
  <c r="D10" i="24"/>
  <c r="G16" i="24"/>
  <c r="I16" i="24"/>
  <c r="I9" i="24"/>
  <c r="D16" i="24"/>
  <c r="I10" i="24"/>
  <c r="G19" i="24"/>
  <c r="C15" i="24"/>
  <c r="I14" i="24"/>
  <c r="E18" i="24"/>
  <c r="G13" i="24"/>
  <c r="D18" i="24"/>
  <c r="C10" i="24"/>
  <c r="I12" i="24"/>
  <c r="I13" i="24"/>
  <c r="E10" i="24"/>
  <c r="E11" i="24"/>
  <c r="D15" i="24"/>
  <c r="G20" i="24"/>
  <c r="D9" i="24"/>
  <c r="C11" i="24"/>
  <c r="D7" i="24"/>
  <c r="G17" i="24"/>
  <c r="I17" i="24"/>
  <c r="E20" i="24"/>
  <c r="D17" i="24"/>
  <c r="D8" i="24"/>
  <c r="C18" i="24"/>
  <c r="J84" i="19" l="1"/>
  <c r="AI13" i="19" s="1"/>
  <c r="F19" i="24"/>
  <c r="F7" i="24"/>
  <c r="F15" i="24"/>
  <c r="F14" i="24"/>
  <c r="F12" i="24"/>
  <c r="F20" i="24"/>
  <c r="F11" i="24"/>
  <c r="F18" i="24"/>
  <c r="F13" i="24"/>
  <c r="F10" i="24"/>
  <c r="F16" i="24"/>
  <c r="F17" i="24"/>
  <c r="F9" i="24"/>
  <c r="F8" i="24"/>
  <c r="K7" i="24" l="1"/>
  <c r="H11" i="24"/>
  <c r="K14" i="24"/>
  <c r="K19" i="24"/>
  <c r="K17" i="24"/>
  <c r="K11" i="24"/>
  <c r="H8" i="24"/>
  <c r="H13" i="24"/>
  <c r="H20" i="24"/>
  <c r="H18" i="24"/>
  <c r="H14" i="24"/>
  <c r="L14" i="24" s="1"/>
  <c r="H12" i="24"/>
  <c r="H17" i="24"/>
  <c r="K9" i="24"/>
  <c r="K8" i="24"/>
  <c r="H9" i="24"/>
  <c r="H7" i="24"/>
  <c r="K10" i="24"/>
  <c r="K15" i="24"/>
  <c r="K13" i="24"/>
  <c r="H15" i="24"/>
  <c r="K18" i="24"/>
  <c r="K12" i="24"/>
  <c r="H16" i="24"/>
  <c r="H10" i="24"/>
  <c r="H19" i="24"/>
  <c r="K16" i="24"/>
  <c r="K20" i="24"/>
  <c r="D6" i="24"/>
  <c r="C6" i="24"/>
  <c r="E6" i="24"/>
  <c r="L7" i="24" l="1"/>
  <c r="L12" i="24"/>
  <c r="L17" i="24"/>
  <c r="L15" i="24"/>
  <c r="L9" i="24"/>
  <c r="L19" i="24"/>
  <c r="L20" i="24"/>
  <c r="L8" i="24"/>
  <c r="L18" i="24"/>
  <c r="L13" i="24"/>
  <c r="L16" i="24"/>
  <c r="L11" i="24"/>
  <c r="L10" i="24"/>
  <c r="J6" i="24"/>
  <c r="G6" i="24"/>
  <c r="AD24" i="20" l="1"/>
  <c r="AH24" i="20"/>
  <c r="AD25" i="20"/>
  <c r="AH25" i="20"/>
  <c r="I6" i="24"/>
  <c r="F6" i="24"/>
  <c r="K6" i="24" l="1"/>
  <c r="AH44" i="20"/>
  <c r="AD44" i="20"/>
  <c r="AH43" i="20"/>
  <c r="AD43" i="20"/>
  <c r="AD22" i="20"/>
  <c r="AD32" i="20"/>
  <c r="AH32" i="20"/>
  <c r="H6" i="24"/>
  <c r="L6" i="24" s="1"/>
  <c r="AH22" i="20"/>
  <c r="K21" i="24"/>
  <c r="T49" i="20"/>
  <c r="T45" i="20"/>
  <c r="T47" i="20"/>
  <c r="T48" i="20"/>
  <c r="T50" i="20"/>
  <c r="T46" i="20"/>
  <c r="X49" i="20"/>
  <c r="X45" i="20"/>
  <c r="X48" i="20"/>
  <c r="X47" i="20"/>
  <c r="X50" i="20"/>
  <c r="X46" i="20"/>
  <c r="AD47" i="20"/>
  <c r="AD49" i="20"/>
  <c r="AD45" i="20"/>
  <c r="AD48" i="20"/>
  <c r="AD50" i="20"/>
  <c r="AD46" i="20"/>
  <c r="AH47" i="20"/>
  <c r="AH46" i="20"/>
  <c r="AH49" i="20"/>
  <c r="AH45" i="20"/>
  <c r="AH50" i="20"/>
  <c r="AH48" i="20"/>
  <c r="T42" i="20"/>
  <c r="T39" i="20"/>
  <c r="X41" i="20"/>
  <c r="X40" i="20"/>
  <c r="T41" i="20"/>
  <c r="T40" i="20"/>
  <c r="X42" i="20"/>
  <c r="X39" i="20"/>
  <c r="AH41" i="20"/>
  <c r="AH40" i="20"/>
  <c r="AD41" i="20"/>
  <c r="AD40" i="20"/>
  <c r="AD42" i="20"/>
  <c r="AD39" i="20"/>
  <c r="AH42" i="20"/>
  <c r="AH39" i="20"/>
  <c r="T37" i="20"/>
  <c r="T33" i="20"/>
  <c r="T36" i="20"/>
  <c r="T35" i="20"/>
  <c r="T38" i="20"/>
  <c r="T34" i="20"/>
  <c r="X36" i="20"/>
  <c r="X35" i="20"/>
  <c r="X38" i="20"/>
  <c r="X34" i="20"/>
  <c r="X37" i="20"/>
  <c r="X33" i="20"/>
  <c r="AD36" i="20"/>
  <c r="AD35" i="20"/>
  <c r="AD38" i="20"/>
  <c r="AD34" i="20"/>
  <c r="AD37" i="20"/>
  <c r="AD33" i="20"/>
  <c r="AH35" i="20"/>
  <c r="AH33" i="20"/>
  <c r="AH38" i="20"/>
  <c r="AH34" i="20"/>
  <c r="AH37" i="20"/>
  <c r="AH36" i="20"/>
  <c r="X30" i="20"/>
  <c r="T30" i="20"/>
  <c r="AH30" i="20"/>
  <c r="AD30" i="20"/>
  <c r="X29" i="20"/>
  <c r="T31" i="20"/>
  <c r="X31" i="20"/>
  <c r="T29" i="20"/>
  <c r="AH31" i="20"/>
  <c r="AH29" i="20"/>
  <c r="AD31" i="20"/>
  <c r="AD29" i="20"/>
  <c r="T28" i="20"/>
  <c r="T27" i="20"/>
  <c r="T26" i="20"/>
  <c r="X26" i="20"/>
  <c r="X28" i="20"/>
  <c r="X27" i="20"/>
  <c r="T23" i="20"/>
  <c r="T22" i="20"/>
  <c r="X22" i="20"/>
  <c r="AD26" i="20"/>
  <c r="AD28" i="20"/>
  <c r="AD27" i="20"/>
  <c r="AH28" i="20"/>
  <c r="AH27" i="20"/>
  <c r="AH26" i="20"/>
  <c r="X24" i="20"/>
  <c r="T24" i="20"/>
  <c r="X23" i="20" l="1"/>
  <c r="H21" i="24"/>
  <c r="X44" i="20"/>
  <c r="T44" i="20"/>
  <c r="X43" i="20"/>
  <c r="T43" i="20"/>
  <c r="T25" i="20"/>
  <c r="X25" i="20"/>
  <c r="T32" i="20"/>
  <c r="X32" i="20"/>
  <c r="T51" i="20" l="1"/>
  <c r="X51" i="20"/>
  <c r="AD23" i="20"/>
  <c r="AD51" i="20" s="1"/>
  <c r="L21" i="24"/>
  <c r="AH23" i="20"/>
  <c r="AH51" i="20" s="1"/>
  <c r="T52" i="20" l="1"/>
</calcChain>
</file>

<file path=xl/sharedStrings.xml><?xml version="1.0" encoding="utf-8"?>
<sst xmlns="http://schemas.openxmlformats.org/spreadsheetml/2006/main" count="414" uniqueCount="211">
  <si>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</si>
  <si>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</si>
  <si>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</si>
  <si>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</si>
  <si>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</si>
  <si>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</si>
  <si>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</si>
  <si>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</si>
  <si>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</si>
  <si>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</si>
  <si>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</si>
  <si>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</si>
  <si>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</si>
  <si>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</si>
  <si>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</si>
  <si>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</si>
  <si>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</si>
  <si>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か所</t>
    <rPh sb="1" eb="2">
      <t>ショ</t>
    </rPh>
    <phoneticPr fontId="3"/>
  </si>
  <si>
    <t>訪問系</t>
    <rPh sb="0" eb="2">
      <t>ホウモン</t>
    </rPh>
    <rPh sb="2" eb="3">
      <t>ケイ</t>
    </rPh>
    <phoneticPr fontId="3"/>
  </si>
  <si>
    <t>小　　計</t>
    <rPh sb="0" eb="1">
      <t>ショウ</t>
    </rPh>
    <rPh sb="3" eb="4">
      <t>ケイ</t>
    </rPh>
    <phoneticPr fontId="3"/>
  </si>
  <si>
    <t>　　　　　　　　　　　　　　　　　　　　　　　　助成対象
サービス種別</t>
    <rPh sb="24" eb="26">
      <t>ジョセイ</t>
    </rPh>
    <rPh sb="26" eb="28">
      <t>タイショウ</t>
    </rPh>
    <rPh sb="34" eb="36">
      <t>シュベツ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</si>
  <si>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</si>
  <si>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管理者の氏名</t>
    <rPh sb="0" eb="3">
      <t>カンリシャ</t>
    </rPh>
    <rPh sb="4" eb="6">
      <t>シメイ</t>
    </rPh>
    <phoneticPr fontId="3"/>
  </si>
  <si>
    <t>派遣先事業所名（</t>
    <rPh sb="0" eb="3">
      <t>ハケンサキ</t>
    </rPh>
    <rPh sb="3" eb="6">
      <t>ジギョウショ</t>
    </rPh>
    <rPh sb="6" eb="7">
      <t>メイ</t>
    </rPh>
    <phoneticPr fontId="3"/>
  </si>
  <si>
    <t>事業所・施設の状況</t>
    <rPh sb="0" eb="3">
      <t>ジギョウショ</t>
    </rPh>
    <rPh sb="4" eb="6">
      <t>シセツ</t>
    </rPh>
    <rPh sb="7" eb="9">
      <t>ジョウキョウ</t>
    </rPh>
    <phoneticPr fontId="3"/>
  </si>
  <si>
    <t>事業区分</t>
    <rPh sb="0" eb="2">
      <t>ジギョウ</t>
    </rPh>
    <rPh sb="2" eb="4">
      <t>クブン</t>
    </rPh>
    <phoneticPr fontId="3"/>
  </si>
  <si>
    <t>助成対象の区分</t>
    <rPh sb="0" eb="2">
      <t>ジョセイ</t>
    </rPh>
    <rPh sb="2" eb="4">
      <t>タイショウ</t>
    </rPh>
    <rPh sb="5" eb="7">
      <t>クブン</t>
    </rPh>
    <phoneticPr fontId="3"/>
  </si>
  <si>
    <r>
      <t>取組内容　</t>
    </r>
    <r>
      <rPr>
        <sz val="8"/>
        <rFont val="ＭＳ Ｐ明朝"/>
        <family val="1"/>
        <charset val="128"/>
      </rPr>
      <t>※該当する取組をチェックすること</t>
    </r>
    <rPh sb="0" eb="2">
      <t>トリクミ</t>
    </rPh>
    <rPh sb="2" eb="4">
      <t>ナイヨウ</t>
    </rPh>
    <rPh sb="6" eb="8">
      <t>ガイトウ</t>
    </rPh>
    <rPh sb="10" eb="12">
      <t>トリクミ</t>
    </rPh>
    <phoneticPr fontId="3"/>
  </si>
  <si>
    <t>職員の応援派遣の実施</t>
    <phoneticPr fontId="3"/>
  </si>
  <si>
    <t>（別紙）積算内訳</t>
    <rPh sb="1" eb="3">
      <t>ベッシ</t>
    </rPh>
    <rPh sb="4" eb="6">
      <t>セキサン</t>
    </rPh>
    <rPh sb="6" eb="8">
      <t>ウチワケ</t>
    </rPh>
    <phoneticPr fontId="3"/>
  </si>
  <si>
    <t>費目</t>
    <rPh sb="0" eb="2">
      <t>ヒモク</t>
    </rPh>
    <phoneticPr fontId="3"/>
  </si>
  <si>
    <t>用途・品目・数量等</t>
    <rPh sb="0" eb="2">
      <t>ヨウト</t>
    </rPh>
    <rPh sb="3" eb="5">
      <t>ヒンモク</t>
    </rPh>
    <rPh sb="6" eb="8">
      <t>スウリョウ</t>
    </rPh>
    <rPh sb="8" eb="9">
      <t>トウ</t>
    </rPh>
    <phoneticPr fontId="3"/>
  </si>
  <si>
    <t>所要額</t>
    <rPh sb="0" eb="3">
      <t>ショヨウガク</t>
    </rPh>
    <phoneticPr fontId="3"/>
  </si>
  <si>
    <t>事業区分</t>
    <rPh sb="0" eb="2">
      <t>ジギョウ</t>
    </rPh>
    <rPh sb="2" eb="4">
      <t>クブン</t>
    </rPh>
    <phoneticPr fontId="3"/>
  </si>
  <si>
    <t>(1)</t>
    <phoneticPr fontId="3"/>
  </si>
  <si>
    <t>所要額(円)</t>
    <rPh sb="0" eb="3">
      <t>ショヨウガク</t>
    </rPh>
    <rPh sb="4" eb="5">
      <t>エン</t>
    </rPh>
    <phoneticPr fontId="3"/>
  </si>
  <si>
    <t>申請内容</t>
    <rPh sb="0" eb="2">
      <t>シンセイ</t>
    </rPh>
    <rPh sb="2" eb="4">
      <t>ナイヨウ</t>
    </rPh>
    <phoneticPr fontId="3"/>
  </si>
  <si>
    <t>千円</t>
    <rPh sb="0" eb="2">
      <t>センエン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</si>
  <si>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</si>
  <si>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</si>
  <si>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</si>
  <si>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事業所･施設数</t>
    <rPh sb="0" eb="3">
      <t>ジギョウショ</t>
    </rPh>
    <rPh sb="4" eb="6">
      <t>シセツ</t>
    </rPh>
    <rPh sb="6" eb="7">
      <t>スウ</t>
    </rPh>
    <phoneticPr fontId="3"/>
  </si>
  <si>
    <t>提供サービス</t>
    <rPh sb="0" eb="2">
      <t>テイキョウ</t>
    </rPh>
    <phoneticPr fontId="3"/>
  </si>
  <si>
    <t>事業所・施設の所在地</t>
    <rPh sb="0" eb="3">
      <t>ジギョウショ</t>
    </rPh>
    <rPh sb="4" eb="6">
      <t>シセツ</t>
    </rPh>
    <rPh sb="7" eb="10">
      <t>ショザイチ</t>
    </rPh>
    <phoneticPr fontId="3"/>
  </si>
  <si>
    <t>合計（②）</t>
    <rPh sb="0" eb="2">
      <t>ゴウケイ</t>
    </rPh>
    <phoneticPr fontId="3"/>
  </si>
  <si>
    <t>※別紙の①の額の千円未満切り捨て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</si>
  <si>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※別紙の②の額の千円未満切り捨て</t>
    <rPh sb="1" eb="3">
      <t>ベッシ</t>
    </rPh>
    <rPh sb="6" eb="7">
      <t>ガク</t>
    </rPh>
    <rPh sb="8" eb="9">
      <t>セン</t>
    </rPh>
    <rPh sb="9" eb="12">
      <t>エンミマン</t>
    </rPh>
    <rPh sb="12" eb="13">
      <t>キ</t>
    </rPh>
    <rPh sb="14" eb="15">
      <t>ス</t>
    </rPh>
    <phoneticPr fontId="3"/>
  </si>
  <si>
    <t>事業所・施設名</t>
    <rPh sb="0" eb="3">
      <t>ジギョウショ</t>
    </rPh>
    <rPh sb="4" eb="7">
      <t>シセツメイ</t>
    </rPh>
    <phoneticPr fontId="3"/>
  </si>
  <si>
    <t>基準単価</t>
    <rPh sb="0" eb="2">
      <t>キジュン</t>
    </rPh>
    <rPh sb="2" eb="4">
      <t>タンカ</t>
    </rPh>
    <phoneticPr fontId="3"/>
  </si>
  <si>
    <t>基準単価(a)</t>
    <rPh sb="0" eb="2">
      <t>キジュン</t>
    </rPh>
    <rPh sb="2" eb="4">
      <t>タンカ</t>
    </rPh>
    <phoneticPr fontId="3"/>
  </si>
  <si>
    <t>所要額(b)</t>
    <rPh sb="0" eb="3">
      <t>ショヨウガク</t>
    </rPh>
    <phoneticPr fontId="3"/>
  </si>
  <si>
    <t>申請額(c)</t>
    <rPh sb="0" eb="3">
      <t>シンセイガク</t>
    </rPh>
    <phoneticPr fontId="3"/>
  </si>
  <si>
    <t>千円</t>
  </si>
  <si>
    <t>サービス種別</t>
    <rPh sb="4" eb="6">
      <t>シュベツ</t>
    </rPh>
    <phoneticPr fontId="3"/>
  </si>
  <si>
    <t>　※下表から該当する番号を１つ選択して記入
（複数該当する場合には一番小さい番号のものを記入）</t>
    <rPh sb="2" eb="4">
      <t>カヒョウ</t>
    </rPh>
    <rPh sb="6" eb="8">
      <t>ガイトウ</t>
    </rPh>
    <rPh sb="10" eb="12">
      <t>バンゴウ</t>
    </rPh>
    <rPh sb="15" eb="17">
      <t>センタク</t>
    </rPh>
    <rPh sb="19" eb="21">
      <t>キニュウ</t>
    </rPh>
    <rPh sb="23" eb="25">
      <t>フクスウ</t>
    </rPh>
    <rPh sb="25" eb="27">
      <t>ガイトウ</t>
    </rPh>
    <rPh sb="29" eb="31">
      <t>バアイ</t>
    </rPh>
    <rPh sb="33" eb="35">
      <t>イチバン</t>
    </rPh>
    <rPh sb="35" eb="36">
      <t>チイ</t>
    </rPh>
    <rPh sb="38" eb="40">
      <t>バンゴウ</t>
    </rPh>
    <rPh sb="44" eb="46">
      <t>キニュウ</t>
    </rPh>
    <phoneticPr fontId="3"/>
  </si>
  <si>
    <t>(2)</t>
    <phoneticPr fontId="3"/>
  </si>
  <si>
    <t>(3)</t>
    <phoneticPr fontId="3"/>
  </si>
  <si>
    <t>(5)</t>
    <phoneticPr fontId="3"/>
  </si>
  <si>
    <t>取組内容</t>
    <rPh sb="0" eb="1">
      <t>ト</t>
    </rPh>
    <rPh sb="1" eb="2">
      <t>ク</t>
    </rPh>
    <rPh sb="2" eb="4">
      <t>ナイヨウ</t>
    </rPh>
    <phoneticPr fontId="3"/>
  </si>
  <si>
    <t>No.</t>
    <phoneticPr fontId="3"/>
  </si>
  <si>
    <t>（注）</t>
    <rPh sb="1" eb="2">
      <t>チュウ</t>
    </rPh>
    <phoneticPr fontId="3"/>
  </si>
  <si>
    <t>基準単価(d)</t>
    <rPh sb="0" eb="2">
      <t>キジュン</t>
    </rPh>
    <rPh sb="2" eb="4">
      <t>タンカ</t>
    </rPh>
    <phoneticPr fontId="3"/>
  </si>
  <si>
    <t>所要額(e)</t>
    <rPh sb="0" eb="3">
      <t>ショヨウガク</t>
    </rPh>
    <phoneticPr fontId="3"/>
  </si>
  <si>
    <t>申請額(f)</t>
    <rPh sb="0" eb="3">
      <t>シンセイガク</t>
    </rPh>
    <phoneticPr fontId="3"/>
  </si>
  <si>
    <t>　「申請額(c)」は、「基準単価(a)」と「所要額(b)」を比較して低い方の額を、「申請額(f)」は、「基準単価(d)」と「所要額(e)」を比較して低い方の額をぞれぞれ記入すること。</t>
    <rPh sb="2" eb="4">
      <t>シンセイ</t>
    </rPh>
    <rPh sb="4" eb="5">
      <t>ガク</t>
    </rPh>
    <rPh sb="12" eb="14">
      <t>キジュン</t>
    </rPh>
    <rPh sb="14" eb="16">
      <t>タンカ</t>
    </rPh>
    <rPh sb="22" eb="25">
      <t>ショヨウガク</t>
    </rPh>
    <rPh sb="30" eb="32">
      <t>ヒカク</t>
    </rPh>
    <rPh sb="34" eb="35">
      <t>ヒク</t>
    </rPh>
    <rPh sb="36" eb="37">
      <t>ホウ</t>
    </rPh>
    <rPh sb="38" eb="39">
      <t>ガク</t>
    </rPh>
    <rPh sb="42" eb="44">
      <t>シンセイ</t>
    </rPh>
    <rPh sb="84" eb="86">
      <t>キニュウ</t>
    </rPh>
    <phoneticPr fontId="3"/>
  </si>
  <si>
    <t>合計</t>
    <rPh sb="0" eb="2">
      <t>ゴウケイ</t>
    </rPh>
    <phoneticPr fontId="3"/>
  </si>
  <si>
    <t>申請額計(ｇ)</t>
    <rPh sb="0" eb="3">
      <t>シンセイガク</t>
    </rPh>
    <rPh sb="3" eb="4">
      <t>ケイ</t>
    </rPh>
    <phoneticPr fontId="3"/>
  </si>
  <si>
    <t>　「所要額(b)」及び「所要額(e)」は「（様式３）事業所・施設別個表」に記載した所要額（千円未満切り捨て）を記入すること。</t>
    <rPh sb="2" eb="5">
      <t>ショヨウガク</t>
    </rPh>
    <rPh sb="9" eb="10">
      <t>オヨ</t>
    </rPh>
    <rPh sb="12" eb="15">
      <t>ショヨウガク</t>
    </rPh>
    <rPh sb="22" eb="24">
      <t>ヨウシキ</t>
    </rPh>
    <rPh sb="37" eb="39">
      <t>キサイ</t>
    </rPh>
    <rPh sb="41" eb="44">
      <t>ショヨウガク</t>
    </rPh>
    <rPh sb="45" eb="46">
      <t>セン</t>
    </rPh>
    <rPh sb="46" eb="49">
      <t>エンミマン</t>
    </rPh>
    <rPh sb="49" eb="50">
      <t>キ</t>
    </rPh>
    <rPh sb="51" eb="52">
      <t>ス</t>
    </rPh>
    <rPh sb="55" eb="57">
      <t>キニュウ</t>
    </rPh>
    <phoneticPr fontId="3"/>
  </si>
  <si>
    <t>　「申請額計(g)」は、「申請額(c)」と「申請額(f)」の合計額を記入すること。</t>
    <rPh sb="2" eb="4">
      <t>シンセイ</t>
    </rPh>
    <rPh sb="4" eb="5">
      <t>ガク</t>
    </rPh>
    <rPh sb="5" eb="6">
      <t>ケイ</t>
    </rPh>
    <rPh sb="13" eb="16">
      <t>シンセイガク</t>
    </rPh>
    <rPh sb="22" eb="25">
      <t>シンセイガク</t>
    </rPh>
    <rPh sb="30" eb="33">
      <t>ゴウケイガク</t>
    </rPh>
    <rPh sb="34" eb="36">
      <t>キニュウ</t>
    </rPh>
    <phoneticPr fontId="3"/>
  </si>
  <si>
    <t>備考</t>
    <rPh sb="0" eb="2">
      <t>ビコウ</t>
    </rPh>
    <phoneticPr fontId="3"/>
  </si>
  <si>
    <t>　行が不足する場合には適宜行を追加して差し支えないが、列の挿入は絶対に行わないこと。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rPh sb="19" eb="20">
      <t>サ</t>
    </rPh>
    <rPh sb="21" eb="22">
      <t>ツカ</t>
    </rPh>
    <rPh sb="27" eb="28">
      <t>レツ</t>
    </rPh>
    <rPh sb="29" eb="31">
      <t>ソウニュウ</t>
    </rPh>
    <rPh sb="32" eb="34">
      <t>ゼッタイ</t>
    </rPh>
    <rPh sb="35" eb="36">
      <t>オコナ</t>
    </rPh>
    <phoneticPr fontId="3"/>
  </si>
  <si>
    <t>合計（①）</t>
    <rPh sb="0" eb="2">
      <t>ゴウケイ</t>
    </rPh>
    <phoneticPr fontId="3"/>
  </si>
  <si>
    <t>（単位:千円）</t>
    <rPh sb="1" eb="3">
      <t>タンイ</t>
    </rPh>
    <rPh sb="4" eb="6">
      <t>センエン</t>
    </rPh>
    <phoneticPr fontId="3"/>
  </si>
  <si>
    <t>　　令和</t>
    <rPh sb="2" eb="4">
      <t>レイワ</t>
    </rPh>
    <phoneticPr fontId="3"/>
  </si>
  <si>
    <t>各事業所の作業</t>
    <rPh sb="0" eb="1">
      <t>カク</t>
    </rPh>
    <rPh sb="1" eb="4">
      <t>ジギョウショ</t>
    </rPh>
    <rPh sb="5" eb="7">
      <t>サギョウ</t>
    </rPh>
    <phoneticPr fontId="3"/>
  </si>
  <si>
    <t>都道府県等の作業</t>
    <rPh sb="0" eb="4">
      <t>トドウフケン</t>
    </rPh>
    <rPh sb="4" eb="5">
      <t>トウ</t>
    </rPh>
    <rPh sb="6" eb="8">
      <t>サギョウ</t>
    </rPh>
    <phoneticPr fontId="3"/>
  </si>
  <si>
    <t>手順</t>
    <rPh sb="0" eb="2">
      <t>テジュン</t>
    </rPh>
    <phoneticPr fontId="3"/>
  </si>
  <si>
    <t>本Excelを管内の事業者・事業所に配布</t>
    <rPh sb="0" eb="1">
      <t>ホン</t>
    </rPh>
    <rPh sb="7" eb="9">
      <t>カンナイ</t>
    </rPh>
    <rPh sb="10" eb="13">
      <t>ジギョウシャ</t>
    </rPh>
    <rPh sb="14" eb="17">
      <t>ジギョウショ</t>
    </rPh>
    <rPh sb="18" eb="20">
      <t>ハイフ</t>
    </rPh>
    <phoneticPr fontId="3"/>
  </si>
  <si>
    <t>事業者（法人本部）の作業</t>
    <rPh sb="0" eb="3">
      <t>ジギョウシャ</t>
    </rPh>
    <rPh sb="4" eb="6">
      <t>ホウジン</t>
    </rPh>
    <rPh sb="6" eb="8">
      <t>ホンブ</t>
    </rPh>
    <rPh sb="10" eb="12">
      <t>サギョウ</t>
    </rPh>
    <phoneticPr fontId="3"/>
  </si>
  <si>
    <t>本Excelを各事業所に配布し、様式３（個票）を記入するように依頼　</t>
    <rPh sb="0" eb="1">
      <t>ホン</t>
    </rPh>
    <rPh sb="7" eb="8">
      <t>カク</t>
    </rPh>
    <rPh sb="8" eb="11">
      <t>ジギョウショ</t>
    </rPh>
    <rPh sb="12" eb="14">
      <t>ハイフ</t>
    </rPh>
    <rPh sb="16" eb="18">
      <t>ヨウシキ</t>
    </rPh>
    <rPh sb="20" eb="22">
      <t>コヒョウ</t>
    </rPh>
    <rPh sb="24" eb="26">
      <t>キニュウ</t>
    </rPh>
    <rPh sb="31" eb="33">
      <t>イライ</t>
    </rPh>
    <phoneticPr fontId="3"/>
  </si>
  <si>
    <t>各事業所の個票のシート名を「個票●」（●は１からの通し番号）に修正</t>
    <rPh sb="0" eb="1">
      <t>カク</t>
    </rPh>
    <rPh sb="1" eb="4">
      <t>ジギョウショ</t>
    </rPh>
    <rPh sb="5" eb="7">
      <t>コヒョウ</t>
    </rPh>
    <rPh sb="11" eb="12">
      <t>メイ</t>
    </rPh>
    <rPh sb="14" eb="16">
      <t>コヒョウ</t>
    </rPh>
    <rPh sb="25" eb="26">
      <t>トオ</t>
    </rPh>
    <rPh sb="27" eb="29">
      <t>バンゴウ</t>
    </rPh>
    <rPh sb="31" eb="33">
      <t>シュウセイ</t>
    </rPh>
    <phoneticPr fontId="3"/>
  </si>
  <si>
    <t>シート名を修正した個票を一つのExcelファイルに集約</t>
    <rPh sb="3" eb="4">
      <t>メイ</t>
    </rPh>
    <rPh sb="5" eb="7">
      <t>シュウセイ</t>
    </rPh>
    <rPh sb="9" eb="11">
      <t>コヒョウ</t>
    </rPh>
    <rPh sb="12" eb="13">
      <t>ヒト</t>
    </rPh>
    <rPh sb="25" eb="27">
      <t>シュウヤク</t>
    </rPh>
    <phoneticPr fontId="3"/>
  </si>
  <si>
    <t>個票及び様式２の内容が様式１（総括表）にも正しく反映されていることを確認するとともに、様式１の記入欄（水色セル）を記載</t>
    <rPh sb="0" eb="2">
      <t>コヒョウ</t>
    </rPh>
    <rPh sb="2" eb="3">
      <t>オヨ</t>
    </rPh>
    <rPh sb="4" eb="6">
      <t>ヨウシキ</t>
    </rPh>
    <rPh sb="8" eb="10">
      <t>ナイヨウ</t>
    </rPh>
    <rPh sb="11" eb="13">
      <t>ヨウシキ</t>
    </rPh>
    <rPh sb="15" eb="18">
      <t>ソウカツヒョウ</t>
    </rPh>
    <rPh sb="21" eb="22">
      <t>タダ</t>
    </rPh>
    <rPh sb="24" eb="26">
      <t>ハンエイ</t>
    </rPh>
    <rPh sb="34" eb="36">
      <t>カクニン</t>
    </rPh>
    <rPh sb="43" eb="45">
      <t>ヨウシキ</t>
    </rPh>
    <rPh sb="47" eb="50">
      <t>キニュウラン</t>
    </rPh>
    <rPh sb="51" eb="53">
      <t>ミズイロ</t>
    </rPh>
    <rPh sb="57" eb="59">
      <t>キサイ</t>
    </rPh>
    <phoneticPr fontId="3"/>
  </si>
  <si>
    <t>完成したExcelファイルを都道府県等の担当者に送付</t>
    <rPh sb="0" eb="2">
      <t>カンセイ</t>
    </rPh>
    <rPh sb="14" eb="18">
      <t>トドウフケン</t>
    </rPh>
    <rPh sb="18" eb="19">
      <t>トウ</t>
    </rPh>
    <rPh sb="20" eb="23">
      <t>タントウシャ</t>
    </rPh>
    <rPh sb="24" eb="26">
      <t>ソウフ</t>
    </rPh>
    <phoneticPr fontId="3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</si>
  <si>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3"/>
  </si>
  <si>
    <t>事業者からExcelファイルを受領し、内容を審査</t>
    <rPh sb="0" eb="3">
      <t>ジギョウシャ</t>
    </rPh>
    <rPh sb="15" eb="17">
      <t>ジュリョウ</t>
    </rPh>
    <rPh sb="19" eb="21">
      <t>ナイヨウ</t>
    </rPh>
    <rPh sb="22" eb="24">
      <t>シンサ</t>
    </rPh>
    <phoneticPr fontId="3"/>
  </si>
  <si>
    <t xml:space="preserve">様式３（個票）の着色セルを入力（水色セル：必要情報の入力・該当する取組内容のチェック、緑色セル：クリックしてプルダウンから選択）し、事業者（法人本部）へ返送
</t>
    <rPh sb="0" eb="2">
      <t>ヨウシキ</t>
    </rPh>
    <rPh sb="4" eb="6">
      <t>コヒョウ</t>
    </rPh>
    <rPh sb="8" eb="10">
      <t>チャクショク</t>
    </rPh>
    <rPh sb="13" eb="15">
      <t>ニュウリョク</t>
    </rPh>
    <rPh sb="16" eb="18">
      <t>ミズイロ</t>
    </rPh>
    <rPh sb="21" eb="23">
      <t>ヒツヨウ</t>
    </rPh>
    <rPh sb="23" eb="25">
      <t>ジョウホウ</t>
    </rPh>
    <rPh sb="26" eb="28">
      <t>ニュウリョク</t>
    </rPh>
    <rPh sb="29" eb="31">
      <t>ガイトウ</t>
    </rPh>
    <rPh sb="33" eb="35">
      <t>トリクミ</t>
    </rPh>
    <rPh sb="35" eb="37">
      <t>ナイヨウ</t>
    </rPh>
    <rPh sb="43" eb="45">
      <t>ミドリイロ</t>
    </rPh>
    <rPh sb="61" eb="63">
      <t>センタク</t>
    </rPh>
    <rPh sb="66" eb="69">
      <t>ジギョウシャ</t>
    </rPh>
    <rPh sb="70" eb="72">
      <t>ホウジン</t>
    </rPh>
    <rPh sb="72" eb="74">
      <t>ホンブ</t>
    </rPh>
    <rPh sb="76" eb="78">
      <t>ヘンソウ</t>
    </rPh>
    <phoneticPr fontId="3"/>
  </si>
  <si>
    <t>各事業所から回収した個票の入力内容を確認</t>
    <rPh sb="0" eb="1">
      <t>カク</t>
    </rPh>
    <rPh sb="1" eb="4">
      <t>ジギョウショ</t>
    </rPh>
    <rPh sb="6" eb="8">
      <t>カイシュウ</t>
    </rPh>
    <rPh sb="10" eb="12">
      <t>コヒョウ</t>
    </rPh>
    <rPh sb="13" eb="15">
      <t>ニュウリョク</t>
    </rPh>
    <rPh sb="15" eb="17">
      <t>ナイヨウ</t>
    </rPh>
    <rPh sb="18" eb="20">
      <t>カクニン</t>
    </rPh>
    <phoneticPr fontId="3"/>
  </si>
  <si>
    <t>様式２（申請額一覧）に全事業所分が正しく反映されているか確認（15事業所以上ある場合には6行目～15行目を行ごとコピーし、16行目に右クリック→「コピーしたセルの挿入」で挿入すること。）</t>
    <rPh sb="0" eb="2">
      <t>ヨウシキ</t>
    </rPh>
    <rPh sb="4" eb="7">
      <t>シンセイガク</t>
    </rPh>
    <rPh sb="7" eb="9">
      <t>イチラン</t>
    </rPh>
    <rPh sb="11" eb="15">
      <t>ゼンジギョウショ</t>
    </rPh>
    <rPh sb="15" eb="16">
      <t>ブン</t>
    </rPh>
    <rPh sb="17" eb="18">
      <t>タダ</t>
    </rPh>
    <rPh sb="20" eb="22">
      <t>ハンエイ</t>
    </rPh>
    <rPh sb="28" eb="30">
      <t>カクニン</t>
    </rPh>
    <rPh sb="53" eb="54">
      <t>ギョウ</t>
    </rPh>
    <rPh sb="66" eb="67">
      <t>ミギ</t>
    </rPh>
    <phoneticPr fontId="3"/>
  </si>
  <si>
    <t>事業所番号</t>
    <rPh sb="0" eb="3">
      <t>ジギョウショ</t>
    </rPh>
    <rPh sb="3" eb="5">
      <t>バンゴウ</t>
    </rPh>
    <phoneticPr fontId="3"/>
  </si>
  <si>
    <t>通所系</t>
    <rPh sb="0" eb="2">
      <t>ツウショ</t>
    </rPh>
    <rPh sb="2" eb="3">
      <t>ケイ</t>
    </rPh>
    <phoneticPr fontId="3"/>
  </si>
  <si>
    <t>療養介護</t>
    <phoneticPr fontId="3"/>
  </si>
  <si>
    <t>生活介護</t>
    <rPh sb="0" eb="2">
      <t>セイカツ</t>
    </rPh>
    <rPh sb="2" eb="4">
      <t>カイゴ</t>
    </rPh>
    <phoneticPr fontId="3"/>
  </si>
  <si>
    <t>自立訓練（機能訓練）</t>
    <phoneticPr fontId="3"/>
  </si>
  <si>
    <t>自立訓練（生活訓練）</t>
    <phoneticPr fontId="3"/>
  </si>
  <si>
    <t>就労移行支援</t>
    <phoneticPr fontId="3"/>
  </si>
  <si>
    <t>就労継続支援Ａ型</t>
    <rPh sb="7" eb="8">
      <t>ガタ</t>
    </rPh>
    <phoneticPr fontId="3"/>
  </si>
  <si>
    <t>就労継続支援Ｂ型</t>
    <rPh sb="7" eb="8">
      <t>ガタ</t>
    </rPh>
    <phoneticPr fontId="3"/>
  </si>
  <si>
    <t>就労定着支援</t>
    <rPh sb="4" eb="6">
      <t>シエン</t>
    </rPh>
    <phoneticPr fontId="3"/>
  </si>
  <si>
    <t>自立生活援助</t>
    <phoneticPr fontId="3"/>
  </si>
  <si>
    <t>児童発達支援</t>
    <phoneticPr fontId="3"/>
  </si>
  <si>
    <t>医療型児童発達支援</t>
    <phoneticPr fontId="3"/>
  </si>
  <si>
    <t>放課後等デイサービス</t>
    <phoneticPr fontId="3"/>
  </si>
  <si>
    <t>短期入所</t>
    <phoneticPr fontId="3"/>
  </si>
  <si>
    <t>入所・居住系</t>
    <rPh sb="0" eb="2">
      <t>ニュウショ</t>
    </rPh>
    <rPh sb="3" eb="5">
      <t>キョジュウ</t>
    </rPh>
    <rPh sb="5" eb="6">
      <t>ケイ</t>
    </rPh>
    <phoneticPr fontId="3"/>
  </si>
  <si>
    <t>施設入所支援</t>
    <phoneticPr fontId="3"/>
  </si>
  <si>
    <t>共同生活援助（介護サービス包括型）</t>
    <phoneticPr fontId="3"/>
  </si>
  <si>
    <t>共同生活援助（日中サービス支援型）</t>
    <phoneticPr fontId="3"/>
  </si>
  <si>
    <t>共同生活援助（外部サービス利用型）</t>
    <phoneticPr fontId="3"/>
  </si>
  <si>
    <t>福祉型障害児入所施設</t>
    <phoneticPr fontId="3"/>
  </si>
  <si>
    <t>居宅介護</t>
    <phoneticPr fontId="3"/>
  </si>
  <si>
    <t>重度訪問介護</t>
    <phoneticPr fontId="3"/>
  </si>
  <si>
    <t>同行援護</t>
    <phoneticPr fontId="3"/>
  </si>
  <si>
    <t>行動援護</t>
    <phoneticPr fontId="3"/>
  </si>
  <si>
    <t>居宅訪問型児童発達支援</t>
    <phoneticPr fontId="3"/>
  </si>
  <si>
    <t>保育所等訪問支援</t>
    <phoneticPr fontId="3"/>
  </si>
  <si>
    <t>計画相談支援</t>
    <phoneticPr fontId="3"/>
  </si>
  <si>
    <t>地域移行支援</t>
    <phoneticPr fontId="3"/>
  </si>
  <si>
    <t>地域定着支援</t>
    <phoneticPr fontId="3"/>
  </si>
  <si>
    <t>障害児相談支援</t>
    <phoneticPr fontId="3"/>
  </si>
  <si>
    <t>短期入所</t>
    <rPh sb="0" eb="2">
      <t>タンキ</t>
    </rPh>
    <rPh sb="2" eb="4">
      <t>ニュウショ</t>
    </rPh>
    <phoneticPr fontId="3"/>
  </si>
  <si>
    <t>医療型障害児入所施設</t>
    <phoneticPr fontId="3"/>
  </si>
  <si>
    <t>相談系</t>
    <rPh sb="0" eb="2">
      <t>ソウダン</t>
    </rPh>
    <rPh sb="2" eb="3">
      <t>ケイ</t>
    </rPh>
    <phoneticPr fontId="3"/>
  </si>
  <si>
    <t>障害福祉サービス等事業所番号</t>
    <rPh sb="0" eb="2">
      <t>ショウガイ</t>
    </rPh>
    <rPh sb="2" eb="4">
      <t>フクシ</t>
    </rPh>
    <rPh sb="8" eb="9">
      <t>トウ</t>
    </rPh>
    <rPh sb="9" eb="12">
      <t>ジギョウショ</t>
    </rPh>
    <rPh sb="12" eb="14">
      <t>バンゴウ</t>
    </rPh>
    <phoneticPr fontId="3"/>
  </si>
  <si>
    <t>合　　計 (1+2)</t>
    <rPh sb="0" eb="1">
      <t>ゴウ</t>
    </rPh>
    <rPh sb="3" eb="4">
      <t>ケイ</t>
    </rPh>
    <phoneticPr fontId="3"/>
  </si>
  <si>
    <t>別添</t>
    <rPh sb="0" eb="2">
      <t>ベッテン</t>
    </rPh>
    <phoneticPr fontId="18"/>
  </si>
  <si>
    <t>基準単価</t>
    <rPh sb="0" eb="2">
      <t>キジュン</t>
    </rPh>
    <rPh sb="2" eb="4">
      <t>タンカ</t>
    </rPh>
    <phoneticPr fontId="18"/>
  </si>
  <si>
    <t>事業区分</t>
    <rPh sb="0" eb="2">
      <t>ジギョウ</t>
    </rPh>
    <rPh sb="2" eb="4">
      <t>クブン</t>
    </rPh>
    <phoneticPr fontId="18"/>
  </si>
  <si>
    <t>④　①から③以外の事業所・施設等であって、当該事業所の職員により、利用者の居宅においてできる限りのサービスを提供した事業所</t>
    <rPh sb="6" eb="8">
      <t>イガイ</t>
    </rPh>
    <rPh sb="9" eb="12">
      <t>ジギョウショ</t>
    </rPh>
    <rPh sb="13" eb="15">
      <t>シセツ</t>
    </rPh>
    <rPh sb="15" eb="16">
      <t>トウ</t>
    </rPh>
    <rPh sb="21" eb="23">
      <t>トウガイ</t>
    </rPh>
    <rPh sb="23" eb="26">
      <t>ジギョウショ</t>
    </rPh>
    <rPh sb="27" eb="29">
      <t>ショクイン</t>
    </rPh>
    <rPh sb="33" eb="36">
      <t>リヨウシャ</t>
    </rPh>
    <rPh sb="37" eb="39">
      <t>キョタク</t>
    </rPh>
    <rPh sb="46" eb="47">
      <t>カギ</t>
    </rPh>
    <rPh sb="54" eb="56">
      <t>テイキョウ</t>
    </rPh>
    <rPh sb="58" eb="61">
      <t>ジギョウショ</t>
    </rPh>
    <phoneticPr fontId="18"/>
  </si>
  <si>
    <t>サービス種別</t>
    <rPh sb="4" eb="6">
      <t>シュベツ</t>
    </rPh>
    <phoneticPr fontId="18"/>
  </si>
  <si>
    <t>通所系</t>
    <rPh sb="0" eb="2">
      <t>ツウショ</t>
    </rPh>
    <rPh sb="2" eb="3">
      <t>ケイ</t>
    </rPh>
    <phoneticPr fontId="18"/>
  </si>
  <si>
    <t>療養介護</t>
    <rPh sb="0" eb="2">
      <t>リョウヨウ</t>
    </rPh>
    <rPh sb="2" eb="4">
      <t>カイゴ</t>
    </rPh>
    <phoneticPr fontId="18"/>
  </si>
  <si>
    <t>生活介護</t>
    <rPh sb="0" eb="2">
      <t>セイカツ</t>
    </rPh>
    <rPh sb="2" eb="4">
      <t>カイゴ</t>
    </rPh>
    <phoneticPr fontId="18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</si>
  <si>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8"/>
  </si>
  <si>
    <t>自立訓練（生活訓練）</t>
    <rPh sb="0" eb="4">
      <t>ジリツクンレン</t>
    </rPh>
    <rPh sb="5" eb="7">
      <t>セイカツ</t>
    </rPh>
    <rPh sb="7" eb="9">
      <t>クンレン</t>
    </rPh>
    <phoneticPr fontId="18"/>
  </si>
  <si>
    <t>就労移行支援</t>
    <rPh sb="0" eb="2">
      <t>シュウロウ</t>
    </rPh>
    <rPh sb="2" eb="4">
      <t>イコウ</t>
    </rPh>
    <rPh sb="4" eb="6">
      <t>シエン</t>
    </rPh>
    <phoneticPr fontId="18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</si>
  <si>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8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</si>
  <si>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8"/>
  </si>
  <si>
    <t>就労定着支援</t>
    <rPh sb="0" eb="2">
      <t>シュウロウ</t>
    </rPh>
    <rPh sb="2" eb="4">
      <t>テイチャク</t>
    </rPh>
    <rPh sb="4" eb="6">
      <t>シエン</t>
    </rPh>
    <phoneticPr fontId="18"/>
  </si>
  <si>
    <t>自立生活援助</t>
    <rPh sb="0" eb="2">
      <t>ジリツ</t>
    </rPh>
    <rPh sb="2" eb="4">
      <t>セイカツ</t>
    </rPh>
    <rPh sb="4" eb="6">
      <t>エンジョ</t>
    </rPh>
    <phoneticPr fontId="18"/>
  </si>
  <si>
    <t>児童発達支援</t>
    <rPh sb="0" eb="2">
      <t>ジドウ</t>
    </rPh>
    <rPh sb="2" eb="4">
      <t>ハッタツ</t>
    </rPh>
    <rPh sb="4" eb="6">
      <t>シエン</t>
    </rPh>
    <phoneticPr fontId="18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</si>
  <si>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8"/>
  </si>
  <si>
    <t>放課後等デイサービス</t>
    <rPh sb="0" eb="3">
      <t>ホウカゴ</t>
    </rPh>
    <rPh sb="3" eb="4">
      <t>トウ</t>
    </rPh>
    <phoneticPr fontId="18"/>
  </si>
  <si>
    <t>短期入所</t>
    <rPh sb="0" eb="2">
      <t>タンキ</t>
    </rPh>
    <rPh sb="2" eb="4">
      <t>ニュウショ</t>
    </rPh>
    <phoneticPr fontId="18"/>
  </si>
  <si>
    <t>入所・居住系</t>
    <rPh sb="0" eb="2">
      <t>ニュウショ</t>
    </rPh>
    <rPh sb="3" eb="5">
      <t>キョジュウ</t>
    </rPh>
    <rPh sb="5" eb="6">
      <t>ケイ</t>
    </rPh>
    <phoneticPr fontId="18"/>
  </si>
  <si>
    <t>施設入所支援</t>
    <rPh sb="0" eb="2">
      <t>シセツ</t>
    </rPh>
    <rPh sb="2" eb="4">
      <t>ニュウショ</t>
    </rPh>
    <rPh sb="4" eb="6">
      <t>シエン</t>
    </rPh>
    <phoneticPr fontId="18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</si>
  <si>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8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</si>
  <si>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8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</si>
  <si>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8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</si>
  <si>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8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</si>
  <si>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8"/>
  </si>
  <si>
    <t>訪問系</t>
    <rPh sb="0" eb="2">
      <t>ホウモン</t>
    </rPh>
    <rPh sb="2" eb="3">
      <t>ケイ</t>
    </rPh>
    <phoneticPr fontId="18"/>
  </si>
  <si>
    <t>居宅介護</t>
    <rPh sb="0" eb="2">
      <t>キョタク</t>
    </rPh>
    <rPh sb="2" eb="4">
      <t>カイゴ</t>
    </rPh>
    <phoneticPr fontId="18"/>
  </si>
  <si>
    <t>－</t>
    <phoneticPr fontId="18"/>
  </si>
  <si>
    <t>重度訪問介護</t>
    <rPh sb="0" eb="2">
      <t>ジュウド</t>
    </rPh>
    <rPh sb="2" eb="4">
      <t>ホウモン</t>
    </rPh>
    <rPh sb="4" eb="6">
      <t>カイゴ</t>
    </rPh>
    <phoneticPr fontId="18"/>
  </si>
  <si>
    <t>－</t>
    <phoneticPr fontId="18"/>
  </si>
  <si>
    <t>同行援護</t>
    <rPh sb="0" eb="2">
      <t>ドウコウ</t>
    </rPh>
    <rPh sb="2" eb="4">
      <t>エンゴ</t>
    </rPh>
    <phoneticPr fontId="18"/>
  </si>
  <si>
    <t>－</t>
    <phoneticPr fontId="18"/>
  </si>
  <si>
    <t>行動援護</t>
    <rPh sb="0" eb="2">
      <t>コウドウ</t>
    </rPh>
    <rPh sb="2" eb="4">
      <t>エンゴ</t>
    </rPh>
    <phoneticPr fontId="18"/>
  </si>
  <si>
    <t>－</t>
    <phoneticPr fontId="18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</si>
  <si>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8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</si>
  <si>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8"/>
  </si>
  <si>
    <t>相談系</t>
    <rPh sb="0" eb="2">
      <t>ソウダン</t>
    </rPh>
    <rPh sb="2" eb="3">
      <t>ケイ</t>
    </rPh>
    <phoneticPr fontId="18"/>
  </si>
  <si>
    <t>計画相談支援</t>
    <rPh sb="0" eb="2">
      <t>ケイカク</t>
    </rPh>
    <rPh sb="2" eb="4">
      <t>ソウダン</t>
    </rPh>
    <rPh sb="4" eb="6">
      <t>シエン</t>
    </rPh>
    <phoneticPr fontId="18"/>
  </si>
  <si>
    <t>地域移行支援</t>
    <rPh sb="0" eb="2">
      <t>チイキ</t>
    </rPh>
    <rPh sb="2" eb="4">
      <t>イコウ</t>
    </rPh>
    <rPh sb="4" eb="6">
      <t>シエン</t>
    </rPh>
    <phoneticPr fontId="18"/>
  </si>
  <si>
    <t>地域定着支援</t>
    <rPh sb="0" eb="2">
      <t>チイキ</t>
    </rPh>
    <rPh sb="2" eb="4">
      <t>テイチャク</t>
    </rPh>
    <rPh sb="4" eb="6">
      <t>シエン</t>
    </rPh>
    <phoneticPr fontId="18"/>
  </si>
  <si>
    <t>障害児相談支援</t>
    <rPh sb="0" eb="3">
      <t>ショウガイジ</t>
    </rPh>
    <rPh sb="3" eb="5">
      <t>ソウダン</t>
    </rPh>
    <rPh sb="5" eb="7">
      <t>シエン</t>
    </rPh>
    <phoneticPr fontId="18"/>
  </si>
  <si>
    <t>国庫補助協議書の作成</t>
    <rPh sb="0" eb="2">
      <t>コッコ</t>
    </rPh>
    <rPh sb="2" eb="4">
      <t>ホジョ</t>
    </rPh>
    <rPh sb="4" eb="6">
      <t>キョウギ</t>
    </rPh>
    <rPh sb="6" eb="7">
      <t>ショ</t>
    </rPh>
    <rPh sb="8" eb="10">
      <t>サクセイ</t>
    </rPh>
    <phoneticPr fontId="3"/>
  </si>
  <si>
    <t>－</t>
  </si>
  <si>
    <t>Ⅰ　障害福祉サービス施設・事業所等のサービス継続支援事業</t>
    <phoneticPr fontId="18"/>
  </si>
  <si>
    <r>
      <t>①　利用者又は職員に新型コロナウイルス感染症の感染者が発生した（職員に濃厚接触者が発生し、職員が不足した場合を含む。）施設・事業所
　</t>
    </r>
    <r>
      <rPr>
        <b/>
        <u/>
        <sz val="8"/>
        <color theme="1"/>
        <rFont val="ＭＳ 明朝"/>
        <family val="1"/>
        <charset val="128"/>
      </rPr>
      <t>・対象サービス：No.1からNo.29</t>
    </r>
    <r>
      <rPr>
        <sz val="8"/>
        <color theme="1"/>
        <rFont val="ＭＳ 明朝"/>
        <family val="1"/>
        <charset val="128"/>
      </rPr>
      <t xml:space="preserve">
②　濃厚接触者に対応した施設・事業所
　</t>
    </r>
    <r>
      <rPr>
        <b/>
        <u/>
        <sz val="8"/>
        <color theme="1"/>
        <rFont val="ＭＳ 明朝"/>
        <family val="1"/>
        <charset val="128"/>
      </rPr>
      <t>・対象サービス：No.11からNo.29</t>
    </r>
    <r>
      <rPr>
        <sz val="8"/>
        <color theme="1"/>
        <rFont val="ＭＳ 明朝"/>
        <family val="1"/>
        <charset val="128"/>
      </rPr>
      <t xml:space="preserve">
③　和歌山県から休業要請を受けた事業所
　</t>
    </r>
    <r>
      <rPr>
        <b/>
        <u/>
        <sz val="8"/>
        <color theme="1"/>
        <rFont val="ＭＳ 明朝"/>
        <family val="1"/>
        <charset val="128"/>
      </rPr>
      <t>・対象サービス：No.1からNo.11</t>
    </r>
    <r>
      <rPr>
        <sz val="8"/>
        <color theme="1"/>
        <rFont val="ＭＳ 明朝"/>
        <family val="1"/>
        <charset val="128"/>
      </rPr>
      <t xml:space="preserve">
④　①、②以外の施設・事業所であって、発熱等の症状を呈する利用者又は職員に対し、国実施要綱の別添２に定める要件に基づき、自費で検査を実施した障害者支援施設又は共同生活援助事業所
　</t>
    </r>
    <r>
      <rPr>
        <b/>
        <u/>
        <sz val="8"/>
        <color theme="1"/>
        <rFont val="ＭＳ 明朝"/>
        <family val="1"/>
        <charset val="128"/>
      </rPr>
      <t>・対象者ービス：No.12からNo.15</t>
    </r>
    <r>
      <rPr>
        <sz val="8"/>
        <color theme="1"/>
        <rFont val="ＭＳ 明朝"/>
        <family val="1"/>
        <charset val="128"/>
      </rPr>
      <t xml:space="preserve">
</t>
    </r>
    <phoneticPr fontId="18"/>
  </si>
  <si>
    <r>
      <t xml:space="preserve">⑤　①及び③以外の事業所であって、当該事業所の職員により、利用者の居宅において可能な限りのサービスを提供した通所系サービス事業所
</t>
    </r>
    <r>
      <rPr>
        <b/>
        <u/>
        <sz val="8"/>
        <color theme="1"/>
        <rFont val="ＭＳ 明朝"/>
        <family val="1"/>
        <charset val="128"/>
      </rPr>
      <t xml:space="preserve"> ・対象サービス：No.1からNo.10</t>
    </r>
    <phoneticPr fontId="3"/>
  </si>
  <si>
    <t>Ⅱ　障害福祉サービス施設・事業所等との協力支援事業</t>
    <rPh sb="2" eb="4">
      <t>ショウガイ</t>
    </rPh>
    <rPh sb="4" eb="6">
      <t>フクシ</t>
    </rPh>
    <rPh sb="10" eb="12">
      <t>シセツ</t>
    </rPh>
    <rPh sb="13" eb="15">
      <t>ジギョウ</t>
    </rPh>
    <rPh sb="15" eb="16">
      <t>ショ</t>
    </rPh>
    <rPh sb="16" eb="17">
      <t>トウ</t>
    </rPh>
    <rPh sb="19" eb="21">
      <t>キョウリョク</t>
    </rPh>
    <rPh sb="21" eb="23">
      <t>シエン</t>
    </rPh>
    <rPh sb="23" eb="25">
      <t>ジギョウ</t>
    </rPh>
    <phoneticPr fontId="2"/>
  </si>
  <si>
    <r>
      <t xml:space="preserve">①　Ⅰの①又は③に該当する施設・事業所に対し、協力する施設・事業所
②　新型コロナウイルス感染症の拡大防止の観点から必要があり、自主的に休業（各事業者が定める運営規程に規定する営業日において、営業しなかった日（通所系サービス事業所が「新型コロナウイルス感染症に係る障害福祉サービス等事業所の人員基準等の臨時的な取扱いについて（第２報）」（令和２年２月２０日付け厚生労働省社会・援護局障害保健福祉部障害福祉課事務連絡）に基づき実施する訪問によるサービスのみを提供する場合を含む。）が連続３日以上ある場合をいう。）した施設・事業所に対し、協力する施設・事業所
</t>
    </r>
    <r>
      <rPr>
        <b/>
        <u/>
        <sz val="8"/>
        <color theme="1"/>
        <rFont val="ＭＳ 明朝"/>
        <family val="1"/>
        <charset val="128"/>
      </rPr>
      <t>　・対象サービス：No.1からNo.29</t>
    </r>
    <phoneticPr fontId="3"/>
  </si>
  <si>
    <t>事業結果概要書</t>
    <rPh sb="0" eb="2">
      <t>ジギョウ</t>
    </rPh>
    <rPh sb="2" eb="4">
      <t>ケッカ</t>
    </rPh>
    <rPh sb="4" eb="7">
      <t>ガイヨウショ</t>
    </rPh>
    <phoneticPr fontId="3"/>
  </si>
  <si>
    <t>様</t>
    <rPh sb="0" eb="1">
      <t>サマ</t>
    </rPh>
    <phoneticPr fontId="3"/>
  </si>
  <si>
    <t>Ⅱ　障害福祉サービス施設・事業所等との協力支援事業</t>
    <phoneticPr fontId="3"/>
  </si>
  <si>
    <t>Ⅱ　障害福祉サービス施設・事業所等との協力支援事業</t>
    <rPh sb="2" eb="4">
      <t>ショウガイ</t>
    </rPh>
    <rPh sb="4" eb="6">
      <t>フクシ</t>
    </rPh>
    <rPh sb="10" eb="12">
      <t>シセツ</t>
    </rPh>
    <rPh sb="13" eb="16">
      <t>ジギョウショ</t>
    </rPh>
    <rPh sb="16" eb="17">
      <t>トウ</t>
    </rPh>
    <rPh sb="19" eb="21">
      <t>キョウリョク</t>
    </rPh>
    <rPh sb="21" eb="23">
      <t>シエン</t>
    </rPh>
    <rPh sb="23" eb="25">
      <t>ジギョウ</t>
    </rPh>
    <phoneticPr fontId="3"/>
  </si>
  <si>
    <t>　「基準単価(a)」及び「基準単価(d)」は、「令和３年度和歌山県障害福祉サービス等事業者サービス継続支援事業補助金交付要綱」の別表に記載された基準単価を記入すること。</t>
    <rPh sb="2" eb="4">
      <t>キジュン</t>
    </rPh>
    <rPh sb="4" eb="6">
      <t>タンカ</t>
    </rPh>
    <rPh sb="10" eb="11">
      <t>オヨ</t>
    </rPh>
    <rPh sb="13" eb="15">
      <t>キジュン</t>
    </rPh>
    <rPh sb="15" eb="17">
      <t>タンカ</t>
    </rPh>
    <rPh sb="24" eb="26">
      <t>レイワ</t>
    </rPh>
    <rPh sb="27" eb="29">
      <t>ネンド</t>
    </rPh>
    <rPh sb="29" eb="33">
      <t>ワカヤマケン</t>
    </rPh>
    <rPh sb="33" eb="35">
      <t>ショウガイ</t>
    </rPh>
    <rPh sb="35" eb="37">
      <t>フクシ</t>
    </rPh>
    <rPh sb="41" eb="42">
      <t>ナド</t>
    </rPh>
    <rPh sb="42" eb="45">
      <t>ジギョウシャ</t>
    </rPh>
    <rPh sb="49" eb="51">
      <t>ケイゾク</t>
    </rPh>
    <rPh sb="51" eb="53">
      <t>シエン</t>
    </rPh>
    <rPh sb="53" eb="55">
      <t>ジギョウ</t>
    </rPh>
    <rPh sb="55" eb="58">
      <t>ホジョキン</t>
    </rPh>
    <rPh sb="58" eb="60">
      <t>コウフ</t>
    </rPh>
    <rPh sb="60" eb="62">
      <t>ヨウコウ</t>
    </rPh>
    <rPh sb="64" eb="66">
      <t>ベッピョウ</t>
    </rPh>
    <phoneticPr fontId="3"/>
  </si>
  <si>
    <t>１． 障害福祉サービス施設・事業所等のサービス継続支援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3" eb="25">
      <t>ケイゾク</t>
    </rPh>
    <rPh sb="25" eb="27">
      <t>シエン</t>
    </rPh>
    <phoneticPr fontId="3"/>
  </si>
  <si>
    <t>２．障害福祉サービス施設・事業所等との協力支援</t>
    <phoneticPr fontId="3"/>
  </si>
  <si>
    <t>別記第１号様式（第６、第１１関係）（その１）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ダイ</t>
    </rPh>
    <rPh sb="14" eb="16">
      <t>カンケイ</t>
    </rPh>
    <phoneticPr fontId="3"/>
  </si>
  <si>
    <t>別記第１号様式（第６、第１１関係）（その２）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ダイ</t>
    </rPh>
    <rPh sb="14" eb="16">
      <t>カンケイ</t>
    </rPh>
    <phoneticPr fontId="3"/>
  </si>
  <si>
    <t>別記第１号様式（第６、第１１関係）（その３）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ダイ</t>
    </rPh>
    <rPh sb="14" eb="16">
      <t>カンケイ</t>
    </rPh>
    <phoneticPr fontId="3"/>
  </si>
  <si>
    <t xml:space="preserve"> 和歌山県知事</t>
    <rPh sb="1" eb="4">
      <t>ワカヤマ</t>
    </rPh>
    <rPh sb="4" eb="7">
      <t>ケンチジ</t>
    </rPh>
    <phoneticPr fontId="3"/>
  </si>
  <si>
    <t>Ⅰ　障害福祉サービス施設・事業所等のサービス継続支援事業</t>
    <rPh sb="16" eb="17">
      <t>トウ</t>
    </rPh>
    <phoneticPr fontId="3"/>
  </si>
  <si>
    <t>Ⅰ　障害福祉サービス施設・事業所等のサービス継続支援事業</t>
    <rPh sb="2" eb="4">
      <t>ショウガイ</t>
    </rPh>
    <rPh sb="4" eb="6">
      <t>フクシ</t>
    </rPh>
    <rPh sb="10" eb="12">
      <t>シセツ</t>
    </rPh>
    <rPh sb="13" eb="16">
      <t>ジギョウショ</t>
    </rPh>
    <rPh sb="16" eb="17">
      <t>トウ</t>
    </rPh>
    <rPh sb="22" eb="24">
      <t>ケイゾク</t>
    </rPh>
    <rPh sb="24" eb="26">
      <t>シエン</t>
    </rPh>
    <rPh sb="26" eb="28">
      <t>ジギョウ</t>
    </rPh>
    <phoneticPr fontId="3"/>
  </si>
  <si>
    <t>施設・事業所の消毒・清掃費用</t>
    <rPh sb="0" eb="2">
      <t>シセツ</t>
    </rPh>
    <rPh sb="3" eb="6">
      <t>ジギョウショ</t>
    </rPh>
    <rPh sb="7" eb="9">
      <t>ショウドク</t>
    </rPh>
    <rPh sb="10" eb="12">
      <t>セイソウ</t>
    </rPh>
    <rPh sb="12" eb="14">
      <t>ヒヨウ</t>
    </rPh>
    <phoneticPr fontId="3"/>
  </si>
  <si>
    <t>感染症廃棄物の処理費用</t>
    <rPh sb="0" eb="3">
      <t>カンセンショウ</t>
    </rPh>
    <rPh sb="3" eb="6">
      <t>ハイキブツ</t>
    </rPh>
    <rPh sb="7" eb="9">
      <t>ショリ</t>
    </rPh>
    <rPh sb="9" eb="11">
      <t>ヒヨウ</t>
    </rPh>
    <phoneticPr fontId="3"/>
  </si>
  <si>
    <t>代替サービス提供に伴う緊急雇用に係る費用、割増賃金・手当、職業紹介料、旅費、損害賠償保険の加入費用</t>
    <rPh sb="0" eb="2">
      <t>ダイタイ</t>
    </rPh>
    <rPh sb="6" eb="8">
      <t>テイキョウ</t>
    </rPh>
    <rPh sb="9" eb="10">
      <t>トモナ</t>
    </rPh>
    <rPh sb="11" eb="13">
      <t>キンキュウ</t>
    </rPh>
    <rPh sb="13" eb="15">
      <t>コヨウ</t>
    </rPh>
    <rPh sb="16" eb="17">
      <t>カカ</t>
    </rPh>
    <rPh sb="18" eb="20">
      <t>ヒヨウ</t>
    </rPh>
    <rPh sb="21" eb="23">
      <t>ワリマシ</t>
    </rPh>
    <rPh sb="23" eb="25">
      <t>チンギン</t>
    </rPh>
    <rPh sb="26" eb="28">
      <t>テアテ</t>
    </rPh>
    <rPh sb="29" eb="31">
      <t>ショクギョウ</t>
    </rPh>
    <rPh sb="31" eb="34">
      <t>ショウカイリョウ</t>
    </rPh>
    <rPh sb="35" eb="37">
      <t>リョヒ</t>
    </rPh>
    <rPh sb="38" eb="40">
      <t>ソンガイ</t>
    </rPh>
    <rPh sb="40" eb="42">
      <t>バイショウ</t>
    </rPh>
    <rPh sb="42" eb="44">
      <t>ホケン</t>
    </rPh>
    <rPh sb="45" eb="47">
      <t>カニュウ</t>
    </rPh>
    <rPh sb="47" eb="49">
      <t>ヒヨウ</t>
    </rPh>
    <phoneticPr fontId="3"/>
  </si>
  <si>
    <t>代替場所の確保費用（使用料）</t>
    <rPh sb="0" eb="2">
      <t>ダイタイ</t>
    </rPh>
    <rPh sb="2" eb="4">
      <t>バショ</t>
    </rPh>
    <rPh sb="5" eb="7">
      <t>カクホ</t>
    </rPh>
    <rPh sb="7" eb="9">
      <t>ヒヨウ</t>
    </rPh>
    <rPh sb="10" eb="13">
      <t>シヨウリョウ</t>
    </rPh>
    <phoneticPr fontId="3"/>
  </si>
  <si>
    <t>居宅介護事業所に所属する居宅介護職員による同行指導の謝金</t>
    <rPh sb="0" eb="2">
      <t>キョタク</t>
    </rPh>
    <rPh sb="2" eb="4">
      <t>カイゴ</t>
    </rPh>
    <rPh sb="4" eb="7">
      <t>ジギョウショ</t>
    </rPh>
    <rPh sb="8" eb="10">
      <t>ショゾク</t>
    </rPh>
    <rPh sb="12" eb="14">
      <t>キョタク</t>
    </rPh>
    <rPh sb="14" eb="16">
      <t>カイゴ</t>
    </rPh>
    <rPh sb="16" eb="18">
      <t>ショクイン</t>
    </rPh>
    <rPh sb="21" eb="23">
      <t>ドウコウ</t>
    </rPh>
    <rPh sb="23" eb="25">
      <t>シドウ</t>
    </rPh>
    <rPh sb="26" eb="28">
      <t>シャキン</t>
    </rPh>
    <phoneticPr fontId="3"/>
  </si>
  <si>
    <t>代替場所や利用者宅への旅費</t>
    <rPh sb="0" eb="2">
      <t>ダイタイ</t>
    </rPh>
    <rPh sb="2" eb="4">
      <t>バショ</t>
    </rPh>
    <rPh sb="5" eb="8">
      <t>リヨウシャ</t>
    </rPh>
    <rPh sb="8" eb="9">
      <t>タク</t>
    </rPh>
    <rPh sb="11" eb="13">
      <t>リョヒ</t>
    </rPh>
    <phoneticPr fontId="3"/>
  </si>
  <si>
    <t>利用者宅を訪問して健康管理や相談援助を行うため緊急かつ、一時的に必要となる車や自転車のリース費用</t>
    <rPh sb="0" eb="3">
      <t>リヨウシャ</t>
    </rPh>
    <rPh sb="3" eb="4">
      <t>タク</t>
    </rPh>
    <rPh sb="5" eb="7">
      <t>ホウモン</t>
    </rPh>
    <rPh sb="9" eb="11">
      <t>ケンコウ</t>
    </rPh>
    <rPh sb="11" eb="13">
      <t>カンリ</t>
    </rPh>
    <rPh sb="14" eb="16">
      <t>ソウダン</t>
    </rPh>
    <rPh sb="16" eb="18">
      <t>エンジョ</t>
    </rPh>
    <rPh sb="19" eb="20">
      <t>オコナ</t>
    </rPh>
    <rPh sb="23" eb="25">
      <t>キンキュウ</t>
    </rPh>
    <rPh sb="28" eb="31">
      <t>イチジテキ</t>
    </rPh>
    <rPh sb="32" eb="34">
      <t>ヒツヨウ</t>
    </rPh>
    <rPh sb="37" eb="38">
      <t>クルマ</t>
    </rPh>
    <rPh sb="39" eb="42">
      <t>ジテンシャ</t>
    </rPh>
    <rPh sb="46" eb="48">
      <t>ヒヨウ</t>
    </rPh>
    <phoneticPr fontId="3"/>
  </si>
  <si>
    <t>通所できない利用者の安否確認等のためのタブレットのリース費用（通信費用は除く）</t>
    <rPh sb="0" eb="2">
      <t>ツウショ</t>
    </rPh>
    <rPh sb="6" eb="9">
      <t>リヨウシャ</t>
    </rPh>
    <rPh sb="10" eb="12">
      <t>アンピ</t>
    </rPh>
    <rPh sb="12" eb="14">
      <t>カクニン</t>
    </rPh>
    <rPh sb="14" eb="15">
      <t>トウ</t>
    </rPh>
    <rPh sb="28" eb="30">
      <t>ヒヨウ</t>
    </rPh>
    <rPh sb="31" eb="33">
      <t>ツウシン</t>
    </rPh>
    <rPh sb="33" eb="35">
      <t>ヒヨウ</t>
    </rPh>
    <rPh sb="36" eb="37">
      <t>ノゾ</t>
    </rPh>
    <phoneticPr fontId="3"/>
  </si>
  <si>
    <t>一定の要件に該当する自費検査費用（国実施要綱別添２に基づく検査に限る。）</t>
    <rPh sb="0" eb="2">
      <t>イッテイ</t>
    </rPh>
    <rPh sb="3" eb="5">
      <t>ヨウケン</t>
    </rPh>
    <rPh sb="6" eb="8">
      <t>ガイトウ</t>
    </rPh>
    <rPh sb="10" eb="12">
      <t>ジヒ</t>
    </rPh>
    <rPh sb="12" eb="14">
      <t>ケンサ</t>
    </rPh>
    <rPh sb="14" eb="16">
      <t>ヒヨウ</t>
    </rPh>
    <rPh sb="17" eb="18">
      <t>クニ</t>
    </rPh>
    <rPh sb="18" eb="20">
      <t>ジッシ</t>
    </rPh>
    <rPh sb="20" eb="22">
      <t>ヨウコウ</t>
    </rPh>
    <rPh sb="22" eb="24">
      <t>ベッテン</t>
    </rPh>
    <rPh sb="26" eb="27">
      <t>モト</t>
    </rPh>
    <rPh sb="29" eb="31">
      <t>ケンサ</t>
    </rPh>
    <rPh sb="32" eb="33">
      <t>カギ</t>
    </rPh>
    <phoneticPr fontId="3"/>
  </si>
  <si>
    <t>【事業所以外の場所における代替サービス提供期間の分に限る】</t>
    <rPh sb="4" eb="6">
      <t>イガイ</t>
    </rPh>
    <rPh sb="7" eb="9">
      <t>バショ</t>
    </rPh>
    <rPh sb="13" eb="15">
      <t>ダイタイ</t>
    </rPh>
    <rPh sb="19" eb="21">
      <t>テイキョウ</t>
    </rPh>
    <rPh sb="21" eb="23">
      <t>キカン</t>
    </rPh>
    <rPh sb="24" eb="25">
      <t>ブン</t>
    </rPh>
    <rPh sb="26" eb="27">
      <t>カギ</t>
    </rPh>
    <phoneticPr fontId="3"/>
  </si>
  <si>
    <r>
      <t>障害福祉サービス施設・事業所等のサービス継続支援　</t>
    </r>
    <r>
      <rPr>
        <sz val="8"/>
        <rFont val="ＭＳ Ｐ明朝"/>
        <family val="1"/>
        <charset val="128"/>
      </rPr>
      <t>→ 「１.」を記載</t>
    </r>
    <rPh sb="0" eb="2">
      <t>ショウガイ</t>
    </rPh>
    <rPh sb="2" eb="4">
      <t>フクシ</t>
    </rPh>
    <rPh sb="8" eb="10">
      <t>シセツ</t>
    </rPh>
    <rPh sb="11" eb="14">
      <t>ジギョウショ</t>
    </rPh>
    <rPh sb="14" eb="15">
      <t>トウ</t>
    </rPh>
    <rPh sb="20" eb="22">
      <t>ケイゾク</t>
    </rPh>
    <rPh sb="22" eb="24">
      <t>シエン</t>
    </rPh>
    <rPh sb="32" eb="34">
      <t>キサイ</t>
    </rPh>
    <phoneticPr fontId="3"/>
  </si>
  <si>
    <r>
      <t>障害福祉サービス施設・事業所等との協力支援　</t>
    </r>
    <r>
      <rPr>
        <sz val="8"/>
        <rFont val="ＭＳ Ｐ明朝"/>
        <family val="1"/>
        <charset val="128"/>
      </rPr>
      <t>→ 「２.」を記載</t>
    </r>
    <rPh sb="29" eb="31">
      <t>キサイ</t>
    </rPh>
    <phoneticPr fontId="3"/>
  </si>
  <si>
    <t>（１）職員の応援派遣【共通】</t>
    <rPh sb="3" eb="5">
      <t>ショクイン</t>
    </rPh>
    <rPh sb="6" eb="8">
      <t>オウエン</t>
    </rPh>
    <rPh sb="8" eb="10">
      <t>ハケン</t>
    </rPh>
    <rPh sb="11" eb="13">
      <t>キョウツウ</t>
    </rPh>
    <phoneticPr fontId="3"/>
  </si>
  <si>
    <r>
      <t>（２）その他【共通】　</t>
    </r>
    <r>
      <rPr>
        <sz val="8"/>
        <rFont val="ＭＳ Ｐ明朝"/>
        <family val="1"/>
        <charset val="128"/>
      </rPr>
      <t>※（１）及び（２）の他、連携支援に資する取組がある場合には記載すること。</t>
    </r>
    <rPh sb="5" eb="6">
      <t>タ</t>
    </rPh>
    <rPh sb="7" eb="9">
      <t>キョウツウ</t>
    </rPh>
    <rPh sb="15" eb="16">
      <t>オヨ</t>
    </rPh>
    <rPh sb="23" eb="25">
      <t>レンケイ</t>
    </rPh>
    <rPh sb="25" eb="27">
      <t>シエン</t>
    </rPh>
    <rPh sb="28" eb="29">
      <t>シ</t>
    </rPh>
    <phoneticPr fontId="3"/>
  </si>
  <si>
    <r>
      <t xml:space="preserve">緊急雇用に係る費用、割増賃金・手当、職業紹介料、損害賠償保険の加入費用、帰宅困難職員の宿泊費、連携機関との連携に係る旅費、一定の要件に該当する自費検査費用（※）
</t>
    </r>
    <r>
      <rPr>
        <sz val="8"/>
        <rFont val="ＭＳ Ｐ明朝"/>
        <family val="1"/>
        <charset val="128"/>
      </rPr>
      <t>（※）自費検査費用の補助対象は国実施要綱の別添２に基づく障害者支援施設（施設入所支援を行うとともに、施設入所支援以外の施設障害福祉サービスを行う施設）、共同生活援助事業所に限る。</t>
    </r>
    <rPh sb="0" eb="2">
      <t>キンキュウ</t>
    </rPh>
    <rPh sb="2" eb="4">
      <t>コヨウ</t>
    </rPh>
    <rPh sb="5" eb="6">
      <t>カカ</t>
    </rPh>
    <rPh sb="7" eb="9">
      <t>ヒヨウ</t>
    </rPh>
    <rPh sb="10" eb="12">
      <t>ワリマシ</t>
    </rPh>
    <rPh sb="12" eb="14">
      <t>チンギン</t>
    </rPh>
    <rPh sb="15" eb="17">
      <t>テアテ</t>
    </rPh>
    <rPh sb="18" eb="20">
      <t>ショクギョウ</t>
    </rPh>
    <rPh sb="20" eb="23">
      <t>ショウカイリョウ</t>
    </rPh>
    <rPh sb="24" eb="26">
      <t>ソンガイ</t>
    </rPh>
    <rPh sb="26" eb="28">
      <t>バイショウ</t>
    </rPh>
    <rPh sb="28" eb="30">
      <t>ホケン</t>
    </rPh>
    <rPh sb="31" eb="33">
      <t>カニュウ</t>
    </rPh>
    <rPh sb="33" eb="35">
      <t>ヒヨウ</t>
    </rPh>
    <rPh sb="36" eb="38">
      <t>キタク</t>
    </rPh>
    <rPh sb="38" eb="40">
      <t>コンナン</t>
    </rPh>
    <rPh sb="40" eb="42">
      <t>ショクイン</t>
    </rPh>
    <rPh sb="43" eb="46">
      <t>シュクハクヒ</t>
    </rPh>
    <rPh sb="47" eb="49">
      <t>レンケイ</t>
    </rPh>
    <rPh sb="49" eb="51">
      <t>キカン</t>
    </rPh>
    <rPh sb="53" eb="55">
      <t>レンケイ</t>
    </rPh>
    <rPh sb="56" eb="57">
      <t>カカ</t>
    </rPh>
    <rPh sb="58" eb="60">
      <t>リョヒ</t>
    </rPh>
    <rPh sb="61" eb="63">
      <t>イッテイ</t>
    </rPh>
    <rPh sb="64" eb="66">
      <t>ヨウケン</t>
    </rPh>
    <rPh sb="67" eb="69">
      <t>ガイトウ</t>
    </rPh>
    <rPh sb="71" eb="73">
      <t>ジヒ</t>
    </rPh>
    <rPh sb="73" eb="75">
      <t>ケンサ</t>
    </rPh>
    <rPh sb="75" eb="77">
      <t>ヒヨウ</t>
    </rPh>
    <rPh sb="84" eb="86">
      <t>ジヒ</t>
    </rPh>
    <rPh sb="86" eb="88">
      <t>ケンサ</t>
    </rPh>
    <rPh sb="88" eb="90">
      <t>ヒヨウ</t>
    </rPh>
    <rPh sb="91" eb="93">
      <t>ホジョ</t>
    </rPh>
    <rPh sb="93" eb="95">
      <t>タイショウ</t>
    </rPh>
    <rPh sb="96" eb="97">
      <t>クニ</t>
    </rPh>
    <rPh sb="97" eb="99">
      <t>ジッシ</t>
    </rPh>
    <rPh sb="99" eb="101">
      <t>ヨウコウ</t>
    </rPh>
    <rPh sb="102" eb="104">
      <t>ベッテン</t>
    </rPh>
    <rPh sb="106" eb="107">
      <t>モト</t>
    </rPh>
    <rPh sb="109" eb="116">
      <t>ショウガイシャシエンシセツ</t>
    </rPh>
    <rPh sb="157" eb="163">
      <t>キョウドウセイカツエンジョ</t>
    </rPh>
    <rPh sb="163" eb="166">
      <t>ジギョウショ</t>
    </rPh>
    <rPh sb="167" eb="168">
      <t>カギ</t>
    </rPh>
    <phoneticPr fontId="3"/>
  </si>
  <si>
    <t>①　利用者又は職員に新型コロナウイルス感染症の感染者が発生した（職員に感染者と接触があった者が発生し、職員が不足した場合を含む。）施設・事業所
②　感染者と接触があった者に対応した施設・事業所
③　①、②以外の施設・事業所であって、感染等の疑いのある利用者又は職員に対し、国実施要綱の別添２に定める要件に基づき、自費で検査を実施した障害者支援施設又は共同生活援助事業所
④　①以外の事業所であって、当該事業所の職員により、居宅で生活している利用者に対して、できる限りのサービスを提供した事業所</t>
    <rPh sb="35" eb="38">
      <t>カンセンシャ</t>
    </rPh>
    <rPh sb="39" eb="41">
      <t>セッショク</t>
    </rPh>
    <rPh sb="45" eb="46">
      <t>モノ</t>
    </rPh>
    <rPh sb="74" eb="76">
      <t>カンセン</t>
    </rPh>
    <rPh sb="76" eb="77">
      <t>シャ</t>
    </rPh>
    <rPh sb="78" eb="80">
      <t>セッショク</t>
    </rPh>
    <rPh sb="84" eb="85">
      <t>モノ</t>
    </rPh>
    <rPh sb="116" eb="118">
      <t>カンセン</t>
    </rPh>
    <rPh sb="118" eb="119">
      <t>トウ</t>
    </rPh>
    <rPh sb="120" eb="121">
      <t>ウタガ</t>
    </rPh>
    <rPh sb="188" eb="190">
      <t>イガイ</t>
    </rPh>
    <rPh sb="191" eb="194">
      <t>ジギョウショ</t>
    </rPh>
    <rPh sb="199" eb="201">
      <t>トウガイ</t>
    </rPh>
    <rPh sb="201" eb="204">
      <t>ジギョウショ</t>
    </rPh>
    <rPh sb="205" eb="207">
      <t>ショクイン</t>
    </rPh>
    <rPh sb="211" eb="213">
      <t>キョタク</t>
    </rPh>
    <rPh sb="214" eb="216">
      <t>セイカツ</t>
    </rPh>
    <rPh sb="220" eb="223">
      <t>リヨウシャ</t>
    </rPh>
    <rPh sb="224" eb="225">
      <t>タイ</t>
    </rPh>
    <rPh sb="231" eb="232">
      <t>カギ</t>
    </rPh>
    <rPh sb="239" eb="241">
      <t>テイキョウ</t>
    </rPh>
    <rPh sb="243" eb="246">
      <t>ジギョウショ</t>
    </rPh>
    <phoneticPr fontId="3"/>
  </si>
  <si>
    <t>感染者又は感染者と接触があった者への対応に伴い、在庫不足が見込まれる衛生・防護用品の購入費用</t>
    <rPh sb="0" eb="2">
      <t>カンセン</t>
    </rPh>
    <rPh sb="2" eb="3">
      <t>シャ</t>
    </rPh>
    <rPh sb="3" eb="4">
      <t>マタ</t>
    </rPh>
    <rPh sb="5" eb="8">
      <t>カンセンシャ</t>
    </rPh>
    <rPh sb="9" eb="11">
      <t>セッショク</t>
    </rPh>
    <rPh sb="15" eb="16">
      <t>モノ</t>
    </rPh>
    <rPh sb="18" eb="20">
      <t>タイオウ</t>
    </rPh>
    <rPh sb="21" eb="22">
      <t>トモナ</t>
    </rPh>
    <rPh sb="24" eb="28">
      <t>ザイコブソク</t>
    </rPh>
    <rPh sb="29" eb="31">
      <t>ミコ</t>
    </rPh>
    <rPh sb="34" eb="36">
      <t>エイセイ</t>
    </rPh>
    <rPh sb="37" eb="40">
      <t>ボウゴヨウ</t>
    </rPh>
    <rPh sb="40" eb="41">
      <t>ヒン</t>
    </rPh>
    <rPh sb="42" eb="44">
      <t>コウニュウ</t>
    </rPh>
    <rPh sb="44" eb="46">
      <t>ヒヨウ</t>
    </rPh>
    <phoneticPr fontId="3"/>
  </si>
  <si>
    <t>①　実施要綱のⅠの①の障害福祉サービス施設・事業所に対し、協力した障害福祉サービス施設・事業所
②　感染症の拡大防止の観点から必要があり、自主的に休業した障害福祉サービス等事業所に対し、協力した障害福祉サービス施設・事業所</t>
    <rPh sb="11" eb="13">
      <t>ショウガイ</t>
    </rPh>
    <rPh sb="13" eb="15">
      <t>フクシ</t>
    </rPh>
    <rPh sb="19" eb="21">
      <t>シセツ</t>
    </rPh>
    <rPh sb="26" eb="27">
      <t>タイ</t>
    </rPh>
    <rPh sb="29" eb="31">
      <t>キョウリョク</t>
    </rPh>
    <rPh sb="33" eb="35">
      <t>ショウガイ</t>
    </rPh>
    <rPh sb="35" eb="37">
      <t>フクシ</t>
    </rPh>
    <rPh sb="41" eb="43">
      <t>シセツ</t>
    </rPh>
    <rPh sb="44" eb="47">
      <t>ジギョウショ</t>
    </rPh>
    <rPh sb="77" eb="79">
      <t>ショウガイ</t>
    </rPh>
    <rPh sb="79" eb="81">
      <t>フクシ</t>
    </rPh>
    <rPh sb="85" eb="86">
      <t>トウ</t>
    </rPh>
    <rPh sb="86" eb="89">
      <t>ジギョウショ</t>
    </rPh>
    <rPh sb="90" eb="91">
      <t>タイ</t>
    </rPh>
    <rPh sb="93" eb="95">
      <t>キョウリョク</t>
    </rPh>
    <rPh sb="97" eb="101">
      <t>ショウガイフクシ</t>
    </rPh>
    <rPh sb="105" eb="107">
      <t>シセツ</t>
    </rPh>
    <rPh sb="108" eb="111">
      <t>ジギョウショ</t>
    </rPh>
    <phoneticPr fontId="3"/>
  </si>
  <si>
    <t>令和　年度和歌山県障害福祉サービス等事業者サービス継続支援事業</t>
    <rPh sb="0" eb="2">
      <t>レイワ</t>
    </rPh>
    <rPh sb="3" eb="5">
      <t>ネンド</t>
    </rPh>
    <rPh sb="5" eb="9">
      <t>ワカヤマケン</t>
    </rPh>
    <rPh sb="9" eb="11">
      <t>ショウガイ</t>
    </rPh>
    <rPh sb="11" eb="13">
      <t>フクシ</t>
    </rPh>
    <rPh sb="17" eb="18">
      <t>ナド</t>
    </rPh>
    <rPh sb="18" eb="21">
      <t>ジギョウシャ</t>
    </rPh>
    <rPh sb="25" eb="27">
      <t>ケイゾク</t>
    </rPh>
    <rPh sb="27" eb="29">
      <t>シエン</t>
    </rPh>
    <rPh sb="29" eb="31">
      <t>ジギョウ</t>
    </rPh>
    <phoneticPr fontId="3"/>
  </si>
  <si>
    <t>（１） 助成対象の区分「①」、「②」</t>
    <rPh sb="4" eb="6">
      <t>ジョセイ</t>
    </rPh>
    <rPh sb="6" eb="8">
      <t>タイショウ</t>
    </rPh>
    <rPh sb="9" eb="11">
      <t>クブン</t>
    </rPh>
    <phoneticPr fontId="3"/>
  </si>
  <si>
    <r>
      <t>（２） 助成対象の区分「③」</t>
    </r>
    <r>
      <rPr>
        <b/>
        <sz val="6"/>
        <rFont val="ＭＳ Ｐ明朝"/>
        <family val="1"/>
        <charset val="128"/>
      </rPr>
      <t>（障害者支援施設（施設入所支援を行うとともに、施設入所支援以外の施設障害福祉サービスを行う施設）、共同生活援助事業所に限る。）</t>
    </r>
    <rPh sb="4" eb="6">
      <t>ジョセイ</t>
    </rPh>
    <rPh sb="6" eb="8">
      <t>タイショウ</t>
    </rPh>
    <rPh sb="9" eb="11">
      <t>クブン</t>
    </rPh>
    <phoneticPr fontId="3"/>
  </si>
  <si>
    <r>
      <t>（３） 助成対象の区分「④」</t>
    </r>
    <r>
      <rPr>
        <b/>
        <sz val="6"/>
        <rFont val="ＭＳ Ｐ明朝"/>
        <family val="1"/>
        <charset val="128"/>
      </rPr>
      <t>（対象サービス種別のＮｏ１からＮｏ10に限る。）</t>
    </r>
    <rPh sb="4" eb="6">
      <t>ジョセイ</t>
    </rPh>
    <rPh sb="6" eb="8">
      <t>タイショウ</t>
    </rPh>
    <rPh sb="9" eb="11">
      <t>クブン</t>
    </rPh>
    <rPh sb="15" eb="17">
      <t>タイショウ</t>
    </rPh>
    <rPh sb="21" eb="23">
      <t>シュベツ</t>
    </rPh>
    <rPh sb="34" eb="35">
      <t>カギ</t>
    </rPh>
    <phoneticPr fontId="3"/>
  </si>
  <si>
    <t>１． 障害福祉サービス施設・事業所等のサービス継続支援（助成対象の区分「①」、「②」及び「③」）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3" eb="25">
      <t>ケイゾク</t>
    </rPh>
    <rPh sb="25" eb="27">
      <t>シエン</t>
    </rPh>
    <rPh sb="28" eb="30">
      <t>ジョセイ</t>
    </rPh>
    <rPh sb="30" eb="32">
      <t>タイショウ</t>
    </rPh>
    <rPh sb="33" eb="35">
      <t>クブン</t>
    </rPh>
    <rPh sb="42" eb="43">
      <t>オヨ</t>
    </rPh>
    <phoneticPr fontId="3"/>
  </si>
  <si>
    <t>１． 障害福祉サービス施設・事業所等のサービス継続支援（助成対象の区分「④」）</t>
    <rPh sb="3" eb="5">
      <t>ショウガイ</t>
    </rPh>
    <rPh sb="5" eb="7">
      <t>フクシ</t>
    </rPh>
    <rPh sb="11" eb="13">
      <t>シセツ</t>
    </rPh>
    <rPh sb="14" eb="17">
      <t>ジギョウショ</t>
    </rPh>
    <rPh sb="17" eb="18">
      <t>トウ</t>
    </rPh>
    <rPh sb="23" eb="25">
      <t>ケイゾク</t>
    </rPh>
    <rPh sb="25" eb="27">
      <t>シエン</t>
    </rPh>
    <rPh sb="28" eb="30">
      <t>ジョセイ</t>
    </rPh>
    <rPh sb="30" eb="32">
      <t>タイショウ</t>
    </rPh>
    <rPh sb="33" eb="35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</si>
</sst>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 ;[Red]\-#,##0\ "/>
    <numFmt numFmtId="178" formatCode="#,##0;\-#,##0;&quot;&quot;"/>
    <numFmt numFmtId="179" formatCode="#,##0&quot;千円／事業所&quot;"/>
    <numFmt numFmtId="180" formatCode="#,##0&quot;／事業所&quot;"/>
    <numFmt numFmtId="181" formatCode="#,##0&quot;千円／施設&quot;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u/>
      <sz val="8"/>
      <color theme="1"/>
      <name val="ＭＳ 明朝"/>
      <family val="1"/>
      <charset val="128"/>
    </font>
    <font>
      <b/>
      <sz val="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48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6" fillId="0" borderId="16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0" fillId="3" borderId="7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4" fillId="0" borderId="36" xfId="0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center" vertical="top"/>
    </xf>
    <xf numFmtId="0" fontId="16" fillId="0" borderId="36" xfId="0" applyFont="1" applyBorder="1" applyAlignment="1">
      <alignment horizontal="center" vertical="top"/>
    </xf>
    <xf numFmtId="49" fontId="16" fillId="0" borderId="36" xfId="0" applyNumberFormat="1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49" fontId="16" fillId="0" borderId="18" xfId="0" applyNumberFormat="1" applyFont="1" applyBorder="1" applyAlignment="1">
      <alignment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8" xfId="0" applyFont="1" applyBorder="1" applyAlignment="1">
      <alignment vertical="top" wrapText="1"/>
    </xf>
    <xf numFmtId="176" fontId="6" fillId="0" borderId="7" xfId="0" applyNumberFormat="1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28" xfId="0" applyFont="1" applyBorder="1">
      <alignment vertical="center"/>
    </xf>
    <xf numFmtId="0" fontId="5" fillId="0" borderId="36" xfId="0" applyFont="1" applyBorder="1" applyAlignment="1">
      <alignment horizontal="center" vertical="center" textRotation="255" shrinkToFit="1"/>
    </xf>
    <xf numFmtId="0" fontId="17" fillId="0" borderId="0" xfId="5" applyFont="1">
      <alignment vertical="center"/>
    </xf>
    <xf numFmtId="0" fontId="17" fillId="0" borderId="0" xfId="5" applyFont="1" applyAlignment="1">
      <alignment horizontal="center" vertical="center"/>
    </xf>
    <xf numFmtId="0" fontId="16" fillId="0" borderId="0" xfId="6" applyFont="1">
      <alignment vertical="center"/>
    </xf>
    <xf numFmtId="0" fontId="16" fillId="0" borderId="5" xfId="6" applyFont="1" applyBorder="1">
      <alignment vertical="center"/>
    </xf>
    <xf numFmtId="0" fontId="17" fillId="0" borderId="9" xfId="5" applyFont="1" applyBorder="1">
      <alignment vertical="center"/>
    </xf>
    <xf numFmtId="0" fontId="20" fillId="0" borderId="36" xfId="5" applyFont="1" applyBorder="1" applyAlignment="1">
      <alignment horizontal="center" vertical="center"/>
    </xf>
    <xf numFmtId="0" fontId="20" fillId="0" borderId="20" xfId="5" applyFont="1" applyBorder="1" applyAlignment="1">
      <alignment horizontal="center" vertical="center"/>
    </xf>
    <xf numFmtId="3" fontId="20" fillId="0" borderId="20" xfId="6" applyNumberFormat="1" applyFont="1" applyBorder="1">
      <alignment vertical="center"/>
    </xf>
    <xf numFmtId="179" fontId="20" fillId="0" borderId="36" xfId="5" applyNumberFormat="1" applyFont="1" applyBorder="1">
      <alignment vertical="center"/>
    </xf>
    <xf numFmtId="3" fontId="20" fillId="0" borderId="36" xfId="6" applyNumberFormat="1" applyFont="1" applyBorder="1">
      <alignment vertical="center"/>
    </xf>
    <xf numFmtId="0" fontId="20" fillId="2" borderId="36" xfId="6" applyFont="1" applyFill="1" applyBorder="1">
      <alignment vertical="center"/>
    </xf>
    <xf numFmtId="179" fontId="21" fillId="0" borderId="36" xfId="5" applyNumberFormat="1" applyFont="1" applyBorder="1">
      <alignment vertical="center"/>
    </xf>
    <xf numFmtId="0" fontId="20" fillId="0" borderId="36" xfId="5" applyFont="1" applyBorder="1">
      <alignment vertical="center"/>
    </xf>
    <xf numFmtId="181" fontId="20" fillId="0" borderId="36" xfId="5" applyNumberFormat="1" applyFont="1" applyBorder="1">
      <alignment vertical="center"/>
    </xf>
    <xf numFmtId="3" fontId="20" fillId="2" borderId="36" xfId="6" applyNumberFormat="1" applyFont="1" applyFill="1" applyBorder="1">
      <alignment vertical="center"/>
    </xf>
    <xf numFmtId="0" fontId="20" fillId="0" borderId="36" xfId="6" applyFont="1" applyBorder="1">
      <alignment vertical="center"/>
    </xf>
    <xf numFmtId="180" fontId="20" fillId="0" borderId="12" xfId="5" quotePrefix="1" applyNumberFormat="1" applyFont="1" applyBorder="1" applyAlignment="1">
      <alignment horizontal="right" vertical="center"/>
    </xf>
    <xf numFmtId="180" fontId="20" fillId="0" borderId="1" xfId="5" quotePrefix="1" applyNumberFormat="1" applyFont="1" applyBorder="1" applyAlignment="1">
      <alignment horizontal="right" vertical="center"/>
    </xf>
    <xf numFmtId="180" fontId="20" fillId="0" borderId="3" xfId="5" quotePrefix="1" applyNumberFormat="1" applyFont="1" applyBorder="1" applyAlignment="1">
      <alignment horizontal="right" vertical="center"/>
    </xf>
    <xf numFmtId="0" fontId="17" fillId="0" borderId="11" xfId="5" applyFont="1" applyBorder="1">
      <alignment vertical="center"/>
    </xf>
    <xf numFmtId="0" fontId="17" fillId="0" borderId="9" xfId="0" applyFont="1" applyBorder="1">
      <alignment vertical="center"/>
    </xf>
    <xf numFmtId="0" fontId="20" fillId="0" borderId="36" xfId="0" applyFont="1" applyBorder="1" applyAlignment="1">
      <alignment vertical="center" wrapText="1"/>
    </xf>
    <xf numFmtId="0" fontId="17" fillId="0" borderId="0" xfId="0" applyFo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9" fillId="0" borderId="0" xfId="0" applyFont="1" applyFill="1" applyProtection="1">
      <alignment vertical="center"/>
      <protection hidden="1"/>
    </xf>
    <xf numFmtId="0" fontId="5" fillId="0" borderId="13" xfId="0" applyFont="1" applyFill="1" applyBorder="1" applyProtection="1">
      <alignment vertical="center"/>
      <protection hidden="1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Protection="1">
      <alignment vertical="center"/>
      <protection hidden="1"/>
    </xf>
    <xf numFmtId="0" fontId="5" fillId="0" borderId="16" xfId="0" applyFont="1" applyFill="1" applyBorder="1" applyProtection="1">
      <alignment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5" fillId="0" borderId="11" xfId="0" applyFont="1" applyFill="1" applyBorder="1" applyProtection="1">
      <alignment vertical="center"/>
      <protection hidden="1"/>
    </xf>
    <xf numFmtId="0" fontId="5" fillId="0" borderId="8" xfId="0" applyFont="1" applyFill="1" applyBorder="1" applyAlignment="1" applyProtection="1">
      <alignment horizontal="center" vertical="center"/>
      <protection hidden="1"/>
    </xf>
    <xf numFmtId="0" fontId="5" fillId="0" borderId="8" xfId="0" applyFont="1" applyFill="1" applyBorder="1" applyProtection="1">
      <alignment vertical="center"/>
      <protection hidden="1"/>
    </xf>
    <xf numFmtId="0" fontId="5" fillId="0" borderId="12" xfId="0" applyFont="1" applyFill="1" applyBorder="1" applyProtection="1">
      <alignment vertical="center"/>
      <protection hidden="1"/>
    </xf>
    <xf numFmtId="0" fontId="5" fillId="0" borderId="9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5" fillId="0" borderId="10" xfId="0" applyFont="1" applyFill="1" applyBorder="1" applyProtection="1">
      <alignment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top"/>
      <protection hidden="1"/>
    </xf>
    <xf numFmtId="0" fontId="5" fillId="0" borderId="6" xfId="0" applyFont="1" applyFill="1" applyBorder="1" applyProtection="1">
      <alignment vertical="center"/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Protection="1">
      <alignment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10" fillId="4" borderId="5" xfId="0" applyFont="1" applyFill="1" applyBorder="1" applyProtection="1">
      <alignment vertical="center"/>
      <protection hidden="1"/>
    </xf>
    <xf numFmtId="0" fontId="10" fillId="0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vertical="center"/>
      <protection locked="0" hidden="1"/>
    </xf>
    <xf numFmtId="0" fontId="5" fillId="0" borderId="12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vertical="center"/>
      <protection locked="0" hidden="1"/>
    </xf>
    <xf numFmtId="0" fontId="10" fillId="0" borderId="8" xfId="0" applyFont="1" applyFill="1" applyBorder="1" applyProtection="1">
      <alignment vertical="center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vertical="top"/>
      <protection locked="0" hidden="1"/>
    </xf>
    <xf numFmtId="0" fontId="10" fillId="0" borderId="2" xfId="0" applyFont="1" applyFill="1" applyBorder="1" applyAlignment="1" applyProtection="1">
      <alignment vertical="center" wrapText="1"/>
      <protection locked="0" hidden="1"/>
    </xf>
    <xf numFmtId="0" fontId="10" fillId="0" borderId="2" xfId="0" applyFont="1" applyFill="1" applyBorder="1" applyProtection="1">
      <alignment vertical="center"/>
      <protection hidden="1"/>
    </xf>
    <xf numFmtId="0" fontId="10" fillId="0" borderId="3" xfId="0" applyFont="1" applyFill="1" applyBorder="1" applyProtection="1">
      <alignment vertical="center"/>
      <protection hidden="1"/>
    </xf>
    <xf numFmtId="0" fontId="10" fillId="0" borderId="19" xfId="0" applyFont="1" applyFill="1" applyBorder="1" applyProtection="1">
      <alignment vertical="center"/>
      <protection hidden="1"/>
    </xf>
    <xf numFmtId="0" fontId="10" fillId="0" borderId="0" xfId="0" applyFont="1" applyFill="1" applyBorder="1" applyProtection="1">
      <alignment vertical="center"/>
      <protection hidden="1"/>
    </xf>
    <xf numFmtId="0" fontId="11" fillId="0" borderId="19" xfId="0" applyFont="1" applyFill="1" applyBorder="1" applyAlignment="1" applyProtection="1">
      <alignment vertical="center" wrapText="1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8" xfId="0" applyFont="1" applyFill="1" applyBorder="1" applyAlignment="1" applyProtection="1">
      <alignment vertical="center" wrapText="1"/>
      <protection hidden="1"/>
    </xf>
    <xf numFmtId="0" fontId="10" fillId="0" borderId="1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vertical="center" wrapText="1"/>
      <protection hidden="1"/>
    </xf>
    <xf numFmtId="0" fontId="11" fillId="0" borderId="3" xfId="0" applyFont="1" applyFill="1" applyBorder="1" applyAlignment="1" applyProtection="1">
      <alignment vertical="center" wrapText="1"/>
      <protection hidden="1"/>
    </xf>
    <xf numFmtId="0" fontId="10" fillId="0" borderId="5" xfId="0" applyFont="1" applyFill="1" applyBorder="1" applyProtection="1">
      <alignment vertical="center"/>
      <protection hidden="1"/>
    </xf>
    <xf numFmtId="0" fontId="11" fillId="0" borderId="5" xfId="0" applyFont="1" applyFill="1" applyBorder="1" applyAlignment="1" applyProtection="1">
      <alignment vertical="center" wrapText="1"/>
      <protection hidden="1"/>
    </xf>
    <xf numFmtId="0" fontId="11" fillId="0" borderId="6" xfId="0" applyFont="1" applyFill="1" applyBorder="1" applyAlignment="1" applyProtection="1">
      <alignment vertical="center" wrapText="1"/>
      <protection hidden="1"/>
    </xf>
    <xf numFmtId="0" fontId="12" fillId="0" borderId="9" xfId="0" applyFont="1" applyFill="1" applyBorder="1" applyAlignment="1" applyProtection="1">
      <alignment vertical="center" wrapText="1"/>
      <protection hidden="1"/>
    </xf>
    <xf numFmtId="0" fontId="11" fillId="4" borderId="4" xfId="0" applyFont="1" applyFill="1" applyBorder="1" applyAlignment="1" applyProtection="1">
      <alignment vertical="center" wrapText="1"/>
      <protection hidden="1"/>
    </xf>
    <xf numFmtId="0" fontId="12" fillId="0" borderId="5" xfId="0" applyFont="1" applyFill="1" applyBorder="1" applyAlignment="1" applyProtection="1">
      <alignment vertical="center"/>
      <protection hidden="1"/>
    </xf>
    <xf numFmtId="0" fontId="12" fillId="0" borderId="5" xfId="0" applyFont="1" applyFill="1" applyBorder="1" applyAlignment="1" applyProtection="1">
      <alignment vertical="center"/>
      <protection locked="0" hidden="1"/>
    </xf>
    <xf numFmtId="0" fontId="10" fillId="0" borderId="5" xfId="0" applyFont="1" applyFill="1" applyBorder="1" applyAlignment="1" applyProtection="1">
      <alignment vertical="center" shrinkToFit="1"/>
      <protection locked="0" hidden="1"/>
    </xf>
    <xf numFmtId="0" fontId="12" fillId="0" borderId="5" xfId="0" applyFont="1" applyFill="1" applyBorder="1" applyAlignment="1" applyProtection="1">
      <alignment horizontal="left" vertical="center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vertical="center" wrapText="1"/>
      <protection hidden="1"/>
    </xf>
    <xf numFmtId="0" fontId="11" fillId="0" borderId="1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vertical="center"/>
      <protection locked="0" hidden="1"/>
    </xf>
    <xf numFmtId="0" fontId="10" fillId="0" borderId="0" xfId="0" applyFont="1" applyFill="1" applyBorder="1" applyAlignment="1" applyProtection="1">
      <alignment vertical="center" shrinkToFit="1"/>
      <protection locked="0"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2" fillId="0" borderId="8" xfId="0" applyFont="1" applyFill="1" applyBorder="1" applyAlignment="1" applyProtection="1">
      <alignment vertical="center"/>
      <protection hidden="1"/>
    </xf>
    <xf numFmtId="0" fontId="11" fillId="0" borderId="8" xfId="0" applyFont="1" applyFill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vertical="center"/>
      <protection hidden="1"/>
    </xf>
    <xf numFmtId="0" fontId="10" fillId="0" borderId="2" xfId="0" applyFont="1" applyFill="1" applyBorder="1" applyAlignment="1" applyProtection="1">
      <alignment vertical="center" shrinkToFit="1"/>
      <protection locked="0" hidden="1"/>
    </xf>
    <xf numFmtId="0" fontId="10" fillId="0" borderId="2" xfId="0" applyFont="1" applyFill="1" applyBorder="1" applyAlignment="1" applyProtection="1">
      <alignment vertical="center"/>
      <protection locked="0" hidden="1"/>
    </xf>
    <xf numFmtId="176" fontId="10" fillId="0" borderId="2" xfId="0" applyNumberFormat="1" applyFont="1" applyFill="1" applyBorder="1" applyAlignment="1" applyProtection="1">
      <alignment vertical="center"/>
      <protection hidden="1"/>
    </xf>
    <xf numFmtId="0" fontId="10" fillId="0" borderId="3" xfId="0" applyFont="1" applyFill="1" applyBorder="1" applyAlignment="1" applyProtection="1">
      <alignment vertical="center" shrinkToFit="1"/>
      <protection locked="0" hidden="1"/>
    </xf>
    <xf numFmtId="0" fontId="12" fillId="4" borderId="1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horizontal="left" vertical="center"/>
      <protection hidden="1"/>
    </xf>
    <xf numFmtId="0" fontId="10" fillId="0" borderId="8" xfId="0" applyFont="1" applyFill="1" applyBorder="1" applyAlignment="1" applyProtection="1">
      <alignment vertical="center" shrinkToFit="1"/>
      <protection locked="0" hidden="1"/>
    </xf>
    <xf numFmtId="0" fontId="12" fillId="0" borderId="2" xfId="0" applyFont="1" applyFill="1" applyBorder="1" applyAlignment="1" applyProtection="1">
      <alignment vertical="center"/>
      <protection hidden="1"/>
    </xf>
    <xf numFmtId="0" fontId="11" fillId="0" borderId="2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 textRotation="255"/>
      <protection hidden="1"/>
    </xf>
    <xf numFmtId="0" fontId="12" fillId="0" borderId="5" xfId="0" applyFont="1" applyFill="1" applyBorder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 textRotation="255"/>
      <protection hidden="1"/>
    </xf>
    <xf numFmtId="0" fontId="9" fillId="0" borderId="11" xfId="0" applyFont="1" applyFill="1" applyBorder="1" applyProtection="1">
      <alignment vertical="center"/>
      <protection hidden="1"/>
    </xf>
    <xf numFmtId="0" fontId="12" fillId="0" borderId="8" xfId="0" applyFont="1" applyFill="1" applyBorder="1" applyProtection="1">
      <alignment vertical="center"/>
      <protection hidden="1"/>
    </xf>
    <xf numFmtId="0" fontId="9" fillId="0" borderId="8" xfId="0" applyFont="1" applyFill="1" applyBorder="1" applyProtection="1">
      <alignment vertical="center"/>
      <protection hidden="1"/>
    </xf>
    <xf numFmtId="0" fontId="10" fillId="0" borderId="2" xfId="0" applyFont="1" applyFill="1" applyBorder="1" applyAlignment="1" applyProtection="1">
      <alignment vertical="center" textRotation="255"/>
      <protection hidden="1"/>
    </xf>
    <xf numFmtId="0" fontId="9" fillId="0" borderId="5" xfId="0" applyFont="1" applyFill="1" applyBorder="1" applyProtection="1">
      <alignment vertical="center"/>
      <protection hidden="1"/>
    </xf>
    <xf numFmtId="176" fontId="10" fillId="0" borderId="5" xfId="0" applyNumberFormat="1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center" shrinkToFit="1"/>
      <protection locked="0" hidden="1"/>
    </xf>
    <xf numFmtId="0" fontId="10" fillId="0" borderId="11" xfId="0" applyFont="1" applyFill="1" applyBorder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178" fontId="9" fillId="0" borderId="36" xfId="0" applyNumberFormat="1" applyFont="1" applyBorder="1" applyAlignment="1" applyProtection="1">
      <alignment horizontal="center" vertical="center" shrinkToFit="1"/>
      <protection hidden="1"/>
    </xf>
    <xf numFmtId="178" fontId="9" fillId="0" borderId="1" xfId="0" applyNumberFormat="1" applyFont="1" applyBorder="1" applyAlignment="1" applyProtection="1">
      <alignment horizontal="center" vertical="center" shrinkToFit="1"/>
      <protection hidden="1"/>
    </xf>
    <xf numFmtId="178" fontId="9" fillId="0" borderId="36" xfId="4" applyNumberFormat="1" applyFont="1" applyBorder="1" applyAlignment="1" applyProtection="1">
      <alignment horizontal="right" vertical="center" shrinkToFit="1"/>
      <protection hidden="1"/>
    </xf>
    <xf numFmtId="178" fontId="9" fillId="0" borderId="75" xfId="4" applyNumberFormat="1" applyFont="1" applyBorder="1" applyAlignment="1" applyProtection="1">
      <alignment horizontal="right" vertical="center" shrinkToFit="1"/>
      <protection hidden="1"/>
    </xf>
    <xf numFmtId="178" fontId="9" fillId="0" borderId="3" xfId="4" applyNumberFormat="1" applyFont="1" applyBorder="1" applyAlignment="1" applyProtection="1">
      <alignment horizontal="right" vertical="center" shrinkToFit="1"/>
      <protection hidden="1"/>
    </xf>
    <xf numFmtId="178" fontId="9" fillId="0" borderId="38" xfId="4" applyNumberFormat="1" applyFont="1" applyBorder="1" applyAlignment="1" applyProtection="1">
      <alignment horizontal="right" vertical="center" shrinkToFit="1"/>
      <protection hidden="1"/>
    </xf>
    <xf numFmtId="178" fontId="9" fillId="4" borderId="38" xfId="4" applyNumberFormat="1" applyFont="1" applyFill="1" applyBorder="1" applyAlignment="1" applyProtection="1">
      <alignment horizontal="right" vertical="center" shrinkToFit="1"/>
      <protection hidden="1"/>
    </xf>
    <xf numFmtId="178" fontId="9" fillId="0" borderId="59" xfId="0" applyNumberFormat="1" applyFont="1" applyBorder="1" applyAlignment="1" applyProtection="1">
      <alignment horizontal="center" vertical="center" shrinkToFit="1"/>
      <protection hidden="1"/>
    </xf>
    <xf numFmtId="178" fontId="9" fillId="0" borderId="72" xfId="0" applyNumberFormat="1" applyFont="1" applyBorder="1" applyAlignment="1" applyProtection="1">
      <alignment horizontal="center" vertical="center" shrinkToFit="1"/>
      <protection hidden="1"/>
    </xf>
    <xf numFmtId="178" fontId="9" fillId="0" borderId="59" xfId="4" applyNumberFormat="1" applyFont="1" applyBorder="1" applyAlignment="1" applyProtection="1">
      <alignment horizontal="right" vertical="center" shrinkToFit="1"/>
      <protection hidden="1"/>
    </xf>
    <xf numFmtId="178" fontId="9" fillId="0" borderId="77" xfId="4" applyNumberFormat="1" applyFont="1" applyBorder="1" applyAlignment="1" applyProtection="1">
      <alignment horizontal="right" vertical="center" shrinkToFit="1"/>
      <protection hidden="1"/>
    </xf>
    <xf numFmtId="178" fontId="9" fillId="0" borderId="73" xfId="4" applyNumberFormat="1" applyFont="1" applyBorder="1" applyAlignment="1" applyProtection="1">
      <alignment horizontal="right" vertical="center" shrinkToFit="1"/>
      <protection hidden="1"/>
    </xf>
    <xf numFmtId="178" fontId="9" fillId="0" borderId="74" xfId="4" applyNumberFormat="1" applyFont="1" applyBorder="1" applyAlignment="1" applyProtection="1">
      <alignment horizontal="right" vertical="center" shrinkToFit="1"/>
      <protection hidden="1"/>
    </xf>
    <xf numFmtId="178" fontId="9" fillId="4" borderId="74" xfId="4" applyNumberFormat="1" applyFont="1" applyFill="1" applyBorder="1" applyAlignment="1" applyProtection="1">
      <alignment horizontal="right" vertical="center" shrinkToFit="1"/>
      <protection hidden="1"/>
    </xf>
    <xf numFmtId="178" fontId="9" fillId="0" borderId="63" xfId="4" applyNumberFormat="1" applyFont="1" applyBorder="1" applyAlignment="1" applyProtection="1">
      <alignment horizontal="right" vertical="center" shrinkToFit="1"/>
      <protection hidden="1"/>
    </xf>
    <xf numFmtId="178" fontId="9" fillId="0" borderId="78" xfId="4" applyNumberFormat="1" applyFont="1" applyBorder="1" applyAlignment="1" applyProtection="1">
      <alignment horizontal="right" vertical="center" shrinkToFit="1"/>
      <protection hidden="1"/>
    </xf>
    <xf numFmtId="178" fontId="9" fillId="0" borderId="62" xfId="4" applyNumberFormat="1" applyFont="1" applyBorder="1" applyAlignment="1" applyProtection="1">
      <alignment horizontal="right" vertical="center" shrinkToFit="1"/>
      <protection hidden="1"/>
    </xf>
    <xf numFmtId="178" fontId="9" fillId="0" borderId="71" xfId="4" applyNumberFormat="1" applyFont="1" applyBorder="1" applyAlignment="1" applyProtection="1">
      <alignment horizontal="right" vertical="center" shrinkToFit="1"/>
      <protection hidden="1"/>
    </xf>
    <xf numFmtId="178" fontId="9" fillId="0" borderId="79" xfId="4" applyNumberFormat="1" applyFont="1" applyBorder="1" applyAlignment="1" applyProtection="1">
      <alignment horizontal="right" vertical="center" shrinkToFit="1"/>
      <protection hidden="1"/>
    </xf>
    <xf numFmtId="179" fontId="20" fillId="0" borderId="3" xfId="5" applyNumberFormat="1" applyFont="1" applyBorder="1" applyAlignment="1">
      <alignment horizontal="right" vertical="center"/>
    </xf>
    <xf numFmtId="179" fontId="20" fillId="0" borderId="12" xfId="5" applyNumberFormat="1" applyFont="1" applyBorder="1" applyAlignment="1">
      <alignment horizontal="right" vertical="center"/>
    </xf>
    <xf numFmtId="181" fontId="20" fillId="0" borderId="12" xfId="5" applyNumberFormat="1" applyFont="1" applyBorder="1" applyAlignment="1">
      <alignment horizontal="right" vertical="center"/>
    </xf>
    <xf numFmtId="179" fontId="20" fillId="0" borderId="1" xfId="5" applyNumberFormat="1" applyFont="1" applyBorder="1" applyAlignment="1">
      <alignment horizontal="right" vertical="center"/>
    </xf>
    <xf numFmtId="0" fontId="22" fillId="0" borderId="3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Protection="1">
      <alignment vertical="center"/>
      <protection hidden="1"/>
    </xf>
    <xf numFmtId="0" fontId="9" fillId="0" borderId="10" xfId="0" applyFont="1" applyFill="1" applyBorder="1" applyProtection="1">
      <alignment vertical="center"/>
      <protection hidden="1"/>
    </xf>
    <xf numFmtId="0" fontId="9" fillId="0" borderId="5" xfId="0" applyFont="1" applyFill="1" applyBorder="1" applyAlignment="1" applyProtection="1">
      <alignment horizontal="center" vertical="center"/>
      <protection hidden="1"/>
    </xf>
    <xf numFmtId="0" fontId="12" fillId="0" borderId="8" xfId="0" applyFont="1" applyFill="1" applyBorder="1" applyAlignment="1" applyProtection="1">
      <alignment horizontal="left" vertical="center"/>
      <protection hidden="1"/>
    </xf>
    <xf numFmtId="0" fontId="12" fillId="0" borderId="8" xfId="0" applyFont="1" applyFill="1" applyBorder="1" applyAlignment="1" applyProtection="1">
      <alignment vertical="center"/>
      <protection locked="0" hidden="1"/>
    </xf>
    <xf numFmtId="0" fontId="10" fillId="0" borderId="8" xfId="0" applyFont="1" applyFill="1" applyBorder="1" applyAlignment="1" applyProtection="1">
      <alignment horizontal="center" vertical="center"/>
      <protection hidden="1"/>
    </xf>
    <xf numFmtId="0" fontId="11" fillId="0" borderId="12" xfId="0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0" fillId="0" borderId="0" xfId="0" applyFont="1">
      <alignment vertical="center"/>
    </xf>
    <xf numFmtId="0" fontId="8" fillId="0" borderId="8" xfId="0" applyFont="1" applyFill="1" applyBorder="1" applyAlignment="1" applyProtection="1">
      <alignment horizontal="left"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0" fillId="4" borderId="0" xfId="0" applyFont="1" applyFill="1" applyBorder="1" applyAlignment="1" applyProtection="1">
      <alignment vertical="center" textRotation="255"/>
      <protection hidden="1"/>
    </xf>
    <xf numFmtId="0" fontId="10" fillId="0" borderId="0" xfId="0" applyFont="1" applyFill="1" applyBorder="1" applyAlignment="1" applyProtection="1">
      <alignment vertical="center" textRotation="255"/>
      <protection hidden="1"/>
    </xf>
    <xf numFmtId="0" fontId="8" fillId="0" borderId="9" xfId="0" applyFont="1" applyFill="1" applyBorder="1" applyAlignment="1" applyProtection="1">
      <alignment vertical="center"/>
      <protection hidden="1"/>
    </xf>
    <xf numFmtId="0" fontId="8" fillId="0" borderId="8" xfId="0" applyFont="1" applyFill="1" applyBorder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176" fontId="5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176" fontId="5" fillId="0" borderId="28" xfId="0" applyNumberFormat="1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5" fillId="4" borderId="0" xfId="0" applyFont="1" applyFill="1" applyAlignment="1">
      <alignment horizontal="left" vertical="center" shrinkToFit="1"/>
    </xf>
    <xf numFmtId="0" fontId="5" fillId="0" borderId="1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textRotation="255" shrinkToFit="1"/>
    </xf>
    <xf numFmtId="178" fontId="9" fillId="0" borderId="11" xfId="0" applyNumberFormat="1" applyFont="1" applyBorder="1" applyAlignment="1" applyProtection="1">
      <alignment horizontal="center" vertical="center" shrinkToFit="1"/>
      <protection hidden="1"/>
    </xf>
    <xf numFmtId="178" fontId="9" fillId="0" borderId="8" xfId="0" applyNumberFormat="1" applyFont="1" applyBorder="1" applyAlignment="1" applyProtection="1">
      <alignment horizontal="center" vertical="center" shrinkToFit="1"/>
      <protection hidden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shrinkToFit="1"/>
    </xf>
    <xf numFmtId="0" fontId="10" fillId="3" borderId="36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 shrinkToFit="1"/>
    </xf>
    <xf numFmtId="0" fontId="12" fillId="3" borderId="18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left" vertical="center" wrapText="1" shrinkToFit="1"/>
    </xf>
    <xf numFmtId="0" fontId="12" fillId="3" borderId="5" xfId="0" applyFont="1" applyFill="1" applyBorder="1" applyAlignment="1">
      <alignment horizontal="left" vertical="center" wrapText="1" shrinkToFit="1"/>
    </xf>
    <xf numFmtId="49" fontId="12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8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0" xfId="0" applyNumberFormat="1" applyFont="1" applyFill="1" applyBorder="1" applyAlignment="1" applyProtection="1">
      <alignment vertical="center" wrapText="1"/>
      <protection hidden="1"/>
    </xf>
    <xf numFmtId="49" fontId="12" fillId="0" borderId="61" xfId="0" applyNumberFormat="1" applyFont="1" applyFill="1" applyBorder="1" applyAlignment="1" applyProtection="1">
      <alignment vertical="center" wrapText="1"/>
      <protection hidden="1"/>
    </xf>
    <xf numFmtId="49" fontId="12" fillId="0" borderId="62" xfId="0" applyNumberFormat="1" applyFont="1" applyFill="1" applyBorder="1" applyAlignment="1" applyProtection="1">
      <alignment vertical="center" wrapText="1"/>
      <protection hidden="1"/>
    </xf>
    <xf numFmtId="177" fontId="9" fillId="0" borderId="11" xfId="4" applyNumberFormat="1" applyFont="1" applyFill="1" applyBorder="1" applyAlignment="1" applyProtection="1">
      <alignment vertical="center" shrinkToFit="1"/>
      <protection hidden="1"/>
    </xf>
    <xf numFmtId="177" fontId="9" fillId="0" borderId="8" xfId="4" applyNumberFormat="1" applyFont="1" applyFill="1" applyBorder="1" applyAlignment="1" applyProtection="1">
      <alignment vertical="center" shrinkToFit="1"/>
      <protection hidden="1"/>
    </xf>
    <xf numFmtId="0" fontId="9" fillId="0" borderId="63" xfId="0" applyFont="1" applyFill="1" applyBorder="1" applyAlignment="1" applyProtection="1">
      <alignment vertic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4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5" xfId="0" applyNumberFormat="1" applyFont="1" applyFill="1" applyBorder="1" applyAlignment="1" applyProtection="1">
      <alignment horizontal="center" vertical="center" wrapText="1"/>
      <protection hidden="1"/>
    </xf>
    <xf numFmtId="49" fontId="12" fillId="0" borderId="66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39" xfId="0" applyFont="1" applyFill="1" applyBorder="1" applyAlignment="1" applyProtection="1">
      <alignment vertical="center" shrinkToFit="1"/>
      <protection hidden="1"/>
    </xf>
    <xf numFmtId="0" fontId="11" fillId="4" borderId="40" xfId="0" applyFont="1" applyFill="1" applyBorder="1" applyAlignment="1" applyProtection="1">
      <alignment vertical="center" shrinkToFit="1"/>
      <protection hidden="1"/>
    </xf>
    <xf numFmtId="0" fontId="11" fillId="4" borderId="41" xfId="0" applyFont="1" applyFill="1" applyBorder="1" applyAlignment="1" applyProtection="1">
      <alignment vertical="center" shrinkToFit="1"/>
      <protection hidden="1"/>
    </xf>
    <xf numFmtId="177" fontId="11" fillId="4" borderId="39" xfId="4" applyNumberFormat="1" applyFont="1" applyFill="1" applyBorder="1" applyAlignment="1" applyProtection="1">
      <alignment vertical="center" shrinkToFit="1"/>
      <protection hidden="1"/>
    </xf>
    <xf numFmtId="177" fontId="11" fillId="4" borderId="40" xfId="4" applyNumberFormat="1" applyFont="1" applyFill="1" applyBorder="1" applyAlignment="1" applyProtection="1">
      <alignment vertical="center" shrinkToFit="1"/>
      <protection hidden="1"/>
    </xf>
    <xf numFmtId="0" fontId="11" fillId="4" borderId="42" xfId="0" applyFont="1" applyFill="1" applyBorder="1" applyAlignment="1" applyProtection="1">
      <alignment vertical="center" shrinkToFit="1"/>
      <protection hidden="1"/>
    </xf>
    <xf numFmtId="0" fontId="11" fillId="4" borderId="43" xfId="0" applyFont="1" applyFill="1" applyBorder="1" applyAlignment="1" applyProtection="1">
      <alignment vertical="center" shrinkToFit="1"/>
      <protection hidden="1"/>
    </xf>
    <xf numFmtId="0" fontId="11" fillId="4" borderId="44" xfId="0" applyFont="1" applyFill="1" applyBorder="1" applyAlignment="1" applyProtection="1">
      <alignment vertical="center" shrinkToFit="1"/>
      <protection hidden="1"/>
    </xf>
    <xf numFmtId="0" fontId="11" fillId="4" borderId="45" xfId="0" applyFont="1" applyFill="1" applyBorder="1" applyAlignment="1" applyProtection="1">
      <alignment vertical="center" shrinkToFit="1"/>
      <protection hidden="1"/>
    </xf>
    <xf numFmtId="177" fontId="11" fillId="4" borderId="43" xfId="4" applyNumberFormat="1" applyFont="1" applyFill="1" applyBorder="1" applyAlignment="1" applyProtection="1">
      <alignment vertical="center" shrinkToFit="1"/>
      <protection hidden="1"/>
    </xf>
    <xf numFmtId="177" fontId="11" fillId="4" borderId="44" xfId="4" applyNumberFormat="1" applyFont="1" applyFill="1" applyBorder="1" applyAlignment="1" applyProtection="1">
      <alignment vertical="center" shrinkToFit="1"/>
      <protection hidden="1"/>
    </xf>
    <xf numFmtId="0" fontId="11" fillId="4" borderId="46" xfId="0" applyFont="1" applyFill="1" applyBorder="1" applyAlignment="1" applyProtection="1">
      <alignment vertical="center" shrinkToFit="1"/>
      <protection hidden="1"/>
    </xf>
    <xf numFmtId="0" fontId="11" fillId="4" borderId="67" xfId="0" applyFont="1" applyFill="1" applyBorder="1" applyAlignment="1" applyProtection="1">
      <alignment vertical="center" shrinkToFit="1"/>
      <protection hidden="1"/>
    </xf>
    <xf numFmtId="0" fontId="11" fillId="4" borderId="68" xfId="0" applyFont="1" applyFill="1" applyBorder="1" applyAlignment="1" applyProtection="1">
      <alignment vertical="center" shrinkToFit="1"/>
      <protection hidden="1"/>
    </xf>
    <xf numFmtId="0" fontId="11" fillId="4" borderId="69" xfId="0" applyFont="1" applyFill="1" applyBorder="1" applyAlignment="1" applyProtection="1">
      <alignment vertical="center" shrinkToFit="1"/>
      <protection hidden="1"/>
    </xf>
    <xf numFmtId="177" fontId="11" fillId="4" borderId="67" xfId="4" applyNumberFormat="1" applyFont="1" applyFill="1" applyBorder="1" applyAlignment="1" applyProtection="1">
      <alignment vertical="center" shrinkToFit="1"/>
      <protection hidden="1"/>
    </xf>
    <xf numFmtId="177" fontId="11" fillId="4" borderId="68" xfId="4" applyNumberFormat="1" applyFont="1" applyFill="1" applyBorder="1" applyAlignment="1" applyProtection="1">
      <alignment vertical="center" shrinkToFit="1"/>
      <protection hidden="1"/>
    </xf>
    <xf numFmtId="0" fontId="11" fillId="4" borderId="70" xfId="0" applyFont="1" applyFill="1" applyBorder="1" applyAlignment="1" applyProtection="1">
      <alignment vertical="center" shrinkToFit="1"/>
      <protection hidden="1"/>
    </xf>
    <xf numFmtId="0" fontId="6" fillId="0" borderId="1" xfId="0" applyFont="1" applyFill="1" applyBorder="1" applyAlignment="1" applyProtection="1">
      <alignment horizontal="center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 shrinkToFit="1"/>
      <protection hidden="1"/>
    </xf>
    <xf numFmtId="0" fontId="6" fillId="0" borderId="3" xfId="0" applyFont="1" applyFill="1" applyBorder="1" applyAlignment="1" applyProtection="1">
      <alignment horizontal="center" vertical="center" shrinkToFit="1"/>
      <protection hidden="1"/>
    </xf>
    <xf numFmtId="49" fontId="5" fillId="4" borderId="11" xfId="0" applyNumberFormat="1" applyFont="1" applyFill="1" applyBorder="1" applyAlignment="1" applyProtection="1">
      <alignment horizontal="left" vertical="center" shrinkToFit="1"/>
      <protection hidden="1"/>
    </xf>
    <xf numFmtId="49" fontId="5" fillId="4" borderId="8" xfId="0" applyNumberFormat="1" applyFont="1" applyFill="1" applyBorder="1" applyAlignment="1" applyProtection="1">
      <alignment horizontal="left" vertical="center" shrinkToFit="1"/>
      <protection hidden="1"/>
    </xf>
    <xf numFmtId="49" fontId="5" fillId="4" borderId="12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4" xfId="0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vertical="center"/>
      <protection hidden="1"/>
    </xf>
    <xf numFmtId="0" fontId="5" fillId="0" borderId="6" xfId="0" applyFont="1" applyFill="1" applyBorder="1" applyAlignment="1" applyProtection="1">
      <alignment vertical="center"/>
      <protection hidden="1"/>
    </xf>
    <xf numFmtId="0" fontId="5" fillId="0" borderId="11" xfId="0" applyFont="1" applyFill="1" applyBorder="1" applyAlignment="1" applyProtection="1">
      <alignment vertical="center"/>
      <protection hidden="1"/>
    </xf>
    <xf numFmtId="0" fontId="5" fillId="0" borderId="8" xfId="0" applyFont="1" applyFill="1" applyBorder="1" applyAlignment="1" applyProtection="1">
      <alignment vertical="center"/>
      <protection hidden="1"/>
    </xf>
    <xf numFmtId="0" fontId="5" fillId="0" borderId="12" xfId="0" applyFont="1" applyFill="1" applyBorder="1" applyAlignment="1" applyProtection="1">
      <alignment vertical="center"/>
      <protection hidden="1"/>
    </xf>
    <xf numFmtId="49" fontId="5" fillId="4" borderId="5" xfId="0" applyNumberFormat="1" applyFont="1" applyFill="1" applyBorder="1" applyAlignment="1" applyProtection="1">
      <alignment horizontal="center" vertical="center" shrinkToFit="1"/>
      <protection hidden="1"/>
    </xf>
    <xf numFmtId="0" fontId="11" fillId="4" borderId="47" xfId="0" applyFont="1" applyFill="1" applyBorder="1" applyAlignment="1" applyProtection="1">
      <alignment vertical="center" shrinkToFit="1"/>
      <protection hidden="1"/>
    </xf>
    <xf numFmtId="0" fontId="11" fillId="4" borderId="48" xfId="0" applyFont="1" applyFill="1" applyBorder="1" applyAlignment="1" applyProtection="1">
      <alignment vertical="center" shrinkToFit="1"/>
      <protection hidden="1"/>
    </xf>
    <xf numFmtId="0" fontId="11" fillId="4" borderId="49" xfId="0" applyFont="1" applyFill="1" applyBorder="1" applyAlignment="1" applyProtection="1">
      <alignment vertical="center" shrinkToFit="1"/>
      <protection hidden="1"/>
    </xf>
    <xf numFmtId="177" fontId="11" fillId="4" borderId="47" xfId="4" applyNumberFormat="1" applyFont="1" applyFill="1" applyBorder="1" applyAlignment="1" applyProtection="1">
      <alignment vertical="center" shrinkToFit="1"/>
      <protection hidden="1"/>
    </xf>
    <xf numFmtId="177" fontId="11" fillId="4" borderId="48" xfId="4" applyNumberFormat="1" applyFont="1" applyFill="1" applyBorder="1" applyAlignment="1" applyProtection="1">
      <alignment vertical="center" shrinkToFit="1"/>
      <protection hidden="1"/>
    </xf>
    <xf numFmtId="0" fontId="11" fillId="4" borderId="50" xfId="0" applyFont="1" applyFill="1" applyBorder="1" applyAlignment="1" applyProtection="1">
      <alignment vertical="center" shrinkToFit="1"/>
      <protection hidden="1"/>
    </xf>
    <xf numFmtId="38" fontId="9" fillId="0" borderId="11" xfId="4" applyFont="1" applyFill="1" applyBorder="1" applyAlignment="1" applyProtection="1">
      <alignment vertical="center" shrinkToFit="1"/>
      <protection hidden="1"/>
    </xf>
    <xf numFmtId="38" fontId="9" fillId="0" borderId="8" xfId="4" applyFont="1" applyFill="1" applyBorder="1" applyAlignment="1" applyProtection="1">
      <alignment vertical="center" shrinkToFit="1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9" fillId="0" borderId="36" xfId="0" applyFont="1" applyFill="1" applyBorder="1" applyAlignment="1" applyProtection="1">
      <alignment horizontal="center" vertical="center"/>
      <protection hidden="1"/>
    </xf>
    <xf numFmtId="176" fontId="6" fillId="0" borderId="1" xfId="0" applyNumberFormat="1" applyFont="1" applyFill="1" applyBorder="1" applyAlignment="1" applyProtection="1">
      <alignment vertical="center" shrinkToFit="1"/>
      <protection hidden="1"/>
    </xf>
    <xf numFmtId="176" fontId="6" fillId="0" borderId="2" xfId="0" applyNumberFormat="1" applyFont="1" applyFill="1" applyBorder="1" applyAlignment="1" applyProtection="1">
      <alignment vertical="center" shrinkToFit="1"/>
      <protection hidden="1"/>
    </xf>
    <xf numFmtId="177" fontId="11" fillId="4" borderId="51" xfId="4" applyNumberFormat="1" applyFont="1" applyFill="1" applyBorder="1" applyAlignment="1" applyProtection="1">
      <alignment vertical="center" shrinkToFit="1"/>
      <protection hidden="1"/>
    </xf>
    <xf numFmtId="177" fontId="11" fillId="4" borderId="52" xfId="4" applyNumberFormat="1" applyFont="1" applyFill="1" applyBorder="1" applyAlignment="1" applyProtection="1">
      <alignment vertical="center" shrinkToFit="1"/>
      <protection hidden="1"/>
    </xf>
    <xf numFmtId="0" fontId="11" fillId="4" borderId="54" xfId="0" applyFont="1" applyFill="1" applyBorder="1" applyAlignment="1" applyProtection="1">
      <alignment vertical="center" shrinkToFit="1"/>
      <protection hidden="1"/>
    </xf>
    <xf numFmtId="0" fontId="11" fillId="4" borderId="55" xfId="0" applyFont="1" applyFill="1" applyBorder="1" applyAlignment="1" applyProtection="1">
      <alignment vertical="center" shrinkToFit="1"/>
      <protection hidden="1"/>
    </xf>
    <xf numFmtId="0" fontId="11" fillId="4" borderId="56" xfId="0" applyFont="1" applyFill="1" applyBorder="1" applyAlignment="1" applyProtection="1">
      <alignment vertical="center" shrinkToFit="1"/>
      <protection hidden="1"/>
    </xf>
    <xf numFmtId="0" fontId="11" fillId="4" borderId="57" xfId="0" applyFont="1" applyFill="1" applyBorder="1" applyAlignment="1" applyProtection="1">
      <alignment vertical="center" shrinkToFit="1"/>
      <protection hidden="1"/>
    </xf>
    <xf numFmtId="177" fontId="11" fillId="4" borderId="55" xfId="4" applyNumberFormat="1" applyFont="1" applyFill="1" applyBorder="1" applyAlignment="1" applyProtection="1">
      <alignment vertical="center" shrinkToFit="1"/>
      <protection hidden="1"/>
    </xf>
    <xf numFmtId="177" fontId="11" fillId="4" borderId="56" xfId="4" applyNumberFormat="1" applyFont="1" applyFill="1" applyBorder="1" applyAlignment="1" applyProtection="1">
      <alignment vertical="center" shrinkToFit="1"/>
      <protection hidden="1"/>
    </xf>
    <xf numFmtId="0" fontId="11" fillId="4" borderId="58" xfId="0" applyFont="1" applyFill="1" applyBorder="1" applyAlignment="1" applyProtection="1">
      <alignment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vertical="center" shrinkToFit="1"/>
      <protection hidden="1"/>
    </xf>
    <xf numFmtId="0" fontId="5" fillId="4" borderId="2" xfId="0" applyFont="1" applyFill="1" applyBorder="1" applyAlignment="1" applyProtection="1">
      <alignment vertical="center" shrinkToFit="1"/>
      <protection hidden="1"/>
    </xf>
    <xf numFmtId="0" fontId="5" fillId="4" borderId="3" xfId="0" applyFont="1" applyFill="1" applyBorder="1" applyAlignment="1" applyProtection="1">
      <alignment vertical="center" shrinkToFit="1"/>
      <protection hidden="1"/>
    </xf>
    <xf numFmtId="0" fontId="5" fillId="4" borderId="11" xfId="0" applyFont="1" applyFill="1" applyBorder="1" applyAlignment="1" applyProtection="1">
      <alignment horizontal="left" vertical="center" shrinkToFit="1"/>
      <protection hidden="1"/>
    </xf>
    <xf numFmtId="0" fontId="5" fillId="4" borderId="8" xfId="0" applyFont="1" applyFill="1" applyBorder="1" applyAlignment="1" applyProtection="1">
      <alignment horizontal="left" vertical="center" shrinkToFit="1"/>
      <protection hidden="1"/>
    </xf>
    <xf numFmtId="0" fontId="5" fillId="4" borderId="12" xfId="0" applyFont="1" applyFill="1" applyBorder="1" applyAlignment="1" applyProtection="1">
      <alignment horizontal="left" vertical="center" shrinkToFit="1"/>
      <protection hidden="1"/>
    </xf>
    <xf numFmtId="0" fontId="5" fillId="0" borderId="18" xfId="0" applyFont="1" applyFill="1" applyBorder="1" applyAlignment="1" applyProtection="1">
      <alignment horizontal="center" vertical="center" textRotation="255"/>
      <protection hidden="1"/>
    </xf>
    <xf numFmtId="0" fontId="5" fillId="0" borderId="19" xfId="0" applyFont="1" applyFill="1" applyBorder="1" applyAlignment="1" applyProtection="1">
      <alignment horizontal="center" vertical="center" textRotation="255"/>
      <protection hidden="1"/>
    </xf>
    <xf numFmtId="0" fontId="5" fillId="0" borderId="20" xfId="0" applyFont="1" applyFill="1" applyBorder="1" applyAlignment="1" applyProtection="1">
      <alignment horizontal="center" vertical="center" textRotation="255"/>
      <protection hidden="1"/>
    </xf>
    <xf numFmtId="0" fontId="10" fillId="0" borderId="4" xfId="0" applyFont="1" applyFill="1" applyBorder="1" applyAlignment="1" applyProtection="1">
      <alignment vertical="center"/>
      <protection hidden="1"/>
    </xf>
    <xf numFmtId="0" fontId="10" fillId="0" borderId="5" xfId="0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vertical="center"/>
      <protection hidden="1"/>
    </xf>
    <xf numFmtId="0" fontId="10" fillId="0" borderId="8" xfId="0" applyFont="1" applyFill="1" applyBorder="1" applyAlignment="1" applyProtection="1">
      <alignment vertical="center"/>
      <protection hidden="1"/>
    </xf>
    <xf numFmtId="0" fontId="10" fillId="0" borderId="12" xfId="0" applyFont="1" applyFill="1" applyBorder="1" applyAlignment="1" applyProtection="1">
      <alignment vertical="center"/>
      <protection hidden="1"/>
    </xf>
    <xf numFmtId="0" fontId="10" fillId="4" borderId="2" xfId="0" applyFont="1" applyFill="1" applyBorder="1" applyAlignment="1" applyProtection="1">
      <alignment vertical="center" shrinkToFit="1"/>
      <protection locked="0"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/>
      <protection hidden="1"/>
    </xf>
    <xf numFmtId="0" fontId="9" fillId="0" borderId="3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1" fillId="4" borderId="51" xfId="0" applyFont="1" applyFill="1" applyBorder="1" applyAlignment="1" applyProtection="1">
      <alignment vertical="center" shrinkToFit="1"/>
      <protection hidden="1"/>
    </xf>
    <xf numFmtId="0" fontId="11" fillId="4" borderId="52" xfId="0" applyFont="1" applyFill="1" applyBorder="1" applyAlignment="1" applyProtection="1">
      <alignment vertical="center" shrinkToFit="1"/>
      <protection hidden="1"/>
    </xf>
    <xf numFmtId="0" fontId="11" fillId="4" borderId="53" xfId="0" applyFont="1" applyFill="1" applyBorder="1" applyAlignment="1" applyProtection="1">
      <alignment vertical="center" shrinkToFit="1"/>
      <protection hidden="1"/>
    </xf>
    <xf numFmtId="0" fontId="5" fillId="4" borderId="13" xfId="0" applyFont="1" applyFill="1" applyBorder="1" applyAlignment="1" applyProtection="1">
      <alignment horizontal="left" vertical="center" shrinkToFit="1"/>
      <protection hidden="1"/>
    </xf>
    <xf numFmtId="0" fontId="5" fillId="4" borderId="14" xfId="0" applyFont="1" applyFill="1" applyBorder="1" applyAlignment="1" applyProtection="1">
      <alignment horizontal="left" vertical="center" shrinkToFit="1"/>
      <protection hidden="1"/>
    </xf>
    <xf numFmtId="0" fontId="5" fillId="4" borderId="16" xfId="0" applyFont="1" applyFill="1" applyBorder="1" applyAlignment="1" applyProtection="1">
      <alignment horizontal="left" vertical="center" shrinkToFit="1"/>
      <protection hidden="1"/>
    </xf>
    <xf numFmtId="0" fontId="6" fillId="5" borderId="1" xfId="0" applyFont="1" applyFill="1" applyBorder="1" applyAlignment="1" applyProtection="1">
      <alignment vertical="center" shrinkToFit="1"/>
      <protection hidden="1"/>
    </xf>
    <xf numFmtId="0" fontId="6" fillId="5" borderId="2" xfId="0" applyFont="1" applyFill="1" applyBorder="1" applyAlignment="1" applyProtection="1">
      <alignment vertical="center" shrinkToFit="1"/>
      <protection hidden="1"/>
    </xf>
    <xf numFmtId="0" fontId="6" fillId="5" borderId="3" xfId="0" applyFont="1" applyFill="1" applyBorder="1" applyAlignment="1" applyProtection="1">
      <alignment vertical="center" shrinkToFi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locked="0" hidden="1"/>
    </xf>
    <xf numFmtId="0" fontId="10" fillId="5" borderId="2" xfId="0" applyFont="1" applyFill="1" applyBorder="1" applyAlignment="1" applyProtection="1">
      <alignment horizontal="center" vertical="center" wrapText="1"/>
      <protection locked="0" hidden="1"/>
    </xf>
    <xf numFmtId="0" fontId="10" fillId="5" borderId="3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left" vertical="center" wrapText="1"/>
      <protection hidden="1"/>
    </xf>
    <xf numFmtId="0" fontId="13" fillId="0" borderId="2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0" fillId="4" borderId="1" xfId="0" applyFont="1" applyFill="1" applyBorder="1" applyAlignment="1" applyProtection="1">
      <alignment vertical="center"/>
      <protection hidden="1"/>
    </xf>
    <xf numFmtId="0" fontId="10" fillId="4" borderId="2" xfId="0" applyFont="1" applyFill="1" applyBorder="1" applyAlignment="1" applyProtection="1">
      <alignment vertical="center"/>
      <protection hidden="1"/>
    </xf>
    <xf numFmtId="0" fontId="10" fillId="4" borderId="3" xfId="0" applyFont="1" applyFill="1" applyBorder="1" applyAlignment="1" applyProtection="1">
      <alignment vertical="center"/>
      <protection hidden="1"/>
    </xf>
    <xf numFmtId="178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178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left" vertical="center" wrapText="1"/>
      <protection hidden="1"/>
    </xf>
    <xf numFmtId="0" fontId="12" fillId="0" borderId="5" xfId="0" applyFont="1" applyFill="1" applyBorder="1" applyAlignment="1" applyProtection="1">
      <alignment horizontal="left" vertical="center" wrapText="1"/>
      <protection hidden="1"/>
    </xf>
    <xf numFmtId="0" fontId="12" fillId="0" borderId="6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12" fillId="0" borderId="10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 applyFill="1" applyBorder="1" applyAlignment="1" applyProtection="1">
      <alignment horizontal="left" vertical="center" shrinkToFit="1"/>
      <protection locked="0" hidden="1"/>
    </xf>
    <xf numFmtId="0" fontId="12" fillId="0" borderId="10" xfId="0" applyFont="1" applyFill="1" applyBorder="1" applyAlignment="1" applyProtection="1">
      <alignment horizontal="left" vertical="center" shrinkToFit="1"/>
      <protection locked="0" hidden="1"/>
    </xf>
    <xf numFmtId="0" fontId="20" fillId="0" borderId="18" xfId="5" applyFont="1" applyBorder="1">
      <alignment vertical="center"/>
    </xf>
    <xf numFmtId="0" fontId="20" fillId="0" borderId="19" xfId="5" applyFont="1" applyBorder="1">
      <alignment vertical="center"/>
    </xf>
    <xf numFmtId="0" fontId="20" fillId="0" borderId="20" xfId="5" applyFont="1" applyBorder="1">
      <alignment vertical="center"/>
    </xf>
    <xf numFmtId="0" fontId="20" fillId="0" borderId="4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18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11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12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</cellXfs>
  <cellStyles count="7">
    <cellStyle name="パーセント 2" xfId="2"/>
    <cellStyle name="桁区切り" xfId="4" builtinId="6"/>
    <cellStyle name="桁区切り 2" xfId="1"/>
    <cellStyle name="標準" xfId="0" builtinId="0"/>
    <cellStyle name="標準 2" xfId="3"/>
    <cellStyle name="標準 3" xfId="5"/>
    <cellStyle name="標準 4" xfId="6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257175</xdr:rowOff>
        </xdr:from>
        <xdr:to>
          <xdr:col>9</xdr:col>
          <xdr:colOff>28575</xdr:colOff>
          <xdr:row>10</xdr:row>
          <xdr:rowOff>28575</xdr:rowOff>
        </xdr:to>
        <xdr:sp macro="" textlink="">
          <xdr:nvSpPr>
            <xdr:cNvPr id="24634" name="Check Box 58" hidden="1">
              <a:extLst>
                <a:ext uri="{63B3BB69-23CF-44E3-9099-C40C66FF867C}">
                  <a14:compatExt spid="_x0000_s24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9</xdr:row>
          <xdr:rowOff>219075</xdr:rowOff>
        </xdr:from>
        <xdr:to>
          <xdr:col>9</xdr:col>
          <xdr:colOff>28575</xdr:colOff>
          <xdr:row>11</xdr:row>
          <xdr:rowOff>19050</xdr:rowOff>
        </xdr:to>
        <xdr:sp macro="" textlink="">
          <xdr:nvSpPr>
            <xdr:cNvPr id="24635" name="Check Box 59" hidden="1">
              <a:extLst>
                <a:ext uri="{63B3BB69-23CF-44E3-9099-C40C66FF867C}">
                  <a14:compatExt spid="_x0000_s24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14</xdr:row>
      <xdr:rowOff>107950</xdr:rowOff>
    </xdr:from>
    <xdr:to>
      <xdr:col>1</xdr:col>
      <xdr:colOff>130302</xdr:colOff>
      <xdr:row>18</xdr:row>
      <xdr:rowOff>127350</xdr:rowOff>
    </xdr:to>
    <xdr:sp macro="" textlink="">
      <xdr:nvSpPr>
        <xdr:cNvPr id="2" name="左大かっこ 1"/>
        <xdr:cNvSpPr/>
      </xdr:nvSpPr>
      <xdr:spPr>
        <a:xfrm>
          <a:off x="228600" y="3448050"/>
          <a:ext cx="73152" cy="75600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20</xdr:row>
          <xdr:rowOff>228600</xdr:rowOff>
        </xdr:from>
        <xdr:to>
          <xdr:col>2</xdr:col>
          <xdr:colOff>19050</xdr:colOff>
          <xdr:row>21</xdr:row>
          <xdr:rowOff>247650</xdr:rowOff>
        </xdr:to>
        <xdr:sp macro="" textlink="">
          <xdr:nvSpPr>
            <xdr:cNvPr id="24640" name="Check Box 64" hidden="1">
              <a:extLst>
                <a:ext uri="{63B3BB69-23CF-44E3-9099-C40C66FF867C}">
                  <a14:compatExt spid="_x0000_s246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23</xdr:row>
          <xdr:rowOff>0</xdr:rowOff>
        </xdr:from>
        <xdr:to>
          <xdr:col>2</xdr:col>
          <xdr:colOff>19050</xdr:colOff>
          <xdr:row>24</xdr:row>
          <xdr:rowOff>9525</xdr:rowOff>
        </xdr:to>
        <xdr:sp macro="" textlink="">
          <xdr:nvSpPr>
            <xdr:cNvPr id="24645" name="Check Box 69" hidden="1">
              <a:extLst>
                <a:ext uri="{63B3BB69-23CF-44E3-9099-C40C66FF867C}">
                  <a14:compatExt spid="_x0000_s24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24</xdr:row>
          <xdr:rowOff>0</xdr:rowOff>
        </xdr:from>
        <xdr:to>
          <xdr:col>2</xdr:col>
          <xdr:colOff>19050</xdr:colOff>
          <xdr:row>25</xdr:row>
          <xdr:rowOff>9525</xdr:rowOff>
        </xdr:to>
        <xdr:sp macro="" textlink="">
          <xdr:nvSpPr>
            <xdr:cNvPr id="24651" name="Check Box 75" hidden="1">
              <a:extLst>
                <a:ext uri="{63B3BB69-23CF-44E3-9099-C40C66FF867C}">
                  <a14:compatExt spid="_x0000_s24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40</xdr:row>
      <xdr:rowOff>63500</xdr:rowOff>
    </xdr:from>
    <xdr:to>
      <xdr:col>1</xdr:col>
      <xdr:colOff>130302</xdr:colOff>
      <xdr:row>41</xdr:row>
      <xdr:rowOff>110200</xdr:rowOff>
    </xdr:to>
    <xdr:sp macro="" textlink="">
      <xdr:nvSpPr>
        <xdr:cNvPr id="48" name="左大かっこ 47"/>
        <xdr:cNvSpPr/>
      </xdr:nvSpPr>
      <xdr:spPr>
        <a:xfrm>
          <a:off x="228600" y="8255000"/>
          <a:ext cx="73152" cy="2181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44</xdr:row>
          <xdr:rowOff>0</xdr:rowOff>
        </xdr:from>
        <xdr:to>
          <xdr:col>2</xdr:col>
          <xdr:colOff>28575</xdr:colOff>
          <xdr:row>45</xdr:row>
          <xdr:rowOff>9525</xdr:rowOff>
        </xdr:to>
        <xdr:sp macro="" textlink="">
          <xdr:nvSpPr>
            <xdr:cNvPr id="24677" name="Check Box 101" hidden="1">
              <a:extLst>
                <a:ext uri="{63B3BB69-23CF-44E3-9099-C40C66FF867C}">
                  <a14:compatExt spid="_x0000_s24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0</xdr:rowOff>
        </xdr:from>
        <xdr:to>
          <xdr:col>15</xdr:col>
          <xdr:colOff>38100</xdr:colOff>
          <xdr:row>24</xdr:row>
          <xdr:rowOff>9525</xdr:rowOff>
        </xdr:to>
        <xdr:sp macro="" textlink="">
          <xdr:nvSpPr>
            <xdr:cNvPr id="24725" name="Check Box 149" hidden="1">
              <a:extLst>
                <a:ext uri="{63B3BB69-23CF-44E3-9099-C40C66FF867C}">
                  <a14:compatExt spid="_x0000_s24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26</xdr:row>
          <xdr:rowOff>0</xdr:rowOff>
        </xdr:from>
        <xdr:to>
          <xdr:col>2</xdr:col>
          <xdr:colOff>19050</xdr:colOff>
          <xdr:row>27</xdr:row>
          <xdr:rowOff>9525</xdr:rowOff>
        </xdr:to>
        <xdr:sp macro="" textlink="">
          <xdr:nvSpPr>
            <xdr:cNvPr id="24726" name="Check Box 150" hidden="1">
              <a:extLst>
                <a:ext uri="{63B3BB69-23CF-44E3-9099-C40C66FF867C}">
                  <a14:compatExt spid="_x0000_s24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27</xdr:row>
          <xdr:rowOff>0</xdr:rowOff>
        </xdr:from>
        <xdr:to>
          <xdr:col>2</xdr:col>
          <xdr:colOff>19050</xdr:colOff>
          <xdr:row>28</xdr:row>
          <xdr:rowOff>9525</xdr:rowOff>
        </xdr:to>
        <xdr:sp macro="" textlink="">
          <xdr:nvSpPr>
            <xdr:cNvPr id="24728" name="Check Box 152" hidden="1">
              <a:extLst>
                <a:ext uri="{63B3BB69-23CF-44E3-9099-C40C66FF867C}">
                  <a14:compatExt spid="_x0000_s24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27</xdr:row>
          <xdr:rowOff>0</xdr:rowOff>
        </xdr:from>
        <xdr:to>
          <xdr:col>15</xdr:col>
          <xdr:colOff>38100</xdr:colOff>
          <xdr:row>28</xdr:row>
          <xdr:rowOff>9525</xdr:rowOff>
        </xdr:to>
        <xdr:sp macro="" textlink="">
          <xdr:nvSpPr>
            <xdr:cNvPr id="24729" name="Check Box 153" hidden="1">
              <a:extLst>
                <a:ext uri="{63B3BB69-23CF-44E3-9099-C40C66FF867C}">
                  <a14:compatExt spid="_x0000_s24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27</xdr:row>
          <xdr:rowOff>0</xdr:rowOff>
        </xdr:from>
        <xdr:to>
          <xdr:col>2</xdr:col>
          <xdr:colOff>19050</xdr:colOff>
          <xdr:row>28</xdr:row>
          <xdr:rowOff>9525</xdr:rowOff>
        </xdr:to>
        <xdr:sp macro="" textlink="">
          <xdr:nvSpPr>
            <xdr:cNvPr id="24730" name="Check Box 154" hidden="1">
              <a:extLst>
                <a:ext uri="{63B3BB69-23CF-44E3-9099-C40C66FF867C}">
                  <a14:compatExt spid="_x0000_s24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28</xdr:row>
          <xdr:rowOff>0</xdr:rowOff>
        </xdr:from>
        <xdr:to>
          <xdr:col>2</xdr:col>
          <xdr:colOff>19050</xdr:colOff>
          <xdr:row>29</xdr:row>
          <xdr:rowOff>9525</xdr:rowOff>
        </xdr:to>
        <xdr:sp macro="" textlink="">
          <xdr:nvSpPr>
            <xdr:cNvPr id="24731" name="Check Box 155" hidden="1">
              <a:extLst>
                <a:ext uri="{63B3BB69-23CF-44E3-9099-C40C66FF867C}">
                  <a14:compatExt spid="_x0000_s24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0</xdr:rowOff>
        </xdr:from>
        <xdr:to>
          <xdr:col>15</xdr:col>
          <xdr:colOff>38100</xdr:colOff>
          <xdr:row>29</xdr:row>
          <xdr:rowOff>9525</xdr:rowOff>
        </xdr:to>
        <xdr:sp macro="" textlink="">
          <xdr:nvSpPr>
            <xdr:cNvPr id="24732" name="Check Box 156" hidden="1">
              <a:extLst>
                <a:ext uri="{63B3BB69-23CF-44E3-9099-C40C66FF867C}">
                  <a14:compatExt spid="_x0000_s24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29</xdr:row>
          <xdr:rowOff>0</xdr:rowOff>
        </xdr:from>
        <xdr:to>
          <xdr:col>2</xdr:col>
          <xdr:colOff>19050</xdr:colOff>
          <xdr:row>30</xdr:row>
          <xdr:rowOff>9525</xdr:rowOff>
        </xdr:to>
        <xdr:sp macro="" textlink="">
          <xdr:nvSpPr>
            <xdr:cNvPr id="24733" name="Check Box 157" hidden="1">
              <a:extLst>
                <a:ext uri="{63B3BB69-23CF-44E3-9099-C40C66FF867C}">
                  <a14:compatExt spid="_x0000_s24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31</xdr:row>
          <xdr:rowOff>0</xdr:rowOff>
        </xdr:from>
        <xdr:to>
          <xdr:col>2</xdr:col>
          <xdr:colOff>19050</xdr:colOff>
          <xdr:row>32</xdr:row>
          <xdr:rowOff>9525</xdr:rowOff>
        </xdr:to>
        <xdr:sp macro="" textlink="">
          <xdr:nvSpPr>
            <xdr:cNvPr id="24734" name="Check Box 158" hidden="1">
              <a:extLst>
                <a:ext uri="{63B3BB69-23CF-44E3-9099-C40C66FF867C}">
                  <a14:compatExt spid="_x0000_s24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31</xdr:row>
          <xdr:rowOff>0</xdr:rowOff>
        </xdr:from>
        <xdr:to>
          <xdr:col>2</xdr:col>
          <xdr:colOff>19050</xdr:colOff>
          <xdr:row>32</xdr:row>
          <xdr:rowOff>9525</xdr:rowOff>
        </xdr:to>
        <xdr:sp macro="" textlink="">
          <xdr:nvSpPr>
            <xdr:cNvPr id="24735" name="Check Box 159" hidden="1">
              <a:extLst>
                <a:ext uri="{63B3BB69-23CF-44E3-9099-C40C66FF867C}">
                  <a14:compatExt spid="_x0000_s24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33</xdr:row>
          <xdr:rowOff>0</xdr:rowOff>
        </xdr:from>
        <xdr:to>
          <xdr:col>2</xdr:col>
          <xdr:colOff>19050</xdr:colOff>
          <xdr:row>34</xdr:row>
          <xdr:rowOff>9525</xdr:rowOff>
        </xdr:to>
        <xdr:sp macro="" textlink="">
          <xdr:nvSpPr>
            <xdr:cNvPr id="24737" name="Check Box 161" hidden="1">
              <a:extLst>
                <a:ext uri="{63B3BB69-23CF-44E3-9099-C40C66FF867C}">
                  <a14:compatExt spid="_x0000_s24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34</xdr:row>
          <xdr:rowOff>0</xdr:rowOff>
        </xdr:from>
        <xdr:to>
          <xdr:col>2</xdr:col>
          <xdr:colOff>19050</xdr:colOff>
          <xdr:row>35</xdr:row>
          <xdr:rowOff>9525</xdr:rowOff>
        </xdr:to>
        <xdr:sp macro="" textlink="">
          <xdr:nvSpPr>
            <xdr:cNvPr id="24738" name="Check Box 162" hidden="1">
              <a:extLst>
                <a:ext uri="{63B3BB69-23CF-44E3-9099-C40C66FF867C}">
                  <a14:compatExt spid="_x0000_s24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34</xdr:row>
          <xdr:rowOff>0</xdr:rowOff>
        </xdr:from>
        <xdr:to>
          <xdr:col>15</xdr:col>
          <xdr:colOff>38100</xdr:colOff>
          <xdr:row>35</xdr:row>
          <xdr:rowOff>9525</xdr:rowOff>
        </xdr:to>
        <xdr:sp macro="" textlink="">
          <xdr:nvSpPr>
            <xdr:cNvPr id="24739" name="Check Box 163" hidden="1">
              <a:extLst>
                <a:ext uri="{63B3BB69-23CF-44E3-9099-C40C66FF867C}">
                  <a14:compatExt spid="_x0000_s24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34</xdr:row>
          <xdr:rowOff>0</xdr:rowOff>
        </xdr:from>
        <xdr:to>
          <xdr:col>2</xdr:col>
          <xdr:colOff>19050</xdr:colOff>
          <xdr:row>35</xdr:row>
          <xdr:rowOff>9525</xdr:rowOff>
        </xdr:to>
        <xdr:sp macro="" textlink="">
          <xdr:nvSpPr>
            <xdr:cNvPr id="24740" name="Check Box 164" hidden="1">
              <a:extLst>
                <a:ext uri="{63B3BB69-23CF-44E3-9099-C40C66FF867C}">
                  <a14:compatExt spid="_x0000_s24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35</xdr:row>
          <xdr:rowOff>0</xdr:rowOff>
        </xdr:from>
        <xdr:to>
          <xdr:col>2</xdr:col>
          <xdr:colOff>19050</xdr:colOff>
          <xdr:row>36</xdr:row>
          <xdr:rowOff>9525</xdr:rowOff>
        </xdr:to>
        <xdr:sp macro="" textlink="">
          <xdr:nvSpPr>
            <xdr:cNvPr id="24741" name="Check Box 165" hidden="1">
              <a:extLst>
                <a:ext uri="{63B3BB69-23CF-44E3-9099-C40C66FF867C}">
                  <a14:compatExt spid="_x0000_s24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35</xdr:row>
          <xdr:rowOff>0</xdr:rowOff>
        </xdr:from>
        <xdr:to>
          <xdr:col>15</xdr:col>
          <xdr:colOff>38100</xdr:colOff>
          <xdr:row>36</xdr:row>
          <xdr:rowOff>9525</xdr:rowOff>
        </xdr:to>
        <xdr:sp macro="" textlink="">
          <xdr:nvSpPr>
            <xdr:cNvPr id="24742" name="Check Box 166" hidden="1">
              <a:extLst>
                <a:ext uri="{63B3BB69-23CF-44E3-9099-C40C66FF867C}">
                  <a14:compatExt spid="_x0000_s24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36</xdr:row>
          <xdr:rowOff>0</xdr:rowOff>
        </xdr:from>
        <xdr:to>
          <xdr:col>2</xdr:col>
          <xdr:colOff>19050</xdr:colOff>
          <xdr:row>37</xdr:row>
          <xdr:rowOff>9525</xdr:rowOff>
        </xdr:to>
        <xdr:sp macro="" textlink="">
          <xdr:nvSpPr>
            <xdr:cNvPr id="24743" name="Check Box 167" hidden="1">
              <a:extLst>
                <a:ext uri="{63B3BB69-23CF-44E3-9099-C40C66FF867C}">
                  <a14:compatExt spid="_x0000_s24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6</xdr:row>
      <xdr:rowOff>0</xdr:rowOff>
    </xdr:to>
    <xdr:cxnSp macro="">
      <xdr:nvCxnSpPr>
        <xdr:cNvPr id="4" name="直線コネクタ 3"/>
        <xdr:cNvCxnSpPr/>
      </xdr:nvCxnSpPr>
      <xdr:spPr>
        <a:xfrm>
          <a:off x="419100" y="542925"/>
          <a:ext cx="3886200" cy="1866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E16"/>
  <sheetViews>
    <sheetView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3.125" style="43" customWidth="1"/>
    <col min="2" max="2" width="7.75" style="43" customWidth="1"/>
    <col min="3" max="3" width="27.5" style="50" customWidth="1"/>
    <col min="4" max="4" width="32.375" style="50" customWidth="1"/>
    <col min="5" max="5" width="27.5" style="50" customWidth="1"/>
    <col min="6" max="6" width="4.25" style="43" customWidth="1"/>
    <col min="7" max="16384" width="9" style="43"/>
  </cols>
  <sheetData>
    <row r="2" spans="2:5" ht="17.25" x14ac:dyDescent="0.15">
      <c r="B2" s="49" t="s">
        <v>84</v>
      </c>
      <c r="D2" s="51"/>
    </row>
    <row r="3" spans="2:5" ht="14.25" x14ac:dyDescent="0.15">
      <c r="C3" s="51"/>
      <c r="D3" s="51"/>
    </row>
    <row r="4" spans="2:5" ht="14.25" x14ac:dyDescent="0.15">
      <c r="B4" s="52" t="s">
        <v>76</v>
      </c>
      <c r="C4" s="53" t="s">
        <v>75</v>
      </c>
      <c r="D4" s="54" t="s">
        <v>78</v>
      </c>
      <c r="E4" s="54" t="s">
        <v>74</v>
      </c>
    </row>
    <row r="5" spans="2:5" ht="42" customHeight="1" x14ac:dyDescent="0.15">
      <c r="B5" s="52">
        <v>1</v>
      </c>
      <c r="C5" s="55" t="s">
        <v>77</v>
      </c>
      <c r="D5" s="56"/>
      <c r="E5" s="56"/>
    </row>
    <row r="6" spans="2:5" ht="36" customHeight="1" x14ac:dyDescent="0.15">
      <c r="B6" s="52">
        <v>2</v>
      </c>
      <c r="C6" s="55"/>
      <c r="D6" s="56" t="s">
        <v>79</v>
      </c>
      <c r="E6" s="56"/>
    </row>
    <row r="7" spans="2:5" ht="110.25" customHeight="1" x14ac:dyDescent="0.15">
      <c r="B7" s="52">
        <v>3</v>
      </c>
      <c r="C7" s="55"/>
      <c r="D7" s="56"/>
      <c r="E7" s="56" t="s">
        <v>86</v>
      </c>
    </row>
    <row r="8" spans="2:5" ht="39" customHeight="1" x14ac:dyDescent="0.15">
      <c r="B8" s="52">
        <v>4</v>
      </c>
      <c r="C8" s="55"/>
      <c r="D8" s="56" t="s">
        <v>87</v>
      </c>
      <c r="E8" s="56"/>
    </row>
    <row r="9" spans="2:5" ht="48.75" customHeight="1" x14ac:dyDescent="0.15">
      <c r="B9" s="52">
        <v>5</v>
      </c>
      <c r="C9" s="55"/>
      <c r="D9" s="56" t="s">
        <v>80</v>
      </c>
      <c r="E9" s="56"/>
    </row>
    <row r="10" spans="2:5" ht="34.5" customHeight="1" x14ac:dyDescent="0.15">
      <c r="B10" s="52">
        <v>6</v>
      </c>
      <c r="C10" s="55"/>
      <c r="D10" s="56" t="s">
        <v>81</v>
      </c>
      <c r="E10" s="56"/>
    </row>
    <row r="11" spans="2:5" ht="93" customHeight="1" x14ac:dyDescent="0.15">
      <c r="B11" s="52">
        <v>7</v>
      </c>
      <c r="C11" s="57"/>
      <c r="D11" s="58" t="s">
        <v>88</v>
      </c>
      <c r="E11" s="59"/>
    </row>
    <row r="12" spans="2:5" ht="81.75" customHeight="1" x14ac:dyDescent="0.15">
      <c r="B12" s="52">
        <v>8</v>
      </c>
      <c r="C12" s="55"/>
      <c r="D12" s="56" t="s">
        <v>82</v>
      </c>
      <c r="E12" s="56"/>
    </row>
    <row r="13" spans="2:5" ht="37.5" customHeight="1" x14ac:dyDescent="0.15">
      <c r="B13" s="52">
        <v>9</v>
      </c>
      <c r="C13" s="55"/>
      <c r="D13" s="56" t="s">
        <v>83</v>
      </c>
      <c r="E13" s="56"/>
    </row>
    <row r="14" spans="2:5" ht="39" customHeight="1" x14ac:dyDescent="0.15">
      <c r="B14" s="52">
        <v>10</v>
      </c>
      <c r="C14" s="55" t="s">
        <v>85</v>
      </c>
      <c r="D14" s="56"/>
      <c r="E14" s="56"/>
    </row>
    <row r="15" spans="2:5" ht="39" customHeight="1" x14ac:dyDescent="0.15">
      <c r="B15" s="52">
        <v>11</v>
      </c>
      <c r="C15" s="55" t="s">
        <v>167</v>
      </c>
      <c r="D15" s="56"/>
      <c r="E15" s="56"/>
    </row>
    <row r="16" spans="2:5" ht="54" customHeight="1" x14ac:dyDescent="0.15"/>
  </sheetData>
  <phoneticPr fontId="3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52"/>
  <sheetViews>
    <sheetView view="pageBreakPreview" topLeftCell="A28" zoomScale="130" zoomScaleNormal="120" zoomScaleSheetLayoutView="130" workbookViewId="0">
      <selection activeCell="AA8" sqref="AA8"/>
    </sheetView>
  </sheetViews>
  <sheetFormatPr defaultColWidth="2.25" defaultRowHeight="12" x14ac:dyDescent="0.15"/>
  <cols>
    <col min="1" max="1" width="2.625" style="1" customWidth="1"/>
    <col min="2" max="16384" width="2.25" style="1"/>
  </cols>
  <sheetData>
    <row r="1" spans="1:39" ht="13.5" customHeight="1" x14ac:dyDescent="0.15">
      <c r="A1" s="31" t="s">
        <v>181</v>
      </c>
      <c r="B1" s="2"/>
      <c r="C1" s="29"/>
      <c r="D1" s="29"/>
      <c r="AK1" s="221"/>
      <c r="AL1" s="221"/>
      <c r="AM1" s="221"/>
    </row>
    <row r="2" spans="1:39" ht="18" customHeight="1" x14ac:dyDescent="0.15">
      <c r="A2" s="31"/>
      <c r="B2" s="2"/>
      <c r="C2" s="29"/>
      <c r="D2" s="29"/>
    </row>
    <row r="3" spans="1:39" ht="18" customHeight="1" x14ac:dyDescent="0.15">
      <c r="A3" s="262" t="s">
        <v>205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</row>
    <row r="4" spans="1:39" ht="18" customHeight="1" x14ac:dyDescent="0.15">
      <c r="A4" s="262" t="s">
        <v>174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</row>
    <row r="5" spans="1:39" ht="12" customHeight="1" x14ac:dyDescent="0.15">
      <c r="A5" s="220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</row>
    <row r="6" spans="1:39" x14ac:dyDescent="0.15">
      <c r="B6" s="2"/>
      <c r="C6" s="29"/>
      <c r="D6" s="29"/>
      <c r="AB6" s="41"/>
      <c r="AC6" s="3" t="s">
        <v>73</v>
      </c>
      <c r="AD6" s="285"/>
      <c r="AE6" s="285"/>
      <c r="AF6" s="220" t="s">
        <v>3</v>
      </c>
      <c r="AG6" s="285"/>
      <c r="AH6" s="285"/>
      <c r="AI6" s="220" t="s">
        <v>2</v>
      </c>
      <c r="AJ6" s="285"/>
      <c r="AK6" s="285"/>
      <c r="AL6" s="220" t="s">
        <v>1</v>
      </c>
      <c r="AM6" s="220"/>
    </row>
    <row r="7" spans="1:39" ht="18" customHeight="1" x14ac:dyDescent="0.15">
      <c r="A7" s="317" t="s">
        <v>184</v>
      </c>
      <c r="B7" s="317"/>
      <c r="C7" s="317"/>
      <c r="D7" s="317"/>
      <c r="E7" s="317"/>
      <c r="F7" s="317"/>
      <c r="G7" s="317"/>
      <c r="I7" s="1" t="s">
        <v>175</v>
      </c>
    </row>
    <row r="8" spans="1:39" ht="18" customHeight="1" x14ac:dyDescent="0.15">
      <c r="B8" s="2"/>
      <c r="C8" s="29"/>
      <c r="D8" s="29"/>
    </row>
    <row r="9" spans="1:39" x14ac:dyDescent="0.15">
      <c r="A9" s="1" t="s">
        <v>14</v>
      </c>
      <c r="B9" s="2"/>
      <c r="C9" s="29"/>
      <c r="D9" s="29"/>
    </row>
    <row r="10" spans="1:39" ht="11.25" customHeight="1" x14ac:dyDescent="0.15">
      <c r="B10" s="2"/>
      <c r="C10" s="29"/>
      <c r="D10" s="29"/>
    </row>
    <row r="11" spans="1:39" ht="13.5" customHeight="1" x14ac:dyDescent="0.15">
      <c r="A11" s="259" t="s">
        <v>38</v>
      </c>
      <c r="B11" s="13" t="s">
        <v>4</v>
      </c>
      <c r="C11" s="14"/>
      <c r="D11" s="14"/>
      <c r="E11" s="15"/>
      <c r="F11" s="15"/>
      <c r="G11" s="15"/>
      <c r="H11" s="15"/>
      <c r="I11" s="15"/>
      <c r="J11" s="15"/>
      <c r="K11" s="16"/>
      <c r="L11" s="273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5"/>
    </row>
    <row r="12" spans="1:39" ht="21" customHeight="1" x14ac:dyDescent="0.15">
      <c r="A12" s="260"/>
      <c r="B12" s="12" t="s">
        <v>5</v>
      </c>
      <c r="C12" s="7"/>
      <c r="D12" s="7"/>
      <c r="E12" s="8"/>
      <c r="F12" s="8"/>
      <c r="G12" s="8"/>
      <c r="H12" s="8"/>
      <c r="I12" s="8"/>
      <c r="J12" s="8"/>
      <c r="K12" s="9"/>
      <c r="L12" s="270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2"/>
    </row>
    <row r="13" spans="1:39" x14ac:dyDescent="0.15">
      <c r="A13" s="260"/>
      <c r="B13" s="276" t="s">
        <v>39</v>
      </c>
      <c r="C13" s="277"/>
      <c r="D13" s="277"/>
      <c r="E13" s="277"/>
      <c r="F13" s="277"/>
      <c r="G13" s="277"/>
      <c r="H13" s="277"/>
      <c r="I13" s="277"/>
      <c r="J13" s="277"/>
      <c r="K13" s="278"/>
      <c r="L13" s="10" t="s">
        <v>6</v>
      </c>
      <c r="M13" s="10"/>
      <c r="N13" s="10"/>
      <c r="O13" s="10"/>
      <c r="P13" s="10"/>
      <c r="Q13" s="263"/>
      <c r="R13" s="263"/>
      <c r="S13" s="10" t="s">
        <v>7</v>
      </c>
      <c r="T13" s="263"/>
      <c r="U13" s="263"/>
      <c r="V13" s="263"/>
      <c r="W13" s="10" t="s">
        <v>8</v>
      </c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1"/>
    </row>
    <row r="14" spans="1:39" ht="13.5" customHeight="1" x14ac:dyDescent="0.15">
      <c r="A14" s="260"/>
      <c r="B14" s="279"/>
      <c r="C14" s="280"/>
      <c r="D14" s="280"/>
      <c r="E14" s="280"/>
      <c r="F14" s="280"/>
      <c r="G14" s="280"/>
      <c r="H14" s="280"/>
      <c r="I14" s="280"/>
      <c r="J14" s="280"/>
      <c r="K14" s="281"/>
      <c r="L14" s="264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6"/>
    </row>
    <row r="15" spans="1:39" ht="13.5" customHeight="1" x14ac:dyDescent="0.15">
      <c r="A15" s="260"/>
      <c r="B15" s="282"/>
      <c r="C15" s="283"/>
      <c r="D15" s="283"/>
      <c r="E15" s="283"/>
      <c r="F15" s="283"/>
      <c r="G15" s="283"/>
      <c r="H15" s="283"/>
      <c r="I15" s="283"/>
      <c r="J15" s="283"/>
      <c r="K15" s="284"/>
      <c r="L15" s="267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9"/>
    </row>
    <row r="16" spans="1:39" ht="18" customHeight="1" x14ac:dyDescent="0.15">
      <c r="A16" s="260"/>
      <c r="B16" s="4" t="s">
        <v>9</v>
      </c>
      <c r="C16" s="219"/>
      <c r="D16" s="219"/>
      <c r="E16" s="5"/>
      <c r="F16" s="5"/>
      <c r="G16" s="5"/>
      <c r="H16" s="5"/>
      <c r="I16" s="5"/>
      <c r="J16" s="5"/>
      <c r="K16" s="5"/>
      <c r="L16" s="4" t="s">
        <v>10</v>
      </c>
      <c r="M16" s="5"/>
      <c r="N16" s="5"/>
      <c r="O16" s="5"/>
      <c r="P16" s="5"/>
      <c r="Q16" s="5"/>
      <c r="R16" s="6"/>
      <c r="S16" s="256"/>
      <c r="T16" s="257"/>
      <c r="U16" s="257"/>
      <c r="V16" s="257"/>
      <c r="W16" s="257"/>
      <c r="X16" s="257"/>
      <c r="Y16" s="258"/>
      <c r="Z16" s="4" t="s">
        <v>40</v>
      </c>
      <c r="AA16" s="5"/>
      <c r="AB16" s="5"/>
      <c r="AC16" s="5"/>
      <c r="AD16" s="5"/>
      <c r="AE16" s="5"/>
      <c r="AF16" s="6"/>
      <c r="AG16" s="256"/>
      <c r="AH16" s="257"/>
      <c r="AI16" s="257"/>
      <c r="AJ16" s="257"/>
      <c r="AK16" s="257"/>
      <c r="AL16" s="257"/>
      <c r="AM16" s="258"/>
    </row>
    <row r="17" spans="1:39" ht="18" customHeight="1" x14ac:dyDescent="0.15">
      <c r="A17" s="260"/>
      <c r="B17" s="4" t="s">
        <v>11</v>
      </c>
      <c r="C17" s="219"/>
      <c r="D17" s="219"/>
      <c r="E17" s="5"/>
      <c r="F17" s="5"/>
      <c r="G17" s="5"/>
      <c r="H17" s="5"/>
      <c r="I17" s="5"/>
      <c r="J17" s="5"/>
      <c r="K17" s="5"/>
      <c r="L17" s="4" t="s">
        <v>12</v>
      </c>
      <c r="M17" s="5"/>
      <c r="N17" s="5"/>
      <c r="O17" s="5"/>
      <c r="P17" s="5"/>
      <c r="Q17" s="5"/>
      <c r="R17" s="6"/>
      <c r="S17" s="256"/>
      <c r="T17" s="257"/>
      <c r="U17" s="257"/>
      <c r="V17" s="257"/>
      <c r="W17" s="257"/>
      <c r="X17" s="257"/>
      <c r="Y17" s="258"/>
      <c r="Z17" s="4" t="s">
        <v>13</v>
      </c>
      <c r="AA17" s="5"/>
      <c r="AB17" s="5"/>
      <c r="AC17" s="5"/>
      <c r="AD17" s="5"/>
      <c r="AE17" s="5"/>
      <c r="AF17" s="6"/>
      <c r="AG17" s="256"/>
      <c r="AH17" s="257"/>
      <c r="AI17" s="257"/>
      <c r="AJ17" s="257"/>
      <c r="AK17" s="257"/>
      <c r="AL17" s="257"/>
      <c r="AM17" s="258"/>
    </row>
    <row r="18" spans="1:39" ht="18.75" customHeight="1" x14ac:dyDescent="0.15">
      <c r="A18" s="261"/>
      <c r="B18" s="4" t="s">
        <v>15</v>
      </c>
      <c r="C18" s="219"/>
      <c r="D18" s="219"/>
      <c r="E18" s="5"/>
      <c r="F18" s="5"/>
      <c r="G18" s="5"/>
      <c r="H18" s="5"/>
      <c r="I18" s="5"/>
      <c r="J18" s="5"/>
      <c r="K18" s="5"/>
      <c r="L18" s="4" t="s">
        <v>12</v>
      </c>
      <c r="M18" s="5"/>
      <c r="N18" s="5"/>
      <c r="O18" s="5"/>
      <c r="P18" s="5"/>
      <c r="Q18" s="5"/>
      <c r="R18" s="6"/>
      <c r="S18" s="256"/>
      <c r="T18" s="257"/>
      <c r="U18" s="257"/>
      <c r="V18" s="257"/>
      <c r="W18" s="257"/>
      <c r="X18" s="257"/>
      <c r="Y18" s="258"/>
      <c r="Z18" s="4" t="s">
        <v>13</v>
      </c>
      <c r="AA18" s="5"/>
      <c r="AB18" s="5"/>
      <c r="AC18" s="5"/>
      <c r="AD18" s="5"/>
      <c r="AE18" s="5"/>
      <c r="AF18" s="6"/>
      <c r="AG18" s="256"/>
      <c r="AH18" s="257"/>
      <c r="AI18" s="257"/>
      <c r="AJ18" s="257"/>
      <c r="AK18" s="257"/>
      <c r="AL18" s="257"/>
      <c r="AM18" s="258"/>
    </row>
    <row r="19" spans="1:39" ht="18" customHeight="1" x14ac:dyDescent="0.15">
      <c r="A19" s="4" t="s">
        <v>36</v>
      </c>
      <c r="B19" s="5"/>
      <c r="C19" s="5"/>
      <c r="D19" s="5"/>
      <c r="E19" s="5"/>
      <c r="F19" s="5"/>
      <c r="G19" s="28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6"/>
    </row>
    <row r="20" spans="1:39" ht="22.5" customHeight="1" x14ac:dyDescent="0.15">
      <c r="A20" s="311" t="s">
        <v>20</v>
      </c>
      <c r="B20" s="312"/>
      <c r="C20" s="312"/>
      <c r="D20" s="312"/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3"/>
      <c r="T20" s="293" t="s">
        <v>185</v>
      </c>
      <c r="U20" s="294"/>
      <c r="V20" s="294"/>
      <c r="W20" s="294"/>
      <c r="X20" s="294"/>
      <c r="Y20" s="294"/>
      <c r="Z20" s="294"/>
      <c r="AA20" s="294"/>
      <c r="AB20" s="294"/>
      <c r="AC20" s="295"/>
      <c r="AD20" s="293" t="s">
        <v>176</v>
      </c>
      <c r="AE20" s="294"/>
      <c r="AF20" s="294"/>
      <c r="AG20" s="294"/>
      <c r="AH20" s="294"/>
      <c r="AI20" s="294"/>
      <c r="AJ20" s="294"/>
      <c r="AK20" s="294"/>
      <c r="AL20" s="294"/>
      <c r="AM20" s="295"/>
    </row>
    <row r="21" spans="1:39" ht="12.75" customHeight="1" x14ac:dyDescent="0.15">
      <c r="A21" s="314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6"/>
      <c r="T21" s="288" t="s">
        <v>41</v>
      </c>
      <c r="U21" s="289"/>
      <c r="V21" s="289"/>
      <c r="W21" s="290"/>
      <c r="X21" s="302" t="s">
        <v>16</v>
      </c>
      <c r="Y21" s="302"/>
      <c r="Z21" s="302"/>
      <c r="AA21" s="302"/>
      <c r="AB21" s="302"/>
      <c r="AC21" s="303"/>
      <c r="AD21" s="288" t="s">
        <v>41</v>
      </c>
      <c r="AE21" s="289"/>
      <c r="AF21" s="289"/>
      <c r="AG21" s="290"/>
      <c r="AH21" s="300" t="s">
        <v>16</v>
      </c>
      <c r="AI21" s="300"/>
      <c r="AJ21" s="300"/>
      <c r="AK21" s="300"/>
      <c r="AL21" s="300"/>
      <c r="AM21" s="301"/>
    </row>
    <row r="22" spans="1:39" ht="12.75" customHeight="1" x14ac:dyDescent="0.15">
      <c r="A22" s="259" t="s">
        <v>90</v>
      </c>
      <c r="B22" s="13" t="s">
        <v>91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298">
        <f ca="1">COUNTIFS('申請額一覧 '!$E$6:$E$20,B22,'申請額一覧 '!$H$6:$H$20,"&gt;0")</f>
        <v>0</v>
      </c>
      <c r="U22" s="299"/>
      <c r="V22" s="296" t="s">
        <v>17</v>
      </c>
      <c r="W22" s="297"/>
      <c r="X22" s="240">
        <f ca="1">SUMIF('申請額一覧 '!$E$6:$E$20,B22,'申請額一覧 '!$H$6:$H$20)</f>
        <v>0</v>
      </c>
      <c r="Y22" s="241"/>
      <c r="Z22" s="241"/>
      <c r="AA22" s="241"/>
      <c r="AB22" s="34" t="s">
        <v>52</v>
      </c>
      <c r="AC22" s="24"/>
      <c r="AD22" s="298">
        <f ca="1">COUNTIFS('申請額一覧 '!$E$6:$E$20,B22,'申請額一覧 '!$K$6:$K$20,"&gt;0")</f>
        <v>0</v>
      </c>
      <c r="AE22" s="299"/>
      <c r="AF22" s="296" t="s">
        <v>17</v>
      </c>
      <c r="AG22" s="297"/>
      <c r="AH22" s="240">
        <f ca="1">SUMIF('申請額一覧 '!$E$6:$E$20,B22,'申請額一覧 '!$K$6:$K$20)</f>
        <v>0</v>
      </c>
      <c r="AI22" s="241"/>
      <c r="AJ22" s="241"/>
      <c r="AK22" s="241"/>
      <c r="AL22" s="34" t="s">
        <v>52</v>
      </c>
      <c r="AM22" s="24"/>
    </row>
    <row r="23" spans="1:39" ht="12.75" customHeight="1" x14ac:dyDescent="0.15">
      <c r="A23" s="260"/>
      <c r="B23" s="17" t="s">
        <v>92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248">
        <f ca="1">COUNTIFS('申請額一覧 '!$E$6:$E$20,B23,'申請額一覧 '!$H$6:$H$20,"&gt;0")</f>
        <v>0</v>
      </c>
      <c r="U23" s="249"/>
      <c r="V23" s="250" t="s">
        <v>17</v>
      </c>
      <c r="W23" s="251"/>
      <c r="X23" s="254">
        <f ca="1">SUMIF('申請額一覧 '!$E$6:$E$20,B23,'申請額一覧 '!$H$6:$H$20)</f>
        <v>0</v>
      </c>
      <c r="Y23" s="255"/>
      <c r="Z23" s="255"/>
      <c r="AA23" s="255"/>
      <c r="AB23" s="35" t="s">
        <v>52</v>
      </c>
      <c r="AC23" s="25"/>
      <c r="AD23" s="248">
        <f ca="1">COUNTIFS('申請額一覧 '!$E$6:$E$20,B23,'申請額一覧 '!$K$6:$K$20,"&gt;0")</f>
        <v>0</v>
      </c>
      <c r="AE23" s="249"/>
      <c r="AF23" s="250" t="s">
        <v>17</v>
      </c>
      <c r="AG23" s="251"/>
      <c r="AH23" s="238">
        <f ca="1">SUMIF('申請額一覧 '!$E$6:$E$20,B23,'申請額一覧 '!$K$6:$K$20)</f>
        <v>0</v>
      </c>
      <c r="AI23" s="239"/>
      <c r="AJ23" s="239"/>
      <c r="AK23" s="239"/>
      <c r="AL23" s="35" t="s">
        <v>52</v>
      </c>
      <c r="AM23" s="25"/>
    </row>
    <row r="24" spans="1:39" ht="12.75" customHeight="1" x14ac:dyDescent="0.15">
      <c r="A24" s="260"/>
      <c r="B24" s="17" t="s">
        <v>93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248">
        <f ca="1">COUNTIFS('申請額一覧 '!$E$6:$E$20,B24,'申請額一覧 '!$H$6:$H$20,"&gt;0")</f>
        <v>0</v>
      </c>
      <c r="U24" s="249"/>
      <c r="V24" s="250" t="s">
        <v>17</v>
      </c>
      <c r="W24" s="251"/>
      <c r="X24" s="238">
        <f ca="1">SUMIF('申請額一覧 '!$E$6:$E$20,B24,'申請額一覧 '!$H$6:$H$20)</f>
        <v>0</v>
      </c>
      <c r="Y24" s="239"/>
      <c r="Z24" s="239"/>
      <c r="AA24" s="239"/>
      <c r="AB24" s="35" t="s">
        <v>52</v>
      </c>
      <c r="AC24" s="25"/>
      <c r="AD24" s="248">
        <f ca="1">COUNTIFS('申請額一覧 '!$E$6:$E$20,B24,'申請額一覧 '!$K$6:$K$20,"&gt;0")</f>
        <v>0</v>
      </c>
      <c r="AE24" s="249"/>
      <c r="AF24" s="250" t="s">
        <v>17</v>
      </c>
      <c r="AG24" s="251"/>
      <c r="AH24" s="238">
        <f ca="1">SUMIF('申請額一覧 '!$E$6:$E$20,B24,'申請額一覧 '!$K$6:$K$20)</f>
        <v>0</v>
      </c>
      <c r="AI24" s="239"/>
      <c r="AJ24" s="239"/>
      <c r="AK24" s="239"/>
      <c r="AL24" s="35" t="s">
        <v>52</v>
      </c>
      <c r="AM24" s="25"/>
    </row>
    <row r="25" spans="1:39" ht="12.75" customHeight="1" x14ac:dyDescent="0.15">
      <c r="A25" s="260"/>
      <c r="B25" s="17" t="s">
        <v>94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248">
        <f ca="1">COUNTIFS('申請額一覧 '!$E$6:$E$20,B25,'申請額一覧 '!$H$6:$H$20,"&gt;0")</f>
        <v>0</v>
      </c>
      <c r="U25" s="249"/>
      <c r="V25" s="250" t="s">
        <v>17</v>
      </c>
      <c r="W25" s="251"/>
      <c r="X25" s="238">
        <f ca="1">SUMIF('申請額一覧 '!$E$6:$E$20,B25,'申請額一覧 '!$H$6:$H$20)</f>
        <v>0</v>
      </c>
      <c r="Y25" s="239"/>
      <c r="Z25" s="239"/>
      <c r="AA25" s="239"/>
      <c r="AB25" s="37" t="s">
        <v>52</v>
      </c>
      <c r="AC25" s="25"/>
      <c r="AD25" s="248">
        <f ca="1">COUNTIFS('申請額一覧 '!$E$6:$E$20,B25,'申請額一覧 '!$K$6:$K$20,"&gt;0")</f>
        <v>0</v>
      </c>
      <c r="AE25" s="249"/>
      <c r="AF25" s="250" t="s">
        <v>17</v>
      </c>
      <c r="AG25" s="251"/>
      <c r="AH25" s="238">
        <f ca="1">SUMIF('申請額一覧 '!$E$6:$E$20,B25,'申請額一覧 '!$K$6:$K$20)</f>
        <v>0</v>
      </c>
      <c r="AI25" s="239"/>
      <c r="AJ25" s="239"/>
      <c r="AK25" s="239"/>
      <c r="AL25" s="37" t="s">
        <v>52</v>
      </c>
      <c r="AM25" s="25"/>
    </row>
    <row r="26" spans="1:39" ht="12.75" customHeight="1" x14ac:dyDescent="0.15">
      <c r="A26" s="260"/>
      <c r="B26" s="17" t="s">
        <v>95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48">
        <f ca="1">COUNTIFS('申請額一覧 '!$E$6:$E$20,B26,'申請額一覧 '!$H$6:$H$20,"&gt;0")</f>
        <v>0</v>
      </c>
      <c r="U26" s="249"/>
      <c r="V26" s="250" t="s">
        <v>17</v>
      </c>
      <c r="W26" s="251"/>
      <c r="X26" s="238">
        <f ca="1">SUMIF('申請額一覧 '!$E$6:$E$20,B26,'申請額一覧 '!$H$6:$H$20)</f>
        <v>0</v>
      </c>
      <c r="Y26" s="239"/>
      <c r="Z26" s="239"/>
      <c r="AA26" s="239"/>
      <c r="AB26" s="37" t="s">
        <v>52</v>
      </c>
      <c r="AC26" s="25"/>
      <c r="AD26" s="248">
        <f ca="1">COUNTIFS('申請額一覧 '!$E$6:$E$20,B26,'申請額一覧 '!$K$6:$K$20,"&gt;0")</f>
        <v>0</v>
      </c>
      <c r="AE26" s="249"/>
      <c r="AF26" s="250" t="s">
        <v>17</v>
      </c>
      <c r="AG26" s="251"/>
      <c r="AH26" s="238">
        <f ca="1">SUMIF('申請額一覧 '!$E$6:$E$20,B26,'申請額一覧 '!$K$6:$K$20)</f>
        <v>0</v>
      </c>
      <c r="AI26" s="239"/>
      <c r="AJ26" s="239"/>
      <c r="AK26" s="239"/>
      <c r="AL26" s="37" t="s">
        <v>52</v>
      </c>
      <c r="AM26" s="25"/>
    </row>
    <row r="27" spans="1:39" ht="12.75" customHeight="1" x14ac:dyDescent="0.15">
      <c r="A27" s="260"/>
      <c r="B27" s="17" t="s">
        <v>96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248">
        <f ca="1">COUNTIFS('申請額一覧 '!$E$6:$E$20,B27,'申請額一覧 '!$H$6:$H$20,"&gt;0")</f>
        <v>0</v>
      </c>
      <c r="U27" s="249"/>
      <c r="V27" s="250" t="s">
        <v>17</v>
      </c>
      <c r="W27" s="251"/>
      <c r="X27" s="238">
        <f ca="1">SUMIF('申請額一覧 '!$E$6:$E$20,B27,'申請額一覧 '!$H$6:$H$20)</f>
        <v>0</v>
      </c>
      <c r="Y27" s="239"/>
      <c r="Z27" s="239"/>
      <c r="AA27" s="239"/>
      <c r="AB27" s="35" t="s">
        <v>52</v>
      </c>
      <c r="AC27" s="25"/>
      <c r="AD27" s="248">
        <f ca="1">COUNTIFS('申請額一覧 '!$E$6:$E$20,B27,'申請額一覧 '!$K$6:$K$20,"&gt;0")</f>
        <v>0</v>
      </c>
      <c r="AE27" s="249"/>
      <c r="AF27" s="250" t="s">
        <v>17</v>
      </c>
      <c r="AG27" s="251"/>
      <c r="AH27" s="238">
        <f ca="1">SUMIF('申請額一覧 '!$E$6:$E$20,B27,'申請額一覧 '!$K$6:$K$20)</f>
        <v>0</v>
      </c>
      <c r="AI27" s="239"/>
      <c r="AJ27" s="239"/>
      <c r="AK27" s="239"/>
      <c r="AL27" s="35" t="s">
        <v>52</v>
      </c>
      <c r="AM27" s="25"/>
    </row>
    <row r="28" spans="1:39" ht="12.75" customHeight="1" x14ac:dyDescent="0.15">
      <c r="A28" s="260"/>
      <c r="B28" s="17" t="s">
        <v>97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248">
        <f ca="1">COUNTIFS('申請額一覧 '!$E$6:$E$20,B28,'申請額一覧 '!$H$6:$H$20,"&gt;0")</f>
        <v>0</v>
      </c>
      <c r="U28" s="249"/>
      <c r="V28" s="250" t="s">
        <v>17</v>
      </c>
      <c r="W28" s="251"/>
      <c r="X28" s="238">
        <f ca="1">SUMIF('申請額一覧 '!$E$6:$E$20,B28,'申請額一覧 '!$H$6:$H$20)</f>
        <v>0</v>
      </c>
      <c r="Y28" s="239"/>
      <c r="Z28" s="239"/>
      <c r="AA28" s="239"/>
      <c r="AB28" s="35" t="s">
        <v>52</v>
      </c>
      <c r="AC28" s="25"/>
      <c r="AD28" s="248">
        <f ca="1">COUNTIFS('申請額一覧 '!$E$6:$E$20,B28,'申請額一覧 '!$K$6:$K$20,"&gt;0")</f>
        <v>0</v>
      </c>
      <c r="AE28" s="249"/>
      <c r="AF28" s="250" t="s">
        <v>17</v>
      </c>
      <c r="AG28" s="251"/>
      <c r="AH28" s="238">
        <f ca="1">SUMIF('申請額一覧 '!$E$6:$E$20,B28,'申請額一覧 '!$K$6:$K$20)</f>
        <v>0</v>
      </c>
      <c r="AI28" s="239"/>
      <c r="AJ28" s="239"/>
      <c r="AK28" s="239"/>
      <c r="AL28" s="35" t="s">
        <v>52</v>
      </c>
      <c r="AM28" s="25"/>
    </row>
    <row r="29" spans="1:39" ht="12.75" customHeight="1" x14ac:dyDescent="0.15">
      <c r="A29" s="260"/>
      <c r="B29" s="17" t="s">
        <v>100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48">
        <f ca="1">COUNTIFS('申請額一覧 '!$E$6:$E$20,B29,'申請額一覧 '!$H$6:$H$20,"&gt;0")</f>
        <v>0</v>
      </c>
      <c r="U29" s="249"/>
      <c r="V29" s="250" t="s">
        <v>17</v>
      </c>
      <c r="W29" s="251"/>
      <c r="X29" s="238">
        <f ca="1">SUMIF('申請額一覧 '!$E$6:$E$20,B29,'申請額一覧 '!$H$6:$H$20)</f>
        <v>0</v>
      </c>
      <c r="Y29" s="239"/>
      <c r="Z29" s="239"/>
      <c r="AA29" s="239"/>
      <c r="AB29" s="35" t="s">
        <v>52</v>
      </c>
      <c r="AC29" s="25"/>
      <c r="AD29" s="248">
        <f ca="1">COUNTIFS('申請額一覧 '!$E$6:$E$20,B29,'申請額一覧 '!$K$6:$K$20,"&gt;0")</f>
        <v>0</v>
      </c>
      <c r="AE29" s="249"/>
      <c r="AF29" s="250" t="s">
        <v>17</v>
      </c>
      <c r="AG29" s="251"/>
      <c r="AH29" s="238">
        <f ca="1">SUMIF('申請額一覧 '!$E$6:$E$20,B29,'申請額一覧 '!$K$6:$K$20)</f>
        <v>0</v>
      </c>
      <c r="AI29" s="239"/>
      <c r="AJ29" s="239"/>
      <c r="AK29" s="239"/>
      <c r="AL29" s="35" t="s">
        <v>52</v>
      </c>
      <c r="AM29" s="25"/>
    </row>
    <row r="30" spans="1:39" ht="12.75" customHeight="1" x14ac:dyDescent="0.15">
      <c r="A30" s="260"/>
      <c r="B30" s="17" t="s">
        <v>101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48">
        <f ca="1">COUNTIFS('申請額一覧 '!$E$6:$E$20,B30,'申請額一覧 '!$H$6:$H$20,"&gt;0")</f>
        <v>0</v>
      </c>
      <c r="U30" s="249"/>
      <c r="V30" s="250" t="s">
        <v>17</v>
      </c>
      <c r="W30" s="251"/>
      <c r="X30" s="238">
        <f ca="1">SUMIF('申請額一覧 '!$E$6:$E$20,B30,'申請額一覧 '!$H$6:$H$20)</f>
        <v>0</v>
      </c>
      <c r="Y30" s="239"/>
      <c r="Z30" s="239"/>
      <c r="AA30" s="239"/>
      <c r="AB30" s="35" t="s">
        <v>52</v>
      </c>
      <c r="AC30" s="25"/>
      <c r="AD30" s="248">
        <f ca="1">COUNTIFS('申請額一覧 '!$E$6:$E$20,B30,'申請額一覧 '!$K$6:$K$20,"&gt;0")</f>
        <v>0</v>
      </c>
      <c r="AE30" s="249"/>
      <c r="AF30" s="250" t="s">
        <v>17</v>
      </c>
      <c r="AG30" s="251"/>
      <c r="AH30" s="238">
        <f ca="1">SUMIF('申請額一覧 '!$E$6:$E$20,B30,'申請額一覧 '!$K$6:$K$20)</f>
        <v>0</v>
      </c>
      <c r="AI30" s="239"/>
      <c r="AJ30" s="239"/>
      <c r="AK30" s="239"/>
      <c r="AL30" s="35" t="s">
        <v>52</v>
      </c>
      <c r="AM30" s="25"/>
    </row>
    <row r="31" spans="1:39" ht="12.75" customHeight="1" x14ac:dyDescent="0.15">
      <c r="A31" s="261"/>
      <c r="B31" s="20" t="s">
        <v>102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318">
        <f ca="1">COUNTIFS('申請額一覧 '!$E$6:$E$20,B31,'申請額一覧 '!$H$6:$H$20,"&gt;0")</f>
        <v>0</v>
      </c>
      <c r="U31" s="319"/>
      <c r="V31" s="320" t="s">
        <v>17</v>
      </c>
      <c r="W31" s="321"/>
      <c r="X31" s="244">
        <f ca="1">SUMIF('申請額一覧 '!$E$6:$E$20,B31,'申請額一覧 '!$H$6:$H$20)</f>
        <v>0</v>
      </c>
      <c r="Y31" s="245"/>
      <c r="Z31" s="245"/>
      <c r="AA31" s="245"/>
      <c r="AB31" s="36" t="s">
        <v>52</v>
      </c>
      <c r="AC31" s="26"/>
      <c r="AD31" s="322">
        <f ca="1">COUNTIFS('申請額一覧 '!$E$6:$E$20,B31,'申請額一覧 '!$K$6:$K$20,"&gt;0")</f>
        <v>0</v>
      </c>
      <c r="AE31" s="323"/>
      <c r="AF31" s="324" t="s">
        <v>17</v>
      </c>
      <c r="AG31" s="325"/>
      <c r="AH31" s="244">
        <f ca="1">SUMIF('申請額一覧 '!$E$6:$E$20,B31,'申請額一覧 '!$K$6:$K$20)</f>
        <v>0</v>
      </c>
      <c r="AI31" s="245"/>
      <c r="AJ31" s="245"/>
      <c r="AK31" s="245"/>
      <c r="AL31" s="36" t="s">
        <v>52</v>
      </c>
      <c r="AM31" s="26"/>
    </row>
    <row r="32" spans="1:39" ht="21.75" customHeight="1" x14ac:dyDescent="0.15">
      <c r="A32" s="63" t="s">
        <v>120</v>
      </c>
      <c r="B32" s="4" t="s">
        <v>103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286">
        <f ca="1">COUNTIFS('申請額一覧 '!$E$6:$E$20,B32,'申請額一覧 '!$H$6:$H$20,"&gt;0")</f>
        <v>0</v>
      </c>
      <c r="U32" s="287"/>
      <c r="V32" s="291" t="s">
        <v>17</v>
      </c>
      <c r="W32" s="292"/>
      <c r="X32" s="252">
        <f ca="1">SUMIF('申請額一覧 '!$E$6:$E$20,B32,'申請額一覧 '!$H$6:$H$20)</f>
        <v>0</v>
      </c>
      <c r="Y32" s="253"/>
      <c r="Z32" s="253"/>
      <c r="AA32" s="253"/>
      <c r="AB32" s="222" t="s">
        <v>52</v>
      </c>
      <c r="AC32" s="33"/>
      <c r="AD32" s="286">
        <f ca="1">COUNTIFS('申請額一覧 '!$E$6:$E$20,B32,'申請額一覧 '!$K$6:$K$20,"&gt;0")</f>
        <v>0</v>
      </c>
      <c r="AE32" s="287"/>
      <c r="AF32" s="291" t="s">
        <v>17</v>
      </c>
      <c r="AG32" s="292"/>
      <c r="AH32" s="252">
        <f ca="1">SUMIF('申請額一覧 '!$E$6:$E$20,B32,'申請額一覧 '!$K$6:$K$20)</f>
        <v>0</v>
      </c>
      <c r="AI32" s="253"/>
      <c r="AJ32" s="253"/>
      <c r="AK32" s="253"/>
      <c r="AL32" s="222" t="s">
        <v>52</v>
      </c>
      <c r="AM32" s="33"/>
    </row>
    <row r="33" spans="1:39" ht="12.75" customHeight="1" x14ac:dyDescent="0.15">
      <c r="A33" s="260" t="s">
        <v>104</v>
      </c>
      <c r="B33" s="62" t="s">
        <v>105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304">
        <f ca="1">COUNTIFS('申請額一覧 '!$E$6:$E$20,B33,'申請額一覧 '!$H$6:$H$20,"&gt;0")</f>
        <v>0</v>
      </c>
      <c r="U33" s="305"/>
      <c r="V33" s="306" t="s">
        <v>17</v>
      </c>
      <c r="W33" s="307"/>
      <c r="X33" s="254">
        <f ca="1">SUMIF('申請額一覧 '!$E$6:$E$20,B33,'申請額一覧 '!$H$6:$H$20)</f>
        <v>0</v>
      </c>
      <c r="Y33" s="255"/>
      <c r="Z33" s="255"/>
      <c r="AA33" s="255"/>
      <c r="AB33" s="39" t="s">
        <v>52</v>
      </c>
      <c r="AC33" s="27"/>
      <c r="AD33" s="304">
        <f ca="1">COUNTIFS('申請額一覧 '!$E$6:$E$20,B33,'申請額一覧 '!$K$6:$K$20,"&gt;0")</f>
        <v>0</v>
      </c>
      <c r="AE33" s="305"/>
      <c r="AF33" s="306" t="s">
        <v>17</v>
      </c>
      <c r="AG33" s="307"/>
      <c r="AH33" s="254">
        <f ca="1">SUMIF('申請額一覧 '!$E$6:$E$20,B33,'申請額一覧 '!$K$6:$K$20)</f>
        <v>0</v>
      </c>
      <c r="AI33" s="255"/>
      <c r="AJ33" s="255"/>
      <c r="AK33" s="255"/>
      <c r="AL33" s="39" t="s">
        <v>52</v>
      </c>
      <c r="AM33" s="27"/>
    </row>
    <row r="34" spans="1:39" ht="12.75" customHeight="1" x14ac:dyDescent="0.15">
      <c r="A34" s="260"/>
      <c r="B34" s="18" t="s">
        <v>106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48">
        <f ca="1">COUNTIFS('申請額一覧 '!$E$6:$E$20,B34,'申請額一覧 '!$H$6:$H$20,"&gt;0")</f>
        <v>0</v>
      </c>
      <c r="U34" s="249"/>
      <c r="V34" s="250" t="s">
        <v>17</v>
      </c>
      <c r="W34" s="251"/>
      <c r="X34" s="238">
        <f ca="1">SUMIF('申請額一覧 '!$E$6:$E$20,B34,'申請額一覧 '!$H$6:$H$20)</f>
        <v>0</v>
      </c>
      <c r="Y34" s="239"/>
      <c r="Z34" s="239"/>
      <c r="AA34" s="239"/>
      <c r="AB34" s="35" t="s">
        <v>52</v>
      </c>
      <c r="AC34" s="25"/>
      <c r="AD34" s="248">
        <f ca="1">COUNTIFS('申請額一覧 '!$E$6:$E$20,B34,'申請額一覧 '!$K$6:$K$20,"&gt;0")</f>
        <v>0</v>
      </c>
      <c r="AE34" s="249"/>
      <c r="AF34" s="250" t="s">
        <v>17</v>
      </c>
      <c r="AG34" s="251"/>
      <c r="AH34" s="238">
        <f ca="1">SUMIF('申請額一覧 '!$E$6:$E$20,B34,'申請額一覧 '!$K$6:$K$20)</f>
        <v>0</v>
      </c>
      <c r="AI34" s="239"/>
      <c r="AJ34" s="239"/>
      <c r="AK34" s="239"/>
      <c r="AL34" s="35" t="s">
        <v>52</v>
      </c>
      <c r="AM34" s="25"/>
    </row>
    <row r="35" spans="1:39" ht="12.75" customHeight="1" x14ac:dyDescent="0.15">
      <c r="A35" s="260"/>
      <c r="B35" s="18" t="s">
        <v>107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248">
        <f ca="1">COUNTIFS('申請額一覧 '!$E$6:$E$20,B35,'申請額一覧 '!$H$6:$H$20,"&gt;0")</f>
        <v>0</v>
      </c>
      <c r="U35" s="249"/>
      <c r="V35" s="250" t="s">
        <v>17</v>
      </c>
      <c r="W35" s="251"/>
      <c r="X35" s="238">
        <f ca="1">SUMIF('申請額一覧 '!$E$6:$E$20,B35,'申請額一覧 '!$H$6:$H$20)</f>
        <v>0</v>
      </c>
      <c r="Y35" s="239"/>
      <c r="Z35" s="239"/>
      <c r="AA35" s="239"/>
      <c r="AB35" s="35" t="s">
        <v>52</v>
      </c>
      <c r="AC35" s="25"/>
      <c r="AD35" s="248">
        <f ca="1">COUNTIFS('申請額一覧 '!$E$6:$E$20,B35,'申請額一覧 '!$K$6:$K$20,"&gt;0")</f>
        <v>0</v>
      </c>
      <c r="AE35" s="249"/>
      <c r="AF35" s="250" t="s">
        <v>17</v>
      </c>
      <c r="AG35" s="251"/>
      <c r="AH35" s="238">
        <f ca="1">SUMIF('申請額一覧 '!$E$6:$E$20,B35,'申請額一覧 '!$K$6:$K$20)</f>
        <v>0</v>
      </c>
      <c r="AI35" s="239"/>
      <c r="AJ35" s="239"/>
      <c r="AK35" s="239"/>
      <c r="AL35" s="35" t="s">
        <v>52</v>
      </c>
      <c r="AM35" s="25"/>
    </row>
    <row r="36" spans="1:39" ht="12.75" customHeight="1" x14ac:dyDescent="0.15">
      <c r="A36" s="260"/>
      <c r="B36" s="18" t="s">
        <v>108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248">
        <f ca="1">COUNTIFS('申請額一覧 '!$E$6:$E$20,B36,'申請額一覧 '!$H$6:$H$20,"&gt;0")</f>
        <v>0</v>
      </c>
      <c r="U36" s="249"/>
      <c r="V36" s="250" t="s">
        <v>17</v>
      </c>
      <c r="W36" s="251"/>
      <c r="X36" s="238">
        <f ca="1">SUMIF('申請額一覧 '!$E$6:$E$20,B36,'申請額一覧 '!$H$6:$H$20)</f>
        <v>0</v>
      </c>
      <c r="Y36" s="239"/>
      <c r="Z36" s="239"/>
      <c r="AA36" s="239"/>
      <c r="AB36" s="35" t="s">
        <v>52</v>
      </c>
      <c r="AC36" s="25"/>
      <c r="AD36" s="248">
        <f ca="1">COUNTIFS('申請額一覧 '!$E$6:$E$20,B36,'申請額一覧 '!$K$6:$K$20,"&gt;0")</f>
        <v>0</v>
      </c>
      <c r="AE36" s="249"/>
      <c r="AF36" s="250" t="s">
        <v>17</v>
      </c>
      <c r="AG36" s="251"/>
      <c r="AH36" s="238">
        <f ca="1">SUMIF('申請額一覧 '!$E$6:$E$20,B36,'申請額一覧 '!$K$6:$K$20)</f>
        <v>0</v>
      </c>
      <c r="AI36" s="239"/>
      <c r="AJ36" s="239"/>
      <c r="AK36" s="239"/>
      <c r="AL36" s="35" t="s">
        <v>52</v>
      </c>
      <c r="AM36" s="25"/>
    </row>
    <row r="37" spans="1:39" ht="12.75" customHeight="1" x14ac:dyDescent="0.15">
      <c r="A37" s="260"/>
      <c r="B37" s="18" t="s">
        <v>109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248">
        <f ca="1">COUNTIFS('申請額一覧 '!$E$6:$E$20,B37,'申請額一覧 '!$H$6:$H$20,"&gt;0")</f>
        <v>0</v>
      </c>
      <c r="U37" s="249"/>
      <c r="V37" s="250" t="s">
        <v>17</v>
      </c>
      <c r="W37" s="251"/>
      <c r="X37" s="238">
        <f ca="1">SUMIF('申請額一覧 '!$E$6:$E$20,B37,'申請額一覧 '!$H$6:$H$20)</f>
        <v>0</v>
      </c>
      <c r="Y37" s="239"/>
      <c r="Z37" s="239"/>
      <c r="AA37" s="239"/>
      <c r="AB37" s="35" t="s">
        <v>52</v>
      </c>
      <c r="AC37" s="25"/>
      <c r="AD37" s="248">
        <f ca="1">COUNTIFS('申請額一覧 '!$E$6:$E$20,B37,'申請額一覧 '!$K$6:$K$20,"&gt;0")</f>
        <v>0</v>
      </c>
      <c r="AE37" s="249"/>
      <c r="AF37" s="250" t="s">
        <v>17</v>
      </c>
      <c r="AG37" s="251"/>
      <c r="AH37" s="238">
        <f ca="1">SUMIF('申請額一覧 '!$E$6:$E$20,B37,'申請額一覧 '!$K$6:$K$20)</f>
        <v>0</v>
      </c>
      <c r="AI37" s="239"/>
      <c r="AJ37" s="239"/>
      <c r="AK37" s="239"/>
      <c r="AL37" s="35" t="s">
        <v>52</v>
      </c>
      <c r="AM37" s="25"/>
    </row>
    <row r="38" spans="1:39" ht="12.75" customHeight="1" x14ac:dyDescent="0.15">
      <c r="A38" s="261"/>
      <c r="B38" s="18" t="s">
        <v>121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48">
        <f ca="1">COUNTIFS('申請額一覧 '!$E$6:$E$20,B38,'申請額一覧 '!$H$6:$H$20,"&gt;0")</f>
        <v>0</v>
      </c>
      <c r="U38" s="249"/>
      <c r="V38" s="250" t="s">
        <v>17</v>
      </c>
      <c r="W38" s="251"/>
      <c r="X38" s="238">
        <f ca="1">SUMIF('申請額一覧 '!$E$6:$E$20,B38,'申請額一覧 '!$H$6:$H$20)</f>
        <v>0</v>
      </c>
      <c r="Y38" s="239"/>
      <c r="Z38" s="239"/>
      <c r="AA38" s="239"/>
      <c r="AB38" s="35" t="s">
        <v>52</v>
      </c>
      <c r="AC38" s="25"/>
      <c r="AD38" s="248">
        <f ca="1">COUNTIFS('申請額一覧 '!$E$6:$E$20,B38,'申請額一覧 '!$K$6:$K$20,"&gt;0")</f>
        <v>0</v>
      </c>
      <c r="AE38" s="249"/>
      <c r="AF38" s="250" t="s">
        <v>17</v>
      </c>
      <c r="AG38" s="251"/>
      <c r="AH38" s="238">
        <f ca="1">SUMIF('申請額一覧 '!$E$6:$E$20,B38,'申請額一覧 '!$K$6:$K$20)</f>
        <v>0</v>
      </c>
      <c r="AI38" s="239"/>
      <c r="AJ38" s="239"/>
      <c r="AK38" s="239"/>
      <c r="AL38" s="35" t="s">
        <v>52</v>
      </c>
      <c r="AM38" s="25"/>
    </row>
    <row r="39" spans="1:39" ht="12.75" customHeight="1" x14ac:dyDescent="0.15">
      <c r="A39" s="326" t="s">
        <v>18</v>
      </c>
      <c r="B39" s="15" t="s">
        <v>110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298">
        <f ca="1">COUNTIFS('申請額一覧 '!$E$6:$E$20,B39,'申請額一覧 '!$H$6:$H$20,"&gt;0")</f>
        <v>0</v>
      </c>
      <c r="U39" s="299"/>
      <c r="V39" s="296" t="s">
        <v>17</v>
      </c>
      <c r="W39" s="297"/>
      <c r="X39" s="240">
        <f ca="1">SUMIF('申請額一覧 '!$E$6:$E$20,B39,'申請額一覧 '!$H$6:$H$20)</f>
        <v>0</v>
      </c>
      <c r="Y39" s="241"/>
      <c r="Z39" s="241"/>
      <c r="AA39" s="241"/>
      <c r="AB39" s="38" t="s">
        <v>52</v>
      </c>
      <c r="AC39" s="24"/>
      <c r="AD39" s="298">
        <f ca="1">COUNTIFS('申請額一覧 '!$E$6:$E$20,B39,'申請額一覧 '!$K$6:$K$20,"&gt;0")</f>
        <v>0</v>
      </c>
      <c r="AE39" s="299"/>
      <c r="AF39" s="296" t="s">
        <v>17</v>
      </c>
      <c r="AG39" s="297"/>
      <c r="AH39" s="240">
        <f ca="1">SUMIF('申請額一覧 '!$E$6:$E$20,B39,'申請額一覧 '!$K$6:$K$20)</f>
        <v>0</v>
      </c>
      <c r="AI39" s="241"/>
      <c r="AJ39" s="241"/>
      <c r="AK39" s="241"/>
      <c r="AL39" s="38" t="s">
        <v>52</v>
      </c>
      <c r="AM39" s="24"/>
    </row>
    <row r="40" spans="1:39" ht="12.75" customHeight="1" x14ac:dyDescent="0.15">
      <c r="A40" s="327"/>
      <c r="B40" s="17" t="s">
        <v>111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248">
        <f ca="1">COUNTIFS('申請額一覧 '!$E$6:$E$20,B40,'申請額一覧 '!$H$6:$H$20,"&gt;0")</f>
        <v>0</v>
      </c>
      <c r="U40" s="249"/>
      <c r="V40" s="250" t="s">
        <v>17</v>
      </c>
      <c r="W40" s="251"/>
      <c r="X40" s="238">
        <f ca="1">SUMIF('申請額一覧 '!$E$6:$E$20,B40,'申請額一覧 '!$H$6:$H$20)</f>
        <v>0</v>
      </c>
      <c r="Y40" s="239"/>
      <c r="Z40" s="239"/>
      <c r="AA40" s="239"/>
      <c r="AB40" s="35" t="s">
        <v>52</v>
      </c>
      <c r="AC40" s="25"/>
      <c r="AD40" s="248">
        <f ca="1">COUNTIFS('申請額一覧 '!$E$6:$E$20,B40,'申請額一覧 '!$K$6:$K$20,"&gt;0")</f>
        <v>0</v>
      </c>
      <c r="AE40" s="249"/>
      <c r="AF40" s="250" t="s">
        <v>17</v>
      </c>
      <c r="AG40" s="251"/>
      <c r="AH40" s="238">
        <f ca="1">SUMIF('申請額一覧 '!$E$6:$E$20,B40,'申請額一覧 '!$K$6:$K$20)</f>
        <v>0</v>
      </c>
      <c r="AI40" s="239"/>
      <c r="AJ40" s="239"/>
      <c r="AK40" s="239"/>
      <c r="AL40" s="35" t="s">
        <v>52</v>
      </c>
      <c r="AM40" s="25"/>
    </row>
    <row r="41" spans="1:39" ht="12.75" customHeight="1" x14ac:dyDescent="0.15">
      <c r="A41" s="327"/>
      <c r="B41" s="17" t="s">
        <v>112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48">
        <f ca="1">COUNTIFS('申請額一覧 '!$E$6:$E$20,B41,'申請額一覧 '!$H$6:$H$20,"&gt;0")</f>
        <v>0</v>
      </c>
      <c r="U41" s="249"/>
      <c r="V41" s="250" t="s">
        <v>17</v>
      </c>
      <c r="W41" s="251"/>
      <c r="X41" s="238">
        <f ca="1">SUMIF('申請額一覧 '!$E$6:$E$20,B41,'申請額一覧 '!$H$6:$H$20)</f>
        <v>0</v>
      </c>
      <c r="Y41" s="239"/>
      <c r="Z41" s="239"/>
      <c r="AA41" s="239"/>
      <c r="AB41" s="35" t="s">
        <v>52</v>
      </c>
      <c r="AC41" s="25"/>
      <c r="AD41" s="248">
        <f ca="1">COUNTIFS('申請額一覧 '!$E$6:$E$20,B41,'申請額一覧 '!$K$6:$K$20,"&gt;0")</f>
        <v>0</v>
      </c>
      <c r="AE41" s="249"/>
      <c r="AF41" s="250" t="s">
        <v>17</v>
      </c>
      <c r="AG41" s="251"/>
      <c r="AH41" s="238">
        <f ca="1">SUMIF('申請額一覧 '!$E$6:$E$20,B41,'申請額一覧 '!$K$6:$K$20)</f>
        <v>0</v>
      </c>
      <c r="AI41" s="239"/>
      <c r="AJ41" s="239"/>
      <c r="AK41" s="239"/>
      <c r="AL41" s="35" t="s">
        <v>52</v>
      </c>
      <c r="AM41" s="25"/>
    </row>
    <row r="42" spans="1:39" ht="12.75" customHeight="1" x14ac:dyDescent="0.15">
      <c r="A42" s="327"/>
      <c r="B42" s="17" t="s">
        <v>113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248">
        <f ca="1">COUNTIFS('申請額一覧 '!$E$6:$E$20,B42,'申請額一覧 '!$H$6:$H$20,"&gt;0")</f>
        <v>0</v>
      </c>
      <c r="U42" s="249"/>
      <c r="V42" s="250" t="s">
        <v>17</v>
      </c>
      <c r="W42" s="251"/>
      <c r="X42" s="238">
        <f ca="1">SUMIF('申請額一覧 '!$E$6:$E$20,B42,'申請額一覧 '!$H$6:$H$20)</f>
        <v>0</v>
      </c>
      <c r="Y42" s="239"/>
      <c r="Z42" s="239"/>
      <c r="AA42" s="239"/>
      <c r="AB42" s="35" t="s">
        <v>52</v>
      </c>
      <c r="AC42" s="25"/>
      <c r="AD42" s="248">
        <f ca="1">COUNTIFS('申請額一覧 '!$E$6:$E$20,B42,'申請額一覧 '!$K$6:$K$20,"&gt;0")</f>
        <v>0</v>
      </c>
      <c r="AE42" s="249"/>
      <c r="AF42" s="250" t="s">
        <v>17</v>
      </c>
      <c r="AG42" s="251"/>
      <c r="AH42" s="238">
        <f ca="1">SUMIF('申請額一覧 '!$E$6:$E$20,B42,'申請額一覧 '!$K$6:$K$20)</f>
        <v>0</v>
      </c>
      <c r="AI42" s="239"/>
      <c r="AJ42" s="239"/>
      <c r="AK42" s="239"/>
      <c r="AL42" s="35" t="s">
        <v>52</v>
      </c>
      <c r="AM42" s="25"/>
    </row>
    <row r="43" spans="1:39" ht="12.75" customHeight="1" x14ac:dyDescent="0.15">
      <c r="A43" s="327"/>
      <c r="B43" s="17" t="s">
        <v>98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248">
        <f ca="1">COUNTIFS('申請額一覧 '!$E$6:$E$20,B43,'申請額一覧 '!$H$6:$H$20,"&gt;0")</f>
        <v>0</v>
      </c>
      <c r="U43" s="249"/>
      <c r="V43" s="250" t="s">
        <v>17</v>
      </c>
      <c r="W43" s="251"/>
      <c r="X43" s="238">
        <f ca="1">SUMIF('申請額一覧 '!$E$6:$E$20,B43,'申請額一覧 '!$H$6:$H$20)</f>
        <v>0</v>
      </c>
      <c r="Y43" s="239"/>
      <c r="Z43" s="239"/>
      <c r="AA43" s="239"/>
      <c r="AB43" s="35" t="s">
        <v>52</v>
      </c>
      <c r="AC43" s="25"/>
      <c r="AD43" s="248">
        <f ca="1">COUNTIFS('申請額一覧 '!$E$6:$E$20,B43,'申請額一覧 '!$K$6:$K$20,"&gt;0")</f>
        <v>0</v>
      </c>
      <c r="AE43" s="249"/>
      <c r="AF43" s="250" t="s">
        <v>17</v>
      </c>
      <c r="AG43" s="251"/>
      <c r="AH43" s="238">
        <f ca="1">SUMIF('申請額一覧 '!$E$6:$E$20,B43,'申請額一覧 '!$K$6:$K$20)</f>
        <v>0</v>
      </c>
      <c r="AI43" s="239"/>
      <c r="AJ43" s="239"/>
      <c r="AK43" s="239"/>
      <c r="AL43" s="35" t="s">
        <v>52</v>
      </c>
      <c r="AM43" s="25"/>
    </row>
    <row r="44" spans="1:39" ht="12.75" customHeight="1" x14ac:dyDescent="0.15">
      <c r="A44" s="327"/>
      <c r="B44" s="17" t="s">
        <v>99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248">
        <f ca="1">COUNTIFS('申請額一覧 '!$E$6:$E$20,B44,'申請額一覧 '!$H$6:$H$20,"&gt;0")</f>
        <v>0</v>
      </c>
      <c r="U44" s="249"/>
      <c r="V44" s="250" t="s">
        <v>17</v>
      </c>
      <c r="W44" s="251"/>
      <c r="X44" s="238">
        <f ca="1">SUMIF('申請額一覧 '!$E$6:$E$20,B44,'申請額一覧 '!$H$6:$H$20)</f>
        <v>0</v>
      </c>
      <c r="Y44" s="239"/>
      <c r="Z44" s="239"/>
      <c r="AA44" s="239"/>
      <c r="AB44" s="35" t="s">
        <v>52</v>
      </c>
      <c r="AC44" s="25"/>
      <c r="AD44" s="248">
        <f ca="1">COUNTIFS('申請額一覧 '!$E$6:$E$20,B44,'申請額一覧 '!$K$6:$K$20,"&gt;0")</f>
        <v>0</v>
      </c>
      <c r="AE44" s="249"/>
      <c r="AF44" s="250" t="s">
        <v>17</v>
      </c>
      <c r="AG44" s="251"/>
      <c r="AH44" s="238">
        <f ca="1">SUMIF('申請額一覧 '!$E$6:$E$20,B44,'申請額一覧 '!$K$6:$K$20)</f>
        <v>0</v>
      </c>
      <c r="AI44" s="239"/>
      <c r="AJ44" s="239"/>
      <c r="AK44" s="239"/>
      <c r="AL44" s="35" t="s">
        <v>52</v>
      </c>
      <c r="AM44" s="25"/>
    </row>
    <row r="45" spans="1:39" ht="12.75" customHeight="1" x14ac:dyDescent="0.15">
      <c r="A45" s="327"/>
      <c r="B45" s="17" t="s">
        <v>114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248">
        <f ca="1">COUNTIFS('申請額一覧 '!$E$6:$E$20,B45,'申請額一覧 '!$H$6:$H$20,"&gt;0")</f>
        <v>0</v>
      </c>
      <c r="U45" s="249"/>
      <c r="V45" s="250" t="s">
        <v>17</v>
      </c>
      <c r="W45" s="251"/>
      <c r="X45" s="238">
        <f ca="1">SUMIF('申請額一覧 '!$E$6:$E$20,B45,'申請額一覧 '!$H$6:$H$20)</f>
        <v>0</v>
      </c>
      <c r="Y45" s="239"/>
      <c r="Z45" s="239"/>
      <c r="AA45" s="239"/>
      <c r="AB45" s="35" t="s">
        <v>52</v>
      </c>
      <c r="AC45" s="25"/>
      <c r="AD45" s="248">
        <f ca="1">COUNTIFS('申請額一覧 '!$E$6:$E$20,B45,'申請額一覧 '!$K$6:$K$20,"&gt;0")</f>
        <v>0</v>
      </c>
      <c r="AE45" s="249"/>
      <c r="AF45" s="250" t="s">
        <v>17</v>
      </c>
      <c r="AG45" s="251"/>
      <c r="AH45" s="238">
        <f ca="1">SUMIF('申請額一覧 '!$E$6:$E$20,B45,'申請額一覧 '!$K$6:$K$20)</f>
        <v>0</v>
      </c>
      <c r="AI45" s="239"/>
      <c r="AJ45" s="239"/>
      <c r="AK45" s="239"/>
      <c r="AL45" s="35" t="s">
        <v>52</v>
      </c>
      <c r="AM45" s="25"/>
    </row>
    <row r="46" spans="1:39" ht="12.75" customHeight="1" x14ac:dyDescent="0.15">
      <c r="A46" s="327"/>
      <c r="B46" s="22" t="s">
        <v>115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322">
        <f ca="1">COUNTIFS('申請額一覧 '!$E$6:$E$20,B46,'申請額一覧 '!$H$6:$H$20,"&gt;0")</f>
        <v>0</v>
      </c>
      <c r="U46" s="323"/>
      <c r="V46" s="324" t="s">
        <v>17</v>
      </c>
      <c r="W46" s="325"/>
      <c r="X46" s="244">
        <f ca="1">SUMIF('申請額一覧 '!$E$6:$E$20,B46,'申請額一覧 '!$H$6:$H$20)</f>
        <v>0</v>
      </c>
      <c r="Y46" s="245"/>
      <c r="Z46" s="245"/>
      <c r="AA46" s="245"/>
      <c r="AB46" s="36" t="s">
        <v>52</v>
      </c>
      <c r="AC46" s="26"/>
      <c r="AD46" s="322">
        <f ca="1">COUNTIFS('申請額一覧 '!$E$6:$E$20,B46,'申請額一覧 '!$K$6:$K$20,"&gt;0")</f>
        <v>0</v>
      </c>
      <c r="AE46" s="323"/>
      <c r="AF46" s="324" t="s">
        <v>17</v>
      </c>
      <c r="AG46" s="325"/>
      <c r="AH46" s="244">
        <f ca="1">SUMIF('申請額一覧 '!$E$6:$E$20,B46,'申請額一覧 '!$K$6:$K$20)</f>
        <v>0</v>
      </c>
      <c r="AI46" s="245"/>
      <c r="AJ46" s="245"/>
      <c r="AK46" s="245"/>
      <c r="AL46" s="36" t="s">
        <v>52</v>
      </c>
      <c r="AM46" s="61"/>
    </row>
    <row r="47" spans="1:39" ht="12.75" customHeight="1" x14ac:dyDescent="0.15">
      <c r="A47" s="259" t="s">
        <v>122</v>
      </c>
      <c r="B47" s="13" t="s">
        <v>116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298">
        <f ca="1">COUNTIFS('申請額一覧 '!$E$6:$E$20,B47,'申請額一覧 '!$H$6:$H$20,"&gt;0")</f>
        <v>0</v>
      </c>
      <c r="U47" s="299"/>
      <c r="V47" s="296" t="s">
        <v>17</v>
      </c>
      <c r="W47" s="297"/>
      <c r="X47" s="240">
        <f ca="1">SUMIF('申請額一覧 '!$E$6:$E$20,B47,'申請額一覧 '!$H$6:$H$20)</f>
        <v>0</v>
      </c>
      <c r="Y47" s="241"/>
      <c r="Z47" s="241"/>
      <c r="AA47" s="241"/>
      <c r="AB47" s="38" t="s">
        <v>52</v>
      </c>
      <c r="AC47" s="24"/>
      <c r="AD47" s="298">
        <f ca="1">COUNTIFS('申請額一覧 '!$E$6:$E$20,B47,'申請額一覧 '!$K$6:$K$20,"&gt;0")</f>
        <v>0</v>
      </c>
      <c r="AE47" s="299"/>
      <c r="AF47" s="296" t="s">
        <v>17</v>
      </c>
      <c r="AG47" s="297"/>
      <c r="AH47" s="240">
        <f ca="1">SUMIF('申請額一覧 '!$E$6:$E$20,B47,'申請額一覧 '!$K$6:$K$20)</f>
        <v>0</v>
      </c>
      <c r="AI47" s="241"/>
      <c r="AJ47" s="241"/>
      <c r="AK47" s="241"/>
      <c r="AL47" s="38" t="s">
        <v>52</v>
      </c>
      <c r="AM47" s="24"/>
    </row>
    <row r="48" spans="1:39" ht="12.75" customHeight="1" x14ac:dyDescent="0.15">
      <c r="A48" s="260"/>
      <c r="B48" s="17" t="s">
        <v>117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248">
        <f ca="1">COUNTIFS('申請額一覧 '!$E$6:$E$20,B48,'申請額一覧 '!$H$6:$H$20,"&gt;0")</f>
        <v>0</v>
      </c>
      <c r="U48" s="249"/>
      <c r="V48" s="250" t="s">
        <v>17</v>
      </c>
      <c r="W48" s="251"/>
      <c r="X48" s="238">
        <f ca="1">SUMIF('申請額一覧 '!$E$6:$E$20,B48,'申請額一覧 '!$H$6:$H$20)</f>
        <v>0</v>
      </c>
      <c r="Y48" s="239"/>
      <c r="Z48" s="239"/>
      <c r="AA48" s="239"/>
      <c r="AB48" s="35" t="s">
        <v>52</v>
      </c>
      <c r="AC48" s="25"/>
      <c r="AD48" s="248">
        <f ca="1">COUNTIFS('申請額一覧 '!$E$6:$E$20,B48,'申請額一覧 '!$K$6:$K$20,"&gt;0")</f>
        <v>0</v>
      </c>
      <c r="AE48" s="249"/>
      <c r="AF48" s="250" t="s">
        <v>17</v>
      </c>
      <c r="AG48" s="251"/>
      <c r="AH48" s="238">
        <f ca="1">SUMIF('申請額一覧 '!$E$6:$E$20,B48,'申請額一覧 '!$K$6:$K$20)</f>
        <v>0</v>
      </c>
      <c r="AI48" s="239"/>
      <c r="AJ48" s="239"/>
      <c r="AK48" s="239"/>
      <c r="AL48" s="35" t="s">
        <v>52</v>
      </c>
      <c r="AM48" s="25"/>
    </row>
    <row r="49" spans="1:39" ht="12.75" customHeight="1" x14ac:dyDescent="0.15">
      <c r="A49" s="260"/>
      <c r="B49" s="17" t="s">
        <v>118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248">
        <f ca="1">COUNTIFS('申請額一覧 '!$E$6:$E$20,B49,'申請額一覧 '!$H$6:$H$20,"&gt;0")</f>
        <v>0</v>
      </c>
      <c r="U49" s="249"/>
      <c r="V49" s="250" t="s">
        <v>17</v>
      </c>
      <c r="W49" s="251"/>
      <c r="X49" s="238">
        <f ca="1">SUMIF('申請額一覧 '!$E$6:$E$20,B49,'申請額一覧 '!$H$6:$H$20)</f>
        <v>0</v>
      </c>
      <c r="Y49" s="239"/>
      <c r="Z49" s="239"/>
      <c r="AA49" s="239"/>
      <c r="AB49" s="35" t="s">
        <v>52</v>
      </c>
      <c r="AC49" s="25"/>
      <c r="AD49" s="248">
        <f ca="1">COUNTIFS('申請額一覧 '!$E$6:$E$20,B49,'申請額一覧 '!$K$6:$K$20,"&gt;0")</f>
        <v>0</v>
      </c>
      <c r="AE49" s="249"/>
      <c r="AF49" s="250" t="s">
        <v>17</v>
      </c>
      <c r="AG49" s="251"/>
      <c r="AH49" s="238">
        <f ca="1">SUMIF('申請額一覧 '!$E$6:$E$20,B49,'申請額一覧 '!$K$6:$K$20)</f>
        <v>0</v>
      </c>
      <c r="AI49" s="239"/>
      <c r="AJ49" s="239"/>
      <c r="AK49" s="239"/>
      <c r="AL49" s="35" t="s">
        <v>52</v>
      </c>
      <c r="AM49" s="25"/>
    </row>
    <row r="50" spans="1:39" ht="12.75" customHeight="1" x14ac:dyDescent="0.15">
      <c r="A50" s="261"/>
      <c r="B50" s="20" t="s">
        <v>119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318">
        <f ca="1">COUNTIFS('申請額一覧 '!$E$6:$E$20,B50,'申請額一覧 '!$H$6:$H$20,"&gt;0")</f>
        <v>0</v>
      </c>
      <c r="U50" s="319"/>
      <c r="V50" s="320" t="s">
        <v>17</v>
      </c>
      <c r="W50" s="321"/>
      <c r="X50" s="246">
        <f ca="1">SUMIF('申請額一覧 '!$E$6:$E$20,B50,'申請額一覧 '!$H$6:$H$20)</f>
        <v>0</v>
      </c>
      <c r="Y50" s="247"/>
      <c r="Z50" s="247"/>
      <c r="AA50" s="247"/>
      <c r="AB50" s="60" t="s">
        <v>52</v>
      </c>
      <c r="AC50" s="61"/>
      <c r="AD50" s="318">
        <f ca="1">COUNTIFS('申請額一覧 '!$E$6:$E$20,B50,'申請額一覧 '!$K$6:$K$20,"&gt;0")</f>
        <v>0</v>
      </c>
      <c r="AE50" s="319"/>
      <c r="AF50" s="320" t="s">
        <v>17</v>
      </c>
      <c r="AG50" s="321"/>
      <c r="AH50" s="246">
        <f ca="1">SUMIF('申請額一覧 '!$E$6:$E$20,B50,'申請額一覧 '!$K$6:$K$20)</f>
        <v>0</v>
      </c>
      <c r="AI50" s="247"/>
      <c r="AJ50" s="247"/>
      <c r="AK50" s="247"/>
      <c r="AL50" s="60" t="s">
        <v>52</v>
      </c>
      <c r="AM50" s="61"/>
    </row>
    <row r="51" spans="1:39" ht="15.75" customHeight="1" x14ac:dyDescent="0.15">
      <c r="A51" s="308" t="s">
        <v>19</v>
      </c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10"/>
      <c r="T51" s="286">
        <f ca="1">SUM(T22:U50)</f>
        <v>0</v>
      </c>
      <c r="U51" s="287"/>
      <c r="V51" s="291" t="s">
        <v>17</v>
      </c>
      <c r="W51" s="292"/>
      <c r="X51" s="252">
        <f ca="1">SUM(X22:AA50)</f>
        <v>0</v>
      </c>
      <c r="Y51" s="253"/>
      <c r="Z51" s="253"/>
      <c r="AA51" s="253"/>
      <c r="AB51" s="222" t="s">
        <v>52</v>
      </c>
      <c r="AC51" s="33"/>
      <c r="AD51" s="286">
        <f ca="1">SUM(AD22:AE50)</f>
        <v>0</v>
      </c>
      <c r="AE51" s="287"/>
      <c r="AF51" s="291" t="s">
        <v>17</v>
      </c>
      <c r="AG51" s="292"/>
      <c r="AH51" s="252">
        <f ca="1">SUM(AH22:AK50)</f>
        <v>0</v>
      </c>
      <c r="AI51" s="253"/>
      <c r="AJ51" s="253"/>
      <c r="AK51" s="253"/>
      <c r="AL51" s="222" t="s">
        <v>52</v>
      </c>
      <c r="AM51" s="33"/>
    </row>
    <row r="52" spans="1:39" ht="15.75" customHeight="1" x14ac:dyDescent="0.15">
      <c r="A52" s="308" t="s">
        <v>124</v>
      </c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10"/>
      <c r="T52" s="242">
        <f ca="1">X51+AH51</f>
        <v>0</v>
      </c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43"/>
      <c r="AI52" s="243"/>
      <c r="AJ52" s="243"/>
      <c r="AK52" s="243"/>
      <c r="AL52" s="222" t="s">
        <v>52</v>
      </c>
      <c r="AM52" s="33"/>
    </row>
  </sheetData>
  <mergeCells count="214">
    <mergeCell ref="X44:AA44"/>
    <mergeCell ref="AD44:AE44"/>
    <mergeCell ref="AF44:AG44"/>
    <mergeCell ref="AH44:AK44"/>
    <mergeCell ref="A39:A46"/>
    <mergeCell ref="A22:A31"/>
    <mergeCell ref="A33:A38"/>
    <mergeCell ref="A47:A50"/>
    <mergeCell ref="T31:U31"/>
    <mergeCell ref="V31:W31"/>
    <mergeCell ref="X31:AA31"/>
    <mergeCell ref="AD31:AE31"/>
    <mergeCell ref="AF31:AG31"/>
    <mergeCell ref="X40:AA40"/>
    <mergeCell ref="AD40:AE40"/>
    <mergeCell ref="AF40:AG40"/>
    <mergeCell ref="T41:U41"/>
    <mergeCell ref="V41:W41"/>
    <mergeCell ref="X41:AA41"/>
    <mergeCell ref="AD41:AE41"/>
    <mergeCell ref="AF41:AG41"/>
    <mergeCell ref="X39:AA39"/>
    <mergeCell ref="X42:AA42"/>
    <mergeCell ref="T38:U38"/>
    <mergeCell ref="V38:W38"/>
    <mergeCell ref="AD38:AE38"/>
    <mergeCell ref="AF38:AG38"/>
    <mergeCell ref="X38:AA38"/>
    <mergeCell ref="X51:AA51"/>
    <mergeCell ref="AH51:AK51"/>
    <mergeCell ref="AD47:AE47"/>
    <mergeCell ref="AF47:AG47"/>
    <mergeCell ref="T46:U46"/>
    <mergeCell ref="V46:W46"/>
    <mergeCell ref="AD46:AE46"/>
    <mergeCell ref="AF46:AG46"/>
    <mergeCell ref="T45:U45"/>
    <mergeCell ref="V45:W45"/>
    <mergeCell ref="AD45:AE45"/>
    <mergeCell ref="AF45:AG45"/>
    <mergeCell ref="X45:AA45"/>
    <mergeCell ref="AF49:AG49"/>
    <mergeCell ref="T48:U48"/>
    <mergeCell ref="V48:W48"/>
    <mergeCell ref="AD48:AE48"/>
    <mergeCell ref="AF48:AG48"/>
    <mergeCell ref="T47:U47"/>
    <mergeCell ref="V47:W47"/>
    <mergeCell ref="AF39:AG39"/>
    <mergeCell ref="T40:U40"/>
    <mergeCell ref="V40:W40"/>
    <mergeCell ref="A51:S51"/>
    <mergeCell ref="A20:S21"/>
    <mergeCell ref="A52:S52"/>
    <mergeCell ref="A7:G7"/>
    <mergeCell ref="T51:U51"/>
    <mergeCell ref="V51:W51"/>
    <mergeCell ref="AD51:AE51"/>
    <mergeCell ref="AF51:AG51"/>
    <mergeCell ref="T50:U50"/>
    <mergeCell ref="V50:W50"/>
    <mergeCell ref="AD50:AE50"/>
    <mergeCell ref="AF50:AG50"/>
    <mergeCell ref="T49:U49"/>
    <mergeCell ref="V49:W49"/>
    <mergeCell ref="AD49:AE49"/>
    <mergeCell ref="X46:AA46"/>
    <mergeCell ref="X47:AA47"/>
    <mergeCell ref="T42:U42"/>
    <mergeCell ref="V42:W42"/>
    <mergeCell ref="AD42:AE42"/>
    <mergeCell ref="AF42:AG42"/>
    <mergeCell ref="T39:U39"/>
    <mergeCell ref="V39:W39"/>
    <mergeCell ref="AD39:AE39"/>
    <mergeCell ref="V27:W27"/>
    <mergeCell ref="AD27:AE27"/>
    <mergeCell ref="AF27:AG27"/>
    <mergeCell ref="X33:AA33"/>
    <mergeCell ref="X34:AA34"/>
    <mergeCell ref="T37:U37"/>
    <mergeCell ref="V37:W37"/>
    <mergeCell ref="AD37:AE37"/>
    <mergeCell ref="AF37:AG37"/>
    <mergeCell ref="T36:U36"/>
    <mergeCell ref="V36:W36"/>
    <mergeCell ref="AD36:AE36"/>
    <mergeCell ref="AF36:AG36"/>
    <mergeCell ref="T35:U35"/>
    <mergeCell ref="V35:W35"/>
    <mergeCell ref="AD35:AE35"/>
    <mergeCell ref="AF35:AG35"/>
    <mergeCell ref="X35:AA35"/>
    <mergeCell ref="X36:AA36"/>
    <mergeCell ref="X37:AA37"/>
    <mergeCell ref="T30:U30"/>
    <mergeCell ref="V28:W28"/>
    <mergeCell ref="AD28:AE28"/>
    <mergeCell ref="AF28:AG28"/>
    <mergeCell ref="T34:U34"/>
    <mergeCell ref="V34:W34"/>
    <mergeCell ref="AD34:AE34"/>
    <mergeCell ref="AF34:AG34"/>
    <mergeCell ref="T33:U33"/>
    <mergeCell ref="V33:W33"/>
    <mergeCell ref="AD33:AE33"/>
    <mergeCell ref="AF33:AG33"/>
    <mergeCell ref="AF30:AG30"/>
    <mergeCell ref="T29:U29"/>
    <mergeCell ref="V29:W29"/>
    <mergeCell ref="X29:AA29"/>
    <mergeCell ref="AD29:AE29"/>
    <mergeCell ref="AF29:AG29"/>
    <mergeCell ref="T20:AC20"/>
    <mergeCell ref="AD20:AM20"/>
    <mergeCell ref="AF23:AG23"/>
    <mergeCell ref="AD23:AE23"/>
    <mergeCell ref="AF22:AG22"/>
    <mergeCell ref="AD22:AE22"/>
    <mergeCell ref="T22:U22"/>
    <mergeCell ref="V22:W22"/>
    <mergeCell ref="T25:U25"/>
    <mergeCell ref="AH25:AK25"/>
    <mergeCell ref="V24:W24"/>
    <mergeCell ref="AD24:AE24"/>
    <mergeCell ref="AF24:AG24"/>
    <mergeCell ref="T23:U23"/>
    <mergeCell ref="AH21:AM21"/>
    <mergeCell ref="X21:AC21"/>
    <mergeCell ref="T21:W21"/>
    <mergeCell ref="X22:AA22"/>
    <mergeCell ref="X23:AA23"/>
    <mergeCell ref="X24:AA24"/>
    <mergeCell ref="AH22:AK22"/>
    <mergeCell ref="AH23:AK23"/>
    <mergeCell ref="AH24:AK24"/>
    <mergeCell ref="T26:U26"/>
    <mergeCell ref="T27:U27"/>
    <mergeCell ref="T28:U28"/>
    <mergeCell ref="T32:U32"/>
    <mergeCell ref="AD21:AG21"/>
    <mergeCell ref="V23:W23"/>
    <mergeCell ref="V25:W25"/>
    <mergeCell ref="AD25:AE25"/>
    <mergeCell ref="AF25:AG25"/>
    <mergeCell ref="T24:U24"/>
    <mergeCell ref="X25:AA25"/>
    <mergeCell ref="X26:AA26"/>
    <mergeCell ref="X27:AA27"/>
    <mergeCell ref="X28:AA28"/>
    <mergeCell ref="X32:AA32"/>
    <mergeCell ref="V26:W26"/>
    <mergeCell ref="AD26:AE26"/>
    <mergeCell ref="AF26:AG26"/>
    <mergeCell ref="V32:W32"/>
    <mergeCell ref="AD32:AE32"/>
    <mergeCell ref="AF32:AG32"/>
    <mergeCell ref="V30:W30"/>
    <mergeCell ref="X30:AA30"/>
    <mergeCell ref="AD30:AE30"/>
    <mergeCell ref="S18:Y18"/>
    <mergeCell ref="AG18:AM18"/>
    <mergeCell ref="A11:A18"/>
    <mergeCell ref="S16:Y16"/>
    <mergeCell ref="AG16:AM16"/>
    <mergeCell ref="S17:Y17"/>
    <mergeCell ref="AG17:AM17"/>
    <mergeCell ref="A3:AM3"/>
    <mergeCell ref="A4:AM4"/>
    <mergeCell ref="Q13:R13"/>
    <mergeCell ref="T13:V13"/>
    <mergeCell ref="L14:AM14"/>
    <mergeCell ref="L15:AM15"/>
    <mergeCell ref="L12:AM12"/>
    <mergeCell ref="L11:AM11"/>
    <mergeCell ref="B13:K15"/>
    <mergeCell ref="AJ6:AK6"/>
    <mergeCell ref="AG6:AH6"/>
    <mergeCell ref="AD6:AE6"/>
    <mergeCell ref="AH26:AK26"/>
    <mergeCell ref="AH27:AK27"/>
    <mergeCell ref="AH28:AK28"/>
    <mergeCell ref="AH32:AK32"/>
    <mergeCell ref="AH33:AK33"/>
    <mergeCell ref="AH34:AK34"/>
    <mergeCell ref="AH35:AK35"/>
    <mergeCell ref="AH36:AK36"/>
    <mergeCell ref="AH31:AK31"/>
    <mergeCell ref="AH30:AK30"/>
    <mergeCell ref="AH29:AK29"/>
    <mergeCell ref="AH37:AK37"/>
    <mergeCell ref="AH38:AK38"/>
    <mergeCell ref="AH39:AK39"/>
    <mergeCell ref="AH42:AK42"/>
    <mergeCell ref="AH40:AK40"/>
    <mergeCell ref="AH41:AK41"/>
    <mergeCell ref="T52:AK52"/>
    <mergeCell ref="AH45:AK45"/>
    <mergeCell ref="AH46:AK46"/>
    <mergeCell ref="AH47:AK47"/>
    <mergeCell ref="AH48:AK48"/>
    <mergeCell ref="AH49:AK49"/>
    <mergeCell ref="AH50:AK50"/>
    <mergeCell ref="X48:AA48"/>
    <mergeCell ref="X49:AA49"/>
    <mergeCell ref="X50:AA50"/>
    <mergeCell ref="T43:U43"/>
    <mergeCell ref="V43:W43"/>
    <mergeCell ref="X43:AA43"/>
    <mergeCell ref="AD43:AE43"/>
    <mergeCell ref="AF43:AG43"/>
    <mergeCell ref="AH43:AK43"/>
    <mergeCell ref="T44:U44"/>
    <mergeCell ref="V44:W44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9"/>
  <sheetViews>
    <sheetView view="pageBreakPreview" zoomScale="110" zoomScaleNormal="140" zoomScaleSheetLayoutView="110" workbookViewId="0">
      <selection activeCell="E17" sqref="E17"/>
    </sheetView>
  </sheetViews>
  <sheetFormatPr defaultColWidth="2.25" defaultRowHeight="13.5" x14ac:dyDescent="0.15"/>
  <cols>
    <col min="1" max="1" width="2.25" style="32"/>
    <col min="2" max="2" width="3.125" style="32" customWidth="1"/>
    <col min="3" max="3" width="12.875" style="32" customWidth="1"/>
    <col min="4" max="4" width="16.875" style="32" customWidth="1"/>
    <col min="5" max="5" width="18.875" style="32" customWidth="1"/>
    <col min="6" max="11" width="11.25" style="32" customWidth="1"/>
    <col min="12" max="12" width="12.625" style="32" customWidth="1"/>
    <col min="13" max="13" width="18.75" style="32" customWidth="1"/>
    <col min="14" max="16384" width="2.25" style="32"/>
  </cols>
  <sheetData>
    <row r="1" spans="1:13" x14ac:dyDescent="0.15">
      <c r="A1" s="32" t="s">
        <v>182</v>
      </c>
    </row>
    <row r="3" spans="1:13" ht="18" customHeight="1" thickBot="1" x14ac:dyDescent="0.2">
      <c r="B3" s="30"/>
      <c r="M3" s="40" t="s">
        <v>72</v>
      </c>
    </row>
    <row r="4" spans="1:13" ht="32.25" customHeight="1" thickBot="1" x14ac:dyDescent="0.2">
      <c r="B4" s="332" t="s">
        <v>59</v>
      </c>
      <c r="C4" s="333" t="s">
        <v>89</v>
      </c>
      <c r="D4" s="334" t="s">
        <v>47</v>
      </c>
      <c r="E4" s="335" t="s">
        <v>53</v>
      </c>
      <c r="F4" s="338" t="s">
        <v>186</v>
      </c>
      <c r="G4" s="339"/>
      <c r="H4" s="339"/>
      <c r="I4" s="336" t="s">
        <v>177</v>
      </c>
      <c r="J4" s="336"/>
      <c r="K4" s="337"/>
      <c r="L4" s="330" t="s">
        <v>66</v>
      </c>
      <c r="M4" s="331" t="s">
        <v>69</v>
      </c>
    </row>
    <row r="5" spans="1:13" ht="27.75" customHeight="1" x14ac:dyDescent="0.15">
      <c r="B5" s="332"/>
      <c r="C5" s="333"/>
      <c r="D5" s="334"/>
      <c r="E5" s="335"/>
      <c r="F5" s="224" t="s">
        <v>49</v>
      </c>
      <c r="G5" s="224" t="s">
        <v>50</v>
      </c>
      <c r="H5" s="44" t="s">
        <v>51</v>
      </c>
      <c r="I5" s="42" t="s">
        <v>61</v>
      </c>
      <c r="J5" s="224" t="s">
        <v>62</v>
      </c>
      <c r="K5" s="223" t="s">
        <v>63</v>
      </c>
      <c r="L5" s="331"/>
      <c r="M5" s="331"/>
    </row>
    <row r="6" spans="1:13" ht="22.5" customHeight="1" x14ac:dyDescent="0.15">
      <c r="B6" s="185">
        <v>1</v>
      </c>
      <c r="C6" s="186">
        <f ca="1">IFERROR(INDIRECT("個票"&amp;$B6&amp;"！$AG$4"),"")</f>
        <v>0</v>
      </c>
      <c r="D6" s="186">
        <f ca="1">IFERROR(INDIRECT("個票"&amp;$B6&amp;"！$L$4"),"")</f>
        <v>0</v>
      </c>
      <c r="E6" s="185">
        <f ca="1">IFERROR(INDIRECT("個票"&amp;$B6&amp;"！$L$5"),"")</f>
        <v>0</v>
      </c>
      <c r="F6" s="187">
        <f ca="1">IF(G6&lt;&gt;0,IFERROR(INDIRECT("個票"&amp;$B6&amp;"！$AA$13"),""),0)</f>
        <v>0</v>
      </c>
      <c r="G6" s="187">
        <f ca="1">IFERROR(INDIRECT("個票"&amp;$B6&amp;"！$AI$13"),"")</f>
        <v>0</v>
      </c>
      <c r="H6" s="188">
        <f ca="1">MIN(F6:G6)</f>
        <v>0</v>
      </c>
      <c r="I6" s="189">
        <f t="shared" ref="I6:I20" ca="1" si="0">IF(J6&lt;&gt;0,IFERROR(INDIRECT("個票"&amp;$B6&amp;"！$AA$39"),""),0)</f>
        <v>0</v>
      </c>
      <c r="J6" s="187">
        <f t="shared" ref="J6:J20" ca="1" si="1">IFERROR(INDIRECT("個票"&amp;$B6&amp;"！$AI$39"),"")</f>
        <v>0</v>
      </c>
      <c r="K6" s="190">
        <f ca="1">MIN(I6:J6)</f>
        <v>0</v>
      </c>
      <c r="L6" s="190">
        <f ca="1">SUM(H6,K6)</f>
        <v>0</v>
      </c>
      <c r="M6" s="191"/>
    </row>
    <row r="7" spans="1:13" ht="22.5" customHeight="1" x14ac:dyDescent="0.15">
      <c r="B7" s="185">
        <v>2</v>
      </c>
      <c r="C7" s="186" t="str">
        <f t="shared" ref="C7:C20" ca="1" si="2">IFERROR(INDIRECT("個票"&amp;$B7&amp;"！$AG$4"),"")</f>
        <v/>
      </c>
      <c r="D7" s="186" t="str">
        <f t="shared" ref="D7:D20" ca="1" si="3">IFERROR(INDIRECT("個票"&amp;$B7&amp;"！$L$4"),"")</f>
        <v/>
      </c>
      <c r="E7" s="185" t="str">
        <f t="shared" ref="E7:E20" ca="1" si="4">IFERROR(INDIRECT("個票"&amp;$B7&amp;"！$L$5"),"")</f>
        <v/>
      </c>
      <c r="F7" s="187" t="str">
        <f t="shared" ref="F7:F20" ca="1" si="5">IF(G7&lt;&gt;0,IFERROR(INDIRECT("個票"&amp;$B7&amp;"！$AA$13"),""),0)</f>
        <v/>
      </c>
      <c r="G7" s="187" t="str">
        <f t="shared" ref="G7:G20" ca="1" si="6">IFERROR(INDIRECT("個票"&amp;$B7&amp;"！$AI$13"),"")</f>
        <v/>
      </c>
      <c r="H7" s="188">
        <f t="shared" ref="H7:H20" ca="1" si="7">MIN(F7:G7)</f>
        <v>0</v>
      </c>
      <c r="I7" s="189" t="str">
        <f t="shared" ca="1" si="0"/>
        <v/>
      </c>
      <c r="J7" s="187" t="str">
        <f t="shared" ca="1" si="1"/>
        <v/>
      </c>
      <c r="K7" s="190">
        <f t="shared" ref="K7:K20" ca="1" si="8">MIN(I7:J7)</f>
        <v>0</v>
      </c>
      <c r="L7" s="190">
        <f t="shared" ref="L7:L20" ca="1" si="9">SUM(H7,K7)</f>
        <v>0</v>
      </c>
      <c r="M7" s="191"/>
    </row>
    <row r="8" spans="1:13" ht="22.5" customHeight="1" x14ac:dyDescent="0.15">
      <c r="B8" s="185">
        <v>3</v>
      </c>
      <c r="C8" s="186" t="str">
        <f t="shared" ca="1" si="2"/>
        <v/>
      </c>
      <c r="D8" s="186" t="str">
        <f t="shared" ca="1" si="3"/>
        <v/>
      </c>
      <c r="E8" s="185" t="str">
        <f t="shared" ca="1" si="4"/>
        <v/>
      </c>
      <c r="F8" s="187" t="str">
        <f t="shared" ca="1" si="5"/>
        <v/>
      </c>
      <c r="G8" s="187" t="str">
        <f t="shared" ca="1" si="6"/>
        <v/>
      </c>
      <c r="H8" s="188">
        <f t="shared" ca="1" si="7"/>
        <v>0</v>
      </c>
      <c r="I8" s="189" t="str">
        <f t="shared" ca="1" si="0"/>
        <v/>
      </c>
      <c r="J8" s="187" t="str">
        <f t="shared" ca="1" si="1"/>
        <v/>
      </c>
      <c r="K8" s="190">
        <f t="shared" ca="1" si="8"/>
        <v>0</v>
      </c>
      <c r="L8" s="190">
        <f t="shared" ca="1" si="9"/>
        <v>0</v>
      </c>
      <c r="M8" s="191"/>
    </row>
    <row r="9" spans="1:13" ht="22.5" customHeight="1" x14ac:dyDescent="0.15">
      <c r="B9" s="185">
        <v>4</v>
      </c>
      <c r="C9" s="186" t="str">
        <f t="shared" ca="1" si="2"/>
        <v/>
      </c>
      <c r="D9" s="186" t="str">
        <f t="shared" ca="1" si="3"/>
        <v/>
      </c>
      <c r="E9" s="185" t="str">
        <f t="shared" ca="1" si="4"/>
        <v/>
      </c>
      <c r="F9" s="187" t="str">
        <f t="shared" ca="1" si="5"/>
        <v/>
      </c>
      <c r="G9" s="187" t="str">
        <f t="shared" ca="1" si="6"/>
        <v/>
      </c>
      <c r="H9" s="188">
        <f t="shared" ca="1" si="7"/>
        <v>0</v>
      </c>
      <c r="I9" s="189" t="str">
        <f t="shared" ca="1" si="0"/>
        <v/>
      </c>
      <c r="J9" s="187" t="str">
        <f t="shared" ca="1" si="1"/>
        <v/>
      </c>
      <c r="K9" s="190">
        <f t="shared" ca="1" si="8"/>
        <v>0</v>
      </c>
      <c r="L9" s="190">
        <f t="shared" ca="1" si="9"/>
        <v>0</v>
      </c>
      <c r="M9" s="191"/>
    </row>
    <row r="10" spans="1:13" ht="22.5" customHeight="1" x14ac:dyDescent="0.15">
      <c r="B10" s="185">
        <v>5</v>
      </c>
      <c r="C10" s="186" t="str">
        <f t="shared" ca="1" si="2"/>
        <v/>
      </c>
      <c r="D10" s="186" t="str">
        <f t="shared" ca="1" si="3"/>
        <v/>
      </c>
      <c r="E10" s="185" t="str">
        <f t="shared" ca="1" si="4"/>
        <v/>
      </c>
      <c r="F10" s="187" t="str">
        <f t="shared" ca="1" si="5"/>
        <v/>
      </c>
      <c r="G10" s="187" t="str">
        <f t="shared" ca="1" si="6"/>
        <v/>
      </c>
      <c r="H10" s="188">
        <f t="shared" ca="1" si="7"/>
        <v>0</v>
      </c>
      <c r="I10" s="189" t="str">
        <f t="shared" ca="1" si="0"/>
        <v/>
      </c>
      <c r="J10" s="187" t="str">
        <f t="shared" ca="1" si="1"/>
        <v/>
      </c>
      <c r="K10" s="190">
        <f t="shared" ca="1" si="8"/>
        <v>0</v>
      </c>
      <c r="L10" s="190">
        <f t="shared" ca="1" si="9"/>
        <v>0</v>
      </c>
      <c r="M10" s="191"/>
    </row>
    <row r="11" spans="1:13" ht="22.5" customHeight="1" x14ac:dyDescent="0.15">
      <c r="B11" s="185">
        <v>6</v>
      </c>
      <c r="C11" s="186" t="str">
        <f t="shared" ca="1" si="2"/>
        <v/>
      </c>
      <c r="D11" s="186" t="str">
        <f t="shared" ca="1" si="3"/>
        <v/>
      </c>
      <c r="E11" s="185" t="str">
        <f t="shared" ca="1" si="4"/>
        <v/>
      </c>
      <c r="F11" s="187" t="str">
        <f t="shared" ca="1" si="5"/>
        <v/>
      </c>
      <c r="G11" s="187" t="str">
        <f t="shared" ca="1" si="6"/>
        <v/>
      </c>
      <c r="H11" s="188">
        <f t="shared" ca="1" si="7"/>
        <v>0</v>
      </c>
      <c r="I11" s="189" t="str">
        <f t="shared" ca="1" si="0"/>
        <v/>
      </c>
      <c r="J11" s="187" t="str">
        <f t="shared" ca="1" si="1"/>
        <v/>
      </c>
      <c r="K11" s="190">
        <f t="shared" ca="1" si="8"/>
        <v>0</v>
      </c>
      <c r="L11" s="190">
        <f t="shared" ca="1" si="9"/>
        <v>0</v>
      </c>
      <c r="M11" s="191"/>
    </row>
    <row r="12" spans="1:13" ht="22.5" customHeight="1" x14ac:dyDescent="0.15">
      <c r="B12" s="185">
        <v>7</v>
      </c>
      <c r="C12" s="186" t="str">
        <f t="shared" ca="1" si="2"/>
        <v/>
      </c>
      <c r="D12" s="186" t="str">
        <f t="shared" ca="1" si="3"/>
        <v/>
      </c>
      <c r="E12" s="185" t="str">
        <f t="shared" ca="1" si="4"/>
        <v/>
      </c>
      <c r="F12" s="187" t="str">
        <f t="shared" ca="1" si="5"/>
        <v/>
      </c>
      <c r="G12" s="187" t="str">
        <f t="shared" ca="1" si="6"/>
        <v/>
      </c>
      <c r="H12" s="188">
        <f t="shared" ca="1" si="7"/>
        <v>0</v>
      </c>
      <c r="I12" s="189" t="str">
        <f t="shared" ca="1" si="0"/>
        <v/>
      </c>
      <c r="J12" s="187" t="str">
        <f t="shared" ca="1" si="1"/>
        <v/>
      </c>
      <c r="K12" s="190">
        <f t="shared" ca="1" si="8"/>
        <v>0</v>
      </c>
      <c r="L12" s="190">
        <f t="shared" ca="1" si="9"/>
        <v>0</v>
      </c>
      <c r="M12" s="191"/>
    </row>
    <row r="13" spans="1:13" ht="22.5" customHeight="1" x14ac:dyDescent="0.15">
      <c r="B13" s="185">
        <v>8</v>
      </c>
      <c r="C13" s="186" t="str">
        <f t="shared" ca="1" si="2"/>
        <v/>
      </c>
      <c r="D13" s="186" t="str">
        <f t="shared" ca="1" si="3"/>
        <v/>
      </c>
      <c r="E13" s="185" t="str">
        <f t="shared" ca="1" si="4"/>
        <v/>
      </c>
      <c r="F13" s="187" t="str">
        <f t="shared" ca="1" si="5"/>
        <v/>
      </c>
      <c r="G13" s="187" t="str">
        <f t="shared" ca="1" si="6"/>
        <v/>
      </c>
      <c r="H13" s="188">
        <f t="shared" ca="1" si="7"/>
        <v>0</v>
      </c>
      <c r="I13" s="189" t="str">
        <f t="shared" ca="1" si="0"/>
        <v/>
      </c>
      <c r="J13" s="187" t="str">
        <f t="shared" ca="1" si="1"/>
        <v/>
      </c>
      <c r="K13" s="190">
        <f t="shared" ca="1" si="8"/>
        <v>0</v>
      </c>
      <c r="L13" s="190">
        <f t="shared" ca="1" si="9"/>
        <v>0</v>
      </c>
      <c r="M13" s="191"/>
    </row>
    <row r="14" spans="1:13" ht="22.5" customHeight="1" x14ac:dyDescent="0.15">
      <c r="B14" s="185">
        <v>9</v>
      </c>
      <c r="C14" s="186" t="str">
        <f t="shared" ca="1" si="2"/>
        <v/>
      </c>
      <c r="D14" s="186" t="str">
        <f t="shared" ca="1" si="3"/>
        <v/>
      </c>
      <c r="E14" s="185" t="str">
        <f t="shared" ca="1" si="4"/>
        <v/>
      </c>
      <c r="F14" s="187" t="str">
        <f t="shared" ca="1" si="5"/>
        <v/>
      </c>
      <c r="G14" s="187" t="str">
        <f t="shared" ca="1" si="6"/>
        <v/>
      </c>
      <c r="H14" s="188">
        <f t="shared" ca="1" si="7"/>
        <v>0</v>
      </c>
      <c r="I14" s="189" t="str">
        <f t="shared" ca="1" si="0"/>
        <v/>
      </c>
      <c r="J14" s="187" t="str">
        <f t="shared" ca="1" si="1"/>
        <v/>
      </c>
      <c r="K14" s="190">
        <f t="shared" ca="1" si="8"/>
        <v>0</v>
      </c>
      <c r="L14" s="190">
        <f t="shared" ca="1" si="9"/>
        <v>0</v>
      </c>
      <c r="M14" s="191"/>
    </row>
    <row r="15" spans="1:13" ht="22.5" customHeight="1" x14ac:dyDescent="0.15">
      <c r="B15" s="185">
        <v>10</v>
      </c>
      <c r="C15" s="186" t="str">
        <f t="shared" ca="1" si="2"/>
        <v/>
      </c>
      <c r="D15" s="186" t="str">
        <f t="shared" ca="1" si="3"/>
        <v/>
      </c>
      <c r="E15" s="185" t="str">
        <f t="shared" ca="1" si="4"/>
        <v/>
      </c>
      <c r="F15" s="187" t="str">
        <f t="shared" ca="1" si="5"/>
        <v/>
      </c>
      <c r="G15" s="187" t="str">
        <f t="shared" ca="1" si="6"/>
        <v/>
      </c>
      <c r="H15" s="188">
        <f t="shared" ca="1" si="7"/>
        <v>0</v>
      </c>
      <c r="I15" s="189" t="str">
        <f t="shared" ca="1" si="0"/>
        <v/>
      </c>
      <c r="J15" s="187" t="str">
        <f t="shared" ca="1" si="1"/>
        <v/>
      </c>
      <c r="K15" s="190">
        <f t="shared" ca="1" si="8"/>
        <v>0</v>
      </c>
      <c r="L15" s="190">
        <f t="shared" ca="1" si="9"/>
        <v>0</v>
      </c>
      <c r="M15" s="191"/>
    </row>
    <row r="16" spans="1:13" ht="22.5" customHeight="1" x14ac:dyDescent="0.15">
      <c r="B16" s="185">
        <v>11</v>
      </c>
      <c r="C16" s="186" t="str">
        <f t="shared" ca="1" si="2"/>
        <v/>
      </c>
      <c r="D16" s="186" t="str">
        <f t="shared" ca="1" si="3"/>
        <v/>
      </c>
      <c r="E16" s="185" t="str">
        <f t="shared" ca="1" si="4"/>
        <v/>
      </c>
      <c r="F16" s="187" t="str">
        <f t="shared" ca="1" si="5"/>
        <v/>
      </c>
      <c r="G16" s="187" t="str">
        <f t="shared" ca="1" si="6"/>
        <v/>
      </c>
      <c r="H16" s="188">
        <f t="shared" ca="1" si="7"/>
        <v>0</v>
      </c>
      <c r="I16" s="189" t="str">
        <f t="shared" ca="1" si="0"/>
        <v/>
      </c>
      <c r="J16" s="187" t="str">
        <f t="shared" ca="1" si="1"/>
        <v/>
      </c>
      <c r="K16" s="190">
        <f t="shared" ca="1" si="8"/>
        <v>0</v>
      </c>
      <c r="L16" s="190">
        <f t="shared" ca="1" si="9"/>
        <v>0</v>
      </c>
      <c r="M16" s="191"/>
    </row>
    <row r="17" spans="1:13" ht="22.5" customHeight="1" x14ac:dyDescent="0.15">
      <c r="B17" s="185">
        <v>12</v>
      </c>
      <c r="C17" s="186" t="str">
        <f t="shared" ca="1" si="2"/>
        <v/>
      </c>
      <c r="D17" s="186" t="str">
        <f t="shared" ca="1" si="3"/>
        <v/>
      </c>
      <c r="E17" s="185" t="str">
        <f t="shared" ca="1" si="4"/>
        <v/>
      </c>
      <c r="F17" s="187" t="str">
        <f t="shared" ca="1" si="5"/>
        <v/>
      </c>
      <c r="G17" s="187" t="str">
        <f t="shared" ca="1" si="6"/>
        <v/>
      </c>
      <c r="H17" s="188">
        <f t="shared" ca="1" si="7"/>
        <v>0</v>
      </c>
      <c r="I17" s="189" t="str">
        <f t="shared" ca="1" si="0"/>
        <v/>
      </c>
      <c r="J17" s="187" t="str">
        <f t="shared" ca="1" si="1"/>
        <v/>
      </c>
      <c r="K17" s="190">
        <f t="shared" ca="1" si="8"/>
        <v>0</v>
      </c>
      <c r="L17" s="190">
        <f t="shared" ca="1" si="9"/>
        <v>0</v>
      </c>
      <c r="M17" s="191"/>
    </row>
    <row r="18" spans="1:13" ht="22.5" customHeight="1" x14ac:dyDescent="0.15">
      <c r="B18" s="185">
        <v>13</v>
      </c>
      <c r="C18" s="186" t="str">
        <f t="shared" ca="1" si="2"/>
        <v/>
      </c>
      <c r="D18" s="186" t="str">
        <f t="shared" ca="1" si="3"/>
        <v/>
      </c>
      <c r="E18" s="185" t="str">
        <f t="shared" ca="1" si="4"/>
        <v/>
      </c>
      <c r="F18" s="187" t="str">
        <f t="shared" ca="1" si="5"/>
        <v/>
      </c>
      <c r="G18" s="187" t="str">
        <f t="shared" ca="1" si="6"/>
        <v/>
      </c>
      <c r="H18" s="188">
        <f t="shared" ca="1" si="7"/>
        <v>0</v>
      </c>
      <c r="I18" s="189" t="str">
        <f t="shared" ca="1" si="0"/>
        <v/>
      </c>
      <c r="J18" s="187" t="str">
        <f t="shared" ca="1" si="1"/>
        <v/>
      </c>
      <c r="K18" s="190">
        <f t="shared" ca="1" si="8"/>
        <v>0</v>
      </c>
      <c r="L18" s="190">
        <f t="shared" ca="1" si="9"/>
        <v>0</v>
      </c>
      <c r="M18" s="191"/>
    </row>
    <row r="19" spans="1:13" ht="22.5" customHeight="1" x14ac:dyDescent="0.15">
      <c r="B19" s="185">
        <v>14</v>
      </c>
      <c r="C19" s="186" t="str">
        <f t="shared" ca="1" si="2"/>
        <v/>
      </c>
      <c r="D19" s="186" t="str">
        <f t="shared" ca="1" si="3"/>
        <v/>
      </c>
      <c r="E19" s="185" t="str">
        <f t="shared" ca="1" si="4"/>
        <v/>
      </c>
      <c r="F19" s="187" t="str">
        <f t="shared" ca="1" si="5"/>
        <v/>
      </c>
      <c r="G19" s="187" t="str">
        <f t="shared" ca="1" si="6"/>
        <v/>
      </c>
      <c r="H19" s="188">
        <f t="shared" ca="1" si="7"/>
        <v>0</v>
      </c>
      <c r="I19" s="189" t="str">
        <f t="shared" ca="1" si="0"/>
        <v/>
      </c>
      <c r="J19" s="187" t="str">
        <f t="shared" ca="1" si="1"/>
        <v/>
      </c>
      <c r="K19" s="190">
        <f t="shared" ca="1" si="8"/>
        <v>0</v>
      </c>
      <c r="L19" s="190">
        <f t="shared" ca="1" si="9"/>
        <v>0</v>
      </c>
      <c r="M19" s="191"/>
    </row>
    <row r="20" spans="1:13" ht="22.5" customHeight="1" thickBot="1" x14ac:dyDescent="0.2">
      <c r="B20" s="192">
        <v>15</v>
      </c>
      <c r="C20" s="193" t="str">
        <f t="shared" ca="1" si="2"/>
        <v/>
      </c>
      <c r="D20" s="193" t="str">
        <f t="shared" ca="1" si="3"/>
        <v/>
      </c>
      <c r="E20" s="192" t="str">
        <f t="shared" ca="1" si="4"/>
        <v/>
      </c>
      <c r="F20" s="194" t="str">
        <f t="shared" ca="1" si="5"/>
        <v/>
      </c>
      <c r="G20" s="194" t="str">
        <f t="shared" ca="1" si="6"/>
        <v/>
      </c>
      <c r="H20" s="195">
        <f t="shared" ca="1" si="7"/>
        <v>0</v>
      </c>
      <c r="I20" s="196" t="str">
        <f t="shared" ca="1" si="0"/>
        <v/>
      </c>
      <c r="J20" s="194" t="str">
        <f t="shared" ca="1" si="1"/>
        <v/>
      </c>
      <c r="K20" s="197">
        <f t="shared" ca="1" si="8"/>
        <v>0</v>
      </c>
      <c r="L20" s="197">
        <f t="shared" ca="1" si="9"/>
        <v>0</v>
      </c>
      <c r="M20" s="198"/>
    </row>
    <row r="21" spans="1:13" ht="22.5" customHeight="1" thickTop="1" thickBot="1" x14ac:dyDescent="0.2">
      <c r="B21" s="328" t="s">
        <v>65</v>
      </c>
      <c r="C21" s="329"/>
      <c r="D21" s="329"/>
      <c r="E21" s="329"/>
      <c r="F21" s="199"/>
      <c r="G21" s="199"/>
      <c r="H21" s="200">
        <f ca="1">SUM(H6:H20)</f>
        <v>0</v>
      </c>
      <c r="I21" s="201"/>
      <c r="J21" s="199"/>
      <c r="K21" s="202">
        <f ca="1">SUM(K6:K20)</f>
        <v>0</v>
      </c>
      <c r="L21" s="202">
        <f ca="1">SUM(H21,K21)</f>
        <v>0</v>
      </c>
      <c r="M21" s="203"/>
    </row>
    <row r="22" spans="1:13" ht="19.5" customHeight="1" x14ac:dyDescent="0.15"/>
    <row r="23" spans="1:13" s="229" customFormat="1" ht="18" customHeight="1" x14ac:dyDescent="0.15">
      <c r="A23" s="32" t="s">
        <v>60</v>
      </c>
      <c r="B23" s="32"/>
      <c r="C23" s="32"/>
      <c r="D23" s="32"/>
    </row>
    <row r="24" spans="1:13" s="229" customFormat="1" ht="16.5" customHeight="1" x14ac:dyDescent="0.15">
      <c r="A24" s="32"/>
      <c r="B24" s="45">
        <v>1</v>
      </c>
      <c r="C24" s="46" t="s">
        <v>70</v>
      </c>
      <c r="D24" s="32"/>
    </row>
    <row r="25" spans="1:13" s="229" customFormat="1" ht="16.5" customHeight="1" x14ac:dyDescent="0.15">
      <c r="A25" s="32"/>
      <c r="B25" s="45">
        <v>2</v>
      </c>
      <c r="C25" s="46" t="s">
        <v>178</v>
      </c>
      <c r="D25" s="32"/>
    </row>
    <row r="26" spans="1:13" s="229" customFormat="1" ht="16.5" customHeight="1" x14ac:dyDescent="0.15">
      <c r="A26" s="32"/>
      <c r="B26" s="45">
        <v>3</v>
      </c>
      <c r="C26" s="46" t="s">
        <v>67</v>
      </c>
      <c r="D26" s="32"/>
    </row>
    <row r="27" spans="1:13" s="229" customFormat="1" ht="16.5" customHeight="1" x14ac:dyDescent="0.15">
      <c r="A27" s="32"/>
      <c r="B27" s="47">
        <v>4</v>
      </c>
      <c r="C27" s="48" t="s">
        <v>64</v>
      </c>
      <c r="D27" s="32"/>
    </row>
    <row r="28" spans="1:13" s="229" customFormat="1" ht="16.5" customHeight="1" x14ac:dyDescent="0.15">
      <c r="A28" s="32"/>
      <c r="B28" s="47">
        <v>5</v>
      </c>
      <c r="C28" s="48" t="s">
        <v>68</v>
      </c>
      <c r="D28" s="32"/>
    </row>
    <row r="29" spans="1:13" s="229" customFormat="1" ht="22.5" customHeight="1" x14ac:dyDescent="0.15"/>
    <row r="30" spans="1:13" s="229" customFormat="1" ht="22.5" customHeight="1" x14ac:dyDescent="0.15"/>
    <row r="31" spans="1:13" s="229" customFormat="1" ht="22.5" customHeight="1" x14ac:dyDescent="0.15"/>
    <row r="32" spans="1:13" s="229" customFormat="1" ht="22.5" customHeight="1" x14ac:dyDescent="0.15"/>
    <row r="33" s="229" customFormat="1" ht="22.5" customHeight="1" x14ac:dyDescent="0.15"/>
    <row r="34" s="229" customFormat="1" ht="22.5" customHeight="1" x14ac:dyDescent="0.15"/>
    <row r="35" s="229" customFormat="1" ht="22.5" customHeight="1" x14ac:dyDescent="0.15"/>
    <row r="36" s="229" customFormat="1" ht="22.5" customHeight="1" x14ac:dyDescent="0.15"/>
    <row r="37" s="229" customFormat="1" ht="22.5" customHeight="1" x14ac:dyDescent="0.15"/>
    <row r="38" s="229" customFormat="1" ht="22.5" customHeight="1" x14ac:dyDescent="0.15"/>
    <row r="39" s="229" customFormat="1" ht="22.5" customHeight="1" x14ac:dyDescent="0.15"/>
  </sheetData>
  <sheetProtection formatCells="0"/>
  <mergeCells count="9">
    <mergeCell ref="B21:E21"/>
    <mergeCell ref="L4:L5"/>
    <mergeCell ref="M4:M5"/>
    <mergeCell ref="B4:B5"/>
    <mergeCell ref="C4:C5"/>
    <mergeCell ref="D4:D5"/>
    <mergeCell ref="E4:E5"/>
    <mergeCell ref="I4:K4"/>
    <mergeCell ref="F4:H4"/>
  </mergeCells>
  <phoneticPr fontId="3"/>
  <dataValidations count="1">
    <dataValidation type="list" errorStyle="warning" allowBlank="1" showDropDown="1" showInputMessage="1" showErrorMessage="1" sqref="E6:E20">
      <formula1>#REF!</formula1>
    </dataValidation>
  </dataValidations>
  <pageMargins left="0.19685039370078741" right="0.19685039370078741" top="0.39370078740157483" bottom="0.39370078740157483" header="0" footer="0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M102"/>
  <sheetViews>
    <sheetView tabSelected="1" view="pageBreakPreview" zoomScale="120" zoomScaleNormal="120" zoomScaleSheetLayoutView="120" workbookViewId="0">
      <selection activeCell="BK14" sqref="BK14"/>
    </sheetView>
  </sheetViews>
  <sheetFormatPr defaultColWidth="2.25" defaultRowHeight="13.5" x14ac:dyDescent="0.15"/>
  <cols>
    <col min="1" max="39" width="2.375" style="94" customWidth="1"/>
    <col min="40" max="40" width="2.25" style="94"/>
    <col min="41" max="41" width="2.25" style="94" customWidth="1"/>
    <col min="42" max="16384" width="2.25" style="94"/>
  </cols>
  <sheetData>
    <row r="1" spans="1:39" x14ac:dyDescent="0.15">
      <c r="A1" s="99" t="s">
        <v>183</v>
      </c>
    </row>
    <row r="3" spans="1:39" s="99" customFormat="1" ht="12" customHeight="1" x14ac:dyDescent="0.15">
      <c r="A3" s="419" t="s">
        <v>24</v>
      </c>
      <c r="B3" s="95" t="s">
        <v>0</v>
      </c>
      <c r="C3" s="96"/>
      <c r="D3" s="96"/>
      <c r="E3" s="97"/>
      <c r="F3" s="97"/>
      <c r="G3" s="97"/>
      <c r="H3" s="97"/>
      <c r="I3" s="97"/>
      <c r="J3" s="97"/>
      <c r="K3" s="98"/>
      <c r="L3" s="436"/>
      <c r="M3" s="437"/>
      <c r="N3" s="437"/>
      <c r="O3" s="437"/>
      <c r="P3" s="437"/>
      <c r="Q3" s="437"/>
      <c r="R3" s="437"/>
      <c r="S3" s="437"/>
      <c r="T3" s="437"/>
      <c r="U3" s="437"/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8"/>
      <c r="AG3" s="376" t="s">
        <v>123</v>
      </c>
      <c r="AH3" s="377"/>
      <c r="AI3" s="377"/>
      <c r="AJ3" s="377"/>
      <c r="AK3" s="377"/>
      <c r="AL3" s="377"/>
      <c r="AM3" s="378"/>
    </row>
    <row r="4" spans="1:39" s="99" customFormat="1" ht="20.25" customHeight="1" x14ac:dyDescent="0.15">
      <c r="A4" s="420"/>
      <c r="B4" s="100" t="s">
        <v>21</v>
      </c>
      <c r="C4" s="101"/>
      <c r="D4" s="101"/>
      <c r="E4" s="102"/>
      <c r="F4" s="102"/>
      <c r="G4" s="102"/>
      <c r="H4" s="102"/>
      <c r="I4" s="102"/>
      <c r="J4" s="102"/>
      <c r="K4" s="103"/>
      <c r="L4" s="416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  <c r="AC4" s="417"/>
      <c r="AD4" s="417"/>
      <c r="AE4" s="417"/>
      <c r="AF4" s="418"/>
      <c r="AG4" s="379"/>
      <c r="AH4" s="380"/>
      <c r="AI4" s="380"/>
      <c r="AJ4" s="380"/>
      <c r="AK4" s="380"/>
      <c r="AL4" s="380"/>
      <c r="AM4" s="381"/>
    </row>
    <row r="5" spans="1:39" s="99" customFormat="1" ht="20.25" customHeight="1" x14ac:dyDescent="0.15">
      <c r="A5" s="420"/>
      <c r="B5" s="104" t="s">
        <v>42</v>
      </c>
      <c r="C5" s="105"/>
      <c r="D5" s="105"/>
      <c r="E5" s="106"/>
      <c r="F5" s="106"/>
      <c r="G5" s="106"/>
      <c r="H5" s="106"/>
      <c r="I5" s="106"/>
      <c r="J5" s="106"/>
      <c r="K5" s="107"/>
      <c r="L5" s="439"/>
      <c r="M5" s="440"/>
      <c r="N5" s="440"/>
      <c r="O5" s="440"/>
      <c r="P5" s="440"/>
      <c r="Q5" s="440"/>
      <c r="R5" s="440"/>
      <c r="S5" s="440"/>
      <c r="T5" s="440"/>
      <c r="U5" s="440"/>
      <c r="V5" s="440"/>
      <c r="W5" s="440"/>
      <c r="X5" s="440"/>
      <c r="Y5" s="440"/>
      <c r="Z5" s="440"/>
      <c r="AA5" s="440"/>
      <c r="AB5" s="440"/>
      <c r="AC5" s="440"/>
      <c r="AD5" s="440"/>
      <c r="AE5" s="440"/>
      <c r="AF5" s="440"/>
      <c r="AG5" s="440"/>
      <c r="AH5" s="440"/>
      <c r="AI5" s="440"/>
      <c r="AJ5" s="440"/>
      <c r="AK5" s="440"/>
      <c r="AL5" s="440"/>
      <c r="AM5" s="441"/>
    </row>
    <row r="6" spans="1:39" s="99" customFormat="1" ht="13.5" customHeight="1" x14ac:dyDescent="0.15">
      <c r="A6" s="420"/>
      <c r="B6" s="382" t="s">
        <v>43</v>
      </c>
      <c r="C6" s="383"/>
      <c r="D6" s="383"/>
      <c r="E6" s="383"/>
      <c r="F6" s="383"/>
      <c r="G6" s="383"/>
      <c r="H6" s="383"/>
      <c r="I6" s="383"/>
      <c r="J6" s="383"/>
      <c r="K6" s="384"/>
      <c r="L6" s="108" t="s">
        <v>6</v>
      </c>
      <c r="M6" s="108"/>
      <c r="N6" s="108"/>
      <c r="O6" s="108"/>
      <c r="P6" s="108"/>
      <c r="Q6" s="388"/>
      <c r="R6" s="388"/>
      <c r="S6" s="108" t="s">
        <v>7</v>
      </c>
      <c r="T6" s="388"/>
      <c r="U6" s="388"/>
      <c r="V6" s="388"/>
      <c r="W6" s="108" t="s">
        <v>8</v>
      </c>
      <c r="X6" s="108"/>
      <c r="Y6" s="108"/>
      <c r="Z6" s="108"/>
      <c r="AA6" s="108"/>
      <c r="AB6" s="108"/>
      <c r="AC6" s="109"/>
      <c r="AD6" s="108"/>
      <c r="AE6" s="108"/>
      <c r="AF6" s="108"/>
      <c r="AG6" s="108"/>
      <c r="AH6" s="108"/>
      <c r="AI6" s="108"/>
      <c r="AJ6" s="108"/>
      <c r="AK6" s="108"/>
      <c r="AL6" s="108"/>
      <c r="AM6" s="110"/>
    </row>
    <row r="7" spans="1:39" s="99" customFormat="1" ht="20.25" customHeight="1" x14ac:dyDescent="0.15">
      <c r="A7" s="420"/>
      <c r="B7" s="385"/>
      <c r="C7" s="386"/>
      <c r="D7" s="386"/>
      <c r="E7" s="386"/>
      <c r="F7" s="386"/>
      <c r="G7" s="386"/>
      <c r="H7" s="386"/>
      <c r="I7" s="386"/>
      <c r="J7" s="386"/>
      <c r="K7" s="387"/>
      <c r="L7" s="416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8"/>
    </row>
    <row r="8" spans="1:39" s="99" customFormat="1" ht="20.25" customHeight="1" x14ac:dyDescent="0.15">
      <c r="A8" s="420"/>
      <c r="B8" s="111" t="s">
        <v>9</v>
      </c>
      <c r="C8" s="112"/>
      <c r="D8" s="112"/>
      <c r="E8" s="113"/>
      <c r="F8" s="113"/>
      <c r="G8" s="113"/>
      <c r="H8" s="113"/>
      <c r="I8" s="113"/>
      <c r="J8" s="113"/>
      <c r="K8" s="113"/>
      <c r="L8" s="111" t="s">
        <v>10</v>
      </c>
      <c r="M8" s="113"/>
      <c r="N8" s="113"/>
      <c r="O8" s="113"/>
      <c r="P8" s="113"/>
      <c r="Q8" s="113"/>
      <c r="R8" s="114"/>
      <c r="S8" s="413"/>
      <c r="T8" s="414"/>
      <c r="U8" s="414"/>
      <c r="V8" s="414"/>
      <c r="W8" s="414"/>
      <c r="X8" s="414"/>
      <c r="Y8" s="415"/>
      <c r="Z8" s="111" t="s">
        <v>40</v>
      </c>
      <c r="AA8" s="113"/>
      <c r="AB8" s="113"/>
      <c r="AC8" s="113"/>
      <c r="AD8" s="113"/>
      <c r="AE8" s="113"/>
      <c r="AF8" s="114"/>
      <c r="AG8" s="413"/>
      <c r="AH8" s="414"/>
      <c r="AI8" s="414"/>
      <c r="AJ8" s="414"/>
      <c r="AK8" s="414"/>
      <c r="AL8" s="414"/>
      <c r="AM8" s="415"/>
    </row>
    <row r="9" spans="1:39" s="99" customFormat="1" ht="20.25" customHeight="1" x14ac:dyDescent="0.15">
      <c r="A9" s="421"/>
      <c r="B9" s="111" t="s">
        <v>22</v>
      </c>
      <c r="C9" s="112"/>
      <c r="D9" s="112"/>
      <c r="E9" s="113"/>
      <c r="F9" s="113"/>
      <c r="G9" s="113"/>
      <c r="H9" s="113"/>
      <c r="I9" s="113"/>
      <c r="J9" s="113"/>
      <c r="K9" s="113"/>
      <c r="L9" s="413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5"/>
    </row>
    <row r="10" spans="1:39" s="99" customFormat="1" ht="18" customHeight="1" x14ac:dyDescent="0.15">
      <c r="A10" s="422" t="s">
        <v>25</v>
      </c>
      <c r="B10" s="423"/>
      <c r="C10" s="423"/>
      <c r="D10" s="423"/>
      <c r="E10" s="423"/>
      <c r="F10" s="423"/>
      <c r="G10" s="423"/>
      <c r="H10" s="424"/>
      <c r="I10" s="115"/>
      <c r="J10" s="116" t="s">
        <v>197</v>
      </c>
      <c r="K10" s="108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8"/>
    </row>
    <row r="11" spans="1:39" s="99" customFormat="1" ht="18" customHeight="1" x14ac:dyDescent="0.15">
      <c r="A11" s="425"/>
      <c r="B11" s="426"/>
      <c r="C11" s="426"/>
      <c r="D11" s="426"/>
      <c r="E11" s="426"/>
      <c r="F11" s="426"/>
      <c r="G11" s="426"/>
      <c r="H11" s="427"/>
      <c r="I11" s="119"/>
      <c r="J11" s="120" t="s">
        <v>198</v>
      </c>
      <c r="K11" s="102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21"/>
    </row>
    <row r="12" spans="1:39" s="99" customFormat="1" ht="5.25" customHeight="1" x14ac:dyDescent="0.15">
      <c r="A12" s="227"/>
      <c r="B12" s="227"/>
      <c r="C12" s="227"/>
      <c r="D12" s="227"/>
      <c r="E12" s="227"/>
      <c r="F12" s="227"/>
      <c r="G12" s="227"/>
      <c r="H12" s="227"/>
      <c r="I12" s="116"/>
      <c r="J12" s="122"/>
      <c r="K12" s="108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</row>
    <row r="13" spans="1:39" s="99" customFormat="1" ht="20.25" customHeight="1" x14ac:dyDescent="0.15">
      <c r="A13" s="230" t="s">
        <v>179</v>
      </c>
      <c r="B13" s="123"/>
      <c r="C13" s="228"/>
      <c r="D13" s="228"/>
      <c r="E13" s="228"/>
      <c r="F13" s="228"/>
      <c r="G13" s="228"/>
      <c r="H13" s="228"/>
      <c r="I13" s="124"/>
      <c r="J13" s="120"/>
      <c r="K13" s="102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445" t="s">
        <v>48</v>
      </c>
      <c r="X13" s="411"/>
      <c r="Y13" s="411"/>
      <c r="Z13" s="412"/>
      <c r="AA13" s="400" t="str">
        <f>IF($L$5="","",VLOOKUP($L$5,基準単価!$D$7:$F$35,2,0))</f>
        <v/>
      </c>
      <c r="AB13" s="401"/>
      <c r="AC13" s="401"/>
      <c r="AD13" s="411" t="s">
        <v>37</v>
      </c>
      <c r="AE13" s="412"/>
      <c r="AF13" s="445" t="s">
        <v>32</v>
      </c>
      <c r="AG13" s="411"/>
      <c r="AH13" s="412"/>
      <c r="AI13" s="455">
        <f>ROUNDDOWN(($J$68+$J$84)/1000,0)</f>
        <v>0</v>
      </c>
      <c r="AJ13" s="456"/>
      <c r="AK13" s="456"/>
      <c r="AL13" s="411" t="s">
        <v>37</v>
      </c>
      <c r="AM13" s="412"/>
    </row>
    <row r="14" spans="1:39" s="99" customFormat="1" ht="20.25" customHeight="1" x14ac:dyDescent="0.15">
      <c r="A14" s="125" t="s">
        <v>26</v>
      </c>
      <c r="B14" s="225"/>
      <c r="C14" s="126"/>
      <c r="D14" s="126"/>
      <c r="E14" s="126"/>
      <c r="F14" s="126"/>
      <c r="G14" s="126"/>
      <c r="H14" s="442"/>
      <c r="I14" s="443"/>
      <c r="J14" s="444"/>
      <c r="K14" s="446" t="s">
        <v>54</v>
      </c>
      <c r="L14" s="447"/>
      <c r="M14" s="447"/>
      <c r="N14" s="447"/>
      <c r="O14" s="447"/>
      <c r="P14" s="447"/>
      <c r="Q14" s="447"/>
      <c r="R14" s="447"/>
      <c r="S14" s="447"/>
      <c r="T14" s="447"/>
      <c r="U14" s="447"/>
      <c r="V14" s="447"/>
      <c r="W14" s="447"/>
      <c r="X14" s="447"/>
      <c r="Y14" s="447"/>
      <c r="Z14" s="447"/>
      <c r="AA14" s="447"/>
      <c r="AB14" s="447"/>
      <c r="AC14" s="447"/>
      <c r="AD14" s="447"/>
      <c r="AE14" s="447"/>
      <c r="AF14" s="127" t="s">
        <v>45</v>
      </c>
      <c r="AG14" s="128"/>
      <c r="AH14" s="128"/>
      <c r="AI14" s="129"/>
      <c r="AJ14" s="129"/>
      <c r="AK14" s="112"/>
      <c r="AL14" s="126"/>
      <c r="AM14" s="130"/>
    </row>
    <row r="15" spans="1:39" s="99" customFormat="1" ht="14.25" customHeight="1" x14ac:dyDescent="0.15">
      <c r="A15" s="131"/>
      <c r="B15" s="132"/>
      <c r="C15" s="448" t="s">
        <v>202</v>
      </c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8"/>
      <c r="P15" s="448"/>
      <c r="Q15" s="448"/>
      <c r="R15" s="448"/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  <c r="AD15" s="448"/>
      <c r="AE15" s="448"/>
      <c r="AF15" s="448"/>
      <c r="AG15" s="448"/>
      <c r="AH15" s="448"/>
      <c r="AI15" s="448"/>
      <c r="AJ15" s="448"/>
      <c r="AK15" s="448"/>
      <c r="AL15" s="448"/>
      <c r="AM15" s="449"/>
    </row>
    <row r="16" spans="1:39" s="99" customFormat="1" ht="14.25" customHeight="1" x14ac:dyDescent="0.15">
      <c r="A16" s="133"/>
      <c r="B16" s="134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  <c r="AD16" s="448"/>
      <c r="AE16" s="448"/>
      <c r="AF16" s="448"/>
      <c r="AG16" s="448"/>
      <c r="AH16" s="448"/>
      <c r="AI16" s="448"/>
      <c r="AJ16" s="448"/>
      <c r="AK16" s="448"/>
      <c r="AL16" s="448"/>
      <c r="AM16" s="449"/>
    </row>
    <row r="17" spans="1:39" s="99" customFormat="1" ht="14.25" customHeight="1" x14ac:dyDescent="0.15">
      <c r="A17" s="133"/>
      <c r="B17" s="134"/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9"/>
    </row>
    <row r="18" spans="1:39" s="99" customFormat="1" ht="14.25" customHeight="1" x14ac:dyDescent="0.15">
      <c r="A18" s="133"/>
      <c r="B18" s="134"/>
      <c r="C18" s="448"/>
      <c r="D18" s="448"/>
      <c r="E18" s="448"/>
      <c r="F18" s="448"/>
      <c r="G18" s="448"/>
      <c r="H18" s="448"/>
      <c r="I18" s="448"/>
      <c r="J18" s="448"/>
      <c r="K18" s="448"/>
      <c r="L18" s="448"/>
      <c r="M18" s="448"/>
      <c r="N18" s="448"/>
      <c r="O18" s="448"/>
      <c r="P18" s="448"/>
      <c r="Q18" s="448"/>
      <c r="R18" s="448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  <c r="AD18" s="448"/>
      <c r="AE18" s="448"/>
      <c r="AF18" s="448"/>
      <c r="AG18" s="448"/>
      <c r="AH18" s="448"/>
      <c r="AI18" s="448"/>
      <c r="AJ18" s="448"/>
      <c r="AK18" s="448"/>
      <c r="AL18" s="448"/>
      <c r="AM18" s="449"/>
    </row>
    <row r="19" spans="1:39" s="99" customFormat="1" ht="14.25" customHeight="1" x14ac:dyDescent="0.15">
      <c r="A19" s="135"/>
      <c r="B19" s="136"/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/>
      <c r="P19" s="450"/>
      <c r="Q19" s="450"/>
      <c r="R19" s="450"/>
      <c r="S19" s="450"/>
      <c r="T19" s="450"/>
      <c r="U19" s="450"/>
      <c r="V19" s="450"/>
      <c r="W19" s="450"/>
      <c r="X19" s="450"/>
      <c r="Y19" s="450"/>
      <c r="Z19" s="450"/>
      <c r="AA19" s="450"/>
      <c r="AB19" s="450"/>
      <c r="AC19" s="450"/>
      <c r="AD19" s="450"/>
      <c r="AE19" s="450"/>
      <c r="AF19" s="450"/>
      <c r="AG19" s="450"/>
      <c r="AH19" s="450"/>
      <c r="AI19" s="450"/>
      <c r="AJ19" s="450"/>
      <c r="AK19" s="450"/>
      <c r="AL19" s="450"/>
      <c r="AM19" s="451"/>
    </row>
    <row r="20" spans="1:39" s="99" customFormat="1" ht="19.5" customHeight="1" x14ac:dyDescent="0.15">
      <c r="A20" s="137" t="s">
        <v>27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9"/>
    </row>
    <row r="21" spans="1:39" s="99" customFormat="1" ht="18.75" customHeight="1" x14ac:dyDescent="0.15">
      <c r="A21" s="231" t="s">
        <v>206</v>
      </c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2"/>
    </row>
    <row r="22" spans="1:39" s="99" customFormat="1" ht="24.95" customHeight="1" x14ac:dyDescent="0.15">
      <c r="A22" s="143"/>
      <c r="B22" s="144"/>
      <c r="C22" s="459" t="s">
        <v>201</v>
      </c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  <c r="AJ22" s="459"/>
      <c r="AK22" s="459"/>
      <c r="AL22" s="459"/>
      <c r="AM22" s="460"/>
    </row>
    <row r="23" spans="1:39" s="99" customFormat="1" ht="24.95" customHeight="1" x14ac:dyDescent="0.15">
      <c r="A23" s="143"/>
      <c r="B23" s="150"/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  <c r="AF23" s="461"/>
      <c r="AG23" s="461"/>
      <c r="AH23" s="461"/>
      <c r="AI23" s="461"/>
      <c r="AJ23" s="461"/>
      <c r="AK23" s="461"/>
      <c r="AL23" s="461"/>
      <c r="AM23" s="462"/>
    </row>
    <row r="24" spans="1:39" s="99" customFormat="1" ht="18.75" customHeight="1" x14ac:dyDescent="0.15">
      <c r="A24" s="143"/>
      <c r="B24" s="150"/>
      <c r="C24" s="232" t="s">
        <v>187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33"/>
      <c r="P24" s="152" t="s">
        <v>188</v>
      </c>
      <c r="Q24" s="153"/>
      <c r="R24" s="153"/>
      <c r="S24" s="154"/>
      <c r="T24" s="132"/>
      <c r="U24" s="132"/>
      <c r="V24" s="132"/>
      <c r="W24" s="153"/>
      <c r="AA24" s="152"/>
      <c r="AB24" s="152"/>
      <c r="AC24" s="156"/>
      <c r="AD24" s="156"/>
      <c r="AE24" s="156"/>
      <c r="AF24" s="156"/>
      <c r="AG24" s="155"/>
      <c r="AH24" s="155"/>
      <c r="AI24" s="152"/>
      <c r="AJ24" s="152"/>
      <c r="AK24" s="134"/>
      <c r="AL24" s="134"/>
      <c r="AM24" s="151"/>
    </row>
    <row r="25" spans="1:39" s="99" customFormat="1" ht="18.75" customHeight="1" x14ac:dyDescent="0.15">
      <c r="A25" s="143"/>
      <c r="B25" s="150"/>
      <c r="C25" s="232" t="s">
        <v>203</v>
      </c>
      <c r="D25" s="134"/>
      <c r="E25" s="134"/>
      <c r="F25" s="134"/>
      <c r="G25" s="134"/>
      <c r="H25" s="134"/>
      <c r="I25" s="134"/>
      <c r="J25" s="134"/>
      <c r="K25" s="132"/>
      <c r="L25" s="134"/>
      <c r="M25" s="132"/>
      <c r="N25" s="157"/>
      <c r="O25" s="2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51"/>
    </row>
    <row r="26" spans="1:39" s="99" customFormat="1" ht="18.75" customHeight="1" x14ac:dyDescent="0.15">
      <c r="A26" s="143"/>
      <c r="B26" s="226" t="s">
        <v>196</v>
      </c>
      <c r="C26" s="145"/>
      <c r="D26" s="141"/>
      <c r="E26" s="141"/>
      <c r="F26" s="141"/>
      <c r="G26" s="141"/>
      <c r="H26" s="141"/>
      <c r="I26" s="141"/>
      <c r="J26" s="141"/>
      <c r="K26" s="160"/>
      <c r="L26" s="141"/>
      <c r="M26" s="141"/>
      <c r="N26" s="160"/>
      <c r="O26" s="170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2"/>
    </row>
    <row r="27" spans="1:39" s="99" customFormat="1" ht="18.75" customHeight="1" x14ac:dyDescent="0.15">
      <c r="A27" s="143"/>
      <c r="B27" s="150"/>
      <c r="C27" s="232" t="s">
        <v>189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234"/>
      <c r="P27" s="152"/>
      <c r="Q27" s="153"/>
      <c r="R27" s="153"/>
      <c r="S27" s="154"/>
      <c r="T27" s="132"/>
      <c r="U27" s="132"/>
      <c r="V27" s="132"/>
      <c r="W27" s="153"/>
      <c r="X27" s="155"/>
      <c r="Y27" s="155"/>
      <c r="Z27" s="155"/>
      <c r="AA27" s="152"/>
      <c r="AB27" s="152"/>
      <c r="AC27" s="156"/>
      <c r="AD27" s="156"/>
      <c r="AE27" s="156"/>
      <c r="AF27" s="156"/>
      <c r="AG27" s="155"/>
      <c r="AH27" s="155"/>
      <c r="AI27" s="152"/>
      <c r="AJ27" s="152"/>
      <c r="AK27" s="134"/>
      <c r="AL27" s="134"/>
      <c r="AM27" s="151"/>
    </row>
    <row r="28" spans="1:39" s="99" customFormat="1" ht="18.75" customHeight="1" x14ac:dyDescent="0.15">
      <c r="A28" s="143"/>
      <c r="B28" s="150"/>
      <c r="C28" s="232" t="s">
        <v>190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233"/>
      <c r="P28" s="152" t="s">
        <v>191</v>
      </c>
      <c r="Q28" s="153"/>
      <c r="R28" s="153"/>
      <c r="S28" s="154"/>
      <c r="T28" s="132"/>
      <c r="U28" s="132"/>
      <c r="V28" s="132"/>
      <c r="W28" s="153"/>
      <c r="X28" s="155"/>
      <c r="Y28" s="155"/>
      <c r="Z28" s="155"/>
      <c r="AA28" s="152"/>
      <c r="AB28" s="152"/>
      <c r="AC28" s="156"/>
      <c r="AD28" s="156"/>
      <c r="AE28" s="156"/>
      <c r="AF28" s="156"/>
      <c r="AG28" s="155"/>
      <c r="AH28" s="155"/>
      <c r="AI28" s="132"/>
      <c r="AJ28" s="132"/>
      <c r="AK28" s="132"/>
      <c r="AL28" s="134"/>
      <c r="AM28" s="151"/>
    </row>
    <row r="29" spans="1:39" s="99" customFormat="1" ht="18.75" customHeight="1" x14ac:dyDescent="0.15">
      <c r="A29" s="143"/>
      <c r="B29" s="150"/>
      <c r="C29" s="232" t="s">
        <v>192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233"/>
      <c r="P29" s="463" t="s">
        <v>193</v>
      </c>
      <c r="Q29" s="463"/>
      <c r="R29" s="463"/>
      <c r="S29" s="463"/>
      <c r="T29" s="463"/>
      <c r="U29" s="463"/>
      <c r="V29" s="463"/>
      <c r="W29" s="463"/>
      <c r="X29" s="463"/>
      <c r="Y29" s="463"/>
      <c r="Z29" s="463"/>
      <c r="AA29" s="463"/>
      <c r="AB29" s="463"/>
      <c r="AC29" s="463"/>
      <c r="AD29" s="463"/>
      <c r="AE29" s="463"/>
      <c r="AF29" s="463"/>
      <c r="AG29" s="463"/>
      <c r="AH29" s="463"/>
      <c r="AI29" s="463"/>
      <c r="AJ29" s="463"/>
      <c r="AK29" s="463"/>
      <c r="AL29" s="463"/>
      <c r="AM29" s="464"/>
    </row>
    <row r="30" spans="1:39" s="99" customFormat="1" ht="18.75" customHeight="1" x14ac:dyDescent="0.15">
      <c r="A30" s="143"/>
      <c r="B30" s="150"/>
      <c r="C30" s="232" t="s">
        <v>194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234"/>
      <c r="P30" s="216"/>
      <c r="Q30" s="167"/>
      <c r="R30" s="167"/>
      <c r="S30" s="215"/>
      <c r="T30" s="123"/>
      <c r="U30" s="123"/>
      <c r="V30" s="123"/>
      <c r="W30" s="167"/>
      <c r="X30" s="120"/>
      <c r="Y30" s="120"/>
      <c r="Z30" s="120"/>
      <c r="AA30" s="216"/>
      <c r="AB30" s="216"/>
      <c r="AC30" s="217"/>
      <c r="AD30" s="217"/>
      <c r="AE30" s="217"/>
      <c r="AF30" s="217"/>
      <c r="AG30" s="120"/>
      <c r="AH30" s="120"/>
      <c r="AI30" s="216"/>
      <c r="AJ30" s="216"/>
      <c r="AK30" s="136"/>
      <c r="AL30" s="136"/>
      <c r="AM30" s="218"/>
    </row>
    <row r="31" spans="1:39" s="99" customFormat="1" ht="18.75" customHeight="1" x14ac:dyDescent="0.15">
      <c r="A31" s="235" t="s">
        <v>207</v>
      </c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2"/>
    </row>
    <row r="32" spans="1:39" s="99" customFormat="1" ht="18.75" customHeight="1" x14ac:dyDescent="0.15">
      <c r="A32" s="143"/>
      <c r="B32" s="144"/>
      <c r="C32" s="145" t="s">
        <v>195</v>
      </c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70"/>
      <c r="P32" s="146"/>
      <c r="Q32" s="147"/>
      <c r="R32" s="147"/>
      <c r="S32" s="148"/>
      <c r="T32" s="140"/>
      <c r="U32" s="140"/>
      <c r="V32" s="140"/>
      <c r="W32" s="147"/>
      <c r="X32" s="122"/>
      <c r="Y32" s="122"/>
      <c r="Z32" s="122"/>
      <c r="AA32" s="146"/>
      <c r="AB32" s="146"/>
      <c r="AC32" s="149"/>
      <c r="AD32" s="149"/>
      <c r="AE32" s="149"/>
      <c r="AF32" s="149"/>
      <c r="AG32" s="122"/>
      <c r="AH32" s="122"/>
      <c r="AI32" s="146"/>
      <c r="AJ32" s="146"/>
      <c r="AK32" s="141"/>
      <c r="AL32" s="141"/>
      <c r="AM32" s="142"/>
    </row>
    <row r="33" spans="1:39" s="99" customFormat="1" ht="18.75" customHeight="1" x14ac:dyDescent="0.15">
      <c r="A33" s="231" t="s">
        <v>208</v>
      </c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2"/>
    </row>
    <row r="34" spans="1:39" s="99" customFormat="1" ht="18.75" customHeight="1" x14ac:dyDescent="0.15">
      <c r="A34" s="143"/>
      <c r="B34" s="144"/>
      <c r="C34" s="145" t="s">
        <v>189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70"/>
      <c r="P34" s="146"/>
      <c r="Q34" s="147"/>
      <c r="R34" s="147"/>
      <c r="S34" s="148"/>
      <c r="T34" s="140"/>
      <c r="U34" s="140"/>
      <c r="V34" s="140"/>
      <c r="W34" s="147"/>
      <c r="X34" s="122"/>
      <c r="Y34" s="122"/>
      <c r="Z34" s="122"/>
      <c r="AA34" s="146"/>
      <c r="AB34" s="146"/>
      <c r="AC34" s="149"/>
      <c r="AD34" s="149"/>
      <c r="AE34" s="149"/>
      <c r="AF34" s="149"/>
      <c r="AG34" s="122"/>
      <c r="AH34" s="122"/>
      <c r="AI34" s="146"/>
      <c r="AJ34" s="146"/>
      <c r="AK34" s="141"/>
      <c r="AL34" s="141"/>
      <c r="AM34" s="142"/>
    </row>
    <row r="35" spans="1:39" s="99" customFormat="1" ht="18.75" customHeight="1" x14ac:dyDescent="0.15">
      <c r="A35" s="143"/>
      <c r="B35" s="150"/>
      <c r="C35" s="232" t="s">
        <v>190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233"/>
      <c r="P35" s="152" t="s">
        <v>191</v>
      </c>
      <c r="Q35" s="153"/>
      <c r="R35" s="153"/>
      <c r="S35" s="154"/>
      <c r="T35" s="132"/>
      <c r="U35" s="132"/>
      <c r="V35" s="132"/>
      <c r="W35" s="153"/>
      <c r="X35" s="155"/>
      <c r="Y35" s="155"/>
      <c r="Z35" s="155"/>
      <c r="AA35" s="152"/>
      <c r="AB35" s="152"/>
      <c r="AC35" s="156"/>
      <c r="AD35" s="156"/>
      <c r="AE35" s="156"/>
      <c r="AF35" s="156"/>
      <c r="AG35" s="155"/>
      <c r="AH35" s="155"/>
      <c r="AI35" s="132"/>
      <c r="AJ35" s="132"/>
      <c r="AK35" s="132"/>
      <c r="AL35" s="134"/>
      <c r="AM35" s="151"/>
    </row>
    <row r="36" spans="1:39" s="99" customFormat="1" ht="18.75" customHeight="1" x14ac:dyDescent="0.15">
      <c r="A36" s="143"/>
      <c r="B36" s="150"/>
      <c r="C36" s="232" t="s">
        <v>192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233"/>
      <c r="P36" s="463" t="s">
        <v>193</v>
      </c>
      <c r="Q36" s="463"/>
      <c r="R36" s="463"/>
      <c r="S36" s="463"/>
      <c r="T36" s="463"/>
      <c r="U36" s="463"/>
      <c r="V36" s="463"/>
      <c r="W36" s="463"/>
      <c r="X36" s="463"/>
      <c r="Y36" s="463"/>
      <c r="Z36" s="463"/>
      <c r="AA36" s="463"/>
      <c r="AB36" s="463"/>
      <c r="AC36" s="463"/>
      <c r="AD36" s="463"/>
      <c r="AE36" s="463"/>
      <c r="AF36" s="463"/>
      <c r="AG36" s="463"/>
      <c r="AH36" s="463"/>
      <c r="AI36" s="463"/>
      <c r="AJ36" s="463"/>
      <c r="AK36" s="463"/>
      <c r="AL36" s="463"/>
      <c r="AM36" s="464"/>
    </row>
    <row r="37" spans="1:39" s="99" customFormat="1" ht="18.75" customHeight="1" x14ac:dyDescent="0.15">
      <c r="A37" s="143"/>
      <c r="B37" s="150"/>
      <c r="C37" s="232" t="s">
        <v>194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234"/>
      <c r="P37" s="216"/>
      <c r="Q37" s="167"/>
      <c r="R37" s="167"/>
      <c r="S37" s="215"/>
      <c r="T37" s="123"/>
      <c r="U37" s="123"/>
      <c r="V37" s="123"/>
      <c r="W37" s="167"/>
      <c r="X37" s="120"/>
      <c r="Y37" s="120"/>
      <c r="Z37" s="120"/>
      <c r="AA37" s="216"/>
      <c r="AB37" s="216"/>
      <c r="AC37" s="217"/>
      <c r="AD37" s="217"/>
      <c r="AE37" s="217"/>
      <c r="AF37" s="217"/>
      <c r="AG37" s="120"/>
      <c r="AH37" s="120"/>
      <c r="AI37" s="216"/>
      <c r="AJ37" s="216"/>
      <c r="AK37" s="136"/>
      <c r="AL37" s="136"/>
      <c r="AM37" s="218"/>
    </row>
    <row r="38" spans="1:39" ht="4.5" customHeight="1" x14ac:dyDescent="0.15">
      <c r="A38" s="177"/>
      <c r="B38" s="227"/>
      <c r="C38" s="145"/>
      <c r="D38" s="227"/>
      <c r="E38" s="160"/>
      <c r="F38" s="227"/>
      <c r="G38" s="227"/>
      <c r="H38" s="227"/>
      <c r="I38" s="227"/>
      <c r="J38" s="147"/>
      <c r="K38" s="147"/>
      <c r="L38" s="147"/>
      <c r="M38" s="147"/>
      <c r="N38" s="147"/>
      <c r="O38" s="170"/>
      <c r="P38" s="171"/>
      <c r="Q38" s="177"/>
      <c r="R38" s="177"/>
      <c r="S38" s="147"/>
      <c r="T38" s="122"/>
      <c r="U38" s="147"/>
      <c r="V38" s="147"/>
      <c r="W38" s="147"/>
      <c r="X38" s="147"/>
      <c r="Y38" s="227"/>
      <c r="Z38" s="227"/>
      <c r="AA38" s="227"/>
      <c r="AB38" s="227"/>
      <c r="AC38" s="145"/>
      <c r="AD38" s="147"/>
      <c r="AE38" s="147"/>
      <c r="AF38" s="147"/>
      <c r="AG38" s="147"/>
      <c r="AH38" s="147"/>
      <c r="AI38" s="178"/>
      <c r="AJ38" s="178"/>
      <c r="AK38" s="178"/>
      <c r="AL38" s="178"/>
      <c r="AM38" s="179"/>
    </row>
    <row r="39" spans="1:39" ht="18.75" customHeight="1" x14ac:dyDescent="0.15">
      <c r="A39" s="236" t="s">
        <v>180</v>
      </c>
      <c r="B39" s="228"/>
      <c r="C39" s="158"/>
      <c r="D39" s="228"/>
      <c r="E39" s="159"/>
      <c r="F39" s="228"/>
      <c r="G39" s="228"/>
      <c r="H39" s="228"/>
      <c r="I39" s="228"/>
      <c r="J39" s="167"/>
      <c r="K39" s="167"/>
      <c r="L39" s="167"/>
      <c r="M39" s="167"/>
      <c r="N39" s="167"/>
      <c r="O39" s="172"/>
      <c r="P39" s="174"/>
      <c r="Q39" s="175"/>
      <c r="R39" s="175"/>
      <c r="S39" s="167"/>
      <c r="T39" s="120"/>
      <c r="U39" s="167"/>
      <c r="V39" s="167"/>
      <c r="W39" s="445" t="s">
        <v>48</v>
      </c>
      <c r="X39" s="411"/>
      <c r="Y39" s="411"/>
      <c r="Z39" s="412"/>
      <c r="AA39" s="400" t="str">
        <f>IF($L$5="","",VLOOKUP($L$5,基準単価!$D$7:$H$35,5,0))</f>
        <v/>
      </c>
      <c r="AB39" s="401"/>
      <c r="AC39" s="401"/>
      <c r="AD39" s="411" t="s">
        <v>37</v>
      </c>
      <c r="AE39" s="412"/>
      <c r="AF39" s="445" t="s">
        <v>32</v>
      </c>
      <c r="AG39" s="411"/>
      <c r="AH39" s="412"/>
      <c r="AI39" s="455">
        <f>ROUNDDOWN($J$100/1000,0)</f>
        <v>0</v>
      </c>
      <c r="AJ39" s="456"/>
      <c r="AK39" s="456"/>
      <c r="AL39" s="411" t="s">
        <v>37</v>
      </c>
      <c r="AM39" s="412"/>
    </row>
    <row r="40" spans="1:39" ht="18.75" customHeight="1" x14ac:dyDescent="0.15">
      <c r="A40" s="125" t="s">
        <v>26</v>
      </c>
      <c r="B40" s="225"/>
      <c r="C40" s="126"/>
      <c r="D40" s="126"/>
      <c r="E40" s="126"/>
      <c r="F40" s="126"/>
      <c r="G40" s="126"/>
      <c r="H40" s="442"/>
      <c r="I40" s="443"/>
      <c r="J40" s="444"/>
      <c r="K40" s="446" t="s">
        <v>54</v>
      </c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127" t="s">
        <v>46</v>
      </c>
      <c r="AG40" s="128"/>
      <c r="AH40" s="128"/>
      <c r="AI40" s="129"/>
      <c r="AJ40" s="129"/>
      <c r="AK40" s="112"/>
      <c r="AL40" s="126"/>
      <c r="AM40" s="130"/>
    </row>
    <row r="41" spans="1:39" ht="13.5" customHeight="1" x14ac:dyDescent="0.15">
      <c r="A41" s="131"/>
      <c r="B41" s="132"/>
      <c r="C41" s="457" t="s">
        <v>204</v>
      </c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U41" s="457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7"/>
      <c r="AL41" s="457"/>
      <c r="AM41" s="458"/>
    </row>
    <row r="42" spans="1:39" ht="13.5" customHeight="1" x14ac:dyDescent="0.15">
      <c r="A42" s="133"/>
      <c r="B42" s="134"/>
      <c r="C42" s="448"/>
      <c r="D42" s="448"/>
      <c r="E42" s="448"/>
      <c r="F42" s="448"/>
      <c r="G42" s="448"/>
      <c r="H42" s="448"/>
      <c r="I42" s="448"/>
      <c r="J42" s="448"/>
      <c r="K42" s="448"/>
      <c r="L42" s="448"/>
      <c r="M42" s="448"/>
      <c r="N42" s="448"/>
      <c r="O42" s="448"/>
      <c r="P42" s="448"/>
      <c r="Q42" s="448"/>
      <c r="R42" s="448"/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9"/>
    </row>
    <row r="43" spans="1:39" s="99" customFormat="1" ht="19.5" customHeight="1" x14ac:dyDescent="0.15">
      <c r="A43" s="137" t="s">
        <v>27</v>
      </c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9"/>
    </row>
    <row r="44" spans="1:39" ht="18.75" customHeight="1" x14ac:dyDescent="0.15">
      <c r="A44" s="226" t="s">
        <v>199</v>
      </c>
      <c r="B44" s="149"/>
      <c r="C44" s="227"/>
      <c r="D44" s="227"/>
      <c r="E44" s="160"/>
      <c r="F44" s="227"/>
      <c r="G44" s="227"/>
      <c r="H44" s="227"/>
      <c r="I44" s="227"/>
      <c r="J44" s="147"/>
      <c r="K44" s="147"/>
      <c r="L44" s="147"/>
      <c r="M44" s="147"/>
      <c r="N44" s="147"/>
      <c r="O44" s="116"/>
      <c r="P44" s="140"/>
      <c r="Q44" s="140"/>
      <c r="R44" s="140"/>
      <c r="S44" s="147"/>
      <c r="T44" s="122"/>
      <c r="U44" s="147"/>
      <c r="V44" s="147"/>
      <c r="W44" s="147"/>
      <c r="X44" s="147"/>
      <c r="Y44" s="227"/>
      <c r="Z44" s="227"/>
      <c r="AA44" s="227"/>
      <c r="AB44" s="227"/>
      <c r="AC44" s="147"/>
      <c r="AD44" s="147"/>
      <c r="AE44" s="147"/>
      <c r="AF44" s="147"/>
      <c r="AG44" s="147"/>
      <c r="AH44" s="147"/>
      <c r="AI44" s="178"/>
      <c r="AJ44" s="178"/>
      <c r="AK44" s="178"/>
      <c r="AL44" s="178"/>
      <c r="AM44" s="179"/>
    </row>
    <row r="45" spans="1:39" ht="18.75" customHeight="1" x14ac:dyDescent="0.15">
      <c r="A45" s="180"/>
      <c r="B45" s="165"/>
      <c r="C45" s="181" t="s">
        <v>28</v>
      </c>
      <c r="D45" s="225"/>
      <c r="E45" s="166"/>
      <c r="F45" s="225"/>
      <c r="G45" s="225"/>
      <c r="H45" s="225"/>
      <c r="I45" s="225"/>
      <c r="J45" s="161"/>
      <c r="K45" s="161"/>
      <c r="L45" s="161"/>
      <c r="M45" s="168" t="s">
        <v>23</v>
      </c>
      <c r="N45" s="161"/>
      <c r="O45" s="176"/>
      <c r="P45" s="129"/>
      <c r="Q45" s="129"/>
      <c r="R45" s="129"/>
      <c r="S45" s="428"/>
      <c r="T45" s="428"/>
      <c r="U45" s="428"/>
      <c r="V45" s="428"/>
      <c r="W45" s="428"/>
      <c r="X45" s="428"/>
      <c r="Y45" s="428"/>
      <c r="Z45" s="428"/>
      <c r="AA45" s="428"/>
      <c r="AB45" s="428"/>
      <c r="AC45" s="428"/>
      <c r="AD45" s="428"/>
      <c r="AE45" s="428"/>
      <c r="AF45" s="428"/>
      <c r="AG45" s="428"/>
      <c r="AH45" s="428"/>
      <c r="AI45" s="428"/>
      <c r="AJ45" s="428"/>
      <c r="AK45" s="428"/>
      <c r="AL45" s="428"/>
      <c r="AM45" s="182" t="s">
        <v>8</v>
      </c>
    </row>
    <row r="46" spans="1:39" s="99" customFormat="1" ht="18" customHeight="1" x14ac:dyDescent="0.15">
      <c r="A46" s="226" t="s">
        <v>200</v>
      </c>
      <c r="B46" s="225"/>
      <c r="C46" s="126"/>
      <c r="D46" s="126"/>
      <c r="E46" s="169"/>
      <c r="F46" s="126"/>
      <c r="G46" s="126"/>
      <c r="H46" s="126"/>
      <c r="I46" s="126"/>
      <c r="J46" s="161"/>
      <c r="K46" s="161"/>
      <c r="L46" s="161"/>
      <c r="M46" s="161"/>
      <c r="N46" s="161"/>
      <c r="O46" s="176"/>
      <c r="P46" s="129"/>
      <c r="Q46" s="129"/>
      <c r="R46" s="129"/>
      <c r="S46" s="161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1"/>
      <c r="AI46" s="163"/>
      <c r="AJ46" s="163"/>
      <c r="AK46" s="163"/>
      <c r="AL46" s="163"/>
      <c r="AM46" s="164"/>
    </row>
    <row r="47" spans="1:39" ht="30" customHeight="1" x14ac:dyDescent="0.15">
      <c r="A47" s="173"/>
      <c r="B47" s="452"/>
      <c r="C47" s="453"/>
      <c r="D47" s="453"/>
      <c r="E47" s="453"/>
      <c r="F47" s="453"/>
      <c r="G47" s="453"/>
      <c r="H47" s="453"/>
      <c r="I47" s="453"/>
      <c r="J47" s="453"/>
      <c r="K47" s="453"/>
      <c r="L47" s="453"/>
      <c r="M47" s="453"/>
      <c r="N47" s="453"/>
      <c r="O47" s="453"/>
      <c r="P47" s="453"/>
      <c r="Q47" s="453"/>
      <c r="R47" s="453"/>
      <c r="S47" s="453"/>
      <c r="T47" s="453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3"/>
      <c r="AH47" s="453"/>
      <c r="AI47" s="453"/>
      <c r="AJ47" s="453"/>
      <c r="AK47" s="453"/>
      <c r="AL47" s="453"/>
      <c r="AM47" s="454"/>
    </row>
    <row r="48" spans="1:39" ht="6" customHeight="1" x14ac:dyDescent="0.15">
      <c r="A48" s="183"/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2"/>
      <c r="AL48" s="212"/>
      <c r="AM48" s="213"/>
    </row>
    <row r="49" spans="1:39" ht="18" customHeight="1" x14ac:dyDescent="0.15">
      <c r="A49" s="184" t="s">
        <v>29</v>
      </c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</row>
    <row r="50" spans="1:39" ht="18" customHeight="1" x14ac:dyDescent="0.15">
      <c r="A50" s="237" t="s">
        <v>209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</row>
    <row r="51" spans="1:39" ht="18" customHeight="1" x14ac:dyDescent="0.15">
      <c r="A51" s="429" t="s">
        <v>58</v>
      </c>
      <c r="B51" s="430"/>
      <c r="C51" s="430"/>
      <c r="D51" s="431"/>
      <c r="E51" s="397" t="s">
        <v>30</v>
      </c>
      <c r="F51" s="398"/>
      <c r="G51" s="398"/>
      <c r="H51" s="398"/>
      <c r="I51" s="432"/>
      <c r="J51" s="397" t="s">
        <v>35</v>
      </c>
      <c r="K51" s="398"/>
      <c r="L51" s="398"/>
      <c r="M51" s="398"/>
      <c r="N51" s="398"/>
      <c r="O51" s="399" t="s">
        <v>31</v>
      </c>
      <c r="P51" s="399"/>
      <c r="Q51" s="399"/>
      <c r="R51" s="399"/>
      <c r="S51" s="399"/>
      <c r="T51" s="399"/>
      <c r="U51" s="399"/>
      <c r="V51" s="399"/>
      <c r="W51" s="399"/>
      <c r="X51" s="399"/>
      <c r="Y51" s="399"/>
      <c r="Z51" s="399"/>
      <c r="AA51" s="399"/>
      <c r="AB51" s="399"/>
      <c r="AC51" s="399"/>
      <c r="AD51" s="399"/>
      <c r="AE51" s="399"/>
      <c r="AF51" s="399"/>
      <c r="AG51" s="399"/>
      <c r="AH51" s="399"/>
      <c r="AI51" s="399"/>
      <c r="AJ51" s="399"/>
      <c r="AK51" s="399"/>
      <c r="AL51" s="399"/>
      <c r="AM51" s="399"/>
    </row>
    <row r="52" spans="1:39" ht="9.75" customHeight="1" x14ac:dyDescent="0.15">
      <c r="A52" s="349" t="s">
        <v>34</v>
      </c>
      <c r="B52" s="350"/>
      <c r="C52" s="350"/>
      <c r="D52" s="351"/>
      <c r="E52" s="358"/>
      <c r="F52" s="359"/>
      <c r="G52" s="359"/>
      <c r="H52" s="359"/>
      <c r="I52" s="360"/>
      <c r="J52" s="361"/>
      <c r="K52" s="362"/>
      <c r="L52" s="362"/>
      <c r="M52" s="362"/>
      <c r="N52" s="362"/>
      <c r="O52" s="363"/>
      <c r="P52" s="363"/>
      <c r="Q52" s="363"/>
      <c r="R52" s="363"/>
      <c r="S52" s="363"/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63"/>
      <c r="AJ52" s="363"/>
      <c r="AK52" s="363"/>
      <c r="AL52" s="363"/>
      <c r="AM52" s="363"/>
    </row>
    <row r="53" spans="1:39" ht="9.75" customHeight="1" x14ac:dyDescent="0.15">
      <c r="A53" s="352"/>
      <c r="B53" s="353"/>
      <c r="C53" s="353"/>
      <c r="D53" s="354"/>
      <c r="E53" s="364"/>
      <c r="F53" s="365"/>
      <c r="G53" s="365"/>
      <c r="H53" s="365"/>
      <c r="I53" s="366"/>
      <c r="J53" s="367"/>
      <c r="K53" s="368"/>
      <c r="L53" s="368"/>
      <c r="M53" s="368"/>
      <c r="N53" s="368"/>
      <c r="O53" s="369"/>
      <c r="P53" s="369"/>
      <c r="Q53" s="369"/>
      <c r="R53" s="369"/>
      <c r="S53" s="369"/>
      <c r="T53" s="369"/>
      <c r="U53" s="369"/>
      <c r="V53" s="369"/>
      <c r="W53" s="369"/>
      <c r="X53" s="369"/>
      <c r="Y53" s="369"/>
      <c r="Z53" s="369"/>
      <c r="AA53" s="369"/>
      <c r="AB53" s="369"/>
      <c r="AC53" s="369"/>
      <c r="AD53" s="369"/>
      <c r="AE53" s="369"/>
      <c r="AF53" s="369"/>
      <c r="AG53" s="369"/>
      <c r="AH53" s="369"/>
      <c r="AI53" s="369"/>
      <c r="AJ53" s="369"/>
      <c r="AK53" s="369"/>
      <c r="AL53" s="369"/>
      <c r="AM53" s="369"/>
    </row>
    <row r="54" spans="1:39" ht="9.75" customHeight="1" x14ac:dyDescent="0.15">
      <c r="A54" s="352"/>
      <c r="B54" s="353"/>
      <c r="C54" s="353"/>
      <c r="D54" s="354"/>
      <c r="E54" s="364"/>
      <c r="F54" s="365"/>
      <c r="G54" s="365"/>
      <c r="H54" s="365"/>
      <c r="I54" s="366"/>
      <c r="J54" s="367"/>
      <c r="K54" s="368"/>
      <c r="L54" s="368"/>
      <c r="M54" s="368"/>
      <c r="N54" s="368"/>
      <c r="O54" s="369"/>
      <c r="P54" s="369"/>
      <c r="Q54" s="369"/>
      <c r="R54" s="369"/>
      <c r="S54" s="369"/>
      <c r="T54" s="369"/>
      <c r="U54" s="369"/>
      <c r="V54" s="369"/>
      <c r="W54" s="369"/>
      <c r="X54" s="369"/>
      <c r="Y54" s="369"/>
      <c r="Z54" s="369"/>
      <c r="AA54" s="369"/>
      <c r="AB54" s="369"/>
      <c r="AC54" s="369"/>
      <c r="AD54" s="369"/>
      <c r="AE54" s="369"/>
      <c r="AF54" s="369"/>
      <c r="AG54" s="369"/>
      <c r="AH54" s="369"/>
      <c r="AI54" s="369"/>
      <c r="AJ54" s="369"/>
      <c r="AK54" s="369"/>
      <c r="AL54" s="369"/>
      <c r="AM54" s="369"/>
    </row>
    <row r="55" spans="1:39" ht="9.75" customHeight="1" x14ac:dyDescent="0.15">
      <c r="A55" s="352"/>
      <c r="B55" s="353"/>
      <c r="C55" s="353"/>
      <c r="D55" s="354"/>
      <c r="E55" s="433"/>
      <c r="F55" s="434"/>
      <c r="G55" s="434"/>
      <c r="H55" s="434"/>
      <c r="I55" s="435"/>
      <c r="J55" s="402"/>
      <c r="K55" s="403"/>
      <c r="L55" s="403"/>
      <c r="M55" s="403"/>
      <c r="N55" s="403"/>
      <c r="O55" s="404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404"/>
      <c r="AH55" s="404"/>
      <c r="AI55" s="404"/>
      <c r="AJ55" s="404"/>
      <c r="AK55" s="404"/>
      <c r="AL55" s="404"/>
      <c r="AM55" s="404"/>
    </row>
    <row r="56" spans="1:39" ht="9.75" customHeight="1" x14ac:dyDescent="0.15">
      <c r="A56" s="349" t="s">
        <v>55</v>
      </c>
      <c r="B56" s="350"/>
      <c r="C56" s="350"/>
      <c r="D56" s="351"/>
      <c r="E56" s="358"/>
      <c r="F56" s="359"/>
      <c r="G56" s="359"/>
      <c r="H56" s="359"/>
      <c r="I56" s="360"/>
      <c r="J56" s="361"/>
      <c r="K56" s="362"/>
      <c r="L56" s="362"/>
      <c r="M56" s="362"/>
      <c r="N56" s="362"/>
      <c r="O56" s="363"/>
      <c r="P56" s="363"/>
      <c r="Q56" s="36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3"/>
      <c r="AG56" s="363"/>
      <c r="AH56" s="363"/>
      <c r="AI56" s="363"/>
      <c r="AJ56" s="363"/>
      <c r="AK56" s="363"/>
      <c r="AL56" s="363"/>
      <c r="AM56" s="363"/>
    </row>
    <row r="57" spans="1:39" ht="9.75" customHeight="1" x14ac:dyDescent="0.15">
      <c r="A57" s="352"/>
      <c r="B57" s="353"/>
      <c r="C57" s="353"/>
      <c r="D57" s="354"/>
      <c r="E57" s="364"/>
      <c r="F57" s="365"/>
      <c r="G57" s="365"/>
      <c r="H57" s="365"/>
      <c r="I57" s="366"/>
      <c r="J57" s="367"/>
      <c r="K57" s="368"/>
      <c r="L57" s="368"/>
      <c r="M57" s="368"/>
      <c r="N57" s="368"/>
      <c r="O57" s="369"/>
      <c r="P57" s="369"/>
      <c r="Q57" s="369"/>
      <c r="R57" s="369"/>
      <c r="S57" s="369"/>
      <c r="T57" s="369"/>
      <c r="U57" s="369"/>
      <c r="V57" s="369"/>
      <c r="W57" s="369"/>
      <c r="X57" s="369"/>
      <c r="Y57" s="369"/>
      <c r="Z57" s="369"/>
      <c r="AA57" s="369"/>
      <c r="AB57" s="369"/>
      <c r="AC57" s="369"/>
      <c r="AD57" s="369"/>
      <c r="AE57" s="369"/>
      <c r="AF57" s="369"/>
      <c r="AG57" s="369"/>
      <c r="AH57" s="369"/>
      <c r="AI57" s="369"/>
      <c r="AJ57" s="369"/>
      <c r="AK57" s="369"/>
      <c r="AL57" s="369"/>
      <c r="AM57" s="369"/>
    </row>
    <row r="58" spans="1:39" ht="9.75" customHeight="1" x14ac:dyDescent="0.15">
      <c r="A58" s="352"/>
      <c r="B58" s="353"/>
      <c r="C58" s="353"/>
      <c r="D58" s="354"/>
      <c r="E58" s="364"/>
      <c r="F58" s="365"/>
      <c r="G58" s="365"/>
      <c r="H58" s="365"/>
      <c r="I58" s="366"/>
      <c r="J58" s="367"/>
      <c r="K58" s="368"/>
      <c r="L58" s="368"/>
      <c r="M58" s="368"/>
      <c r="N58" s="368"/>
      <c r="O58" s="369"/>
      <c r="P58" s="369"/>
      <c r="Q58" s="369"/>
      <c r="R58" s="369"/>
      <c r="S58" s="369"/>
      <c r="T58" s="369"/>
      <c r="U58" s="369"/>
      <c r="V58" s="369"/>
      <c r="W58" s="369"/>
      <c r="X58" s="369"/>
      <c r="Y58" s="369"/>
      <c r="Z58" s="369"/>
      <c r="AA58" s="369"/>
      <c r="AB58" s="369"/>
      <c r="AC58" s="369"/>
      <c r="AD58" s="369"/>
      <c r="AE58" s="369"/>
      <c r="AF58" s="369"/>
      <c r="AG58" s="369"/>
      <c r="AH58" s="369"/>
      <c r="AI58" s="369"/>
      <c r="AJ58" s="369"/>
      <c r="AK58" s="369"/>
      <c r="AL58" s="369"/>
      <c r="AM58" s="369"/>
    </row>
    <row r="59" spans="1:39" ht="9.75" customHeight="1" x14ac:dyDescent="0.15">
      <c r="A59" s="340"/>
      <c r="B59" s="341"/>
      <c r="C59" s="341"/>
      <c r="D59" s="342"/>
      <c r="E59" s="389"/>
      <c r="F59" s="390"/>
      <c r="G59" s="390"/>
      <c r="H59" s="390"/>
      <c r="I59" s="391"/>
      <c r="J59" s="392"/>
      <c r="K59" s="393"/>
      <c r="L59" s="393"/>
      <c r="M59" s="393"/>
      <c r="N59" s="393"/>
      <c r="O59" s="394"/>
      <c r="P59" s="394"/>
      <c r="Q59" s="394"/>
      <c r="R59" s="394"/>
      <c r="S59" s="394"/>
      <c r="T59" s="394"/>
      <c r="U59" s="394"/>
      <c r="V59" s="394"/>
      <c r="W59" s="394"/>
      <c r="X59" s="394"/>
      <c r="Y59" s="394"/>
      <c r="Z59" s="394"/>
      <c r="AA59" s="394"/>
      <c r="AB59" s="394"/>
      <c r="AC59" s="394"/>
      <c r="AD59" s="394"/>
      <c r="AE59" s="394"/>
      <c r="AF59" s="394"/>
      <c r="AG59" s="394"/>
      <c r="AH59" s="394"/>
      <c r="AI59" s="394"/>
      <c r="AJ59" s="394"/>
      <c r="AK59" s="394"/>
      <c r="AL59" s="394"/>
      <c r="AM59" s="394"/>
    </row>
    <row r="60" spans="1:39" ht="9.75" customHeight="1" x14ac:dyDescent="0.15">
      <c r="A60" s="352" t="s">
        <v>56</v>
      </c>
      <c r="B60" s="353"/>
      <c r="C60" s="353"/>
      <c r="D60" s="354"/>
      <c r="E60" s="405"/>
      <c r="F60" s="406"/>
      <c r="G60" s="406"/>
      <c r="H60" s="406"/>
      <c r="I60" s="407"/>
      <c r="J60" s="408"/>
      <c r="K60" s="409"/>
      <c r="L60" s="409"/>
      <c r="M60" s="409"/>
      <c r="N60" s="409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0"/>
      <c r="AC60" s="410"/>
      <c r="AD60" s="410"/>
      <c r="AE60" s="410"/>
      <c r="AF60" s="410"/>
      <c r="AG60" s="410"/>
      <c r="AH60" s="410"/>
      <c r="AI60" s="410"/>
      <c r="AJ60" s="410"/>
      <c r="AK60" s="410"/>
      <c r="AL60" s="410"/>
      <c r="AM60" s="410"/>
    </row>
    <row r="61" spans="1:39" ht="9.75" customHeight="1" x14ac:dyDescent="0.15">
      <c r="A61" s="352"/>
      <c r="B61" s="353"/>
      <c r="C61" s="353"/>
      <c r="D61" s="354"/>
      <c r="E61" s="364"/>
      <c r="F61" s="365"/>
      <c r="G61" s="365"/>
      <c r="H61" s="365"/>
      <c r="I61" s="366"/>
      <c r="J61" s="367"/>
      <c r="K61" s="368"/>
      <c r="L61" s="368"/>
      <c r="M61" s="368"/>
      <c r="N61" s="368"/>
      <c r="O61" s="369"/>
      <c r="P61" s="369"/>
      <c r="Q61" s="369"/>
      <c r="R61" s="369"/>
      <c r="S61" s="369"/>
      <c r="T61" s="369"/>
      <c r="U61" s="369"/>
      <c r="V61" s="369"/>
      <c r="W61" s="369"/>
      <c r="X61" s="369"/>
      <c r="Y61" s="369"/>
      <c r="Z61" s="369"/>
      <c r="AA61" s="369"/>
      <c r="AB61" s="369"/>
      <c r="AC61" s="369"/>
      <c r="AD61" s="369"/>
      <c r="AE61" s="369"/>
      <c r="AF61" s="369"/>
      <c r="AG61" s="369"/>
      <c r="AH61" s="369"/>
      <c r="AI61" s="369"/>
      <c r="AJ61" s="369"/>
      <c r="AK61" s="369"/>
      <c r="AL61" s="369"/>
      <c r="AM61" s="369"/>
    </row>
    <row r="62" spans="1:39" ht="9.75" customHeight="1" x14ac:dyDescent="0.15">
      <c r="A62" s="352"/>
      <c r="B62" s="353"/>
      <c r="C62" s="353"/>
      <c r="D62" s="354"/>
      <c r="E62" s="364"/>
      <c r="F62" s="365"/>
      <c r="G62" s="365"/>
      <c r="H62" s="365"/>
      <c r="I62" s="366"/>
      <c r="J62" s="367"/>
      <c r="K62" s="368"/>
      <c r="L62" s="368"/>
      <c r="M62" s="368"/>
      <c r="N62" s="368"/>
      <c r="O62" s="369"/>
      <c r="P62" s="369"/>
      <c r="Q62" s="369"/>
      <c r="R62" s="369"/>
      <c r="S62" s="369"/>
      <c r="T62" s="369"/>
      <c r="U62" s="369"/>
      <c r="V62" s="369"/>
      <c r="W62" s="369"/>
      <c r="X62" s="369"/>
      <c r="Y62" s="369"/>
      <c r="Z62" s="369"/>
      <c r="AA62" s="369"/>
      <c r="AB62" s="369"/>
      <c r="AC62" s="369"/>
      <c r="AD62" s="369"/>
      <c r="AE62" s="369"/>
      <c r="AF62" s="369"/>
      <c r="AG62" s="369"/>
      <c r="AH62" s="369"/>
      <c r="AI62" s="369"/>
      <c r="AJ62" s="369"/>
      <c r="AK62" s="369"/>
      <c r="AL62" s="369"/>
      <c r="AM62" s="369"/>
    </row>
    <row r="63" spans="1:39" ht="9.75" customHeight="1" x14ac:dyDescent="0.15">
      <c r="A63" s="352"/>
      <c r="B63" s="353"/>
      <c r="C63" s="353"/>
      <c r="D63" s="354"/>
      <c r="E63" s="433"/>
      <c r="F63" s="434"/>
      <c r="G63" s="434"/>
      <c r="H63" s="434"/>
      <c r="I63" s="435"/>
      <c r="J63" s="402"/>
      <c r="K63" s="403"/>
      <c r="L63" s="403"/>
      <c r="M63" s="403"/>
      <c r="N63" s="403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404"/>
      <c r="AH63" s="404"/>
      <c r="AI63" s="404"/>
      <c r="AJ63" s="404"/>
      <c r="AK63" s="404"/>
      <c r="AL63" s="404"/>
      <c r="AM63" s="404"/>
    </row>
    <row r="64" spans="1:39" ht="9.75" customHeight="1" x14ac:dyDescent="0.15">
      <c r="A64" s="349" t="s">
        <v>57</v>
      </c>
      <c r="B64" s="350"/>
      <c r="C64" s="350"/>
      <c r="D64" s="351"/>
      <c r="E64" s="358"/>
      <c r="F64" s="359"/>
      <c r="G64" s="359"/>
      <c r="H64" s="359"/>
      <c r="I64" s="360"/>
      <c r="J64" s="361"/>
      <c r="K64" s="362"/>
      <c r="L64" s="362"/>
      <c r="M64" s="362"/>
      <c r="N64" s="362"/>
      <c r="O64" s="363"/>
      <c r="P64" s="363"/>
      <c r="Q64" s="363"/>
      <c r="R64" s="363"/>
      <c r="S64" s="363"/>
      <c r="T64" s="363"/>
      <c r="U64" s="363"/>
      <c r="V64" s="363"/>
      <c r="W64" s="363"/>
      <c r="X64" s="363"/>
      <c r="Y64" s="363"/>
      <c r="Z64" s="363"/>
      <c r="AA64" s="363"/>
      <c r="AB64" s="363"/>
      <c r="AC64" s="363"/>
      <c r="AD64" s="363"/>
      <c r="AE64" s="363"/>
      <c r="AF64" s="363"/>
      <c r="AG64" s="363"/>
      <c r="AH64" s="363"/>
      <c r="AI64" s="363"/>
      <c r="AJ64" s="363"/>
      <c r="AK64" s="363"/>
      <c r="AL64" s="363"/>
      <c r="AM64" s="363"/>
    </row>
    <row r="65" spans="1:39" ht="9.75" customHeight="1" x14ac:dyDescent="0.15">
      <c r="A65" s="352"/>
      <c r="B65" s="353"/>
      <c r="C65" s="353"/>
      <c r="D65" s="354"/>
      <c r="E65" s="364"/>
      <c r="F65" s="365"/>
      <c r="G65" s="365"/>
      <c r="H65" s="365"/>
      <c r="I65" s="366"/>
      <c r="J65" s="367"/>
      <c r="K65" s="368"/>
      <c r="L65" s="368"/>
      <c r="M65" s="368"/>
      <c r="N65" s="368"/>
      <c r="O65" s="369"/>
      <c r="P65" s="369"/>
      <c r="Q65" s="369"/>
      <c r="R65" s="369"/>
      <c r="S65" s="369"/>
      <c r="T65" s="369"/>
      <c r="U65" s="369"/>
      <c r="V65" s="369"/>
      <c r="W65" s="369"/>
      <c r="X65" s="369"/>
      <c r="Y65" s="369"/>
      <c r="Z65" s="369"/>
      <c r="AA65" s="369"/>
      <c r="AB65" s="369"/>
      <c r="AC65" s="369"/>
      <c r="AD65" s="369"/>
      <c r="AE65" s="369"/>
      <c r="AF65" s="369"/>
      <c r="AG65" s="369"/>
      <c r="AH65" s="369"/>
      <c r="AI65" s="369"/>
      <c r="AJ65" s="369"/>
      <c r="AK65" s="369"/>
      <c r="AL65" s="369"/>
      <c r="AM65" s="369"/>
    </row>
    <row r="66" spans="1:39" ht="9.75" customHeight="1" x14ac:dyDescent="0.15">
      <c r="A66" s="352"/>
      <c r="B66" s="353"/>
      <c r="C66" s="353"/>
      <c r="D66" s="354"/>
      <c r="E66" s="364"/>
      <c r="F66" s="365"/>
      <c r="G66" s="365"/>
      <c r="H66" s="365"/>
      <c r="I66" s="366"/>
      <c r="J66" s="367"/>
      <c r="K66" s="368"/>
      <c r="L66" s="368"/>
      <c r="M66" s="368"/>
      <c r="N66" s="368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  <c r="AG66" s="369"/>
      <c r="AH66" s="369"/>
      <c r="AI66" s="369"/>
      <c r="AJ66" s="369"/>
      <c r="AK66" s="369"/>
      <c r="AL66" s="369"/>
      <c r="AM66" s="369"/>
    </row>
    <row r="67" spans="1:39" ht="9.75" customHeight="1" thickBot="1" x14ac:dyDescent="0.2">
      <c r="A67" s="355"/>
      <c r="B67" s="356"/>
      <c r="C67" s="356"/>
      <c r="D67" s="357"/>
      <c r="E67" s="370"/>
      <c r="F67" s="371"/>
      <c r="G67" s="371"/>
      <c r="H67" s="371"/>
      <c r="I67" s="372"/>
      <c r="J67" s="373"/>
      <c r="K67" s="374"/>
      <c r="L67" s="374"/>
      <c r="M67" s="374"/>
      <c r="N67" s="374"/>
      <c r="O67" s="375"/>
      <c r="P67" s="375"/>
      <c r="Q67" s="375"/>
      <c r="R67" s="375"/>
      <c r="S67" s="375"/>
      <c r="T67" s="375"/>
      <c r="U67" s="375"/>
      <c r="V67" s="375"/>
      <c r="W67" s="375"/>
      <c r="X67" s="375"/>
      <c r="Y67" s="375"/>
      <c r="Z67" s="375"/>
      <c r="AA67" s="375"/>
      <c r="AB67" s="375"/>
      <c r="AC67" s="375"/>
      <c r="AD67" s="375"/>
      <c r="AE67" s="375"/>
      <c r="AF67" s="375"/>
      <c r="AG67" s="375"/>
      <c r="AH67" s="375"/>
      <c r="AI67" s="375"/>
      <c r="AJ67" s="375"/>
      <c r="AK67" s="375"/>
      <c r="AL67" s="375"/>
      <c r="AM67" s="375"/>
    </row>
    <row r="68" spans="1:39" ht="22.5" customHeight="1" thickTop="1" x14ac:dyDescent="0.15">
      <c r="A68" s="340" t="s">
        <v>71</v>
      </c>
      <c r="B68" s="341"/>
      <c r="C68" s="341"/>
      <c r="D68" s="342"/>
      <c r="E68" s="343"/>
      <c r="F68" s="344"/>
      <c r="G68" s="344"/>
      <c r="H68" s="344"/>
      <c r="I68" s="345"/>
      <c r="J68" s="395">
        <f>SUM(J52:N67)</f>
        <v>0</v>
      </c>
      <c r="K68" s="396"/>
      <c r="L68" s="396"/>
      <c r="M68" s="396"/>
      <c r="N68" s="396"/>
      <c r="O68" s="348"/>
      <c r="P68" s="348"/>
      <c r="Q68" s="348"/>
      <c r="R68" s="348"/>
      <c r="S68" s="348"/>
      <c r="T68" s="348"/>
      <c r="U68" s="348"/>
      <c r="V68" s="348"/>
      <c r="W68" s="348"/>
      <c r="X68" s="348"/>
      <c r="Y68" s="348"/>
      <c r="Z68" s="348"/>
      <c r="AA68" s="348"/>
      <c r="AB68" s="348"/>
      <c r="AC68" s="348"/>
      <c r="AD68" s="348"/>
      <c r="AE68" s="348"/>
      <c r="AF68" s="348"/>
      <c r="AG68" s="348"/>
      <c r="AH68" s="348"/>
      <c r="AI68" s="348"/>
      <c r="AJ68" s="348"/>
      <c r="AK68" s="348"/>
      <c r="AL68" s="348"/>
      <c r="AM68" s="348"/>
    </row>
    <row r="69" spans="1:39" ht="2.25" customHeight="1" x14ac:dyDescent="0.1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</row>
    <row r="70" spans="1:39" ht="18" customHeight="1" x14ac:dyDescent="0.15">
      <c r="A70" s="236" t="s">
        <v>210</v>
      </c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D70" s="183"/>
      <c r="AE70" s="183"/>
      <c r="AF70" s="183"/>
      <c r="AG70" s="183"/>
      <c r="AH70" s="183"/>
      <c r="AI70" s="183"/>
      <c r="AJ70" s="183"/>
    </row>
    <row r="71" spans="1:39" ht="18" customHeight="1" x14ac:dyDescent="0.15">
      <c r="A71" s="429" t="s">
        <v>25</v>
      </c>
      <c r="B71" s="430"/>
      <c r="C71" s="430"/>
      <c r="D71" s="431"/>
      <c r="E71" s="397" t="s">
        <v>30</v>
      </c>
      <c r="F71" s="398"/>
      <c r="G71" s="398"/>
      <c r="H71" s="398"/>
      <c r="I71" s="432"/>
      <c r="J71" s="397" t="s">
        <v>35</v>
      </c>
      <c r="K71" s="398"/>
      <c r="L71" s="398"/>
      <c r="M71" s="398"/>
      <c r="N71" s="398"/>
      <c r="O71" s="399" t="s">
        <v>31</v>
      </c>
      <c r="P71" s="399"/>
      <c r="Q71" s="399"/>
      <c r="R71" s="399"/>
      <c r="S71" s="399"/>
      <c r="T71" s="399"/>
      <c r="U71" s="399"/>
      <c r="V71" s="399"/>
      <c r="W71" s="399"/>
      <c r="X71" s="399"/>
      <c r="Y71" s="399"/>
      <c r="Z71" s="399"/>
      <c r="AA71" s="399"/>
      <c r="AB71" s="399"/>
      <c r="AC71" s="399"/>
      <c r="AD71" s="399"/>
      <c r="AE71" s="399"/>
      <c r="AF71" s="399"/>
      <c r="AG71" s="399"/>
      <c r="AH71" s="399"/>
      <c r="AI71" s="399"/>
      <c r="AJ71" s="399"/>
      <c r="AK71" s="399"/>
      <c r="AL71" s="399"/>
      <c r="AM71" s="399"/>
    </row>
    <row r="72" spans="1:39" ht="9.75" customHeight="1" x14ac:dyDescent="0.15">
      <c r="A72" s="349" t="s">
        <v>34</v>
      </c>
      <c r="B72" s="350"/>
      <c r="C72" s="350"/>
      <c r="D72" s="351"/>
      <c r="E72" s="358"/>
      <c r="F72" s="359"/>
      <c r="G72" s="359"/>
      <c r="H72" s="359"/>
      <c r="I72" s="360"/>
      <c r="J72" s="361"/>
      <c r="K72" s="362"/>
      <c r="L72" s="362"/>
      <c r="M72" s="362"/>
      <c r="N72" s="362"/>
      <c r="O72" s="363"/>
      <c r="P72" s="363"/>
      <c r="Q72" s="363"/>
      <c r="R72" s="363"/>
      <c r="S72" s="363"/>
      <c r="T72" s="363"/>
      <c r="U72" s="363"/>
      <c r="V72" s="363"/>
      <c r="W72" s="363"/>
      <c r="X72" s="363"/>
      <c r="Y72" s="363"/>
      <c r="Z72" s="363"/>
      <c r="AA72" s="363"/>
      <c r="AB72" s="363"/>
      <c r="AC72" s="363"/>
      <c r="AD72" s="363"/>
      <c r="AE72" s="363"/>
      <c r="AF72" s="363"/>
      <c r="AG72" s="363"/>
      <c r="AH72" s="363"/>
      <c r="AI72" s="363"/>
      <c r="AJ72" s="363"/>
      <c r="AK72" s="363"/>
      <c r="AL72" s="363"/>
      <c r="AM72" s="363"/>
    </row>
    <row r="73" spans="1:39" ht="9.75" customHeight="1" x14ac:dyDescent="0.15">
      <c r="A73" s="352"/>
      <c r="B73" s="353"/>
      <c r="C73" s="353"/>
      <c r="D73" s="354"/>
      <c r="E73" s="364"/>
      <c r="F73" s="365"/>
      <c r="G73" s="365"/>
      <c r="H73" s="365"/>
      <c r="I73" s="366"/>
      <c r="J73" s="367"/>
      <c r="K73" s="368"/>
      <c r="L73" s="368"/>
      <c r="M73" s="368"/>
      <c r="N73" s="368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</row>
    <row r="74" spans="1:39" ht="9.75" customHeight="1" x14ac:dyDescent="0.15">
      <c r="A74" s="352"/>
      <c r="B74" s="353"/>
      <c r="C74" s="353"/>
      <c r="D74" s="354"/>
      <c r="E74" s="364"/>
      <c r="F74" s="365"/>
      <c r="G74" s="365"/>
      <c r="H74" s="365"/>
      <c r="I74" s="366"/>
      <c r="J74" s="367"/>
      <c r="K74" s="368"/>
      <c r="L74" s="368"/>
      <c r="M74" s="368"/>
      <c r="N74" s="368"/>
      <c r="O74" s="369"/>
      <c r="P74" s="369"/>
      <c r="Q74" s="369"/>
      <c r="R74" s="369"/>
      <c r="S74" s="369"/>
      <c r="T74" s="369"/>
      <c r="U74" s="369"/>
      <c r="V74" s="369"/>
      <c r="W74" s="369"/>
      <c r="X74" s="369"/>
      <c r="Y74" s="369"/>
      <c r="Z74" s="369"/>
      <c r="AA74" s="369"/>
      <c r="AB74" s="369"/>
      <c r="AC74" s="369"/>
      <c r="AD74" s="369"/>
      <c r="AE74" s="369"/>
      <c r="AF74" s="369"/>
      <c r="AG74" s="369"/>
      <c r="AH74" s="369"/>
      <c r="AI74" s="369"/>
      <c r="AJ74" s="369"/>
      <c r="AK74" s="369"/>
      <c r="AL74" s="369"/>
      <c r="AM74" s="369"/>
    </row>
    <row r="75" spans="1:39" ht="9.75" customHeight="1" x14ac:dyDescent="0.15">
      <c r="A75" s="352"/>
      <c r="B75" s="353"/>
      <c r="C75" s="353"/>
      <c r="D75" s="354"/>
      <c r="E75" s="433"/>
      <c r="F75" s="434"/>
      <c r="G75" s="434"/>
      <c r="H75" s="434"/>
      <c r="I75" s="435"/>
      <c r="J75" s="402"/>
      <c r="K75" s="403"/>
      <c r="L75" s="403"/>
      <c r="M75" s="403"/>
      <c r="N75" s="403"/>
      <c r="O75" s="404"/>
      <c r="P75" s="404"/>
      <c r="Q75" s="404"/>
      <c r="R75" s="404"/>
      <c r="S75" s="404"/>
      <c r="T75" s="404"/>
      <c r="U75" s="404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4"/>
      <c r="AK75" s="404"/>
      <c r="AL75" s="404"/>
      <c r="AM75" s="404"/>
    </row>
    <row r="76" spans="1:39" ht="9.75" customHeight="1" x14ac:dyDescent="0.15">
      <c r="A76" s="349" t="s">
        <v>55</v>
      </c>
      <c r="B76" s="350"/>
      <c r="C76" s="350"/>
      <c r="D76" s="351"/>
      <c r="E76" s="358"/>
      <c r="F76" s="359"/>
      <c r="G76" s="359"/>
      <c r="H76" s="359"/>
      <c r="I76" s="360"/>
      <c r="J76" s="361"/>
      <c r="K76" s="362"/>
      <c r="L76" s="362"/>
      <c r="M76" s="362"/>
      <c r="N76" s="362"/>
      <c r="O76" s="363"/>
      <c r="P76" s="363"/>
      <c r="Q76" s="363"/>
      <c r="R76" s="363"/>
      <c r="S76" s="363"/>
      <c r="T76" s="363"/>
      <c r="U76" s="363"/>
      <c r="V76" s="363"/>
      <c r="W76" s="363"/>
      <c r="X76" s="363"/>
      <c r="Y76" s="363"/>
      <c r="Z76" s="363"/>
      <c r="AA76" s="363"/>
      <c r="AB76" s="363"/>
      <c r="AC76" s="363"/>
      <c r="AD76" s="363"/>
      <c r="AE76" s="363"/>
      <c r="AF76" s="363"/>
      <c r="AG76" s="363"/>
      <c r="AH76" s="363"/>
      <c r="AI76" s="363"/>
      <c r="AJ76" s="363"/>
      <c r="AK76" s="363"/>
      <c r="AL76" s="363"/>
      <c r="AM76" s="363"/>
    </row>
    <row r="77" spans="1:39" ht="9.75" customHeight="1" x14ac:dyDescent="0.15">
      <c r="A77" s="352"/>
      <c r="B77" s="353"/>
      <c r="C77" s="353"/>
      <c r="D77" s="354"/>
      <c r="E77" s="364"/>
      <c r="F77" s="365"/>
      <c r="G77" s="365"/>
      <c r="H77" s="365"/>
      <c r="I77" s="366"/>
      <c r="J77" s="367"/>
      <c r="K77" s="368"/>
      <c r="L77" s="368"/>
      <c r="M77" s="368"/>
      <c r="N77" s="368"/>
      <c r="O77" s="369"/>
      <c r="P77" s="369"/>
      <c r="Q77" s="369"/>
      <c r="R77" s="369"/>
      <c r="S77" s="369"/>
      <c r="T77" s="369"/>
      <c r="U77" s="369"/>
      <c r="V77" s="369"/>
      <c r="W77" s="369"/>
      <c r="X77" s="369"/>
      <c r="Y77" s="369"/>
      <c r="Z77" s="369"/>
      <c r="AA77" s="369"/>
      <c r="AB77" s="369"/>
      <c r="AC77" s="369"/>
      <c r="AD77" s="369"/>
      <c r="AE77" s="369"/>
      <c r="AF77" s="369"/>
      <c r="AG77" s="369"/>
      <c r="AH77" s="369"/>
      <c r="AI77" s="369"/>
      <c r="AJ77" s="369"/>
      <c r="AK77" s="369"/>
      <c r="AL77" s="369"/>
      <c r="AM77" s="369"/>
    </row>
    <row r="78" spans="1:39" ht="9.75" customHeight="1" x14ac:dyDescent="0.15">
      <c r="A78" s="352"/>
      <c r="B78" s="353"/>
      <c r="C78" s="353"/>
      <c r="D78" s="354"/>
      <c r="E78" s="364"/>
      <c r="F78" s="365"/>
      <c r="G78" s="365"/>
      <c r="H78" s="365"/>
      <c r="I78" s="366"/>
      <c r="J78" s="367"/>
      <c r="K78" s="368"/>
      <c r="L78" s="368"/>
      <c r="M78" s="368"/>
      <c r="N78" s="368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</row>
    <row r="79" spans="1:39" ht="9.75" customHeight="1" x14ac:dyDescent="0.15">
      <c r="A79" s="340"/>
      <c r="B79" s="341"/>
      <c r="C79" s="341"/>
      <c r="D79" s="342"/>
      <c r="E79" s="389"/>
      <c r="F79" s="390"/>
      <c r="G79" s="390"/>
      <c r="H79" s="390"/>
      <c r="I79" s="391"/>
      <c r="J79" s="392"/>
      <c r="K79" s="393"/>
      <c r="L79" s="393"/>
      <c r="M79" s="393"/>
      <c r="N79" s="393"/>
      <c r="O79" s="394"/>
      <c r="P79" s="394"/>
      <c r="Q79" s="394"/>
      <c r="R79" s="394"/>
      <c r="S79" s="394"/>
      <c r="T79" s="394"/>
      <c r="U79" s="394"/>
      <c r="V79" s="394"/>
      <c r="W79" s="394"/>
      <c r="X79" s="394"/>
      <c r="Y79" s="394"/>
      <c r="Z79" s="394"/>
      <c r="AA79" s="394"/>
      <c r="AB79" s="394"/>
      <c r="AC79" s="394"/>
      <c r="AD79" s="394"/>
      <c r="AE79" s="394"/>
      <c r="AF79" s="394"/>
      <c r="AG79" s="394"/>
      <c r="AH79" s="394"/>
      <c r="AI79" s="394"/>
      <c r="AJ79" s="394"/>
      <c r="AK79" s="394"/>
      <c r="AL79" s="394"/>
      <c r="AM79" s="394"/>
    </row>
    <row r="80" spans="1:39" ht="9.75" customHeight="1" x14ac:dyDescent="0.15">
      <c r="A80" s="349" t="s">
        <v>56</v>
      </c>
      <c r="B80" s="350"/>
      <c r="C80" s="350"/>
      <c r="D80" s="351"/>
      <c r="E80" s="358"/>
      <c r="F80" s="359"/>
      <c r="G80" s="359"/>
      <c r="H80" s="359"/>
      <c r="I80" s="360"/>
      <c r="J80" s="361"/>
      <c r="K80" s="362"/>
      <c r="L80" s="362"/>
      <c r="M80" s="362"/>
      <c r="N80" s="362"/>
      <c r="O80" s="363"/>
      <c r="P80" s="363"/>
      <c r="Q80" s="363"/>
      <c r="R80" s="363"/>
      <c r="S80" s="363"/>
      <c r="T80" s="363"/>
      <c r="U80" s="363"/>
      <c r="V80" s="363"/>
      <c r="W80" s="363"/>
      <c r="X80" s="363"/>
      <c r="Y80" s="363"/>
      <c r="Z80" s="363"/>
      <c r="AA80" s="363"/>
      <c r="AB80" s="363"/>
      <c r="AC80" s="363"/>
      <c r="AD80" s="363"/>
      <c r="AE80" s="363"/>
      <c r="AF80" s="363"/>
      <c r="AG80" s="363"/>
      <c r="AH80" s="363"/>
      <c r="AI80" s="363"/>
      <c r="AJ80" s="363"/>
      <c r="AK80" s="363"/>
      <c r="AL80" s="363"/>
      <c r="AM80" s="363"/>
    </row>
    <row r="81" spans="1:39" ht="9.75" customHeight="1" x14ac:dyDescent="0.15">
      <c r="A81" s="352"/>
      <c r="B81" s="353"/>
      <c r="C81" s="353"/>
      <c r="D81" s="354"/>
      <c r="E81" s="364"/>
      <c r="F81" s="365"/>
      <c r="G81" s="365"/>
      <c r="H81" s="365"/>
      <c r="I81" s="366"/>
      <c r="J81" s="367"/>
      <c r="K81" s="368"/>
      <c r="L81" s="368"/>
      <c r="M81" s="368"/>
      <c r="N81" s="368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</row>
    <row r="82" spans="1:39" ht="9.75" customHeight="1" x14ac:dyDescent="0.15">
      <c r="A82" s="352"/>
      <c r="B82" s="353"/>
      <c r="C82" s="353"/>
      <c r="D82" s="354"/>
      <c r="E82" s="364"/>
      <c r="F82" s="365"/>
      <c r="G82" s="365"/>
      <c r="H82" s="365"/>
      <c r="I82" s="366"/>
      <c r="J82" s="367"/>
      <c r="K82" s="368"/>
      <c r="L82" s="368"/>
      <c r="M82" s="368"/>
      <c r="N82" s="368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</row>
    <row r="83" spans="1:39" ht="9.75" customHeight="1" thickBot="1" x14ac:dyDescent="0.2">
      <c r="A83" s="355"/>
      <c r="B83" s="356"/>
      <c r="C83" s="356"/>
      <c r="D83" s="357"/>
      <c r="E83" s="370"/>
      <c r="F83" s="371"/>
      <c r="G83" s="371"/>
      <c r="H83" s="371"/>
      <c r="I83" s="372"/>
      <c r="J83" s="373"/>
      <c r="K83" s="374"/>
      <c r="L83" s="374"/>
      <c r="M83" s="374"/>
      <c r="N83" s="374"/>
      <c r="O83" s="375"/>
      <c r="P83" s="375"/>
      <c r="Q83" s="375"/>
      <c r="R83" s="375"/>
      <c r="S83" s="375"/>
      <c r="T83" s="375"/>
      <c r="U83" s="375"/>
      <c r="V83" s="375"/>
      <c r="W83" s="375"/>
      <c r="X83" s="375"/>
      <c r="Y83" s="375"/>
      <c r="Z83" s="375"/>
      <c r="AA83" s="375"/>
      <c r="AB83" s="375"/>
      <c r="AC83" s="375"/>
      <c r="AD83" s="375"/>
      <c r="AE83" s="375"/>
      <c r="AF83" s="375"/>
      <c r="AG83" s="375"/>
      <c r="AH83" s="375"/>
      <c r="AI83" s="375"/>
      <c r="AJ83" s="375"/>
      <c r="AK83" s="375"/>
      <c r="AL83" s="375"/>
      <c r="AM83" s="375"/>
    </row>
    <row r="84" spans="1:39" ht="22.5" customHeight="1" thickTop="1" x14ac:dyDescent="0.15">
      <c r="A84" s="340" t="s">
        <v>44</v>
      </c>
      <c r="B84" s="341"/>
      <c r="C84" s="341"/>
      <c r="D84" s="342"/>
      <c r="E84" s="343"/>
      <c r="F84" s="344"/>
      <c r="G84" s="344"/>
      <c r="H84" s="344"/>
      <c r="I84" s="345"/>
      <c r="J84" s="346">
        <f>SUM(J72:N83)</f>
        <v>0</v>
      </c>
      <c r="K84" s="347"/>
      <c r="L84" s="347"/>
      <c r="M84" s="347"/>
      <c r="N84" s="347"/>
      <c r="O84" s="348"/>
      <c r="P84" s="348"/>
      <c r="Q84" s="348"/>
      <c r="R84" s="348"/>
      <c r="S84" s="348"/>
      <c r="T84" s="348"/>
      <c r="U84" s="348"/>
      <c r="V84" s="348"/>
      <c r="W84" s="348"/>
      <c r="X84" s="348"/>
      <c r="Y84" s="348"/>
      <c r="Z84" s="348"/>
      <c r="AA84" s="348"/>
      <c r="AB84" s="348"/>
      <c r="AC84" s="348"/>
      <c r="AD84" s="348"/>
      <c r="AE84" s="348"/>
      <c r="AF84" s="348"/>
      <c r="AG84" s="348"/>
      <c r="AH84" s="348"/>
      <c r="AI84" s="348"/>
      <c r="AJ84" s="348"/>
      <c r="AK84" s="348"/>
      <c r="AL84" s="348"/>
      <c r="AM84" s="348"/>
    </row>
    <row r="85" spans="1:39" ht="2.25" customHeight="1" x14ac:dyDescent="0.15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</row>
    <row r="86" spans="1:39" ht="18" customHeight="1" x14ac:dyDescent="0.15">
      <c r="A86" s="236" t="s">
        <v>180</v>
      </c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  <c r="Z86" s="183"/>
      <c r="AA86" s="183"/>
      <c r="AB86" s="183"/>
      <c r="AC86" s="183"/>
      <c r="AD86" s="183"/>
      <c r="AE86" s="183"/>
      <c r="AF86" s="183"/>
      <c r="AG86" s="183"/>
      <c r="AH86" s="183"/>
      <c r="AI86" s="183"/>
      <c r="AJ86" s="183"/>
    </row>
    <row r="87" spans="1:39" ht="18" customHeight="1" x14ac:dyDescent="0.15">
      <c r="A87" s="429" t="s">
        <v>33</v>
      </c>
      <c r="B87" s="430"/>
      <c r="C87" s="430"/>
      <c r="D87" s="431"/>
      <c r="E87" s="397" t="s">
        <v>30</v>
      </c>
      <c r="F87" s="398"/>
      <c r="G87" s="398"/>
      <c r="H87" s="398"/>
      <c r="I87" s="432"/>
      <c r="J87" s="397" t="s">
        <v>35</v>
      </c>
      <c r="K87" s="398"/>
      <c r="L87" s="398"/>
      <c r="M87" s="398"/>
      <c r="N87" s="398"/>
      <c r="O87" s="399" t="s">
        <v>31</v>
      </c>
      <c r="P87" s="399"/>
      <c r="Q87" s="399"/>
      <c r="R87" s="399"/>
      <c r="S87" s="399"/>
      <c r="T87" s="399"/>
      <c r="U87" s="399"/>
      <c r="V87" s="399"/>
      <c r="W87" s="399"/>
      <c r="X87" s="399"/>
      <c r="Y87" s="399"/>
      <c r="Z87" s="399"/>
      <c r="AA87" s="399"/>
      <c r="AB87" s="399"/>
      <c r="AC87" s="399"/>
      <c r="AD87" s="399"/>
      <c r="AE87" s="399"/>
      <c r="AF87" s="399"/>
      <c r="AG87" s="399"/>
      <c r="AH87" s="399"/>
      <c r="AI87" s="399"/>
      <c r="AJ87" s="399"/>
      <c r="AK87" s="399"/>
      <c r="AL87" s="399"/>
      <c r="AM87" s="399"/>
    </row>
    <row r="88" spans="1:39" ht="9.75" customHeight="1" x14ac:dyDescent="0.15">
      <c r="A88" s="349" t="s">
        <v>34</v>
      </c>
      <c r="B88" s="350"/>
      <c r="C88" s="350"/>
      <c r="D88" s="351"/>
      <c r="E88" s="358"/>
      <c r="F88" s="359"/>
      <c r="G88" s="359"/>
      <c r="H88" s="359"/>
      <c r="I88" s="360"/>
      <c r="J88" s="361"/>
      <c r="K88" s="362"/>
      <c r="L88" s="362"/>
      <c r="M88" s="362"/>
      <c r="N88" s="362"/>
      <c r="O88" s="363"/>
      <c r="P88" s="363"/>
      <c r="Q88" s="363"/>
      <c r="R88" s="363"/>
      <c r="S88" s="363"/>
      <c r="T88" s="363"/>
      <c r="U88" s="363"/>
      <c r="V88" s="363"/>
      <c r="W88" s="363"/>
      <c r="X88" s="363"/>
      <c r="Y88" s="363"/>
      <c r="Z88" s="363"/>
      <c r="AA88" s="363"/>
      <c r="AB88" s="363"/>
      <c r="AC88" s="363"/>
      <c r="AD88" s="363"/>
      <c r="AE88" s="363"/>
      <c r="AF88" s="363"/>
      <c r="AG88" s="363"/>
      <c r="AH88" s="363"/>
      <c r="AI88" s="363"/>
      <c r="AJ88" s="363"/>
      <c r="AK88" s="363"/>
      <c r="AL88" s="363"/>
      <c r="AM88" s="363"/>
    </row>
    <row r="89" spans="1:39" ht="9.75" customHeight="1" x14ac:dyDescent="0.15">
      <c r="A89" s="352"/>
      <c r="B89" s="353"/>
      <c r="C89" s="353"/>
      <c r="D89" s="354"/>
      <c r="E89" s="364"/>
      <c r="F89" s="365"/>
      <c r="G89" s="365"/>
      <c r="H89" s="365"/>
      <c r="I89" s="366"/>
      <c r="J89" s="367"/>
      <c r="K89" s="368"/>
      <c r="L89" s="368"/>
      <c r="M89" s="368"/>
      <c r="N89" s="368"/>
      <c r="O89" s="369"/>
      <c r="P89" s="369"/>
      <c r="Q89" s="369"/>
      <c r="R89" s="369"/>
      <c r="S89" s="369"/>
      <c r="T89" s="369"/>
      <c r="U89" s="369"/>
      <c r="V89" s="369"/>
      <c r="W89" s="369"/>
      <c r="X89" s="369"/>
      <c r="Y89" s="369"/>
      <c r="Z89" s="369"/>
      <c r="AA89" s="369"/>
      <c r="AB89" s="369"/>
      <c r="AC89" s="369"/>
      <c r="AD89" s="369"/>
      <c r="AE89" s="369"/>
      <c r="AF89" s="369"/>
      <c r="AG89" s="369"/>
      <c r="AH89" s="369"/>
      <c r="AI89" s="369"/>
      <c r="AJ89" s="369"/>
      <c r="AK89" s="369"/>
      <c r="AL89" s="369"/>
      <c r="AM89" s="369"/>
    </row>
    <row r="90" spans="1:39" ht="9.75" customHeight="1" x14ac:dyDescent="0.15">
      <c r="A90" s="352"/>
      <c r="B90" s="353"/>
      <c r="C90" s="353"/>
      <c r="D90" s="354"/>
      <c r="E90" s="364"/>
      <c r="F90" s="365"/>
      <c r="G90" s="365"/>
      <c r="H90" s="365"/>
      <c r="I90" s="366"/>
      <c r="J90" s="367"/>
      <c r="K90" s="368"/>
      <c r="L90" s="368"/>
      <c r="M90" s="368"/>
      <c r="N90" s="368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69"/>
      <c r="AB90" s="369"/>
      <c r="AC90" s="369"/>
      <c r="AD90" s="369"/>
      <c r="AE90" s="369"/>
      <c r="AF90" s="369"/>
      <c r="AG90" s="369"/>
      <c r="AH90" s="369"/>
      <c r="AI90" s="369"/>
      <c r="AJ90" s="369"/>
      <c r="AK90" s="369"/>
      <c r="AL90" s="369"/>
      <c r="AM90" s="369"/>
    </row>
    <row r="91" spans="1:39" ht="9.75" customHeight="1" x14ac:dyDescent="0.15">
      <c r="A91" s="352"/>
      <c r="B91" s="353"/>
      <c r="C91" s="353"/>
      <c r="D91" s="354"/>
      <c r="E91" s="433"/>
      <c r="F91" s="434"/>
      <c r="G91" s="434"/>
      <c r="H91" s="434"/>
      <c r="I91" s="435"/>
      <c r="J91" s="402"/>
      <c r="K91" s="403"/>
      <c r="L91" s="403"/>
      <c r="M91" s="403"/>
      <c r="N91" s="403"/>
      <c r="O91" s="404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4"/>
      <c r="AC91" s="404"/>
      <c r="AD91" s="404"/>
      <c r="AE91" s="404"/>
      <c r="AF91" s="404"/>
      <c r="AG91" s="404"/>
      <c r="AH91" s="404"/>
      <c r="AI91" s="404"/>
      <c r="AJ91" s="404"/>
      <c r="AK91" s="404"/>
      <c r="AL91" s="404"/>
      <c r="AM91" s="404"/>
    </row>
    <row r="92" spans="1:39" ht="9.75" customHeight="1" x14ac:dyDescent="0.15">
      <c r="A92" s="349" t="s">
        <v>55</v>
      </c>
      <c r="B92" s="350"/>
      <c r="C92" s="350"/>
      <c r="D92" s="351"/>
      <c r="E92" s="358"/>
      <c r="F92" s="359"/>
      <c r="G92" s="359"/>
      <c r="H92" s="359"/>
      <c r="I92" s="360"/>
      <c r="J92" s="361"/>
      <c r="K92" s="362"/>
      <c r="L92" s="362"/>
      <c r="M92" s="362"/>
      <c r="N92" s="362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</row>
    <row r="93" spans="1:39" ht="9.75" customHeight="1" x14ac:dyDescent="0.15">
      <c r="A93" s="352"/>
      <c r="B93" s="353"/>
      <c r="C93" s="353"/>
      <c r="D93" s="354"/>
      <c r="E93" s="364"/>
      <c r="F93" s="365"/>
      <c r="G93" s="365"/>
      <c r="H93" s="365"/>
      <c r="I93" s="366"/>
      <c r="J93" s="367"/>
      <c r="K93" s="368"/>
      <c r="L93" s="368"/>
      <c r="M93" s="368"/>
      <c r="N93" s="368"/>
      <c r="O93" s="369"/>
      <c r="P93" s="369"/>
      <c r="Q93" s="369"/>
      <c r="R93" s="369"/>
      <c r="S93" s="369"/>
      <c r="T93" s="369"/>
      <c r="U93" s="369"/>
      <c r="V93" s="369"/>
      <c r="W93" s="369"/>
      <c r="X93" s="369"/>
      <c r="Y93" s="369"/>
      <c r="Z93" s="369"/>
      <c r="AA93" s="369"/>
      <c r="AB93" s="369"/>
      <c r="AC93" s="369"/>
      <c r="AD93" s="369"/>
      <c r="AE93" s="369"/>
      <c r="AF93" s="369"/>
      <c r="AG93" s="369"/>
      <c r="AH93" s="369"/>
      <c r="AI93" s="369"/>
      <c r="AJ93" s="369"/>
      <c r="AK93" s="369"/>
      <c r="AL93" s="369"/>
      <c r="AM93" s="369"/>
    </row>
    <row r="94" spans="1:39" ht="9.75" customHeight="1" x14ac:dyDescent="0.15">
      <c r="A94" s="352"/>
      <c r="B94" s="353"/>
      <c r="C94" s="353"/>
      <c r="D94" s="354"/>
      <c r="E94" s="364"/>
      <c r="F94" s="365"/>
      <c r="G94" s="365"/>
      <c r="H94" s="365"/>
      <c r="I94" s="366"/>
      <c r="J94" s="367"/>
      <c r="K94" s="368"/>
      <c r="L94" s="368"/>
      <c r="M94" s="368"/>
      <c r="N94" s="368"/>
      <c r="O94" s="369"/>
      <c r="P94" s="369"/>
      <c r="Q94" s="369"/>
      <c r="R94" s="369"/>
      <c r="S94" s="369"/>
      <c r="T94" s="369"/>
      <c r="U94" s="369"/>
      <c r="V94" s="369"/>
      <c r="W94" s="369"/>
      <c r="X94" s="369"/>
      <c r="Y94" s="369"/>
      <c r="Z94" s="369"/>
      <c r="AA94" s="369"/>
      <c r="AB94" s="369"/>
      <c r="AC94" s="369"/>
      <c r="AD94" s="369"/>
      <c r="AE94" s="369"/>
      <c r="AF94" s="369"/>
      <c r="AG94" s="369"/>
      <c r="AH94" s="369"/>
      <c r="AI94" s="369"/>
      <c r="AJ94" s="369"/>
      <c r="AK94" s="369"/>
      <c r="AL94" s="369"/>
      <c r="AM94" s="369"/>
    </row>
    <row r="95" spans="1:39" ht="9.75" customHeight="1" x14ac:dyDescent="0.15">
      <c r="A95" s="340"/>
      <c r="B95" s="341"/>
      <c r="C95" s="341"/>
      <c r="D95" s="342"/>
      <c r="E95" s="389"/>
      <c r="F95" s="390"/>
      <c r="G95" s="390"/>
      <c r="H95" s="390"/>
      <c r="I95" s="391"/>
      <c r="J95" s="392"/>
      <c r="K95" s="393"/>
      <c r="L95" s="393"/>
      <c r="M95" s="393"/>
      <c r="N95" s="393"/>
      <c r="O95" s="394"/>
      <c r="P95" s="394"/>
      <c r="Q95" s="394"/>
      <c r="R95" s="394"/>
      <c r="S95" s="394"/>
      <c r="T95" s="394"/>
      <c r="U95" s="394"/>
      <c r="V95" s="394"/>
      <c r="W95" s="394"/>
      <c r="X95" s="394"/>
      <c r="Y95" s="394"/>
      <c r="Z95" s="394"/>
      <c r="AA95" s="394"/>
      <c r="AB95" s="394"/>
      <c r="AC95" s="394"/>
      <c r="AD95" s="394"/>
      <c r="AE95" s="394"/>
      <c r="AF95" s="394"/>
      <c r="AG95" s="394"/>
      <c r="AH95" s="394"/>
      <c r="AI95" s="394"/>
      <c r="AJ95" s="394"/>
      <c r="AK95" s="394"/>
      <c r="AL95" s="394"/>
      <c r="AM95" s="394"/>
    </row>
    <row r="96" spans="1:39" ht="9.75" customHeight="1" x14ac:dyDescent="0.15">
      <c r="A96" s="349" t="s">
        <v>56</v>
      </c>
      <c r="B96" s="350"/>
      <c r="C96" s="350"/>
      <c r="D96" s="351"/>
      <c r="E96" s="358"/>
      <c r="F96" s="359"/>
      <c r="G96" s="359"/>
      <c r="H96" s="359"/>
      <c r="I96" s="360"/>
      <c r="J96" s="361"/>
      <c r="K96" s="362"/>
      <c r="L96" s="362"/>
      <c r="M96" s="362"/>
      <c r="N96" s="362"/>
      <c r="O96" s="363"/>
      <c r="P96" s="363"/>
      <c r="Q96" s="363"/>
      <c r="R96" s="363"/>
      <c r="S96" s="363"/>
      <c r="T96" s="363"/>
      <c r="U96" s="363"/>
      <c r="V96" s="363"/>
      <c r="W96" s="363"/>
      <c r="X96" s="363"/>
      <c r="Y96" s="363"/>
      <c r="Z96" s="363"/>
      <c r="AA96" s="363"/>
      <c r="AB96" s="363"/>
      <c r="AC96" s="363"/>
      <c r="AD96" s="363"/>
      <c r="AE96" s="363"/>
      <c r="AF96" s="363"/>
      <c r="AG96" s="363"/>
      <c r="AH96" s="363"/>
      <c r="AI96" s="363"/>
      <c r="AJ96" s="363"/>
      <c r="AK96" s="363"/>
      <c r="AL96" s="363"/>
      <c r="AM96" s="363"/>
    </row>
    <row r="97" spans="1:39" ht="9.75" customHeight="1" x14ac:dyDescent="0.15">
      <c r="A97" s="352"/>
      <c r="B97" s="353"/>
      <c r="C97" s="353"/>
      <c r="D97" s="354"/>
      <c r="E97" s="364"/>
      <c r="F97" s="365"/>
      <c r="G97" s="365"/>
      <c r="H97" s="365"/>
      <c r="I97" s="366"/>
      <c r="J97" s="367"/>
      <c r="K97" s="368"/>
      <c r="L97" s="368"/>
      <c r="M97" s="368"/>
      <c r="N97" s="368"/>
      <c r="O97" s="369"/>
      <c r="P97" s="369"/>
      <c r="Q97" s="369"/>
      <c r="R97" s="369"/>
      <c r="S97" s="369"/>
      <c r="T97" s="369"/>
      <c r="U97" s="369"/>
      <c r="V97" s="369"/>
      <c r="W97" s="369"/>
      <c r="X97" s="369"/>
      <c r="Y97" s="369"/>
      <c r="Z97" s="369"/>
      <c r="AA97" s="369"/>
      <c r="AB97" s="369"/>
      <c r="AC97" s="369"/>
      <c r="AD97" s="369"/>
      <c r="AE97" s="369"/>
      <c r="AF97" s="369"/>
      <c r="AG97" s="369"/>
      <c r="AH97" s="369"/>
      <c r="AI97" s="369"/>
      <c r="AJ97" s="369"/>
      <c r="AK97" s="369"/>
      <c r="AL97" s="369"/>
      <c r="AM97" s="369"/>
    </row>
    <row r="98" spans="1:39" ht="9.75" customHeight="1" x14ac:dyDescent="0.15">
      <c r="A98" s="352"/>
      <c r="B98" s="353"/>
      <c r="C98" s="353"/>
      <c r="D98" s="354"/>
      <c r="E98" s="364"/>
      <c r="F98" s="365"/>
      <c r="G98" s="365"/>
      <c r="H98" s="365"/>
      <c r="I98" s="366"/>
      <c r="J98" s="367"/>
      <c r="K98" s="368"/>
      <c r="L98" s="368"/>
      <c r="M98" s="368"/>
      <c r="N98" s="368"/>
      <c r="O98" s="369"/>
      <c r="P98" s="369"/>
      <c r="Q98" s="369"/>
      <c r="R98" s="369"/>
      <c r="S98" s="369"/>
      <c r="T98" s="369"/>
      <c r="U98" s="369"/>
      <c r="V98" s="369"/>
      <c r="W98" s="369"/>
      <c r="X98" s="369"/>
      <c r="Y98" s="369"/>
      <c r="Z98" s="369"/>
      <c r="AA98" s="369"/>
      <c r="AB98" s="369"/>
      <c r="AC98" s="369"/>
      <c r="AD98" s="369"/>
      <c r="AE98" s="369"/>
      <c r="AF98" s="369"/>
      <c r="AG98" s="369"/>
      <c r="AH98" s="369"/>
      <c r="AI98" s="369"/>
      <c r="AJ98" s="369"/>
      <c r="AK98" s="369"/>
      <c r="AL98" s="369"/>
      <c r="AM98" s="369"/>
    </row>
    <row r="99" spans="1:39" ht="9.75" customHeight="1" thickBot="1" x14ac:dyDescent="0.2">
      <c r="A99" s="355"/>
      <c r="B99" s="356"/>
      <c r="C99" s="356"/>
      <c r="D99" s="357"/>
      <c r="E99" s="370"/>
      <c r="F99" s="371"/>
      <c r="G99" s="371"/>
      <c r="H99" s="371"/>
      <c r="I99" s="372"/>
      <c r="J99" s="373"/>
      <c r="K99" s="374"/>
      <c r="L99" s="374"/>
      <c r="M99" s="374"/>
      <c r="N99" s="374"/>
      <c r="O99" s="375"/>
      <c r="P99" s="375"/>
      <c r="Q99" s="375"/>
      <c r="R99" s="375"/>
      <c r="S99" s="375"/>
      <c r="T99" s="375"/>
      <c r="U99" s="375"/>
      <c r="V99" s="375"/>
      <c r="W99" s="375"/>
      <c r="X99" s="375"/>
      <c r="Y99" s="375"/>
      <c r="Z99" s="375"/>
      <c r="AA99" s="375"/>
      <c r="AB99" s="375"/>
      <c r="AC99" s="375"/>
      <c r="AD99" s="375"/>
      <c r="AE99" s="375"/>
      <c r="AF99" s="375"/>
      <c r="AG99" s="375"/>
      <c r="AH99" s="375"/>
      <c r="AI99" s="375"/>
      <c r="AJ99" s="375"/>
      <c r="AK99" s="375"/>
      <c r="AL99" s="375"/>
      <c r="AM99" s="375"/>
    </row>
    <row r="100" spans="1:39" ht="22.5" customHeight="1" thickTop="1" x14ac:dyDescent="0.15">
      <c r="A100" s="340" t="s">
        <v>44</v>
      </c>
      <c r="B100" s="341"/>
      <c r="C100" s="341"/>
      <c r="D100" s="342"/>
      <c r="E100" s="343"/>
      <c r="F100" s="344"/>
      <c r="G100" s="344"/>
      <c r="H100" s="344"/>
      <c r="I100" s="345"/>
      <c r="J100" s="346">
        <f>SUM(J88:N99)</f>
        <v>0</v>
      </c>
      <c r="K100" s="347"/>
      <c r="L100" s="347"/>
      <c r="M100" s="347"/>
      <c r="N100" s="347"/>
      <c r="O100" s="348"/>
      <c r="P100" s="348"/>
      <c r="Q100" s="348"/>
      <c r="R100" s="348"/>
      <c r="S100" s="348"/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8"/>
      <c r="AH100" s="348"/>
      <c r="AI100" s="348"/>
      <c r="AJ100" s="348"/>
      <c r="AK100" s="348"/>
      <c r="AL100" s="348"/>
      <c r="AM100" s="348"/>
    </row>
    <row r="101" spans="1:39" ht="10.5" customHeight="1" x14ac:dyDescent="0.15">
      <c r="A101" s="214"/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  <c r="O101" s="214"/>
      <c r="P101" s="214"/>
      <c r="Q101" s="214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177"/>
      <c r="AL101" s="177"/>
      <c r="AM101" s="177"/>
    </row>
    <row r="102" spans="1:39" x14ac:dyDescent="0.15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</row>
  </sheetData>
  <sheetProtection formatCells="0" formatColumns="0" formatRows="0" insertColumns="0" insertRows="0" autoFilter="0"/>
  <mergeCells count="191">
    <mergeCell ref="C22:AM23"/>
    <mergeCell ref="P29:AM29"/>
    <mergeCell ref="P36:AM36"/>
    <mergeCell ref="E62:I62"/>
    <mergeCell ref="J62:N62"/>
    <mergeCell ref="E93:I93"/>
    <mergeCell ref="J93:N93"/>
    <mergeCell ref="O93:AM93"/>
    <mergeCell ref="E94:I94"/>
    <mergeCell ref="O90:AM90"/>
    <mergeCell ref="E91:I91"/>
    <mergeCell ref="J91:N91"/>
    <mergeCell ref="O91:AM91"/>
    <mergeCell ref="A60:D63"/>
    <mergeCell ref="O62:AM62"/>
    <mergeCell ref="E63:I63"/>
    <mergeCell ref="J58:N58"/>
    <mergeCell ref="O58:AM58"/>
    <mergeCell ref="E59:I59"/>
    <mergeCell ref="J59:N59"/>
    <mergeCell ref="O59:AM59"/>
    <mergeCell ref="O56:AM56"/>
    <mergeCell ref="A92:D95"/>
    <mergeCell ref="E92:I92"/>
    <mergeCell ref="J92:N92"/>
    <mergeCell ref="O92:AM92"/>
    <mergeCell ref="A64:D67"/>
    <mergeCell ref="E64:I64"/>
    <mergeCell ref="J64:N64"/>
    <mergeCell ref="O64:AM64"/>
    <mergeCell ref="E65:I65"/>
    <mergeCell ref="J65:N65"/>
    <mergeCell ref="O65:AM65"/>
    <mergeCell ref="E66:I66"/>
    <mergeCell ref="J66:N66"/>
    <mergeCell ref="O66:AM66"/>
    <mergeCell ref="E67:I67"/>
    <mergeCell ref="J67:N67"/>
    <mergeCell ref="O67:AM67"/>
    <mergeCell ref="O68:AM68"/>
    <mergeCell ref="E74:I74"/>
    <mergeCell ref="J74:N74"/>
    <mergeCell ref="O74:AM74"/>
    <mergeCell ref="E75:I75"/>
    <mergeCell ref="J75:N75"/>
    <mergeCell ref="O75:AM75"/>
    <mergeCell ref="A71:D71"/>
    <mergeCell ref="E71:I71"/>
    <mergeCell ref="E97:I97"/>
    <mergeCell ref="J97:N97"/>
    <mergeCell ref="O97:AM97"/>
    <mergeCell ref="E98:I98"/>
    <mergeCell ref="J98:N98"/>
    <mergeCell ref="O98:AM98"/>
    <mergeCell ref="E99:I99"/>
    <mergeCell ref="J99:N99"/>
    <mergeCell ref="O99:AM99"/>
    <mergeCell ref="E96:I96"/>
    <mergeCell ref="E53:I53"/>
    <mergeCell ref="J53:N53"/>
    <mergeCell ref="O53:AM53"/>
    <mergeCell ref="AL39:AM39"/>
    <mergeCell ref="W39:Z39"/>
    <mergeCell ref="W13:Z13"/>
    <mergeCell ref="AF13:AH13"/>
    <mergeCell ref="AF39:AH39"/>
    <mergeCell ref="K14:AE14"/>
    <mergeCell ref="C15:AM19"/>
    <mergeCell ref="H40:J40"/>
    <mergeCell ref="B47:AM47"/>
    <mergeCell ref="AI39:AK39"/>
    <mergeCell ref="AD39:AE39"/>
    <mergeCell ref="E52:I52"/>
    <mergeCell ref="J51:N51"/>
    <mergeCell ref="J52:N52"/>
    <mergeCell ref="O52:AM52"/>
    <mergeCell ref="K40:AE40"/>
    <mergeCell ref="AL13:AM13"/>
    <mergeCell ref="AI13:AK13"/>
    <mergeCell ref="C41:AM42"/>
    <mergeCell ref="O96:AM96"/>
    <mergeCell ref="A100:D100"/>
    <mergeCell ref="E100:I100"/>
    <mergeCell ref="J100:N100"/>
    <mergeCell ref="O100:AM100"/>
    <mergeCell ref="A87:D87"/>
    <mergeCell ref="E87:I87"/>
    <mergeCell ref="J87:N87"/>
    <mergeCell ref="O87:AM87"/>
    <mergeCell ref="J94:N94"/>
    <mergeCell ref="O94:AM94"/>
    <mergeCell ref="E95:I95"/>
    <mergeCell ref="J95:N95"/>
    <mergeCell ref="O95:AM95"/>
    <mergeCell ref="A88:D91"/>
    <mergeCell ref="E88:I88"/>
    <mergeCell ref="J88:N88"/>
    <mergeCell ref="O88:AM88"/>
    <mergeCell ref="E89:I89"/>
    <mergeCell ref="J89:N89"/>
    <mergeCell ref="O89:AM89"/>
    <mergeCell ref="E90:I90"/>
    <mergeCell ref="A96:D99"/>
    <mergeCell ref="J90:N90"/>
    <mergeCell ref="J96:N96"/>
    <mergeCell ref="AA13:AC13"/>
    <mergeCell ref="AD13:AE13"/>
    <mergeCell ref="L9:AM9"/>
    <mergeCell ref="A52:D55"/>
    <mergeCell ref="L4:AF4"/>
    <mergeCell ref="A3:A9"/>
    <mergeCell ref="A10:H11"/>
    <mergeCell ref="Q6:R6"/>
    <mergeCell ref="O51:AM51"/>
    <mergeCell ref="S45:AL45"/>
    <mergeCell ref="A51:D51"/>
    <mergeCell ref="E51:I51"/>
    <mergeCell ref="E54:I54"/>
    <mergeCell ref="O54:AM54"/>
    <mergeCell ref="E55:I55"/>
    <mergeCell ref="J55:N55"/>
    <mergeCell ref="J54:N54"/>
    <mergeCell ref="L3:AF3"/>
    <mergeCell ref="L5:AM5"/>
    <mergeCell ref="S8:Y8"/>
    <mergeCell ref="AG8:AM8"/>
    <mergeCell ref="L7:AM7"/>
    <mergeCell ref="O55:AM55"/>
    <mergeCell ref="H14:J14"/>
    <mergeCell ref="O71:AM71"/>
    <mergeCell ref="A72:D75"/>
    <mergeCell ref="E72:I72"/>
    <mergeCell ref="J72:N72"/>
    <mergeCell ref="O72:AM72"/>
    <mergeCell ref="AA39:AC39"/>
    <mergeCell ref="J63:N63"/>
    <mergeCell ref="O63:AM63"/>
    <mergeCell ref="A56:D59"/>
    <mergeCell ref="E60:I60"/>
    <mergeCell ref="J60:N60"/>
    <mergeCell ref="O60:AM60"/>
    <mergeCell ref="E61:I61"/>
    <mergeCell ref="J61:N61"/>
    <mergeCell ref="O61:AM61"/>
    <mergeCell ref="E56:I56"/>
    <mergeCell ref="J56:N56"/>
    <mergeCell ref="E57:I57"/>
    <mergeCell ref="J57:N57"/>
    <mergeCell ref="O57:AM57"/>
    <mergeCell ref="E58:I58"/>
    <mergeCell ref="AG3:AM3"/>
    <mergeCell ref="AG4:AM4"/>
    <mergeCell ref="B6:K7"/>
    <mergeCell ref="T6:V6"/>
    <mergeCell ref="A76:D79"/>
    <mergeCell ref="E76:I76"/>
    <mergeCell ref="J76:N76"/>
    <mergeCell ref="O76:AM76"/>
    <mergeCell ref="E77:I77"/>
    <mergeCell ref="J77:N77"/>
    <mergeCell ref="O77:AM77"/>
    <mergeCell ref="E78:I78"/>
    <mergeCell ref="J78:N78"/>
    <mergeCell ref="O78:AM78"/>
    <mergeCell ref="E79:I79"/>
    <mergeCell ref="J79:N79"/>
    <mergeCell ref="O79:AM79"/>
    <mergeCell ref="E73:I73"/>
    <mergeCell ref="J73:N73"/>
    <mergeCell ref="O73:AM73"/>
    <mergeCell ref="A68:D68"/>
    <mergeCell ref="E68:I68"/>
    <mergeCell ref="J68:N68"/>
    <mergeCell ref="J71:N71"/>
    <mergeCell ref="A84:D84"/>
    <mergeCell ref="E84:I84"/>
    <mergeCell ref="J84:N84"/>
    <mergeCell ref="O84:AM84"/>
    <mergeCell ref="A80:D83"/>
    <mergeCell ref="E80:I80"/>
    <mergeCell ref="J80:N80"/>
    <mergeCell ref="O80:AM80"/>
    <mergeCell ref="E81:I81"/>
    <mergeCell ref="J81:N81"/>
    <mergeCell ref="O81:AM81"/>
    <mergeCell ref="E82:I82"/>
    <mergeCell ref="J82:N82"/>
    <mergeCell ref="O82:AM82"/>
    <mergeCell ref="E83:I83"/>
    <mergeCell ref="J83:N83"/>
    <mergeCell ref="O83:AM83"/>
  </mergeCells>
  <phoneticPr fontId="3"/>
  <dataValidations count="3">
    <dataValidation imeMode="halfAlpha" allowBlank="1" showInputMessage="1" showErrorMessage="1" sqref="J44:L45 M44 P24:R24 P30:R30 AG30:AJ30 AG24:AJ24 P29 AG28:AH28 S38:V39 W38:X38 W30:AB30 W24 AA24:AB24 AM44 AD38:AH38 J38:N39 AM38 AC44:AH44 T44:X44 S44:S45 N44:N45 S46:W46 P27:R28 AG32:AJ32 AM46 J46:N46 AG46:AH46 W32:AB32 P32:R32 AG27:AJ27 W27:AB28 P37:R37 AG37:AJ37 P36 AG35:AH35 W37:AB37 P34:R35 AG34:AJ34 W34:AB35"/>
    <dataValidation type="list" allowBlank="1" showInputMessage="1" showErrorMessage="1" sqref="H40:J40">
      <formula1>"①,②,"</formula1>
    </dataValidation>
    <dataValidation type="list" allowBlank="1" showInputMessage="1" showErrorMessage="1" sqref="H14:J14">
      <formula1>"①,②,③,④,⑤,"</formula1>
    </dataValidation>
  </dataValidations>
  <printOptions horizontalCentered="1"/>
  <pageMargins left="0.55118110236220474" right="0.55118110236220474" top="0.82677165354330717" bottom="0.23622047244094491" header="0.51181102362204722" footer="0.35433070866141736"/>
  <pageSetup paperSize="9" scale="96" orientation="portrait" r:id="rId1"/>
  <headerFooter alignWithMargins="0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634" r:id="rId4" name="Check Box 58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257175</xdr:rowOff>
                  </from>
                  <to>
                    <xdr:col>9</xdr:col>
                    <xdr:colOff>28575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5" r:id="rId5" name="Check Box 59">
              <controlPr defaultSize="0" autoFill="0" autoLine="0" autoPict="0">
                <anchor moveWithCells="1">
                  <from>
                    <xdr:col>7</xdr:col>
                    <xdr:colOff>152400</xdr:colOff>
                    <xdr:row>9</xdr:row>
                    <xdr:rowOff>219075</xdr:rowOff>
                  </from>
                  <to>
                    <xdr:col>9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0" r:id="rId6" name="Check Box 64">
              <controlPr defaultSize="0" autoFill="0" autoLine="0" autoPict="0">
                <anchor moveWithCells="1">
                  <from>
                    <xdr:col>0</xdr:col>
                    <xdr:colOff>142875</xdr:colOff>
                    <xdr:row>20</xdr:row>
                    <xdr:rowOff>228600</xdr:rowOff>
                  </from>
                  <to>
                    <xdr:col>2</xdr:col>
                    <xdr:colOff>19050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5" r:id="rId7" name="Check Box 69">
              <controlPr defaultSize="0" autoFill="0" autoLine="0" autoPict="0">
                <anchor moveWithCells="1">
                  <from>
                    <xdr:col>0</xdr:col>
                    <xdr:colOff>142875</xdr:colOff>
                    <xdr:row>23</xdr:row>
                    <xdr:rowOff>0</xdr:rowOff>
                  </from>
                  <to>
                    <xdr:col>2</xdr:col>
                    <xdr:colOff>19050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1" r:id="rId8" name="Check Box 75">
              <controlPr defaultSize="0" autoFill="0" autoLine="0" autoPict="0">
                <anchor moveWithCells="1">
                  <from>
                    <xdr:col>0</xdr:col>
                    <xdr:colOff>142875</xdr:colOff>
                    <xdr:row>24</xdr:row>
                    <xdr:rowOff>0</xdr:rowOff>
                  </from>
                  <to>
                    <xdr:col>2</xdr:col>
                    <xdr:colOff>19050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7" r:id="rId9" name="Check Box 101">
              <controlPr defaultSize="0" autoFill="0" autoLine="0" autoPict="0">
                <anchor moveWithCells="1">
                  <from>
                    <xdr:col>0</xdr:col>
                    <xdr:colOff>152400</xdr:colOff>
                    <xdr:row>44</xdr:row>
                    <xdr:rowOff>0</xdr:rowOff>
                  </from>
                  <to>
                    <xdr:col>2</xdr:col>
                    <xdr:colOff>28575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5" r:id="rId10" name="Check Box 149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0</xdr:rowOff>
                  </from>
                  <to>
                    <xdr:col>15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6" r:id="rId11" name="Check Box 150">
              <controlPr defaultSize="0" autoFill="0" autoLine="0" autoPict="0">
                <anchor moveWithCells="1">
                  <from>
                    <xdr:col>0</xdr:col>
                    <xdr:colOff>142875</xdr:colOff>
                    <xdr:row>26</xdr:row>
                    <xdr:rowOff>0</xdr:rowOff>
                  </from>
                  <to>
                    <xdr:col>2</xdr:col>
                    <xdr:colOff>19050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8" r:id="rId12" name="Check Box 152">
              <controlPr defaultSize="0" autoFill="0" autoLine="0" autoPict="0">
                <anchor moveWithCells="1">
                  <from>
                    <xdr:col>0</xdr:col>
                    <xdr:colOff>142875</xdr:colOff>
                    <xdr:row>27</xdr:row>
                    <xdr:rowOff>0</xdr:rowOff>
                  </from>
                  <to>
                    <xdr:col>2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9" r:id="rId13" name="Check Box 153">
              <controlPr defaultSize="0" autoFill="0" autoLine="0" autoPict="0">
                <anchor moveWithCells="1">
                  <from>
                    <xdr:col>13</xdr:col>
                    <xdr:colOff>161925</xdr:colOff>
                    <xdr:row>27</xdr:row>
                    <xdr:rowOff>0</xdr:rowOff>
                  </from>
                  <to>
                    <xdr:col>15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0" r:id="rId14" name="Check Box 154">
              <controlPr defaultSize="0" autoFill="0" autoLine="0" autoPict="0">
                <anchor moveWithCells="1">
                  <from>
                    <xdr:col>0</xdr:col>
                    <xdr:colOff>142875</xdr:colOff>
                    <xdr:row>27</xdr:row>
                    <xdr:rowOff>0</xdr:rowOff>
                  </from>
                  <to>
                    <xdr:col>2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1" r:id="rId15" name="Check Box 155">
              <controlPr defaultSize="0" autoFill="0" autoLine="0" autoPict="0">
                <anchor moveWithCells="1">
                  <from>
                    <xdr:col>0</xdr:col>
                    <xdr:colOff>142875</xdr:colOff>
                    <xdr:row>28</xdr:row>
                    <xdr:rowOff>0</xdr:rowOff>
                  </from>
                  <to>
                    <xdr:col>2</xdr:col>
                    <xdr:colOff>19050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2" r:id="rId16" name="Check Box 156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15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3" r:id="rId17" name="Check Box 157">
              <controlPr defaultSize="0" autoFill="0" autoLine="0" autoPict="0">
                <anchor moveWithCells="1">
                  <from>
                    <xdr:col>0</xdr:col>
                    <xdr:colOff>142875</xdr:colOff>
                    <xdr:row>29</xdr:row>
                    <xdr:rowOff>0</xdr:rowOff>
                  </from>
                  <to>
                    <xdr:col>2</xdr:col>
                    <xdr:colOff>19050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4" r:id="rId18" name="Check Box 158">
              <controlPr defaultSize="0" autoFill="0" autoLine="0" autoPict="0">
                <anchor moveWithCells="1">
                  <from>
                    <xdr:col>0</xdr:col>
                    <xdr:colOff>142875</xdr:colOff>
                    <xdr:row>31</xdr:row>
                    <xdr:rowOff>0</xdr:rowOff>
                  </from>
                  <to>
                    <xdr:col>2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5" r:id="rId19" name="Check Box 159">
              <controlPr defaultSize="0" autoFill="0" autoLine="0" autoPict="0">
                <anchor moveWithCells="1">
                  <from>
                    <xdr:col>0</xdr:col>
                    <xdr:colOff>142875</xdr:colOff>
                    <xdr:row>31</xdr:row>
                    <xdr:rowOff>0</xdr:rowOff>
                  </from>
                  <to>
                    <xdr:col>2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7" r:id="rId20" name="Check Box 161">
              <controlPr defaultSize="0" autoFill="0" autoLine="0" autoPict="0">
                <anchor moveWithCells="1">
                  <from>
                    <xdr:col>0</xdr:col>
                    <xdr:colOff>142875</xdr:colOff>
                    <xdr:row>33</xdr:row>
                    <xdr:rowOff>0</xdr:rowOff>
                  </from>
                  <to>
                    <xdr:col>2</xdr:col>
                    <xdr:colOff>19050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8" r:id="rId21" name="Check Box 162">
              <controlPr defaultSize="0" autoFill="0" autoLine="0" autoPict="0">
                <anchor moveWithCells="1">
                  <from>
                    <xdr:col>0</xdr:col>
                    <xdr:colOff>142875</xdr:colOff>
                    <xdr:row>34</xdr:row>
                    <xdr:rowOff>0</xdr:rowOff>
                  </from>
                  <to>
                    <xdr:col>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9" r:id="rId22" name="Check Box 163">
              <controlPr defaultSize="0" autoFill="0" autoLine="0" autoPict="0">
                <anchor moveWithCells="1">
                  <from>
                    <xdr:col>13</xdr:col>
                    <xdr:colOff>161925</xdr:colOff>
                    <xdr:row>34</xdr:row>
                    <xdr:rowOff>0</xdr:rowOff>
                  </from>
                  <to>
                    <xdr:col>15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0" r:id="rId23" name="Check Box 164">
              <controlPr defaultSize="0" autoFill="0" autoLine="0" autoPict="0">
                <anchor moveWithCells="1">
                  <from>
                    <xdr:col>0</xdr:col>
                    <xdr:colOff>142875</xdr:colOff>
                    <xdr:row>34</xdr:row>
                    <xdr:rowOff>0</xdr:rowOff>
                  </from>
                  <to>
                    <xdr:col>2</xdr:col>
                    <xdr:colOff>19050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1" r:id="rId24" name="Check Box 165">
              <controlPr defaultSize="0" autoFill="0" autoLine="0" autoPict="0">
                <anchor moveWithCells="1">
                  <from>
                    <xdr:col>0</xdr:col>
                    <xdr:colOff>142875</xdr:colOff>
                    <xdr:row>35</xdr:row>
                    <xdr:rowOff>0</xdr:rowOff>
                  </from>
                  <to>
                    <xdr:col>2</xdr:col>
                    <xdr:colOff>19050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2" r:id="rId25" name="Check Box 166">
              <controlPr defaultSize="0" autoFill="0" autoLine="0" autoPict="0">
                <anchor moveWithCells="1">
                  <from>
                    <xdr:col>13</xdr:col>
                    <xdr:colOff>161925</xdr:colOff>
                    <xdr:row>35</xdr:row>
                    <xdr:rowOff>0</xdr:rowOff>
                  </from>
                  <to>
                    <xdr:col>15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3" r:id="rId26" name="Check Box 167">
              <controlPr defaultSize="0" autoFill="0" autoLine="0" autoPict="0">
                <anchor moveWithCells="1">
                  <from>
                    <xdr:col>0</xdr:col>
                    <xdr:colOff>142875</xdr:colOff>
                    <xdr:row>36</xdr:row>
                    <xdr:rowOff>0</xdr:rowOff>
                  </from>
                  <to>
                    <xdr:col>2</xdr:col>
                    <xdr:colOff>19050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基準単価!$D$7:$D$35</xm:f>
          </x14:formula1>
          <xm:sqref>L5:AM5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H35"/>
  <sheetViews>
    <sheetView view="pageBreakPreview" zoomScale="115" zoomScaleNormal="85" zoomScaleSheetLayoutView="115" workbookViewId="0">
      <selection activeCell="B4" sqref="B4:D5"/>
    </sheetView>
  </sheetViews>
  <sheetFormatPr defaultRowHeight="14.25" x14ac:dyDescent="0.15"/>
  <cols>
    <col min="1" max="1" width="5.5" style="64" customWidth="1"/>
    <col min="2" max="2" width="13.875" style="64" bestFit="1" customWidth="1"/>
    <col min="3" max="3" width="3.5" style="65" bestFit="1" customWidth="1"/>
    <col min="4" max="4" width="33.625" style="66" bestFit="1" customWidth="1"/>
    <col min="5" max="6" width="60.625" style="64" customWidth="1"/>
    <col min="7" max="7" width="28.625" style="64" hidden="1" customWidth="1"/>
    <col min="8" max="8" width="60.625" style="64" customWidth="1"/>
    <col min="9" max="16384" width="9" style="64"/>
  </cols>
  <sheetData>
    <row r="1" spans="1:8" x14ac:dyDescent="0.15">
      <c r="A1" s="64" t="s">
        <v>125</v>
      </c>
    </row>
    <row r="3" spans="1:8" s="86" customFormat="1" x14ac:dyDescent="0.15">
      <c r="A3" s="90" t="s">
        <v>126</v>
      </c>
      <c r="B3" s="91"/>
      <c r="C3" s="92"/>
      <c r="D3" s="67"/>
      <c r="E3" s="91"/>
      <c r="F3" s="91"/>
      <c r="G3" s="91"/>
      <c r="H3" s="93"/>
    </row>
    <row r="4" spans="1:8" s="86" customFormat="1" ht="13.5" x14ac:dyDescent="0.15">
      <c r="A4" s="84"/>
      <c r="B4" s="468" t="s">
        <v>127</v>
      </c>
      <c r="C4" s="469"/>
      <c r="D4" s="470"/>
      <c r="E4" s="479" t="s">
        <v>169</v>
      </c>
      <c r="F4" s="479"/>
      <c r="G4" s="480"/>
      <c r="H4" s="85" t="s">
        <v>172</v>
      </c>
    </row>
    <row r="5" spans="1:8" s="86" customFormat="1" ht="120" customHeight="1" x14ac:dyDescent="0.15">
      <c r="A5" s="84"/>
      <c r="B5" s="471"/>
      <c r="C5" s="472"/>
      <c r="D5" s="473"/>
      <c r="E5" s="208" t="s">
        <v>170</v>
      </c>
      <c r="F5" s="209" t="s">
        <v>171</v>
      </c>
      <c r="G5" s="474" t="s">
        <v>128</v>
      </c>
      <c r="H5" s="210" t="s">
        <v>173</v>
      </c>
    </row>
    <row r="6" spans="1:8" s="86" customFormat="1" ht="13.5" x14ac:dyDescent="0.15">
      <c r="A6" s="84"/>
      <c r="B6" s="476" t="s">
        <v>129</v>
      </c>
      <c r="C6" s="477"/>
      <c r="D6" s="478"/>
      <c r="E6" s="87"/>
      <c r="F6" s="89"/>
      <c r="G6" s="475"/>
      <c r="H6" s="88"/>
    </row>
    <row r="7" spans="1:8" ht="13.5" x14ac:dyDescent="0.15">
      <c r="A7" s="68"/>
      <c r="B7" s="465" t="s">
        <v>130</v>
      </c>
      <c r="C7" s="70">
        <v>1</v>
      </c>
      <c r="D7" s="71" t="s">
        <v>131</v>
      </c>
      <c r="E7" s="72">
        <v>1978</v>
      </c>
      <c r="F7" s="204">
        <v>1978</v>
      </c>
      <c r="G7" s="207" t="s">
        <v>168</v>
      </c>
      <c r="H7" s="72">
        <v>989</v>
      </c>
    </row>
    <row r="8" spans="1:8" ht="13.5" x14ac:dyDescent="0.15">
      <c r="A8" s="68"/>
      <c r="B8" s="466"/>
      <c r="C8" s="69">
        <v>2</v>
      </c>
      <c r="D8" s="73" t="s">
        <v>132</v>
      </c>
      <c r="E8" s="72">
        <v>631</v>
      </c>
      <c r="F8" s="205">
        <v>631</v>
      </c>
      <c r="G8" s="207" t="s">
        <v>168</v>
      </c>
      <c r="H8" s="72">
        <v>316</v>
      </c>
    </row>
    <row r="9" spans="1:8" ht="13.5" x14ac:dyDescent="0.15">
      <c r="A9" s="68"/>
      <c r="B9" s="466"/>
      <c r="C9" s="69">
        <v>3</v>
      </c>
      <c r="D9" s="74" t="s">
        <v>133</v>
      </c>
      <c r="E9" s="72">
        <v>288</v>
      </c>
      <c r="F9" s="205">
        <v>288</v>
      </c>
      <c r="G9" s="207" t="s">
        <v>168</v>
      </c>
      <c r="H9" s="72">
        <v>144</v>
      </c>
    </row>
    <row r="10" spans="1:8" ht="13.5" x14ac:dyDescent="0.15">
      <c r="A10" s="68"/>
      <c r="B10" s="466"/>
      <c r="C10" s="69">
        <v>4</v>
      </c>
      <c r="D10" s="74" t="s">
        <v>134</v>
      </c>
      <c r="E10" s="72">
        <v>228</v>
      </c>
      <c r="F10" s="205">
        <v>228</v>
      </c>
      <c r="G10" s="207" t="s">
        <v>168</v>
      </c>
      <c r="H10" s="72">
        <v>114</v>
      </c>
    </row>
    <row r="11" spans="1:8" ht="13.5" x14ac:dyDescent="0.15">
      <c r="A11" s="68"/>
      <c r="B11" s="466"/>
      <c r="C11" s="69">
        <v>5</v>
      </c>
      <c r="D11" s="74" t="s">
        <v>135</v>
      </c>
      <c r="E11" s="72">
        <v>221</v>
      </c>
      <c r="F11" s="205">
        <v>221</v>
      </c>
      <c r="G11" s="207" t="s">
        <v>168</v>
      </c>
      <c r="H11" s="72">
        <v>110</v>
      </c>
    </row>
    <row r="12" spans="1:8" ht="13.5" x14ac:dyDescent="0.15">
      <c r="A12" s="68"/>
      <c r="B12" s="466"/>
      <c r="C12" s="69">
        <v>6</v>
      </c>
      <c r="D12" s="74" t="s">
        <v>136</v>
      </c>
      <c r="E12" s="72">
        <v>279</v>
      </c>
      <c r="F12" s="204">
        <v>279</v>
      </c>
      <c r="G12" s="207" t="s">
        <v>168</v>
      </c>
      <c r="H12" s="72">
        <v>140</v>
      </c>
    </row>
    <row r="13" spans="1:8" ht="13.5" x14ac:dyDescent="0.15">
      <c r="A13" s="68"/>
      <c r="B13" s="466"/>
      <c r="C13" s="69">
        <v>7</v>
      </c>
      <c r="D13" s="74" t="s">
        <v>137</v>
      </c>
      <c r="E13" s="72">
        <v>294</v>
      </c>
      <c r="F13" s="205">
        <v>294</v>
      </c>
      <c r="G13" s="207" t="s">
        <v>168</v>
      </c>
      <c r="H13" s="72">
        <v>147</v>
      </c>
    </row>
    <row r="14" spans="1:8" ht="13.5" x14ac:dyDescent="0.15">
      <c r="A14" s="68"/>
      <c r="B14" s="466"/>
      <c r="C14" s="69">
        <v>8</v>
      </c>
      <c r="D14" s="73" t="s">
        <v>140</v>
      </c>
      <c r="E14" s="72">
        <v>271</v>
      </c>
      <c r="F14" s="205">
        <v>271</v>
      </c>
      <c r="G14" s="207" t="s">
        <v>168</v>
      </c>
      <c r="H14" s="72">
        <v>136</v>
      </c>
    </row>
    <row r="15" spans="1:8" ht="13.5" x14ac:dyDescent="0.15">
      <c r="A15" s="68"/>
      <c r="B15" s="466"/>
      <c r="C15" s="69">
        <v>9</v>
      </c>
      <c r="D15" s="73" t="s">
        <v>141</v>
      </c>
      <c r="E15" s="72">
        <v>172</v>
      </c>
      <c r="F15" s="205">
        <v>172</v>
      </c>
      <c r="G15" s="207" t="s">
        <v>168</v>
      </c>
      <c r="H15" s="72">
        <v>86</v>
      </c>
    </row>
    <row r="16" spans="1:8" ht="13.5" x14ac:dyDescent="0.15">
      <c r="A16" s="68"/>
      <c r="B16" s="467"/>
      <c r="C16" s="69">
        <v>10</v>
      </c>
      <c r="D16" s="73" t="s">
        <v>142</v>
      </c>
      <c r="E16" s="72">
        <v>257</v>
      </c>
      <c r="F16" s="205">
        <v>257</v>
      </c>
      <c r="G16" s="207" t="s">
        <v>168</v>
      </c>
      <c r="H16" s="72">
        <v>128</v>
      </c>
    </row>
    <row r="17" spans="1:8" ht="13.5" x14ac:dyDescent="0.15">
      <c r="A17" s="68"/>
      <c r="B17" s="76" t="s">
        <v>143</v>
      </c>
      <c r="C17" s="69">
        <v>11</v>
      </c>
      <c r="D17" s="73" t="s">
        <v>143</v>
      </c>
      <c r="E17" s="72">
        <v>146</v>
      </c>
      <c r="F17" s="205" t="s">
        <v>168</v>
      </c>
      <c r="G17" s="81" t="s">
        <v>153</v>
      </c>
      <c r="H17" s="72">
        <v>73</v>
      </c>
    </row>
    <row r="18" spans="1:8" ht="13.5" x14ac:dyDescent="0.15">
      <c r="A18" s="68"/>
      <c r="B18" s="465" t="s">
        <v>144</v>
      </c>
      <c r="C18" s="69">
        <v>12</v>
      </c>
      <c r="D18" s="74" t="s">
        <v>145</v>
      </c>
      <c r="E18" s="77">
        <v>1013</v>
      </c>
      <c r="F18" s="206" t="s">
        <v>168</v>
      </c>
      <c r="G18" s="81" t="s">
        <v>153</v>
      </c>
      <c r="H18" s="77">
        <v>506</v>
      </c>
    </row>
    <row r="19" spans="1:8" ht="13.5" x14ac:dyDescent="0.15">
      <c r="A19" s="68"/>
      <c r="B19" s="466"/>
      <c r="C19" s="69">
        <v>13</v>
      </c>
      <c r="D19" s="78" t="s">
        <v>146</v>
      </c>
      <c r="E19" s="72">
        <v>335</v>
      </c>
      <c r="F19" s="204" t="s">
        <v>168</v>
      </c>
      <c r="G19" s="81" t="s">
        <v>153</v>
      </c>
      <c r="H19" s="72">
        <v>167</v>
      </c>
    </row>
    <row r="20" spans="1:8" ht="13.5" x14ac:dyDescent="0.15">
      <c r="A20" s="68"/>
      <c r="B20" s="466"/>
      <c r="C20" s="69">
        <v>14</v>
      </c>
      <c r="D20" s="74" t="s">
        <v>147</v>
      </c>
      <c r="E20" s="75">
        <v>259</v>
      </c>
      <c r="F20" s="205" t="s">
        <v>168</v>
      </c>
      <c r="G20" s="81" t="s">
        <v>153</v>
      </c>
      <c r="H20" s="72">
        <v>129</v>
      </c>
    </row>
    <row r="21" spans="1:8" ht="13.5" x14ac:dyDescent="0.15">
      <c r="A21" s="68"/>
      <c r="B21" s="466"/>
      <c r="C21" s="69">
        <v>15</v>
      </c>
      <c r="D21" s="74" t="s">
        <v>148</v>
      </c>
      <c r="E21" s="72">
        <v>150</v>
      </c>
      <c r="F21" s="205" t="s">
        <v>168</v>
      </c>
      <c r="G21" s="81" t="s">
        <v>153</v>
      </c>
      <c r="H21" s="72">
        <v>75</v>
      </c>
    </row>
    <row r="22" spans="1:8" ht="13.5" x14ac:dyDescent="0.15">
      <c r="A22" s="68"/>
      <c r="B22" s="466"/>
      <c r="C22" s="69">
        <v>16</v>
      </c>
      <c r="D22" s="79" t="s">
        <v>149</v>
      </c>
      <c r="E22" s="77">
        <v>985</v>
      </c>
      <c r="F22" s="206" t="s">
        <v>168</v>
      </c>
      <c r="G22" s="81" t="s">
        <v>153</v>
      </c>
      <c r="H22" s="77">
        <v>493</v>
      </c>
    </row>
    <row r="23" spans="1:8" ht="13.5" x14ac:dyDescent="0.15">
      <c r="A23" s="68"/>
      <c r="B23" s="467"/>
      <c r="C23" s="69">
        <v>17</v>
      </c>
      <c r="D23" s="79" t="s">
        <v>150</v>
      </c>
      <c r="E23" s="77">
        <v>529</v>
      </c>
      <c r="F23" s="206" t="s">
        <v>168</v>
      </c>
      <c r="G23" s="81" t="s">
        <v>153</v>
      </c>
      <c r="H23" s="77">
        <v>264</v>
      </c>
    </row>
    <row r="24" spans="1:8" ht="13.5" x14ac:dyDescent="0.15">
      <c r="A24" s="68"/>
      <c r="B24" s="465" t="s">
        <v>151</v>
      </c>
      <c r="C24" s="69">
        <v>18</v>
      </c>
      <c r="D24" s="78" t="s">
        <v>152</v>
      </c>
      <c r="E24" s="72">
        <v>107</v>
      </c>
      <c r="F24" s="80" t="s">
        <v>153</v>
      </c>
      <c r="G24" s="81" t="s">
        <v>153</v>
      </c>
      <c r="H24" s="72">
        <v>41</v>
      </c>
    </row>
    <row r="25" spans="1:8" ht="13.5" x14ac:dyDescent="0.15">
      <c r="A25" s="68"/>
      <c r="B25" s="466"/>
      <c r="C25" s="69">
        <v>19</v>
      </c>
      <c r="D25" s="78" t="s">
        <v>154</v>
      </c>
      <c r="E25" s="72">
        <v>175</v>
      </c>
      <c r="F25" s="80" t="s">
        <v>153</v>
      </c>
      <c r="G25" s="81" t="s">
        <v>155</v>
      </c>
      <c r="H25" s="72">
        <v>67</v>
      </c>
    </row>
    <row r="26" spans="1:8" ht="13.5" x14ac:dyDescent="0.15">
      <c r="A26" s="68"/>
      <c r="B26" s="466"/>
      <c r="C26" s="69">
        <v>20</v>
      </c>
      <c r="D26" s="73" t="s">
        <v>156</v>
      </c>
      <c r="E26" s="72">
        <v>60</v>
      </c>
      <c r="F26" s="80" t="s">
        <v>153</v>
      </c>
      <c r="G26" s="81" t="s">
        <v>157</v>
      </c>
      <c r="H26" s="72">
        <v>23</v>
      </c>
    </row>
    <row r="27" spans="1:8" ht="13.5" x14ac:dyDescent="0.15">
      <c r="A27" s="68"/>
      <c r="B27" s="466"/>
      <c r="C27" s="69">
        <v>21</v>
      </c>
      <c r="D27" s="78" t="s">
        <v>158</v>
      </c>
      <c r="E27" s="72">
        <v>106</v>
      </c>
      <c r="F27" s="80" t="s">
        <v>155</v>
      </c>
      <c r="G27" s="81" t="s">
        <v>159</v>
      </c>
      <c r="H27" s="72">
        <v>41</v>
      </c>
    </row>
    <row r="28" spans="1:8" ht="13.5" x14ac:dyDescent="0.15">
      <c r="A28" s="68"/>
      <c r="B28" s="466"/>
      <c r="C28" s="69">
        <v>22</v>
      </c>
      <c r="D28" s="73" t="s">
        <v>138</v>
      </c>
      <c r="E28" s="75">
        <v>35</v>
      </c>
      <c r="F28" s="204" t="s">
        <v>168</v>
      </c>
      <c r="G28" s="207" t="s">
        <v>168</v>
      </c>
      <c r="H28" s="72">
        <v>17</v>
      </c>
    </row>
    <row r="29" spans="1:8" ht="13.5" x14ac:dyDescent="0.15">
      <c r="A29" s="68"/>
      <c r="B29" s="466"/>
      <c r="C29" s="69">
        <v>23</v>
      </c>
      <c r="D29" s="73" t="s">
        <v>139</v>
      </c>
      <c r="E29" s="75">
        <v>19</v>
      </c>
      <c r="F29" s="205" t="s">
        <v>168</v>
      </c>
      <c r="G29" s="207" t="s">
        <v>168</v>
      </c>
      <c r="H29" s="72">
        <v>9</v>
      </c>
    </row>
    <row r="30" spans="1:8" ht="13.5" x14ac:dyDescent="0.15">
      <c r="A30" s="68"/>
      <c r="B30" s="466"/>
      <c r="C30" s="69">
        <v>24</v>
      </c>
      <c r="D30" s="73" t="s">
        <v>160</v>
      </c>
      <c r="E30" s="75">
        <v>30</v>
      </c>
      <c r="F30" s="80" t="s">
        <v>159</v>
      </c>
      <c r="G30" s="81" t="s">
        <v>155</v>
      </c>
      <c r="H30" s="72">
        <v>11</v>
      </c>
    </row>
    <row r="31" spans="1:8" ht="13.5" x14ac:dyDescent="0.15">
      <c r="A31" s="68"/>
      <c r="B31" s="467"/>
      <c r="C31" s="69">
        <v>25</v>
      </c>
      <c r="D31" s="73" t="s">
        <v>161</v>
      </c>
      <c r="E31" s="72">
        <v>35</v>
      </c>
      <c r="F31" s="80" t="s">
        <v>153</v>
      </c>
      <c r="G31" s="81" t="s">
        <v>157</v>
      </c>
      <c r="H31" s="72">
        <v>13</v>
      </c>
    </row>
    <row r="32" spans="1:8" ht="13.5" x14ac:dyDescent="0.15">
      <c r="A32" s="68"/>
      <c r="B32" s="465" t="s">
        <v>162</v>
      </c>
      <c r="C32" s="69">
        <v>26</v>
      </c>
      <c r="D32" s="78" t="s">
        <v>163</v>
      </c>
      <c r="E32" s="72">
        <v>50</v>
      </c>
      <c r="F32" s="80" t="s">
        <v>157</v>
      </c>
      <c r="G32" s="81" t="s">
        <v>155</v>
      </c>
      <c r="H32" s="72">
        <v>25</v>
      </c>
    </row>
    <row r="33" spans="1:8" ht="13.5" x14ac:dyDescent="0.15">
      <c r="A33" s="68"/>
      <c r="B33" s="466"/>
      <c r="C33" s="69">
        <v>27</v>
      </c>
      <c r="D33" s="73" t="s">
        <v>164</v>
      </c>
      <c r="E33" s="72">
        <v>36</v>
      </c>
      <c r="F33" s="82" t="s">
        <v>155</v>
      </c>
      <c r="G33" s="81" t="s">
        <v>157</v>
      </c>
      <c r="H33" s="72">
        <v>18</v>
      </c>
    </row>
    <row r="34" spans="1:8" ht="13.5" x14ac:dyDescent="0.15">
      <c r="A34" s="68"/>
      <c r="B34" s="466"/>
      <c r="C34" s="69">
        <v>28</v>
      </c>
      <c r="D34" s="73" t="s">
        <v>165</v>
      </c>
      <c r="E34" s="72">
        <v>38</v>
      </c>
      <c r="F34" s="80" t="s">
        <v>153</v>
      </c>
      <c r="G34" s="81" t="s">
        <v>157</v>
      </c>
      <c r="H34" s="72">
        <v>19</v>
      </c>
    </row>
    <row r="35" spans="1:8" ht="13.5" x14ac:dyDescent="0.15">
      <c r="A35" s="83"/>
      <c r="B35" s="467"/>
      <c r="C35" s="69">
        <v>29</v>
      </c>
      <c r="D35" s="73" t="s">
        <v>166</v>
      </c>
      <c r="E35" s="72">
        <v>37</v>
      </c>
      <c r="F35" s="80" t="s">
        <v>153</v>
      </c>
      <c r="G35" s="81" t="s">
        <v>155</v>
      </c>
      <c r="H35" s="72">
        <v>18</v>
      </c>
    </row>
  </sheetData>
  <mergeCells count="8">
    <mergeCell ref="B24:B31"/>
    <mergeCell ref="B32:B35"/>
    <mergeCell ref="B4:D5"/>
    <mergeCell ref="G5:G6"/>
    <mergeCell ref="B6:D6"/>
    <mergeCell ref="E4:G4"/>
    <mergeCell ref="B7:B16"/>
    <mergeCell ref="B18:B2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8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（はじめにお読みください）本申請書の使い方</vt:lpstr>
      <vt:lpstr>総括表</vt:lpstr>
      <vt:lpstr>申請額一覧 </vt:lpstr>
      <vt:lpstr>個票１</vt:lpstr>
      <vt:lpstr>基準単価</vt:lpstr>
      <vt:lpstr>基準単価!Print_Area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118753</dc:creator>
  <cp:lastModifiedBy>138967</cp:lastModifiedBy>
  <cp:lastPrinted>2022-07-06T01:19:17Z</cp:lastPrinted>
  <dcterms:created xsi:type="dcterms:W3CDTF">2018-06-19T01:27:02Z</dcterms:created>
  <dcterms:modified xsi:type="dcterms:W3CDTF">2024-01-18T06:28:30Z</dcterms:modified>
</cp:coreProperties>
</file>