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Y:\06_介護保険班\005 予算\令和7年度予算\02_国補正\15_事業者周知　※HPはここ\12県HP更新・実績報告（8.04）\"/>
    </mc:Choice>
  </mc:AlternateContent>
  <xr:revisionPtr revIDLastSave="0" documentId="13_ncr:1_{174C4445-DB7B-491F-B366-C524C3AA415F}" xr6:coauthVersionLast="47" xr6:coauthVersionMax="47" xr10:uidLastSave="{00000000-0000-0000-0000-000000000000}"/>
  <bookViews>
    <workbookView xWindow="870" yWindow="0" windowWidth="27375" windowHeight="15555" xr2:uid="{00000000-000D-0000-FFFF-FFFF00000000}"/>
  </bookViews>
  <sheets>
    <sheet name="(はじめにお読み下さい)申請書の使い方" sheetId="30" r:id="rId1"/>
    <sheet name="実績報告書" sheetId="20" r:id="rId2"/>
    <sheet name="個票1" sheetId="19" r:id="rId3"/>
    <sheet name="個票2" sheetId="37" r:id="rId4"/>
    <sheet name="個票3" sheetId="38" r:id="rId5"/>
    <sheet name="精算額一覧" sheetId="29" r:id="rId6"/>
    <sheet name="※編集厳禁※" sheetId="32" r:id="rId7"/>
    <sheet name="リスト" sheetId="31" state="hidden" r:id="rId8"/>
  </sheets>
  <definedNames>
    <definedName name="_xlnm.Print_Area" localSheetId="6">※編集厳禁※!$C$1</definedName>
    <definedName name="_xlnm.Print_Area" localSheetId="2">個票1!$A$1:$AM$45</definedName>
    <definedName name="_xlnm.Print_Area" localSheetId="3">個票2!$A$1:$AM$45</definedName>
    <definedName name="_xlnm.Print_Area" localSheetId="4">個票3!$A$1:$AM$45</definedName>
    <definedName name="_xlnm.Print_Area" localSheetId="1">実績報告書!$A$1:$AM$42</definedName>
    <definedName name="_xlnm.Print_Area" localSheetId="5">精算額一覧!$A$1:$I$24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38" l="1"/>
  <c r="H30" i="38"/>
  <c r="AD20" i="38" s="1"/>
  <c r="AI20" i="38" s="1"/>
  <c r="AG1" i="38" a="1"/>
  <c r="AG1" i="38" s="1"/>
  <c r="H41" i="37"/>
  <c r="H30" i="37"/>
  <c r="AD20" i="37" s="1"/>
  <c r="AI20" i="37" s="1"/>
  <c r="AG1" i="37" a="1"/>
  <c r="AG1" i="37" s="1"/>
  <c r="AB43" i="38" l="1"/>
  <c r="AB43" i="37"/>
  <c r="F4" i="32"/>
  <c r="H41" i="19" l="1"/>
  <c r="N4" i="32" l="1"/>
  <c r="Q19" i="32"/>
  <c r="T19" i="32"/>
  <c r="R19" i="32"/>
  <c r="S19" i="32"/>
  <c r="W19" i="32"/>
  <c r="X19" i="32"/>
  <c r="Y19" i="32"/>
  <c r="Q20" i="32"/>
  <c r="T20" i="32"/>
  <c r="R20" i="32"/>
  <c r="S20" i="32"/>
  <c r="W20" i="32"/>
  <c r="Y20" i="32"/>
  <c r="Q21" i="32"/>
  <c r="T21" i="32"/>
  <c r="R21" i="32"/>
  <c r="S21" i="32"/>
  <c r="W21" i="32"/>
  <c r="X21" i="32"/>
  <c r="Y21" i="32"/>
  <c r="Q22" i="32"/>
  <c r="T22" i="32"/>
  <c r="R22" i="32"/>
  <c r="S22" i="32"/>
  <c r="W22" i="32"/>
  <c r="Y22" i="32"/>
  <c r="Q23" i="32"/>
  <c r="T23" i="32"/>
  <c r="R23" i="32"/>
  <c r="S23" i="32"/>
  <c r="W23" i="32"/>
  <c r="Y23" i="32"/>
  <c r="Q24" i="32"/>
  <c r="T24" i="32"/>
  <c r="R24" i="32"/>
  <c r="S24" i="32"/>
  <c r="W24" i="32"/>
  <c r="X24" i="32"/>
  <c r="Y24" i="32"/>
  <c r="Q25" i="32"/>
  <c r="T25" i="32"/>
  <c r="R25" i="32"/>
  <c r="S25" i="32"/>
  <c r="W25" i="32"/>
  <c r="X25" i="32"/>
  <c r="Y25" i="32"/>
  <c r="Q26" i="32"/>
  <c r="T26" i="32"/>
  <c r="R26" i="32"/>
  <c r="S26" i="32"/>
  <c r="W26" i="32"/>
  <c r="X26" i="32"/>
  <c r="Y26" i="32"/>
  <c r="Q27" i="32"/>
  <c r="T27" i="32"/>
  <c r="R27" i="32"/>
  <c r="S27" i="32"/>
  <c r="W27" i="32"/>
  <c r="X27" i="32"/>
  <c r="Y27" i="32"/>
  <c r="Q28" i="32"/>
  <c r="T28" i="32"/>
  <c r="R28" i="32"/>
  <c r="S28" i="32"/>
  <c r="W28" i="32"/>
  <c r="X28" i="32"/>
  <c r="Y28" i="32"/>
  <c r="Q29" i="32"/>
  <c r="T29" i="32"/>
  <c r="R29" i="32"/>
  <c r="S29" i="32"/>
  <c r="W29" i="32"/>
  <c r="X29" i="32"/>
  <c r="Y29" i="32"/>
  <c r="Q30" i="32"/>
  <c r="T30" i="32"/>
  <c r="R30" i="32"/>
  <c r="S30" i="32"/>
  <c r="W30" i="32"/>
  <c r="X30" i="32"/>
  <c r="Y30" i="32"/>
  <c r="Q31" i="32"/>
  <c r="T31" i="32"/>
  <c r="R31" i="32"/>
  <c r="S31" i="32"/>
  <c r="W31" i="32"/>
  <c r="X31" i="32"/>
  <c r="Y31" i="32"/>
  <c r="M4" i="32" l="1"/>
  <c r="L4" i="32"/>
  <c r="K4" i="32"/>
  <c r="J4" i="32"/>
  <c r="I4" i="32"/>
  <c r="H4" i="32"/>
  <c r="G4" i="32"/>
  <c r="E4" i="32"/>
  <c r="B4" i="32"/>
  <c r="H30" i="19" l="1"/>
  <c r="AG1" i="19" a="1"/>
  <c r="AG1" i="19" s="1"/>
  <c r="V8" i="20"/>
  <c r="V7" i="20"/>
  <c r="AB43" i="19" l="1"/>
  <c r="A19" i="29"/>
  <c r="A18" i="29"/>
  <c r="A17" i="29"/>
  <c r="A16" i="29"/>
  <c r="A15" i="29"/>
  <c r="A14" i="29"/>
  <c r="A13" i="29"/>
  <c r="A12" i="29"/>
  <c r="A11" i="29"/>
  <c r="A10" i="29"/>
  <c r="A9" i="29"/>
  <c r="A8" i="29"/>
  <c r="A7" i="29"/>
  <c r="A6" i="29"/>
  <c r="A5" i="29"/>
  <c r="D11" i="29"/>
  <c r="F12" i="29"/>
  <c r="G14" i="29"/>
  <c r="G15" i="29"/>
  <c r="D18" i="29"/>
  <c r="F19" i="29"/>
  <c r="G8" i="29"/>
  <c r="H7" i="29"/>
  <c r="F5" i="29"/>
  <c r="E13" i="29"/>
  <c r="E7" i="29"/>
  <c r="H12" i="29"/>
  <c r="H16" i="29"/>
  <c r="E19" i="29"/>
  <c r="D17" i="29"/>
  <c r="E16" i="29"/>
  <c r="E8" i="29"/>
  <c r="E18" i="29"/>
  <c r="D15" i="29"/>
  <c r="H19" i="29"/>
  <c r="F8" i="29"/>
  <c r="E14" i="29"/>
  <c r="G9" i="29"/>
  <c r="G12" i="29"/>
  <c r="F17" i="29"/>
  <c r="G10" i="29"/>
  <c r="D16" i="29"/>
  <c r="D19" i="29"/>
  <c r="H9" i="29"/>
  <c r="F15" i="29"/>
  <c r="D8" i="29"/>
  <c r="G7" i="29"/>
  <c r="H10" i="29"/>
  <c r="E6" i="29"/>
  <c r="F10" i="29"/>
  <c r="H14" i="29"/>
  <c r="F13" i="29"/>
  <c r="F11" i="29"/>
  <c r="E10" i="29"/>
  <c r="E5" i="29"/>
  <c r="D10" i="29"/>
  <c r="H13" i="29"/>
  <c r="E15" i="29"/>
  <c r="F7" i="29"/>
  <c r="D6" i="29"/>
  <c r="G6" i="29"/>
  <c r="E11" i="29"/>
  <c r="E9" i="29"/>
  <c r="G19" i="29"/>
  <c r="D9" i="29"/>
  <c r="G17" i="29"/>
  <c r="G18" i="29"/>
  <c r="G11" i="29"/>
  <c r="G16" i="29"/>
  <c r="E12" i="29"/>
  <c r="G13" i="29"/>
  <c r="H15" i="29"/>
  <c r="H6" i="29"/>
  <c r="E17" i="29"/>
  <c r="H11" i="29"/>
  <c r="H8" i="29"/>
  <c r="D12" i="29"/>
  <c r="F16" i="29"/>
  <c r="F9" i="29"/>
  <c r="F14" i="29"/>
  <c r="D13" i="29"/>
  <c r="H18" i="29"/>
  <c r="F18" i="29"/>
  <c r="H17" i="29"/>
  <c r="F6" i="29"/>
  <c r="D7" i="29"/>
  <c r="D14" i="29"/>
  <c r="G23" i="29" l="1"/>
  <c r="L5" i="29"/>
  <c r="T4" i="32"/>
  <c r="T12" i="32"/>
  <c r="T13" i="32"/>
  <c r="T6" i="32"/>
  <c r="T7" i="32"/>
  <c r="T15" i="32"/>
  <c r="T16" i="32"/>
  <c r="T10" i="32"/>
  <c r="T18" i="32"/>
  <c r="T5" i="32"/>
  <c r="T14" i="32"/>
  <c r="T8" i="32"/>
  <c r="T9" i="32"/>
  <c r="T17" i="32"/>
  <c r="T11" i="32"/>
  <c r="Y5" i="32"/>
  <c r="X5" i="32"/>
  <c r="S16" i="32"/>
  <c r="W11" i="32"/>
  <c r="X9" i="32"/>
  <c r="X14" i="32"/>
  <c r="Y7" i="32"/>
  <c r="X18" i="32"/>
  <c r="W12" i="32"/>
  <c r="X10" i="32"/>
  <c r="S10" i="32"/>
  <c r="S8" i="32"/>
  <c r="W6" i="32"/>
  <c r="W13" i="32"/>
  <c r="X13" i="32"/>
  <c r="Y8" i="32"/>
  <c r="W7" i="32"/>
  <c r="S15" i="32"/>
  <c r="X6" i="32"/>
  <c r="W14" i="32"/>
  <c r="S13" i="32"/>
  <c r="X7" i="32"/>
  <c r="S9" i="32"/>
  <c r="Y13" i="32"/>
  <c r="Y18" i="32"/>
  <c r="X17" i="32"/>
  <c r="Y16" i="32"/>
  <c r="W17" i="32"/>
  <c r="S6" i="32"/>
  <c r="X11" i="32"/>
  <c r="Y10" i="32"/>
  <c r="W5" i="32"/>
  <c r="S14" i="32"/>
  <c r="W18" i="32"/>
  <c r="W10" i="32"/>
  <c r="Y17" i="32"/>
  <c r="S7" i="32"/>
  <c r="W8" i="32"/>
  <c r="W9" i="32"/>
  <c r="Y15" i="32"/>
  <c r="Y6" i="32"/>
  <c r="S12" i="32"/>
  <c r="X16" i="32"/>
  <c r="Y11" i="32"/>
  <c r="W16" i="32"/>
  <c r="Y14" i="32"/>
  <c r="S5" i="32"/>
  <c r="X12" i="32"/>
  <c r="X15" i="32"/>
  <c r="S17" i="32"/>
  <c r="S11" i="32"/>
  <c r="W15" i="32"/>
  <c r="Y12" i="32"/>
  <c r="X8" i="32"/>
  <c r="Y9" i="32"/>
  <c r="S18" i="32"/>
  <c r="W4" i="32"/>
  <c r="A6" i="30"/>
  <c r="A7" i="30" s="1"/>
  <c r="A8" i="30" s="1"/>
  <c r="A9" i="30" s="1"/>
  <c r="A10" i="30" s="1"/>
  <c r="X22" i="32" l="1"/>
  <c r="K15" i="20"/>
  <c r="AD20" i="19"/>
  <c r="C10" i="29"/>
  <c r="B6" i="29"/>
  <c r="B17" i="29"/>
  <c r="B16" i="29"/>
  <c r="B12" i="29"/>
  <c r="C12" i="29"/>
  <c r="C17" i="29"/>
  <c r="B5" i="29"/>
  <c r="B15" i="29"/>
  <c r="B19" i="29"/>
  <c r="B18" i="29"/>
  <c r="C9" i="29"/>
  <c r="B10" i="29"/>
  <c r="C6" i="29"/>
  <c r="C14" i="29"/>
  <c r="C8" i="29"/>
  <c r="C11" i="29"/>
  <c r="C19" i="29"/>
  <c r="C7" i="29"/>
  <c r="B8" i="29"/>
  <c r="B11" i="29"/>
  <c r="B13" i="29"/>
  <c r="B7" i="29"/>
  <c r="B9" i="29"/>
  <c r="C13" i="29"/>
  <c r="G5" i="29"/>
  <c r="C15" i="29"/>
  <c r="C5" i="29"/>
  <c r="B14" i="29"/>
  <c r="C18" i="29"/>
  <c r="D5" i="29"/>
  <c r="C16" i="29"/>
  <c r="G21" i="29" l="1"/>
  <c r="R4" i="32"/>
  <c r="AI20" i="19"/>
  <c r="R11" i="32"/>
  <c r="Q12" i="32"/>
  <c r="Q16" i="32"/>
  <c r="R15" i="32"/>
  <c r="Q18" i="32"/>
  <c r="R9" i="32"/>
  <c r="R16" i="32"/>
  <c r="Q14" i="32"/>
  <c r="Q5" i="32"/>
  <c r="R5" i="32"/>
  <c r="R14" i="32"/>
  <c r="R10" i="32"/>
  <c r="R8" i="32"/>
  <c r="Q15" i="32"/>
  <c r="Q8" i="32"/>
  <c r="Q17" i="32"/>
  <c r="Q9" i="32"/>
  <c r="R7" i="32"/>
  <c r="R13" i="32"/>
  <c r="R18" i="32"/>
  <c r="R6" i="32"/>
  <c r="R17" i="32"/>
  <c r="Q13" i="32"/>
  <c r="Q11" i="32"/>
  <c r="Q10" i="32"/>
  <c r="Q7" i="32"/>
  <c r="Q6" i="32"/>
  <c r="R12" i="32"/>
  <c r="X4" i="32"/>
  <c r="S4" i="32"/>
  <c r="Q4" i="32"/>
  <c r="H5" i="29"/>
  <c r="G24" i="29" l="1"/>
  <c r="X20" i="32"/>
  <c r="K17" i="20"/>
  <c r="Y4" i="32"/>
  <c r="X23" i="32" l="1"/>
  <c r="K19"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140376</author>
  </authors>
  <commentList>
    <comment ref="AN3" authorId="0" shapeId="0" xr:uid="{B1447389-107E-40C1-AD0A-C39FE384358E}">
      <text>
        <r>
          <rPr>
            <sz val="9"/>
            <color indexed="81"/>
            <rFont val="MS P ゴシック"/>
            <family val="3"/>
            <charset val="128"/>
          </rPr>
          <t>報告日を水色セルに入力してください</t>
        </r>
      </text>
    </comment>
    <comment ref="AN7" authorId="0" shapeId="0" xr:uid="{CDE1155A-9F1C-4584-ACA1-DAA61E74FC4F}">
      <text>
        <r>
          <rPr>
            <sz val="9"/>
            <color indexed="81"/>
            <rFont val="MS P ゴシック"/>
            <family val="3"/>
            <charset val="128"/>
          </rPr>
          <t>法人名及び役職・代表者名については、シート下の【申請内容に関する問い合わせ先】に入力すると自動的に反映されます</t>
        </r>
      </text>
    </comment>
    <comment ref="K15" authorId="0" shapeId="0" xr:uid="{F059C19D-2ACA-43F8-927E-55E48EA52234}">
      <text>
        <r>
          <rPr>
            <sz val="9"/>
            <color indexed="81"/>
            <rFont val="MS P ゴシック"/>
            <family val="3"/>
            <charset val="128"/>
          </rPr>
          <t>交付決定通知書の交付決定額と一致しているか確認してください。
一致していない場合は、個票の各事業所・サービス種別ごとの交付決定額額（交付申請金額）が誤っている可能性があります。</t>
        </r>
      </text>
    </comment>
    <comment ref="AN15" authorId="0" shapeId="0" xr:uid="{602AA77C-5C72-431D-AC71-07D38836B772}">
      <text>
        <r>
          <rPr>
            <sz val="9"/>
            <color indexed="81"/>
            <rFont val="MS P ゴシック"/>
            <family val="3"/>
            <charset val="128"/>
          </rPr>
          <t>全事業所分が正しく反映されているか確認してください</t>
        </r>
      </text>
    </comment>
    <comment ref="K19" authorId="0" shapeId="0" xr:uid="{97A5C259-EB69-49C1-93BB-1C1CDA233311}">
      <text>
        <r>
          <rPr>
            <sz val="9"/>
            <color indexed="81"/>
            <rFont val="MS P ゴシック"/>
            <family val="3"/>
            <charset val="128"/>
          </rPr>
          <t>差引額は、交付決定額と実績額を比較して交付決定額が大きい場合に表示されます。
なお、金額が表示されていても、返還が発生しているわけではありません。</t>
        </r>
      </text>
    </comment>
    <comment ref="AN31" authorId="0" shapeId="0" xr:uid="{D7A5427C-DDA5-4A63-81E8-5D4F65BE6766}">
      <text>
        <r>
          <rPr>
            <sz val="9"/>
            <color indexed="81"/>
            <rFont val="MS P ゴシック"/>
            <family val="3"/>
            <charset val="128"/>
          </rPr>
          <t>水色セルに入力してください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140376</author>
    <author>厚生労働省ネットワークシステム</author>
  </authors>
  <commentList>
    <comment ref="AN20" authorId="0" shapeId="0" xr:uid="{6995C0FB-E71E-47DC-ADFB-368C28964C00}">
      <text>
        <r>
          <rPr>
            <b/>
            <sz val="10"/>
            <color indexed="81"/>
            <rFont val="MS P ゴシック"/>
            <family val="3"/>
            <charset val="128"/>
          </rPr>
          <t xml:space="preserve">差引額：
</t>
        </r>
        <r>
          <rPr>
            <sz val="10"/>
            <color indexed="81"/>
            <rFont val="MS P ゴシック"/>
            <family val="3"/>
            <charset val="128"/>
          </rPr>
          <t>交付決定額と実績額を比較して交付決定額が大きい場合に表示されます。
なお、金額が表示されていても、返還が発生しているわけではありません。</t>
        </r>
      </text>
    </comment>
    <comment ref="H22" authorId="0" shapeId="0" xr:uid="{69ECF2B9-F136-4E93-95BD-4A6DADAF7490}">
      <text>
        <r>
          <rPr>
            <b/>
            <sz val="10"/>
            <color indexed="81"/>
            <rFont val="MS P ゴシック"/>
            <family val="3"/>
            <charset val="128"/>
          </rPr>
          <t>支出済額（円）には必ず消費税を除いた金額を入力してください。</t>
        </r>
      </text>
    </comment>
    <comment ref="AN22" authorId="0" shapeId="0" xr:uid="{22E1BE7C-A70A-43E7-8F0C-C6BBA6AA8305}">
      <text>
        <r>
          <rPr>
            <b/>
            <sz val="10"/>
            <color indexed="81"/>
            <rFont val="MS P ゴシック"/>
            <family val="3"/>
            <charset val="128"/>
          </rPr>
          <t xml:space="preserve">支出済額：
</t>
        </r>
        <r>
          <rPr>
            <sz val="10"/>
            <color indexed="81"/>
            <rFont val="MS P ゴシック"/>
            <family val="3"/>
            <charset val="128"/>
          </rPr>
          <t>・消費税及び地方消費税
・研修の実施や外部事業者への業務委託、設備等の設置工事、建物　
　等の修繕等、補助事業の目的に該当しない経費
・単品で取得費用が50万円以上となる物品等の購入等に充当した経費
・他の補助金と重複する経費
・補助対象経費と補助対象外経費の支払いの区別が難しいもの
　　　　　　　　　　　　　　　　　　　は</t>
        </r>
        <r>
          <rPr>
            <b/>
            <sz val="10"/>
            <color indexed="81"/>
            <rFont val="MS P ゴシック"/>
            <family val="3"/>
            <charset val="128"/>
          </rPr>
          <t>補助対象外</t>
        </r>
        <r>
          <rPr>
            <sz val="10"/>
            <color indexed="81"/>
            <rFont val="MS P ゴシック"/>
            <family val="3"/>
            <charset val="128"/>
          </rPr>
          <t>となります。</t>
        </r>
      </text>
    </comment>
    <comment ref="AN23" authorId="1" shapeId="0" xr:uid="{127BB209-99D8-4B6C-BFF8-0841370955F3}">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text>
    </comment>
    <comment ref="H33" authorId="0" shapeId="0" xr:uid="{E89DD8D2-F01B-4CF4-A4E6-F4A2C52C015B}">
      <text>
        <r>
          <rPr>
            <b/>
            <sz val="10"/>
            <color indexed="81"/>
            <rFont val="MS P ゴシック"/>
            <family val="3"/>
            <charset val="128"/>
          </rPr>
          <t>支出済額（円）には必ず消費税を除いた金額を入力してください。</t>
        </r>
      </text>
    </comment>
    <comment ref="AN34" authorId="1" shapeId="0" xr:uid="{D2886EB8-6203-4502-A94F-DDA0A8C8BF8A}">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r>
          <rPr>
            <sz val="9"/>
            <color indexed="81"/>
            <rFont val="MS P ゴシック"/>
            <family val="3"/>
            <charset val="128"/>
          </rPr>
          <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140376</author>
    <author>厚生労働省ネットワークシステム</author>
  </authors>
  <commentList>
    <comment ref="AN20" authorId="0" shapeId="0" xr:uid="{E4A3B765-7BCE-40B8-88E2-3A85BB02C26B}">
      <text>
        <r>
          <rPr>
            <b/>
            <sz val="10"/>
            <color indexed="81"/>
            <rFont val="MS P ゴシック"/>
            <family val="3"/>
            <charset val="128"/>
          </rPr>
          <t xml:space="preserve">差引額：
</t>
        </r>
        <r>
          <rPr>
            <sz val="10"/>
            <color indexed="81"/>
            <rFont val="MS P ゴシック"/>
            <family val="3"/>
            <charset val="128"/>
          </rPr>
          <t>交付決定額と実績額を比較して交付決定額が大きい場合に表示されます。
なお、金額が表示されていても、返還が発生しているわけではありません。</t>
        </r>
      </text>
    </comment>
    <comment ref="H22" authorId="0" shapeId="0" xr:uid="{7A52759A-CC20-4402-993A-63BBE52C1FC2}">
      <text>
        <r>
          <rPr>
            <b/>
            <sz val="10"/>
            <color indexed="81"/>
            <rFont val="MS P ゴシック"/>
            <family val="3"/>
            <charset val="128"/>
          </rPr>
          <t>支出済額（円）には必ず消費税を除いた金額を入力してください。</t>
        </r>
      </text>
    </comment>
    <comment ref="AN22" authorId="0" shapeId="0" xr:uid="{0B42944F-31C1-4E6B-BC8A-18EA7A5C5280}">
      <text>
        <r>
          <rPr>
            <b/>
            <sz val="10"/>
            <color indexed="81"/>
            <rFont val="MS P ゴシック"/>
            <family val="3"/>
            <charset val="128"/>
          </rPr>
          <t xml:space="preserve">支出済額：
</t>
        </r>
        <r>
          <rPr>
            <sz val="10"/>
            <color indexed="81"/>
            <rFont val="MS P ゴシック"/>
            <family val="3"/>
            <charset val="128"/>
          </rPr>
          <t>・消費税及び地方消費税
・研修の実施や外部事業者への業務委託、設備等の設置工事、建物　
　等の修繕等、補助事業の目的に該当しない経費
・単品で取得費用が50万円以上となる物品等の購入等に充当した経費
・他の補助金と重複する経費
・補助対象経費と補助対象外経費の支払いの区別が難しいもの
　　　　　　　　　　　　　　　　　　　は</t>
        </r>
        <r>
          <rPr>
            <b/>
            <sz val="10"/>
            <color indexed="81"/>
            <rFont val="MS P ゴシック"/>
            <family val="3"/>
            <charset val="128"/>
          </rPr>
          <t>補助対象外</t>
        </r>
        <r>
          <rPr>
            <sz val="10"/>
            <color indexed="81"/>
            <rFont val="MS P ゴシック"/>
            <family val="3"/>
            <charset val="128"/>
          </rPr>
          <t>となります。</t>
        </r>
      </text>
    </comment>
    <comment ref="AN23" authorId="1" shapeId="0" xr:uid="{0406C2A7-850B-4A6D-9133-BDBD8F45CE5F}">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text>
    </comment>
    <comment ref="H33" authorId="0" shapeId="0" xr:uid="{3ED857DB-D3D9-443A-91C4-212D552669F9}">
      <text>
        <r>
          <rPr>
            <b/>
            <sz val="10"/>
            <color indexed="81"/>
            <rFont val="MS P ゴシック"/>
            <family val="3"/>
            <charset val="128"/>
          </rPr>
          <t>支出済額（円）には必ず消費税を除いた金額を入力してください。</t>
        </r>
      </text>
    </comment>
    <comment ref="AN34" authorId="1" shapeId="0" xr:uid="{A16555D0-FD61-4D1F-970E-D91F15394048}">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r>
          <rPr>
            <sz val="9"/>
            <color indexed="81"/>
            <rFont val="MS P ゴシック"/>
            <family val="3"/>
            <charset val="128"/>
          </rPr>
          <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140376</author>
    <author>厚生労働省ネットワークシステム</author>
  </authors>
  <commentList>
    <comment ref="AN20" authorId="0" shapeId="0" xr:uid="{3311527C-83E6-43F1-99AE-636E94E370DC}">
      <text>
        <r>
          <rPr>
            <b/>
            <sz val="10"/>
            <color indexed="81"/>
            <rFont val="MS P ゴシック"/>
            <family val="3"/>
            <charset val="128"/>
          </rPr>
          <t xml:space="preserve">差引額：
</t>
        </r>
        <r>
          <rPr>
            <sz val="10"/>
            <color indexed="81"/>
            <rFont val="MS P ゴシック"/>
            <family val="3"/>
            <charset val="128"/>
          </rPr>
          <t>交付決定額と実績額を比較して交付決定額が大きい場合に表示されます。
なお、金額が表示されていても、返還が発生しているわけではありません。</t>
        </r>
      </text>
    </comment>
    <comment ref="H22" authorId="0" shapeId="0" xr:uid="{05474D36-5FD0-4962-8003-8FB036807CF4}">
      <text>
        <r>
          <rPr>
            <b/>
            <sz val="10"/>
            <color indexed="81"/>
            <rFont val="MS P ゴシック"/>
            <family val="3"/>
            <charset val="128"/>
          </rPr>
          <t>支出済額（円）には必ず消費税を除いた金額を入力してください。</t>
        </r>
      </text>
    </comment>
    <comment ref="AN22" authorId="0" shapeId="0" xr:uid="{2931BF13-FFB7-4FC0-965A-B945788A92E4}">
      <text>
        <r>
          <rPr>
            <b/>
            <sz val="10"/>
            <color indexed="81"/>
            <rFont val="MS P ゴシック"/>
            <family val="3"/>
            <charset val="128"/>
          </rPr>
          <t xml:space="preserve">支出済額：
</t>
        </r>
        <r>
          <rPr>
            <sz val="10"/>
            <color indexed="81"/>
            <rFont val="MS P ゴシック"/>
            <family val="3"/>
            <charset val="128"/>
          </rPr>
          <t>・消費税及び地方消費税
・研修の実施や外部事業者への業務委託、設備等の設置工事、建物　
　等の修繕等、補助事業の目的に該当しない経費
・単品で取得費用が50万円以上となる物品等の購入等に充当した経費
・他の補助金と重複する経費
・補助対象経費と補助対象外経費の支払いの区別が難しいもの
　　　　　　　　　　　　　　　　　　　は</t>
        </r>
        <r>
          <rPr>
            <b/>
            <sz val="10"/>
            <color indexed="81"/>
            <rFont val="MS P ゴシック"/>
            <family val="3"/>
            <charset val="128"/>
          </rPr>
          <t>補助対象外</t>
        </r>
        <r>
          <rPr>
            <sz val="10"/>
            <color indexed="81"/>
            <rFont val="MS P ゴシック"/>
            <family val="3"/>
            <charset val="128"/>
          </rPr>
          <t>となります。</t>
        </r>
      </text>
    </comment>
    <comment ref="AN23" authorId="1" shapeId="0" xr:uid="{843143A5-D2D3-47FE-B750-842EA5CA3942}">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text>
    </comment>
    <comment ref="H33" authorId="0" shapeId="0" xr:uid="{6A1C2F5B-AFDB-4916-A9B5-72ABA014BBB9}">
      <text>
        <r>
          <rPr>
            <b/>
            <sz val="10"/>
            <color indexed="81"/>
            <rFont val="MS P ゴシック"/>
            <family val="3"/>
            <charset val="128"/>
          </rPr>
          <t>支出済額（円）には必ず消費税を除いた金額を入力してください。</t>
        </r>
      </text>
    </comment>
    <comment ref="AN34" authorId="1" shapeId="0" xr:uid="{2FFA500A-E0B8-45F8-80FB-895DD70DD10E}">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r>
          <rPr>
            <sz val="9"/>
            <color indexed="81"/>
            <rFont val="MS P ゴシック"/>
            <family val="3"/>
            <charset val="128"/>
          </rPr>
          <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140376</author>
    <author>厚生労働省ネットワークシステム</author>
  </authors>
  <commentList>
    <comment ref="B1" authorId="0" shapeId="0" xr:uid="{54DDD179-A1E9-4897-8815-7842BAD17096}">
      <text>
        <r>
          <rPr>
            <b/>
            <sz val="18"/>
            <color indexed="81"/>
            <rFont val="MS P ゴシック"/>
            <family val="3"/>
            <charset val="128"/>
          </rPr>
          <t>当該様式については、個票に入力された情報が自動表示されますので、入力作業は不要です。（提出は必要です）</t>
        </r>
      </text>
    </comment>
    <comment ref="I3" authorId="1" shapeId="0" xr:uid="{00000000-0006-0000-0200-000001000000}">
      <text>
        <r>
          <rPr>
            <b/>
            <sz val="9"/>
            <color indexed="81"/>
            <rFont val="MS P ゴシック"/>
            <family val="3"/>
            <charset val="128"/>
          </rPr>
          <t xml:space="preserve">「県使用欄」：
</t>
        </r>
        <r>
          <rPr>
            <sz val="9"/>
            <color indexed="81"/>
            <rFont val="MS P ゴシック"/>
            <family val="3"/>
            <charset val="128"/>
          </rPr>
          <t>各事業所における記入は不要です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<sst xmlns="http://schemas.openxmlformats.org/spreadsheetml/2006/main" count="265" uniqueCount="143">
  <si>
    <t>手順</t>
    <rPh sb="0" eb="2">
      <t>テジュン</t>
    </rPh>
    <phoneticPr fontId="3"/>
  </si>
  <si>
    <t>事業者（法人本部）の作業</t>
    <rPh sb="0" eb="3">
      <t>ジギョウシャ</t>
    </rPh>
    <rPh sb="4" eb="6">
      <t>ホウジン</t>
    </rPh>
    <rPh sb="6" eb="8">
      <t>ホンブ</t>
    </rPh>
    <rPh sb="10" eb="12">
      <t>サギョウ</t>
    </rPh>
    <phoneticPr fontId="3"/>
  </si>
  <si>
    <t>各事業所の作業</t>
    <rPh sb="0" eb="1">
      <t>カク</t>
    </rPh>
    <rPh sb="1" eb="4">
      <t>ジギョウショ</t>
    </rPh>
    <rPh sb="5" eb="7">
      <t>サギョウ</t>
    </rPh>
    <phoneticPr fontId="3"/>
  </si>
  <si>
    <t>　　令和</t>
    <rPh sb="2" eb="4">
      <t>レイワ</t>
    </rPh>
    <phoneticPr fontId="3"/>
  </si>
  <si>
    <t>年</t>
    <rPh sb="0" eb="1">
      <t>ネン</t>
    </rPh>
    <phoneticPr fontId="3"/>
  </si>
  <si>
    <t>月</t>
    <rPh sb="0" eb="1">
      <t>ゲツ</t>
    </rPh>
    <phoneticPr fontId="3"/>
  </si>
  <si>
    <t>日</t>
    <rPh sb="0" eb="1">
      <t>ニチ</t>
    </rPh>
    <phoneticPr fontId="3"/>
  </si>
  <si>
    <t>殿</t>
    <rPh sb="0" eb="1">
      <t>トノ</t>
    </rPh>
    <phoneticPr fontId="3"/>
  </si>
  <si>
    <t>千円</t>
    <rPh sb="0" eb="2">
      <t>センエン</t>
    </rPh>
    <phoneticPr fontId="3"/>
  </si>
  <si>
    <t>（添付書類）</t>
    <rPh sb="1" eb="3">
      <t>テンプ</t>
    </rPh>
    <rPh sb="3" eb="5">
      <t>ショルイ</t>
    </rPh>
    <phoneticPr fontId="3"/>
  </si>
  <si>
    <t>電話番号</t>
    <rPh sb="0" eb="2">
      <t>デンワ</t>
    </rPh>
    <rPh sb="2" eb="4">
      <t>バンゴウ</t>
    </rPh>
    <phoneticPr fontId="3"/>
  </si>
  <si>
    <t>e-mail</t>
    <phoneticPr fontId="3"/>
  </si>
  <si>
    <t>No.</t>
    <phoneticPr fontId="3"/>
  </si>
  <si>
    <t>事業所・施設名</t>
    <rPh sb="0" eb="3">
      <t>ジギョウショ</t>
    </rPh>
    <rPh sb="4" eb="7">
      <t>シセツメイ</t>
    </rPh>
    <phoneticPr fontId="3"/>
  </si>
  <si>
    <t>介護保険
事業所番号</t>
    <rPh sb="0" eb="2">
      <t>カイゴ</t>
    </rPh>
    <rPh sb="2" eb="4">
      <t>ホケン</t>
    </rPh>
    <rPh sb="5" eb="8">
      <t>ジギョウショ</t>
    </rPh>
    <rPh sb="8" eb="10">
      <t>バンゴウ</t>
    </rPh>
    <phoneticPr fontId="3"/>
  </si>
  <si>
    <t>サービス種別</t>
    <rPh sb="4" eb="6">
      <t>シュベツ</t>
    </rPh>
    <phoneticPr fontId="3"/>
  </si>
  <si>
    <t>住所</t>
    <rPh sb="0" eb="2">
      <t>ジュウショ</t>
    </rPh>
    <phoneticPr fontId="3"/>
  </si>
  <si>
    <t>審査
結果</t>
    <rPh sb="0" eb="2">
      <t>シンサ</t>
    </rPh>
    <rPh sb="3" eb="5">
      <t>ケッカ</t>
    </rPh>
    <phoneticPr fontId="3"/>
  </si>
  <si>
    <t>合計</t>
    <rPh sb="0" eb="2">
      <t>ゴウケイ</t>
    </rPh>
    <phoneticPr fontId="3"/>
  </si>
  <si>
    <t>※この欄に「○」が表示されない場合、本表の事業所数と個票の枚数が一致していません。</t>
    <rPh sb="3" eb="4">
      <t>ラン</t>
    </rPh>
    <rPh sb="9" eb="11">
      <t>ヒョウジ</t>
    </rPh>
    <rPh sb="15" eb="17">
      <t>バアイ</t>
    </rPh>
    <phoneticPr fontId="3"/>
  </si>
  <si>
    <t>　個票のシート名に誤りがないか確認して下さい。</t>
    <rPh sb="1" eb="3">
      <t>コヒョウ</t>
    </rPh>
    <rPh sb="7" eb="8">
      <t>メイ</t>
    </rPh>
    <rPh sb="9" eb="10">
      <t>アヤマ</t>
    </rPh>
    <rPh sb="15" eb="17">
      <t>カクニン</t>
    </rPh>
    <rPh sb="19" eb="20">
      <t>クダ</t>
    </rPh>
    <phoneticPr fontId="3"/>
  </si>
  <si>
    <t>　</t>
    <phoneticPr fontId="3"/>
  </si>
  <si>
    <t>施設概要</t>
    <rPh sb="0" eb="2">
      <t>シセツ</t>
    </rPh>
    <rPh sb="2" eb="4">
      <t>ガイヨウ</t>
    </rPh>
    <phoneticPr fontId="3"/>
  </si>
  <si>
    <t>介護保険事業所番号</t>
    <rPh sb="0" eb="2">
      <t>カイゴ</t>
    </rPh>
    <rPh sb="2" eb="4">
      <t>ホケン</t>
    </rPh>
    <rPh sb="4" eb="7">
      <t>ジギョウショ</t>
    </rPh>
    <rPh sb="7" eb="9">
      <t>バンゴウ</t>
    </rPh>
    <phoneticPr fontId="3"/>
  </si>
  <si>
    <t>事業所名称</t>
    <rPh sb="0" eb="3">
      <t>ジギョウショ</t>
    </rPh>
    <rPh sb="3" eb="5">
      <t>メイショウ</t>
    </rPh>
    <phoneticPr fontId="3"/>
  </si>
  <si>
    <t>所在地</t>
    <rPh sb="0" eb="3">
      <t>ショザイチ</t>
    </rPh>
    <phoneticPr fontId="3"/>
  </si>
  <si>
    <t>都道府県名</t>
    <rPh sb="0" eb="4">
      <t>トドウフケン</t>
    </rPh>
    <rPh sb="4" eb="5">
      <t>メイ</t>
    </rPh>
    <phoneticPr fontId="3"/>
  </si>
  <si>
    <t>連絡先</t>
    <rPh sb="0" eb="3">
      <t>レンラクサキ</t>
    </rPh>
    <phoneticPr fontId="3"/>
  </si>
  <si>
    <t>担当部署名</t>
    <rPh sb="0" eb="2">
      <t>タントウ</t>
    </rPh>
    <rPh sb="2" eb="5">
      <t>ブショメイ</t>
    </rPh>
    <phoneticPr fontId="3"/>
  </si>
  <si>
    <r>
      <t>提供サービス</t>
    </r>
    <r>
      <rPr>
        <sz val="6"/>
        <rFont val="ＭＳ Ｐ明朝"/>
        <family val="1"/>
        <charset val="128"/>
      </rPr>
      <t>（プルダウンから選択）</t>
    </r>
    <rPh sb="0" eb="2">
      <t>テイキョウ</t>
    </rPh>
    <rPh sb="14" eb="16">
      <t>センタク</t>
    </rPh>
    <phoneticPr fontId="3"/>
  </si>
  <si>
    <t>/事業所</t>
    <rPh sb="1" eb="4">
      <t>ジギョウショ</t>
    </rPh>
    <phoneticPr fontId="1"/>
  </si>
  <si>
    <t>認知症対応型通所介護事業所</t>
  </si>
  <si>
    <t>短期入所生活介護事業所</t>
  </si>
  <si>
    <t>/定員</t>
    <rPh sb="1" eb="3">
      <t>テイイン</t>
    </rPh>
    <phoneticPr fontId="1"/>
  </si>
  <si>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</si>
  <si>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</si>
  <si>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</si>
  <si>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</si>
  <si>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</si>
  <si>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</si>
  <si>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</si>
  <si>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</si>
  <si>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</si>
  <si>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</si>
  <si>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</si>
  <si>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</si>
  <si>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</si>
  <si>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和歌山県</t>
    <rPh sb="0" eb="4">
      <t>ワカヤマケン</t>
    </rPh>
    <phoneticPr fontId="4"/>
  </si>
  <si>
    <t>事業所・施設等の種別</t>
  </si>
  <si>
    <t>訪問介護事業所　集合住宅併設型（同一建物減算の算定がある事業所）</t>
    <phoneticPr fontId="3"/>
  </si>
  <si>
    <t>訪問介護事業所　上記以外であって、1月あたり延べ訪問回数200回以下</t>
    <phoneticPr fontId="3"/>
  </si>
  <si>
    <t>訪問介護事業所　上記以外であって、1月あたり延べ訪問回数201回以上2,000回以下</t>
    <phoneticPr fontId="3"/>
  </si>
  <si>
    <t>訪問介護事業所　上記以外であって、1月あたり延べ訪問回数2,001回以上</t>
    <phoneticPr fontId="3"/>
  </si>
  <si>
    <t>通所介護事業所　1月あたり延べ利用者数300人以下</t>
    <rPh sb="0" eb="2">
      <t>ツウショ</t>
    </rPh>
    <phoneticPr fontId="1"/>
  </si>
  <si>
    <t>通所介護事業所　1月あたり延べ利用者数301人以上600人以下</t>
    <rPh sb="0" eb="2">
      <t>ツウショ</t>
    </rPh>
    <phoneticPr fontId="1"/>
  </si>
  <si>
    <t>通所介護事業所　1月あたり延べ利用者数601人以上</t>
    <rPh sb="0" eb="2">
      <t>ツウショ</t>
    </rPh>
    <phoneticPr fontId="1"/>
  </si>
  <si>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</si>
  <si>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</si>
  <si>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
  </si>
  <si>
    <t>養護老人ホーム</t>
  </si>
  <si>
    <t>軽費老人ホーム</t>
  </si>
  <si>
    <t>【介護サービスを円滑に継続するための対応】</t>
    <rPh sb="1" eb="3">
      <t>カイゴ</t>
    </rPh>
    <rPh sb="8" eb="10">
      <t>エンカツ</t>
    </rPh>
    <rPh sb="11" eb="13">
      <t>ケイゾク</t>
    </rPh>
    <rPh sb="18" eb="20">
      <t>タイオウ</t>
    </rPh>
    <phoneticPr fontId="3"/>
  </si>
  <si>
    <t>【災害備蓄等への対応】</t>
    <rPh sb="1" eb="3">
      <t>サイガイ</t>
    </rPh>
    <rPh sb="3" eb="5">
      <t>ビチク</t>
    </rPh>
    <rPh sb="5" eb="6">
      <t>トウ</t>
    </rPh>
    <rPh sb="8" eb="10">
      <t>タイオウ</t>
    </rPh>
    <phoneticPr fontId="3"/>
  </si>
  <si>
    <t>特定施設入居者生活介護（養護老人ホーム、軽費老人ホームを除く）</t>
    <rPh sb="12" eb="14">
      <t>ヨウゴ</t>
    </rPh>
    <rPh sb="14" eb="16">
      <t>ロウジン</t>
    </rPh>
    <rPh sb="20" eb="22">
      <t>ケイヒ</t>
    </rPh>
    <rPh sb="22" eb="24">
      <t>ロウジン</t>
    </rPh>
    <rPh sb="28" eb="29">
      <t>ノゾ</t>
    </rPh>
    <phoneticPr fontId="3"/>
  </si>
  <si>
    <t>地域密着型特定施設入居者生活介護（養護老人ホーム、軽費老人ホームを除く）</t>
    <phoneticPr fontId="3"/>
  </si>
  <si>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3"/>
  </si>
  <si>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3"/>
  </si>
  <si>
    <t>交付決定額</t>
    <rPh sb="0" eb="2">
      <t>コウフ</t>
    </rPh>
    <rPh sb="2" eb="4">
      <t>ケッテイ</t>
    </rPh>
    <rPh sb="4" eb="5">
      <t>ガク</t>
    </rPh>
    <phoneticPr fontId="3"/>
  </si>
  <si>
    <t>差引額</t>
    <rPh sb="0" eb="1">
      <t>サ</t>
    </rPh>
    <rPh sb="1" eb="2">
      <t>ヒ</t>
    </rPh>
    <rPh sb="2" eb="3">
      <t>ガク</t>
    </rPh>
    <phoneticPr fontId="3"/>
  </si>
  <si>
    <t>　　交付決定額　：　</t>
    <rPh sb="1" eb="2">
      <t>ガク</t>
    </rPh>
    <rPh sb="2" eb="4">
      <t>コウフ</t>
    </rPh>
    <rPh sb="4" eb="6">
      <t>ケッテイ</t>
    </rPh>
    <phoneticPr fontId="3"/>
  </si>
  <si>
    <t>報告にあたっての確認事項</t>
    <rPh sb="0" eb="2">
      <t>ホウコク</t>
    </rPh>
    <rPh sb="8" eb="10">
      <t>カクニン</t>
    </rPh>
    <rPh sb="10" eb="12">
      <t>ジコウ</t>
    </rPh>
    <phoneticPr fontId="3"/>
  </si>
  <si>
    <t>　　実　績　額　：　</t>
    <rPh sb="2" eb="3">
      <t>ジツ</t>
    </rPh>
    <rPh sb="4" eb="5">
      <t>イサオ</t>
    </rPh>
    <rPh sb="6" eb="7">
      <t>ガク</t>
    </rPh>
    <phoneticPr fontId="3"/>
  </si>
  <si>
    <t>実績額（千円）</t>
    <rPh sb="0" eb="2">
      <t>ジッセキ</t>
    </rPh>
    <rPh sb="2" eb="3">
      <t>ガク</t>
    </rPh>
    <rPh sb="4" eb="6">
      <t>センエン</t>
    </rPh>
    <phoneticPr fontId="3"/>
  </si>
  <si>
    <t>実績額</t>
    <rPh sb="0" eb="2">
      <t>ジッセキ</t>
    </rPh>
    <rPh sb="2" eb="3">
      <t>ガク</t>
    </rPh>
    <phoneticPr fontId="3"/>
  </si>
  <si>
    <t>和歌山県知事</t>
    <rPh sb="0" eb="6">
      <t>ワカヤマケンチジ</t>
    </rPh>
    <phoneticPr fontId="3"/>
  </si>
  <si>
    <t>和歌山県介護事業所等に対するサービス継続支援事業補助金事業実績報告書</t>
    <rPh sb="0" eb="4">
      <t>ワカヤマケン</t>
    </rPh>
    <rPh sb="4" eb="6">
      <t>カイゴ</t>
    </rPh>
    <rPh sb="6" eb="9">
      <t>ジギョウショ</t>
    </rPh>
    <rPh sb="9" eb="10">
      <t>トウ</t>
    </rPh>
    <rPh sb="11" eb="12">
      <t>タイ</t>
    </rPh>
    <rPh sb="18" eb="20">
      <t>ケイゾク</t>
    </rPh>
    <rPh sb="20" eb="22">
      <t>シエン</t>
    </rPh>
    <rPh sb="22" eb="24">
      <t>ジギョウ</t>
    </rPh>
    <rPh sb="24" eb="27">
      <t>ホジョキン</t>
    </rPh>
    <rPh sb="27" eb="29">
      <t>ジギョウ</t>
    </rPh>
    <rPh sb="29" eb="31">
      <t>ジッセキ</t>
    </rPh>
    <rPh sb="31" eb="34">
      <t>ホウコクショ</t>
    </rPh>
    <phoneticPr fontId="3"/>
  </si>
  <si>
    <t>補助事業に係る支払いが確認できる書類（領収書等）の写し</t>
    <phoneticPr fontId="3"/>
  </si>
  <si>
    <t>和歌山県介護事業所等に対するサービス継続支援事業補助金に関する事業実績報告書（事業所単位）</t>
    <rPh sb="33" eb="35">
      <t>ジッセキ</t>
    </rPh>
    <rPh sb="35" eb="37">
      <t>ホウコク</t>
    </rPh>
    <rPh sb="39" eb="42">
      <t>ジギョウショ</t>
    </rPh>
    <rPh sb="42" eb="44">
      <t>タンイ</t>
    </rPh>
    <phoneticPr fontId="3"/>
  </si>
  <si>
    <t>支出した費用について、他の補助金との重複は生じていない。</t>
    <rPh sb="0" eb="2">
      <t>シシュツ</t>
    </rPh>
    <rPh sb="4" eb="6">
      <t>ヒヨウ</t>
    </rPh>
    <rPh sb="11" eb="12">
      <t>ホカ</t>
    </rPh>
    <rPh sb="13" eb="16">
      <t>ホジョキン</t>
    </rPh>
    <rPh sb="18" eb="20">
      <t>ジュウフク</t>
    </rPh>
    <rPh sb="21" eb="22">
      <t>ショウ</t>
    </rPh>
    <phoneticPr fontId="3"/>
  </si>
  <si>
    <t>品目</t>
    <rPh sb="0" eb="2">
      <t>ヒンモク</t>
    </rPh>
    <phoneticPr fontId="3"/>
  </si>
  <si>
    <t>品目</t>
    <phoneticPr fontId="3"/>
  </si>
  <si>
    <t>数量・用途等</t>
    <rPh sb="0" eb="2">
      <t>スウリョウ</t>
    </rPh>
    <rPh sb="3" eb="5">
      <t>ヨウト</t>
    </rPh>
    <rPh sb="5" eb="6">
      <t>トウ</t>
    </rPh>
    <phoneticPr fontId="3"/>
  </si>
  <si>
    <t>（法人名）</t>
  </si>
  <si>
    <t>（役職・代表者名）</t>
  </si>
  <si>
    <t>（別記第４号様式）</t>
    <phoneticPr fontId="3"/>
  </si>
  <si>
    <t>（別記第４号様式の２）</t>
    <phoneticPr fontId="3"/>
  </si>
  <si>
    <t>（注２）消費税及び地方消費税に係る消費税仕入控除税額に充当しないこととしてください。 
※和歌山県介護事業所等に対するサービス継続支援事業費補助金交付要綱第4条により消費税額及び地方消費税額は含めないことと定めています。</t>
    <rPh sb="51" eb="54">
      <t>ジギョウショ</t>
    </rPh>
    <phoneticPr fontId="3"/>
  </si>
  <si>
    <t>（別記第４号様式の1）事業所・施設別精算額一覧</t>
    <rPh sb="11" eb="14">
      <t>ジギョウショ</t>
    </rPh>
    <rPh sb="15" eb="17">
      <t>シセツ</t>
    </rPh>
    <rPh sb="17" eb="18">
      <t>ベツ</t>
    </rPh>
    <rPh sb="18" eb="20">
      <t>セイサン</t>
    </rPh>
    <rPh sb="20" eb="21">
      <t>ガク</t>
    </rPh>
    <rPh sb="21" eb="23">
      <t>イチラン</t>
    </rPh>
    <phoneticPr fontId="3"/>
  </si>
  <si>
    <t>事業所・施設別精算額一覧（別記第４号様式の１）</t>
    <rPh sb="7" eb="9">
      <t>セイサン</t>
    </rPh>
    <phoneticPr fontId="3"/>
  </si>
  <si>
    <t>和歌山県介護事業所等に対するサービス継続支援事業補助金に関する事業実績報告書（事業所単位）（別記第４号様式の２）</t>
    <phoneticPr fontId="3"/>
  </si>
  <si>
    <t>法人住所</t>
    <rPh sb="0" eb="2">
      <t>ホウジン</t>
    </rPh>
    <rPh sb="2" eb="4">
      <t>ジュウショ</t>
    </rPh>
    <phoneticPr fontId="3"/>
  </si>
  <si>
    <t>〒</t>
    <phoneticPr fontId="3"/>
  </si>
  <si>
    <t>-</t>
    <phoneticPr fontId="3"/>
  </si>
  <si>
    <t>都道府県</t>
    <rPh sb="0" eb="4">
      <t>トドウフケン</t>
    </rPh>
    <phoneticPr fontId="3"/>
  </si>
  <si>
    <t>市区町村</t>
    <phoneticPr fontId="3"/>
  </si>
  <si>
    <t>町丁目</t>
    <phoneticPr fontId="3"/>
  </si>
  <si>
    <t>番地</t>
    <phoneticPr fontId="3"/>
  </si>
  <si>
    <t>方書(建物名・部屋番号等）</t>
    <rPh sb="11" eb="12">
      <t>トウ</t>
    </rPh>
    <phoneticPr fontId="3"/>
  </si>
  <si>
    <t>フリガナ</t>
    <phoneticPr fontId="3"/>
  </si>
  <si>
    <t>法人名</t>
    <rPh sb="0" eb="3">
      <t>ホウジンメイ</t>
    </rPh>
    <phoneticPr fontId="3"/>
  </si>
  <si>
    <t>代表者</t>
    <phoneticPr fontId="3"/>
  </si>
  <si>
    <t>役職名</t>
    <phoneticPr fontId="3"/>
  </si>
  <si>
    <t>氏名</t>
    <rPh sb="0" eb="2">
      <t>シメイ</t>
    </rPh>
    <phoneticPr fontId="3"/>
  </si>
  <si>
    <t>担当者名</t>
    <phoneticPr fontId="3"/>
  </si>
  <si>
    <t>担当者
連絡先</t>
    <rPh sb="0" eb="3">
      <t>タントウシャ</t>
    </rPh>
    <rPh sb="4" eb="7">
      <t>レンラクサキ</t>
    </rPh>
    <phoneticPr fontId="3"/>
  </si>
  <si>
    <t>【報告内容に関する問い合わせ先】</t>
    <phoneticPr fontId="3"/>
  </si>
  <si>
    <t>県使用欄↓</t>
    <phoneticPr fontId="3"/>
  </si>
  <si>
    <t>円</t>
    <rPh sb="0" eb="1">
      <t>エン</t>
    </rPh>
    <phoneticPr fontId="3"/>
  </si>
  <si>
    <t>支出済額（円）
※税抜き</t>
    <rPh sb="0" eb="2">
      <t>シシュツ</t>
    </rPh>
    <rPh sb="2" eb="3">
      <t>ズミ</t>
    </rPh>
    <rPh sb="3" eb="4">
      <t>ガク</t>
    </rPh>
    <rPh sb="5" eb="6">
      <t>エン</t>
    </rPh>
    <rPh sb="9" eb="11">
      <t>ゼイヌ</t>
    </rPh>
    <phoneticPr fontId="3"/>
  </si>
  <si>
    <t>支出済額（円）
※税抜き</t>
    <rPh sb="2" eb="3">
      <t>ズ</t>
    </rPh>
    <phoneticPr fontId="3"/>
  </si>
  <si>
    <t>支出済額（税抜き）</t>
    <rPh sb="0" eb="2">
      <t>シシュツ</t>
    </rPh>
    <rPh sb="2" eb="3">
      <t>ズ</t>
    </rPh>
    <rPh sb="5" eb="7">
      <t>ゼイヌ</t>
    </rPh>
    <phoneticPr fontId="3"/>
  </si>
  <si>
    <t>　　差　引　額　：　</t>
    <rPh sb="2" eb="3">
      <t>サ</t>
    </rPh>
    <rPh sb="4" eb="5">
      <t>イン</t>
    </rPh>
    <rPh sb="6" eb="7">
      <t>ガク</t>
    </rPh>
    <phoneticPr fontId="3"/>
  </si>
  <si>
    <t>実績額合計</t>
    <rPh sb="0" eb="5">
      <t>ジッセキガクゴウケイ</t>
    </rPh>
    <phoneticPr fontId="3"/>
  </si>
  <si>
    <t>※基本台帳用</t>
    <rPh sb="1" eb="6">
      <t>キホンダイチョウヨウ</t>
    </rPh>
    <phoneticPr fontId="3"/>
  </si>
  <si>
    <t>NO.</t>
  </si>
  <si>
    <t>提出日</t>
    <rPh sb="0" eb="3">
      <t>テイシュツビ</t>
    </rPh>
    <phoneticPr fontId="3"/>
  </si>
  <si>
    <t>法人郵便番号</t>
    <rPh sb="0" eb="2">
      <t>ホウジン</t>
    </rPh>
    <rPh sb="2" eb="6">
      <t>ユウビンバンゴウ</t>
    </rPh>
    <phoneticPr fontId="3"/>
  </si>
  <si>
    <t>法人名(カナ)</t>
    <rPh sb="0" eb="2">
      <t>ホウジン</t>
    </rPh>
    <rPh sb="2" eb="3">
      <t>メイ</t>
    </rPh>
    <phoneticPr fontId="3"/>
  </si>
  <si>
    <t>代表者職名</t>
    <rPh sb="0" eb="3">
      <t>ダイヒョウシャ</t>
    </rPh>
    <rPh sb="3" eb="5">
      <t>ショクメイ</t>
    </rPh>
    <phoneticPr fontId="3"/>
  </si>
  <si>
    <t>代表者氏名</t>
    <rPh sb="0" eb="5">
      <t>ダイヒョウシャシメイ</t>
    </rPh>
    <phoneticPr fontId="3"/>
  </si>
  <si>
    <t>担当者カナ</t>
    <rPh sb="0" eb="3">
      <t>タントウシャ</t>
    </rPh>
    <phoneticPr fontId="3"/>
  </si>
  <si>
    <t>担当者名</t>
    <rPh sb="0" eb="4">
      <t>タントウシャメイ</t>
    </rPh>
    <phoneticPr fontId="3"/>
  </si>
  <si>
    <t>電話番号</t>
  </si>
  <si>
    <t>メール</t>
    <phoneticPr fontId="3"/>
  </si>
  <si>
    <t>介護事業所番号</t>
    <rPh sb="0" eb="7">
      <t>カイゴジギョウショバンゴウ</t>
    </rPh>
    <phoneticPr fontId="3"/>
  </si>
  <si>
    <t>事業所住所</t>
    <rPh sb="0" eb="5">
      <t>ジギョウショジュウショ</t>
    </rPh>
    <phoneticPr fontId="3"/>
  </si>
  <si>
    <t>事業所名</t>
    <rPh sb="0" eb="4">
      <t>ジギョウショメイ</t>
    </rPh>
    <phoneticPr fontId="3"/>
  </si>
  <si>
    <t>実績額</t>
    <rPh sb="0" eb="3">
      <t>ジッセキガク</t>
    </rPh>
    <phoneticPr fontId="3"/>
  </si>
  <si>
    <t>差引額</t>
    <rPh sb="0" eb="3">
      <t>サシヒキガク</t>
    </rPh>
    <phoneticPr fontId="3"/>
  </si>
  <si>
    <t>交付決定額（個票ごと）</t>
    <rPh sb="0" eb="5">
      <t>コウフケッテイガク</t>
    </rPh>
    <rPh sb="6" eb="8">
      <t>コヒョウ</t>
    </rPh>
    <phoneticPr fontId="3"/>
  </si>
  <si>
    <t>本Excelを各事業所に配布し、以下の別記第４号様式の２（個票）への記入を依頼</t>
    <rPh sb="16" eb="18">
      <t>イカ</t>
    </rPh>
    <rPh sb="19" eb="21">
      <t>ベッキ</t>
    </rPh>
    <rPh sb="21" eb="22">
      <t>ダイ</t>
    </rPh>
    <rPh sb="23" eb="24">
      <t>ゴウ</t>
    </rPh>
    <rPh sb="24" eb="26">
      <t>ヨウシキ</t>
    </rPh>
    <rPh sb="29" eb="31">
      <t>コヒョウ</t>
    </rPh>
    <rPh sb="34" eb="36">
      <t>キニュウ</t>
    </rPh>
    <rPh sb="37" eb="39">
      <t>イライ</t>
    </rPh>
    <phoneticPr fontId="3"/>
  </si>
  <si>
    <t>以下の作業を行った上で、事業者（法人本部）へ返送
【別記第４号様式の２（個票）】
・水色セル：必要情報を入力
・緑色セル：プルダウンから選択
※事業所ごと（同事業所でサービス種別が異なる場合は、さらにサービス種別ごと）に作成すること</t>
    <rPh sb="26" eb="28">
      <t>ベッキ</t>
    </rPh>
    <rPh sb="28" eb="29">
      <t>ダイ</t>
    </rPh>
    <rPh sb="30" eb="31">
      <t>ゴウ</t>
    </rPh>
    <rPh sb="31" eb="33">
      <t>ヨウシキ</t>
    </rPh>
    <rPh sb="36" eb="38">
      <t>コヒョウ</t>
    </rPh>
    <rPh sb="42" eb="44">
      <t>ミズイロ</t>
    </rPh>
    <rPh sb="47" eb="49">
      <t>ヒツヨウ</t>
    </rPh>
    <rPh sb="49" eb="51">
      <t>ジョウホウ</t>
    </rPh>
    <rPh sb="52" eb="54">
      <t>ニュウリョク</t>
    </rPh>
    <rPh sb="56" eb="58">
      <t>ミドリイロ</t>
    </rPh>
    <rPh sb="68" eb="70">
      <t>センタク</t>
    </rPh>
    <phoneticPr fontId="3"/>
  </si>
  <si>
    <r>
      <t xml:space="preserve">各事業所の個票を回収し、個票のシートを１つのExcelファイルに集約
</t>
    </r>
    <r>
      <rPr>
        <u/>
        <sz val="12"/>
        <color rgb="FFFF0000"/>
        <rFont val="ＭＳ 明朝"/>
        <family val="1"/>
        <charset val="128"/>
      </rPr>
      <t>個票シート名を「個票●」（●は１からの通し番号）に修正</t>
    </r>
    <rPh sb="0" eb="4">
      <t>カクジギョウショ</t>
    </rPh>
    <rPh sb="5" eb="7">
      <t>コヒョウ</t>
    </rPh>
    <rPh sb="8" eb="10">
      <t>カイシュウ</t>
    </rPh>
    <rPh sb="12" eb="14">
      <t>コヒョウ</t>
    </rPh>
    <rPh sb="32" eb="34">
      <t>シュウヤク</t>
    </rPh>
    <rPh sb="36" eb="38">
      <t>コヒョウ</t>
    </rPh>
    <rPh sb="41" eb="42">
      <t>メイ</t>
    </rPh>
    <rPh sb="44" eb="46">
      <t>コヒョウ</t>
    </rPh>
    <rPh sb="55" eb="56">
      <t>トオ</t>
    </rPh>
    <rPh sb="57" eb="59">
      <t>バンゴウ</t>
    </rPh>
    <rPh sb="61" eb="63">
      <t>シュウセイ</t>
    </rPh>
    <phoneticPr fontId="3"/>
  </si>
  <si>
    <t>別記第４号様式（実績報告書）の水色セル（申請者の法人名、代表者名、日付等）について入力</t>
    <rPh sb="8" eb="12">
      <t>ジッセキホウコク</t>
    </rPh>
    <rPh sb="15" eb="17">
      <t>ミズイロ</t>
    </rPh>
    <rPh sb="20" eb="23">
      <t>シンセイシャ</t>
    </rPh>
    <rPh sb="24" eb="26">
      <t>ホウジン</t>
    </rPh>
    <rPh sb="26" eb="27">
      <t>メイ</t>
    </rPh>
    <rPh sb="28" eb="31">
      <t>ダイヒョウシャ</t>
    </rPh>
    <rPh sb="31" eb="32">
      <t>メイ</t>
    </rPh>
    <rPh sb="33" eb="36">
      <t>ヒヅケナド</t>
    </rPh>
    <rPh sb="41" eb="43">
      <t>ニュウリョク</t>
    </rPh>
    <phoneticPr fontId="3"/>
  </si>
  <si>
    <t>完成したExcelファイルを、領収書等書類とあわせて、和歌山県介護事業所等に対するサービス継続支援事業補助金事務局に提出</t>
    <rPh sb="15" eb="19">
      <t>リョウシュウショトウ</t>
    </rPh>
    <rPh sb="19" eb="21">
      <t>ショルイ</t>
    </rPh>
    <rPh sb="27" eb="36">
      <t>ワカヤマケンカイゴジギョウショ</t>
    </rPh>
    <rPh sb="36" eb="37">
      <t>トウ</t>
    </rPh>
    <rPh sb="51" eb="57">
      <t>ホジョキンジムキョク</t>
    </rPh>
    <rPh sb="58" eb="60">
      <t>テイシュツ</t>
    </rPh>
    <phoneticPr fontId="3"/>
  </si>
  <si>
    <t>（注１）差引額は、交付決定額と実績額を比較して交付決定額が大きい場合に表示されます。</t>
    <rPh sb="1" eb="2">
      <t>チュウ</t>
    </rPh>
    <rPh sb="4" eb="6">
      <t>サシヒキ</t>
    </rPh>
    <rPh sb="6" eb="7">
      <t>ガク</t>
    </rPh>
    <rPh sb="9" eb="11">
      <t>コウフ</t>
    </rPh>
    <rPh sb="11" eb="13">
      <t>ケッテイ</t>
    </rPh>
    <rPh sb="13" eb="14">
      <t>ガク</t>
    </rPh>
    <rPh sb="15" eb="17">
      <t>ジッセキ</t>
    </rPh>
    <rPh sb="17" eb="18">
      <t>ガク</t>
    </rPh>
    <rPh sb="19" eb="21">
      <t>ヒカク</t>
    </rPh>
    <rPh sb="23" eb="25">
      <t>コウフ</t>
    </rPh>
    <rPh sb="25" eb="27">
      <t>ケッテイ</t>
    </rPh>
    <rPh sb="27" eb="28">
      <t>ガク</t>
    </rPh>
    <rPh sb="29" eb="30">
      <t>オオ</t>
    </rPh>
    <rPh sb="32" eb="34">
      <t>バアイ</t>
    </rPh>
    <rPh sb="35" eb="37">
      <t>ヒョウジ</t>
    </rPh>
    <phoneticPr fontId="3"/>
  </si>
  <si>
    <t>本報告書の使い方、申請の手順</t>
    <rPh sb="0" eb="1">
      <t>ホン</t>
    </rPh>
    <rPh sb="1" eb="4">
      <t>ホウコクショ</t>
    </rPh>
    <rPh sb="5" eb="6">
      <t>ツカ</t>
    </rPh>
    <rPh sb="7" eb="8">
      <t>カタ</t>
    </rPh>
    <rPh sb="9" eb="11">
      <t>シンセイ</t>
    </rPh>
    <rPh sb="12" eb="14">
      <t>テジュン</t>
    </rPh>
    <phoneticPr fontId="3"/>
  </si>
  <si>
    <r>
      <t xml:space="preserve">差引額（千円）
</t>
    </r>
    <r>
      <rPr>
        <sz val="8"/>
        <rFont val="ＭＳ Ｐ明朝"/>
        <family val="1"/>
        <charset val="128"/>
      </rPr>
      <t>※金額が表示されていても、返還が発生しているわけではありません。</t>
    </r>
    <rPh sb="0" eb="2">
      <t>サシヒキ</t>
    </rPh>
    <rPh sb="2" eb="3">
      <t>ガク</t>
    </rPh>
    <rPh sb="4" eb="6">
      <t>センエン</t>
    </rPh>
    <phoneticPr fontId="3"/>
  </si>
  <si>
    <t>交付決定額合計</t>
    <rPh sb="5" eb="7">
      <t>ゴウケイ</t>
    </rPh>
    <phoneticPr fontId="3"/>
  </si>
  <si>
    <t>差引額合計</t>
    <rPh sb="3" eb="5">
      <t>ゴウケイ</t>
    </rPh>
    <phoneticPr fontId="3"/>
  </si>
  <si>
    <r>
      <t xml:space="preserve">別記第４号様式の２（個票）の内容が、別記第４号様式の1（事業所・施設別精算額一覧）に正しく反映されていることを確認
</t>
    </r>
    <r>
      <rPr>
        <sz val="12"/>
        <rFont val="ＭＳ 明朝"/>
        <family val="1"/>
        <charset val="128"/>
      </rPr>
      <t>（15事業所以上ある場合には</t>
    </r>
    <r>
      <rPr>
        <u/>
        <sz val="12"/>
        <color rgb="FFFF0000"/>
        <rFont val="ＭＳ 明朝"/>
        <family val="1"/>
        <charset val="128"/>
      </rPr>
      <t>6行目～15行目を行ごとコピーし、16行目に右クリック→「コピーしたセルの挿入」で挿入</t>
    </r>
    <r>
      <rPr>
        <sz val="12"/>
        <rFont val="ＭＳ 明朝"/>
        <family val="1"/>
        <charset val="128"/>
      </rPr>
      <t>すること。）</t>
    </r>
    <rPh sb="10" eb="12">
      <t>コヒョウ</t>
    </rPh>
    <rPh sb="14" eb="16">
      <t>ナイヨウ</t>
    </rPh>
    <rPh sb="42" eb="43">
      <t>タダ</t>
    </rPh>
    <rPh sb="43" eb="44">
      <t>テキセイ</t>
    </rPh>
    <rPh sb="45" eb="47">
      <t>ハンエイ</t>
    </rPh>
    <rPh sb="55" eb="57">
      <t>カクニン</t>
    </rPh>
    <phoneticPr fontId="3"/>
  </si>
  <si>
    <t>交付決定額（千円）
※事業所・サービス種別ごと</t>
    <rPh sb="11" eb="13">
      <t>ジギョウ</t>
    </rPh>
    <phoneticPr fontId="3"/>
  </si>
  <si>
    <t>　 なお、このエラーは不要な個票を削除していない場合も表示されます。</t>
    <rPh sb="11" eb="13">
      <t>フヨウ</t>
    </rPh>
    <rPh sb="14" eb="16">
      <t>コヒョウ</t>
    </rPh>
    <rPh sb="17" eb="19">
      <t>サクジョ</t>
    </rPh>
    <rPh sb="24" eb="26">
      <t>バアイ</t>
    </rPh>
    <rPh sb="27" eb="29">
      <t>ヒョウジ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</si>
</sst>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b/>
      <sz val="14"/>
      <color theme="1"/>
      <name val="ＭＳ 明朝"/>
      <family val="1"/>
      <charset val="128"/>
    </font>
    <font>
      <sz val="12"/>
      <color theme="1"/>
      <name val="ＭＳ 明朝"/>
      <family val="1"/>
      <charset val="128"/>
    </font>
    <font>
      <b/>
      <sz val="11"/>
      <name val="ＭＳ Ｐ明朝"/>
      <family val="1"/>
      <charset val="128"/>
    </font>
    <font>
      <b/>
      <sz val="9"/>
      <color indexed="81"/>
      <name val="MS P ゴシック"/>
      <family val="3"/>
      <charset val="128"/>
    </font>
    <font>
      <b/>
      <sz val="12"/>
      <name val="ＭＳ Ｐ明朝"/>
      <family val="1"/>
      <charset val="128"/>
    </font>
    <font>
      <sz val="9"/>
      <name val="ＭＳ 明朝"/>
      <family val="1"/>
      <charset val="128"/>
    </font>
    <font>
      <sz val="7"/>
      <name val="ＭＳ 明朝"/>
      <family val="1"/>
      <charset val="128"/>
    </font>
    <font>
      <b/>
      <sz val="16"/>
      <color rgb="FFFF0000"/>
      <name val="ＭＳ Ｐゴシック"/>
      <family val="3"/>
      <charset val="128"/>
    </font>
    <font>
      <b/>
      <sz val="10"/>
      <color indexed="81"/>
      <name val="MS P ゴシック"/>
      <family val="3"/>
      <charset val="128"/>
    </font>
    <font>
      <b/>
      <sz val="8"/>
      <color theme="1"/>
      <name val="Meiryo"/>
      <charset val="134"/>
    </font>
    <font>
      <sz val="8"/>
      <name val="ＭＳ Ｐゴシック"/>
      <family val="3"/>
      <charset val="128"/>
    </font>
    <font>
      <b/>
      <sz val="18"/>
      <color indexed="81"/>
      <name val="MS P ゴシック"/>
      <family val="3"/>
      <charset val="128"/>
    </font>
    <font>
      <u/>
      <sz val="12"/>
      <color rgb="FFFF0000"/>
      <name val="ＭＳ 明朝"/>
      <family val="1"/>
      <charset val="128"/>
    </font>
    <font>
      <sz val="10"/>
      <color indexed="81"/>
      <name val="MS P ゴシック"/>
      <family val="3"/>
      <charset val="128"/>
    </font>
    <font>
      <sz val="12"/>
      <name val="ＭＳ 明朝"/>
      <family val="1"/>
      <charset val="128"/>
    </font>
    <font>
      <sz val="12"/>
      <name val="ＭＳ Ｐ明朝"/>
      <family val="1"/>
      <charset val="128"/>
    </font>
  </fonts>
  <fills count="16">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8" tint="0.79995117038483843"/>
        <bgColor theme="8" tint="0.79995117038483843"/>
      </patternFill>
    </fill>
    <fill>
      <patternFill patternType="solid">
        <fgColor theme="0" tint="-0.249977111117893"/>
        <bgColor indexed="64"/>
      </patternFill>
    </fill>
    <fill>
      <patternFill patternType="solid">
        <fgColor theme="7" tint="0.39997558519241921"/>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theme="1"/>
      </left>
      <right style="thin">
        <color theme="1"/>
      </right>
      <top style="thin">
        <color theme="1"/>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hair">
        <color indexed="64"/>
      </left>
      <right/>
      <top style="thin">
        <color theme="1"/>
      </top>
      <bottom style="thin">
        <color indexed="64"/>
      </bottom>
      <diagonal/>
    </border>
    <border>
      <left/>
      <right style="thin">
        <color indexed="64"/>
      </right>
      <top style="thin">
        <color theme="1"/>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67">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5" fillId="4" borderId="0" xfId="0" applyFont="1" applyFill="1">
      <alignment vertical="center"/>
    </xf>
    <xf numFmtId="49" fontId="10" fillId="4" borderId="1" xfId="0" applyNumberFormat="1" applyFont="1" applyFill="1" applyBorder="1">
      <alignment vertical="center"/>
    </xf>
    <xf numFmtId="49" fontId="10" fillId="4" borderId="2" xfId="0" applyNumberFormat="1" applyFont="1" applyFill="1" applyBorder="1" applyAlignment="1">
      <alignment vertical="center" wrapText="1"/>
    </xf>
    <xf numFmtId="49" fontId="10" fillId="4" borderId="3" xfId="0" applyNumberFormat="1" applyFont="1" applyFill="1" applyBorder="1" applyAlignment="1">
      <alignment vertical="center" wrapText="1"/>
    </xf>
    <xf numFmtId="0" fontId="6" fillId="0" borderId="0" xfId="0" applyFont="1" applyAlignment="1">
      <alignment horizontal="left" vertical="center"/>
    </xf>
    <xf numFmtId="178" fontId="7" fillId="0" borderId="20" xfId="0" applyNumberFormat="1" applyFont="1" applyBorder="1" applyAlignment="1">
      <alignment horizontal="center" vertical="center" shrinkToFit="1"/>
    </xf>
    <xf numFmtId="0" fontId="8" fillId="0" borderId="0" xfId="0" applyFont="1" applyAlignment="1">
      <alignment horizontal="center" vertical="center" shrinkToFit="1"/>
    </xf>
    <xf numFmtId="0" fontId="8" fillId="0" borderId="0" xfId="0" applyFont="1" applyAlignment="1">
      <alignment horizontal="left" vertical="center"/>
    </xf>
    <xf numFmtId="178" fontId="7" fillId="0" borderId="20" xfId="4" applyNumberFormat="1" applyFont="1" applyBorder="1" applyAlignment="1">
      <alignment horizontal="right" vertical="center" shrinkToFit="1"/>
    </xf>
    <xf numFmtId="0" fontId="12" fillId="0" borderId="0" xfId="0" applyFont="1" applyAlignment="1">
      <alignment horizontal="left" vertical="top"/>
    </xf>
    <xf numFmtId="0" fontId="15" fillId="0" borderId="0" xfId="0" applyFont="1" applyAlignment="1">
      <alignment horizontal="left" vertical="top"/>
    </xf>
    <xf numFmtId="0" fontId="12" fillId="0" borderId="0" xfId="0" applyFont="1">
      <alignment vertical="center"/>
    </xf>
    <xf numFmtId="0" fontId="12" fillId="0" borderId="20" xfId="0" applyFont="1" applyBorder="1" applyAlignment="1">
      <alignment horizontal="center" vertical="center"/>
    </xf>
    <xf numFmtId="0" fontId="15" fillId="0" borderId="20" xfId="0" applyFont="1" applyBorder="1" applyAlignment="1">
      <alignment horizontal="left" vertical="center" wrapText="1"/>
    </xf>
    <xf numFmtId="0" fontId="15" fillId="0" borderId="12" xfId="0" applyFont="1" applyBorder="1" applyAlignment="1">
      <alignment horizontal="left" vertical="center" wrapText="1"/>
    </xf>
    <xf numFmtId="0" fontId="15" fillId="0" borderId="12" xfId="0" applyFont="1" applyBorder="1" applyAlignment="1">
      <alignment vertical="center" wrapText="1"/>
    </xf>
    <xf numFmtId="0" fontId="12" fillId="5" borderId="20" xfId="0" applyFont="1" applyFill="1" applyBorder="1" applyAlignment="1">
      <alignment horizontal="center" vertical="center"/>
    </xf>
    <xf numFmtId="0" fontId="15" fillId="5" borderId="20" xfId="0" applyFont="1" applyFill="1" applyBorder="1" applyAlignment="1">
      <alignment horizontal="center" vertical="top"/>
    </xf>
    <xf numFmtId="0" fontId="12" fillId="0" borderId="8" xfId="0" applyFont="1" applyBorder="1">
      <alignment vertical="center"/>
    </xf>
    <xf numFmtId="0" fontId="7" fillId="0" borderId="23" xfId="0" applyFont="1" applyBorder="1">
      <alignment vertical="center"/>
    </xf>
    <xf numFmtId="178" fontId="10" fillId="2" borderId="3" xfId="4" applyNumberFormat="1" applyFont="1" applyFill="1" applyBorder="1" applyAlignment="1">
      <alignment horizontal="center" vertical="center" shrinkToFit="1"/>
    </xf>
    <xf numFmtId="0" fontId="16" fillId="7" borderId="21" xfId="0" applyFont="1" applyFill="1" applyBorder="1">
      <alignment vertical="center"/>
    </xf>
    <xf numFmtId="0" fontId="7" fillId="7" borderId="22" xfId="0" applyFont="1" applyFill="1" applyBorder="1">
      <alignment vertical="center"/>
    </xf>
    <xf numFmtId="49" fontId="7" fillId="0" borderId="20" xfId="0" applyNumberFormat="1" applyFont="1" applyBorder="1" applyAlignment="1">
      <alignment vertical="center" shrinkToFit="1"/>
    </xf>
    <xf numFmtId="0" fontId="10" fillId="0" borderId="0" xfId="0" applyFont="1">
      <alignment vertical="center"/>
    </xf>
    <xf numFmtId="0" fontId="10" fillId="0" borderId="0" xfId="0" applyFont="1" applyAlignment="1">
      <alignment vertical="center" wrapText="1"/>
    </xf>
    <xf numFmtId="0" fontId="7" fillId="0" borderId="0" xfId="0" applyFont="1" applyAlignment="1">
      <alignment horizontal="center" vertical="center"/>
    </xf>
    <xf numFmtId="0" fontId="8" fillId="0" borderId="2" xfId="0" applyFont="1" applyBorder="1" applyAlignment="1">
      <alignment horizontal="center" vertical="center"/>
    </xf>
    <xf numFmtId="0" fontId="8" fillId="0" borderId="0" xfId="0" applyFont="1" applyProtection="1">
      <alignment vertical="center"/>
      <protection locked="0"/>
    </xf>
    <xf numFmtId="0" fontId="6" fillId="0" borderId="0" xfId="0" applyFont="1">
      <alignment vertical="center"/>
    </xf>
    <xf numFmtId="0" fontId="9" fillId="0" borderId="0" xfId="0" applyFont="1">
      <alignment vertical="center"/>
    </xf>
    <xf numFmtId="0" fontId="8" fillId="0" borderId="0" xfId="0" applyFont="1" applyAlignment="1" applyProtection="1">
      <alignment vertical="center" shrinkToFit="1"/>
      <protection locked="0"/>
    </xf>
    <xf numFmtId="0" fontId="8" fillId="0" borderId="0" xfId="0" applyFont="1" applyAlignment="1">
      <alignment vertical="center" textRotation="255"/>
    </xf>
    <xf numFmtId="0" fontId="10" fillId="0" borderId="0" xfId="0" applyFont="1" applyAlignment="1">
      <alignment horizontal="center" vertical="center"/>
    </xf>
    <xf numFmtId="49" fontId="10" fillId="0" borderId="0" xfId="0" applyNumberFormat="1" applyFont="1" applyAlignment="1">
      <alignment horizontal="center" vertical="center" wrapText="1"/>
    </xf>
    <xf numFmtId="49" fontId="10" fillId="0" borderId="0" xfId="0" applyNumberFormat="1" applyFont="1" applyAlignment="1">
      <alignment vertical="center" wrapText="1"/>
    </xf>
    <xf numFmtId="177" fontId="7" fillId="0" borderId="0" xfId="4" applyNumberFormat="1" applyFont="1" applyFill="1" applyBorder="1" applyAlignment="1">
      <alignment vertical="center" shrinkToFit="1"/>
    </xf>
    <xf numFmtId="0" fontId="9" fillId="0" borderId="0" xfId="0" applyFont="1" applyAlignment="1">
      <alignment vertical="center" shrinkToFit="1"/>
    </xf>
    <xf numFmtId="177" fontId="9" fillId="0" borderId="0" xfId="4" applyNumberFormat="1" applyFont="1" applyFill="1" applyBorder="1" applyAlignment="1">
      <alignment vertical="center" shrinkToFit="1"/>
    </xf>
    <xf numFmtId="0" fontId="7" fillId="0" borderId="5" xfId="0" applyFont="1" applyBorder="1">
      <alignment vertical="center"/>
    </xf>
    <xf numFmtId="0" fontId="10" fillId="0" borderId="0" xfId="0" applyFont="1" applyAlignment="1">
      <alignment vertical="center" shrinkToFit="1"/>
    </xf>
    <xf numFmtId="0" fontId="12" fillId="0" borderId="0" xfId="0" applyFont="1" applyAlignment="1">
      <alignment horizontal="right" vertical="center"/>
    </xf>
    <xf numFmtId="0" fontId="12" fillId="0" borderId="0" xfId="0" applyFont="1" applyAlignment="1">
      <alignment horizontal="center" vertical="center"/>
    </xf>
    <xf numFmtId="176" fontId="12" fillId="0" borderId="0" xfId="0" applyNumberFormat="1" applyFont="1">
      <alignment vertical="center"/>
    </xf>
    <xf numFmtId="0" fontId="5" fillId="0" borderId="0" xfId="0" applyFont="1" applyAlignment="1">
      <alignment horizontal="right" vertical="center"/>
    </xf>
    <xf numFmtId="0" fontId="10" fillId="0" borderId="5" xfId="0" applyFont="1" applyBorder="1">
      <alignment vertical="center"/>
    </xf>
    <xf numFmtId="0" fontId="8" fillId="0" borderId="7" xfId="0" applyFont="1" applyBorder="1">
      <alignment vertical="center"/>
    </xf>
    <xf numFmtId="0" fontId="8" fillId="0" borderId="5" xfId="0" applyFont="1" applyBorder="1">
      <alignment vertical="center"/>
    </xf>
    <xf numFmtId="0" fontId="8" fillId="0" borderId="5" xfId="0" applyFont="1" applyBorder="1" applyAlignment="1">
      <alignment horizontal="left" vertical="center"/>
    </xf>
    <xf numFmtId="0" fontId="8" fillId="0" borderId="5" xfId="0" applyFont="1" applyBorder="1" applyAlignment="1">
      <alignment horizontal="center" vertical="center"/>
    </xf>
    <xf numFmtId="0" fontId="8" fillId="0" borderId="5" xfId="0" applyFont="1" applyBorder="1" applyProtection="1">
      <alignment vertical="center"/>
      <protection locked="0"/>
    </xf>
    <xf numFmtId="0" fontId="5" fillId="4" borderId="29" xfId="0" applyFont="1" applyFill="1" applyBorder="1" applyAlignment="1">
      <alignment horizontal="center" vertical="center"/>
    </xf>
    <xf numFmtId="49" fontId="5" fillId="0" borderId="32" xfId="0" applyNumberFormat="1" applyFont="1" applyBorder="1" applyAlignment="1">
      <alignment horizontal="center" vertical="center"/>
    </xf>
    <xf numFmtId="0" fontId="5" fillId="0" borderId="8" xfId="0" applyFont="1" applyBorder="1">
      <alignment vertical="center"/>
    </xf>
    <xf numFmtId="0" fontId="7" fillId="0" borderId="0" xfId="0" applyFont="1" applyAlignment="1">
      <alignment vertical="center" shrinkToFit="1"/>
    </xf>
    <xf numFmtId="178" fontId="7" fillId="0" borderId="0" xfId="0" applyNumberFormat="1" applyFont="1" applyAlignment="1">
      <alignment horizontal="center" vertical="center" shrinkToFit="1"/>
    </xf>
    <xf numFmtId="49" fontId="7" fillId="0" borderId="0" xfId="0" applyNumberFormat="1" applyFont="1" applyAlignment="1">
      <alignment vertical="center" shrinkToFit="1"/>
    </xf>
    <xf numFmtId="178" fontId="7" fillId="0" borderId="0" xfId="4" applyNumberFormat="1" applyFont="1" applyBorder="1" applyAlignment="1">
      <alignment horizontal="right" vertical="center" shrinkToFit="1"/>
    </xf>
    <xf numFmtId="178" fontId="10" fillId="0" borderId="0" xfId="4" applyNumberFormat="1" applyFont="1" applyFill="1" applyBorder="1" applyAlignment="1">
      <alignment horizontal="center" vertical="center" shrinkToFit="1"/>
    </xf>
    <xf numFmtId="178" fontId="7" fillId="0" borderId="20" xfId="4" applyNumberFormat="1" applyFont="1" applyFill="1" applyBorder="1" applyAlignment="1">
      <alignment horizontal="right" vertical="center" shrinkToFit="1"/>
    </xf>
    <xf numFmtId="178" fontId="8" fillId="0" borderId="0" xfId="4" applyNumberFormat="1" applyFont="1" applyFill="1" applyBorder="1" applyAlignment="1">
      <alignment horizontal="left" vertical="center" shrinkToFit="1"/>
    </xf>
    <xf numFmtId="0" fontId="7" fillId="0" borderId="20" xfId="0" applyFont="1" applyBorder="1" applyAlignment="1">
      <alignment vertical="center" shrinkToFit="1"/>
    </xf>
    <xf numFmtId="178" fontId="10" fillId="2" borderId="3" xfId="4" applyNumberFormat="1" applyFont="1" applyFill="1" applyBorder="1" applyAlignment="1" applyProtection="1">
      <alignment horizontal="center" vertical="center" shrinkToFit="1"/>
    </xf>
    <xf numFmtId="0" fontId="18" fillId="0" borderId="0" xfId="0" applyFont="1">
      <alignment vertical="center"/>
    </xf>
    <xf numFmtId="49" fontId="23" fillId="10" borderId="20" xfId="0" applyNumberFormat="1" applyFont="1" applyFill="1" applyBorder="1" applyAlignment="1">
      <alignment horizontal="center" vertical="center"/>
    </xf>
    <xf numFmtId="0" fontId="24" fillId="11" borderId="20" xfId="0" applyFont="1" applyFill="1" applyBorder="1" applyAlignment="1">
      <alignment horizontal="center" vertical="center"/>
    </xf>
    <xf numFmtId="0" fontId="24" fillId="12" borderId="20" xfId="0" applyFont="1" applyFill="1" applyBorder="1" applyAlignment="1">
      <alignment horizontal="center" vertical="center"/>
    </xf>
    <xf numFmtId="49" fontId="23" fillId="12" borderId="20" xfId="0" applyNumberFormat="1" applyFont="1" applyFill="1" applyBorder="1" applyAlignment="1">
      <alignment horizontal="center" vertical="center"/>
    </xf>
    <xf numFmtId="0" fontId="0" fillId="0" borderId="0" xfId="0" applyAlignment="1">
      <alignment horizontal="center" vertical="center"/>
    </xf>
    <xf numFmtId="0" fontId="0" fillId="13" borderId="20" xfId="0" applyFill="1" applyBorder="1" applyAlignment="1">
      <alignment horizontal="left"/>
    </xf>
    <xf numFmtId="0" fontId="4" fillId="13" borderId="20" xfId="0" applyFont="1" applyFill="1" applyBorder="1" applyAlignment="1">
      <alignment horizontal="left"/>
    </xf>
    <xf numFmtId="49" fontId="0" fillId="13" borderId="20" xfId="0" applyNumberFormat="1" applyFill="1" applyBorder="1" applyAlignment="1">
      <alignment horizontal="left"/>
    </xf>
    <xf numFmtId="0" fontId="4" fillId="13" borderId="20" xfId="0" applyFont="1" applyFill="1" applyBorder="1" applyAlignment="1"/>
    <xf numFmtId="49" fontId="4" fillId="13" borderId="20" xfId="0" applyNumberFormat="1" applyFont="1" applyFill="1" applyBorder="1" applyAlignment="1"/>
    <xf numFmtId="0" fontId="0" fillId="0" borderId="0" xfId="0" applyAlignment="1">
      <alignment horizontal="right" vertical="center"/>
    </xf>
    <xf numFmtId="178" fontId="16" fillId="0" borderId="0" xfId="4" applyNumberFormat="1" applyFont="1" applyBorder="1" applyAlignment="1">
      <alignment horizontal="right" vertical="center" shrinkToFit="1"/>
    </xf>
    <xf numFmtId="0" fontId="8" fillId="0" borderId="0" xfId="0" applyFont="1" applyAlignment="1">
      <alignment horizontal="right" vertical="center"/>
    </xf>
    <xf numFmtId="49" fontId="23" fillId="14" borderId="20" xfId="0" applyNumberFormat="1" applyFont="1" applyFill="1" applyBorder="1" applyAlignment="1">
      <alignment horizontal="center" vertical="center"/>
    </xf>
    <xf numFmtId="49" fontId="23" fillId="15" borderId="20" xfId="0" applyNumberFormat="1" applyFont="1" applyFill="1" applyBorder="1" applyAlignment="1">
      <alignment horizontal="center" vertical="center" wrapText="1"/>
    </xf>
    <xf numFmtId="49" fontId="23" fillId="15" borderId="20" xfId="0" applyNumberFormat="1" applyFont="1" applyFill="1" applyBorder="1" applyAlignment="1">
      <alignment horizontal="center" vertical="center"/>
    </xf>
    <xf numFmtId="0" fontId="14" fillId="0" borderId="0" xfId="0" applyFont="1" applyAlignment="1">
      <alignment horizontal="center" vertical="center"/>
    </xf>
    <xf numFmtId="0" fontId="19" fillId="2" borderId="24"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25" xfId="0" applyFont="1" applyFill="1" applyBorder="1" applyAlignment="1">
      <alignment horizontal="center" vertical="center"/>
    </xf>
    <xf numFmtId="49" fontId="5" fillId="3" borderId="24" xfId="0" applyNumberFormat="1" applyFont="1" applyFill="1" applyBorder="1" applyAlignment="1" applyProtection="1">
      <alignment horizontal="left" vertical="center" shrinkToFit="1"/>
      <protection locked="0"/>
    </xf>
    <xf numFmtId="49" fontId="5" fillId="3" borderId="11" xfId="0" applyNumberFormat="1" applyFont="1" applyFill="1" applyBorder="1" applyAlignment="1" applyProtection="1">
      <alignment horizontal="left" vertical="center" shrinkToFit="1"/>
      <protection locked="0"/>
    </xf>
    <xf numFmtId="49" fontId="5" fillId="3" borderId="25" xfId="0" applyNumberFormat="1" applyFont="1" applyFill="1" applyBorder="1" applyAlignment="1" applyProtection="1">
      <alignment horizontal="left" vertical="center" shrinkToFit="1"/>
      <protection locked="0"/>
    </xf>
    <xf numFmtId="0" fontId="19" fillId="2" borderId="9"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10" xfId="0" applyFont="1" applyFill="1" applyBorder="1" applyAlignment="1">
      <alignment horizontal="center" vertical="center"/>
    </xf>
    <xf numFmtId="49" fontId="5" fillId="3" borderId="26" xfId="0" applyNumberFormat="1" applyFont="1" applyFill="1" applyBorder="1" applyAlignment="1" applyProtection="1">
      <alignment horizontal="left" vertical="center" shrinkToFit="1"/>
      <protection locked="0"/>
    </xf>
    <xf numFmtId="49" fontId="5" fillId="3" borderId="27" xfId="0" applyNumberFormat="1" applyFont="1" applyFill="1" applyBorder="1" applyAlignment="1" applyProtection="1">
      <alignment horizontal="left" vertical="center" shrinkToFit="1"/>
      <protection locked="0"/>
    </xf>
    <xf numFmtId="49" fontId="5" fillId="3" borderId="28" xfId="0" applyNumberFormat="1" applyFont="1" applyFill="1" applyBorder="1" applyAlignment="1" applyProtection="1">
      <alignment horizontal="left" vertical="center" shrinkToFit="1"/>
      <protection locked="0"/>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49" fontId="5" fillId="3" borderId="20" xfId="0" applyNumberFormat="1" applyFont="1" applyFill="1" applyBorder="1" applyAlignment="1" applyProtection="1">
      <alignment horizontal="left" vertical="center" shrinkToFit="1"/>
      <protection locked="0"/>
    </xf>
    <xf numFmtId="0" fontId="19" fillId="2" borderId="26" xfId="0" applyFont="1" applyFill="1" applyBorder="1" applyAlignment="1">
      <alignment horizontal="center" vertical="center"/>
    </xf>
    <xf numFmtId="0" fontId="19" fillId="2" borderId="27" xfId="0" applyFont="1" applyFill="1" applyBorder="1" applyAlignment="1">
      <alignment horizontal="center" vertical="center"/>
    </xf>
    <xf numFmtId="0" fontId="19" fillId="2" borderId="28" xfId="0" applyFont="1" applyFill="1" applyBorder="1" applyAlignment="1">
      <alignment horizontal="center" vertical="center"/>
    </xf>
    <xf numFmtId="49" fontId="5" fillId="3" borderId="13" xfId="0" applyNumberFormat="1" applyFont="1" applyFill="1" applyBorder="1" applyAlignment="1" applyProtection="1">
      <alignment horizontal="left" vertical="center" shrinkToFit="1"/>
      <protection locked="0"/>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6" xfId="0" applyFont="1" applyFill="1" applyBorder="1" applyAlignment="1">
      <alignment horizontal="center" vertical="center"/>
    </xf>
    <xf numFmtId="49" fontId="5" fillId="3" borderId="1" xfId="0" applyNumberFormat="1" applyFont="1" applyFill="1" applyBorder="1" applyAlignment="1" applyProtection="1">
      <alignment horizontal="left" vertical="center" shrinkToFit="1"/>
      <protection locked="0"/>
    </xf>
    <xf numFmtId="49" fontId="5" fillId="3" borderId="2" xfId="0" applyNumberFormat="1" applyFont="1" applyFill="1" applyBorder="1" applyAlignment="1" applyProtection="1">
      <alignment horizontal="left" vertical="center" shrinkToFit="1"/>
      <protection locked="0"/>
    </xf>
    <xf numFmtId="49" fontId="5" fillId="3" borderId="3" xfId="0" applyNumberFormat="1" applyFont="1" applyFill="1" applyBorder="1" applyAlignment="1" applyProtection="1">
      <alignment horizontal="left" vertical="center" shrinkToFit="1"/>
      <protection locked="0"/>
    </xf>
    <xf numFmtId="0" fontId="19" fillId="2" borderId="26"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8" xfId="0" applyFont="1" applyFill="1" applyBorder="1" applyAlignment="1">
      <alignment horizontal="center" vertical="center" wrapText="1"/>
    </xf>
    <xf numFmtId="49" fontId="20" fillId="0" borderId="37" xfId="0" applyNumberFormat="1" applyFont="1" applyBorder="1" applyAlignment="1">
      <alignment horizontal="center" vertical="center"/>
    </xf>
    <xf numFmtId="49" fontId="20" fillId="0" borderId="20" xfId="0" applyNumberFormat="1" applyFont="1" applyBorder="1" applyAlignment="1">
      <alignment horizontal="center" vertical="center"/>
    </xf>
    <xf numFmtId="49" fontId="5" fillId="3" borderId="37" xfId="0" applyNumberFormat="1" applyFont="1" applyFill="1" applyBorder="1" applyAlignment="1" applyProtection="1">
      <alignment horizontal="left" vertical="center" shrinkToFit="1"/>
      <protection locked="0"/>
    </xf>
    <xf numFmtId="49" fontId="5" fillId="3" borderId="36" xfId="0" applyNumberFormat="1" applyFont="1" applyFill="1" applyBorder="1" applyAlignment="1" applyProtection="1">
      <alignment horizontal="left" vertical="center" shrinkToFit="1"/>
      <protection locked="0"/>
    </xf>
    <xf numFmtId="0" fontId="12" fillId="3" borderId="0" xfId="0" applyFont="1" applyFill="1" applyAlignment="1" applyProtection="1">
      <alignment horizontal="center" vertical="center"/>
      <protection locked="0"/>
    </xf>
    <xf numFmtId="0" fontId="12" fillId="0" borderId="0" xfId="0" applyFont="1" applyAlignment="1">
      <alignment horizontal="right" vertical="center"/>
    </xf>
    <xf numFmtId="0" fontId="12" fillId="9" borderId="0" xfId="0" applyFont="1" applyFill="1" applyAlignment="1">
      <alignment horizontal="left" vertical="center" shrinkToFit="1"/>
    </xf>
    <xf numFmtId="0" fontId="19" fillId="0" borderId="0" xfId="0" applyFont="1" applyAlignment="1">
      <alignment horizontal="left" vertical="center"/>
    </xf>
    <xf numFmtId="0" fontId="12" fillId="0" borderId="0" xfId="0" applyFont="1" applyAlignment="1">
      <alignment horizontal="left" vertical="center" wrapText="1"/>
    </xf>
    <xf numFmtId="0" fontId="19" fillId="2" borderId="35" xfId="0" applyFont="1" applyFill="1" applyBorder="1" applyAlignment="1">
      <alignment horizontal="center" vertical="center"/>
    </xf>
    <xf numFmtId="0" fontId="19" fillId="2" borderId="0" xfId="0" applyFont="1" applyFill="1" applyAlignment="1">
      <alignment horizontal="center" vertical="center"/>
    </xf>
    <xf numFmtId="49" fontId="5" fillId="3" borderId="30" xfId="0" applyNumberFormat="1" applyFont="1" applyFill="1" applyBorder="1" applyAlignment="1" applyProtection="1">
      <alignment horizontal="center" vertical="center"/>
      <protection locked="0"/>
    </xf>
    <xf numFmtId="49" fontId="5" fillId="3" borderId="31"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12" fillId="0" borderId="0" xfId="0" applyFont="1">
      <alignment vertical="center"/>
    </xf>
    <xf numFmtId="176" fontId="12" fillId="9" borderId="0" xfId="0" applyNumberFormat="1" applyFont="1" applyFill="1">
      <alignment vertical="center"/>
    </xf>
    <xf numFmtId="0" fontId="12" fillId="9" borderId="0" xfId="0" applyFont="1" applyFill="1">
      <alignment vertical="center"/>
    </xf>
    <xf numFmtId="49" fontId="5" fillId="3" borderId="32" xfId="0" applyNumberFormat="1" applyFont="1" applyFill="1" applyBorder="1" applyAlignment="1" applyProtection="1">
      <alignment horizontal="center" vertical="center"/>
      <protection locked="0"/>
    </xf>
    <xf numFmtId="49" fontId="5" fillId="3" borderId="33" xfId="0" applyNumberFormat="1" applyFont="1" applyFill="1" applyBorder="1" applyAlignment="1" applyProtection="1">
      <alignment horizontal="center" vertical="center"/>
      <protection locked="0"/>
    </xf>
    <xf numFmtId="49" fontId="5" fillId="0" borderId="34" xfId="0" applyNumberFormat="1" applyFont="1" applyBorder="1" applyAlignment="1">
      <alignment horizontal="center" vertical="center"/>
    </xf>
    <xf numFmtId="0" fontId="19" fillId="0" borderId="20" xfId="0" applyFont="1" applyBorder="1" applyAlignment="1">
      <alignment horizontal="center" vertical="center"/>
    </xf>
    <xf numFmtId="0" fontId="19" fillId="0" borderId="36" xfId="0" applyFont="1" applyBorder="1" applyAlignment="1">
      <alignment horizontal="center" vertical="center"/>
    </xf>
    <xf numFmtId="49" fontId="19" fillId="0" borderId="3" xfId="0" applyNumberFormat="1" applyFont="1" applyBorder="1" applyAlignment="1">
      <alignment horizontal="center" vertical="center"/>
    </xf>
    <xf numFmtId="49" fontId="19" fillId="0" borderId="20"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1" xfId="0" applyNumberFormat="1" applyFont="1" applyBorder="1" applyAlignment="1">
      <alignment horizontal="center" vertical="center"/>
    </xf>
    <xf numFmtId="0" fontId="21" fillId="0" borderId="38" xfId="0" applyFont="1" applyBorder="1" applyAlignment="1">
      <alignment horizontal="center" vertic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7" fillId="0" borderId="0" xfId="0" applyFont="1" applyAlignment="1">
      <alignment horizontal="center" vertical="center" shrinkToFit="1"/>
    </xf>
    <xf numFmtId="0" fontId="7" fillId="0" borderId="8" xfId="0" applyFont="1" applyBorder="1" applyAlignment="1">
      <alignment horizontal="center" vertical="center" shrinkToFit="1"/>
    </xf>
    <xf numFmtId="177" fontId="7" fillId="9" borderId="1" xfId="0" applyNumberFormat="1" applyFont="1" applyFill="1" applyBorder="1" applyAlignment="1">
      <alignment horizontal="right" vertical="center" shrinkToFit="1"/>
    </xf>
    <xf numFmtId="0" fontId="7" fillId="9" borderId="2" xfId="0" applyFont="1" applyFill="1" applyBorder="1" applyAlignment="1">
      <alignment horizontal="right" vertical="center" shrinkToFit="1"/>
    </xf>
    <xf numFmtId="0" fontId="7" fillId="9" borderId="3" xfId="0" applyFont="1" applyFill="1" applyBorder="1" applyAlignment="1">
      <alignment horizontal="right" vertical="center" shrinkToFit="1"/>
    </xf>
    <xf numFmtId="0" fontId="10" fillId="0" borderId="0" xfId="0" applyFont="1" applyAlignment="1">
      <alignment horizontal="center" vertical="center"/>
    </xf>
    <xf numFmtId="0" fontId="9" fillId="0" borderId="0" xfId="0" applyFont="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179" fontId="10" fillId="3" borderId="4" xfId="0" applyNumberFormat="1" applyFont="1" applyFill="1" applyBorder="1" applyAlignment="1" applyProtection="1">
      <alignment vertical="center" wrapText="1"/>
      <protection locked="0"/>
    </xf>
    <xf numFmtId="179" fontId="10" fillId="3" borderId="5" xfId="0" applyNumberFormat="1" applyFont="1" applyFill="1" applyBorder="1" applyAlignment="1" applyProtection="1">
      <alignment vertical="center" wrapText="1"/>
      <protection locked="0"/>
    </xf>
    <xf numFmtId="179" fontId="10" fillId="3" borderId="9" xfId="0" applyNumberFormat="1" applyFont="1" applyFill="1" applyBorder="1" applyAlignment="1" applyProtection="1">
      <alignment vertical="center" wrapText="1"/>
      <protection locked="0"/>
    </xf>
    <xf numFmtId="179" fontId="10" fillId="3" borderId="7" xfId="0" applyNumberFormat="1" applyFont="1" applyFill="1" applyBorder="1" applyAlignment="1" applyProtection="1">
      <alignment vertical="center" wrapText="1"/>
      <protection locked="0"/>
    </xf>
    <xf numFmtId="0" fontId="10" fillId="0" borderId="0" xfId="0" applyFont="1">
      <alignment vertical="center"/>
    </xf>
    <xf numFmtId="0" fontId="10" fillId="0" borderId="7" xfId="0" applyFont="1" applyBorder="1">
      <alignment vertical="center"/>
    </xf>
    <xf numFmtId="0" fontId="8" fillId="6" borderId="1"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10" fillId="2" borderId="1" xfId="0" applyFont="1" applyFill="1" applyBorder="1" applyAlignment="1">
      <alignment vertical="center" shrinkToFit="1"/>
    </xf>
    <xf numFmtId="0" fontId="10" fillId="2" borderId="2" xfId="0" applyFont="1" applyFill="1" applyBorder="1" applyAlignment="1">
      <alignment vertical="center" shrinkToFit="1"/>
    </xf>
    <xf numFmtId="0" fontId="8" fillId="8" borderId="1" xfId="0" applyFont="1" applyFill="1" applyBorder="1" applyAlignment="1" applyProtection="1">
      <alignment horizontal="center" vertical="center"/>
      <protection locked="0"/>
    </xf>
    <xf numFmtId="0" fontId="8" fillId="8" borderId="2" xfId="0" applyFont="1" applyFill="1" applyBorder="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178" fontId="10" fillId="0" borderId="0" xfId="0" applyNumberFormat="1" applyFont="1" applyAlignment="1">
      <alignment vertical="center" shrinkToFit="1"/>
    </xf>
    <xf numFmtId="177" fontId="10" fillId="3" borderId="11" xfId="4" applyNumberFormat="1" applyFont="1" applyFill="1" applyBorder="1" applyAlignment="1" applyProtection="1">
      <alignment horizontal="right" vertical="center" shrinkToFit="1"/>
      <protection locked="0"/>
    </xf>
    <xf numFmtId="177" fontId="10" fillId="3" borderId="15" xfId="4" applyNumberFormat="1" applyFont="1" applyFill="1" applyBorder="1" applyAlignment="1" applyProtection="1">
      <alignment horizontal="right" vertical="center" shrinkToFit="1"/>
      <protection locked="0"/>
    </xf>
    <xf numFmtId="0" fontId="10" fillId="0" borderId="0" xfId="0" applyFont="1" applyAlignment="1">
      <alignment horizontal="left" vertical="center" wrapText="1"/>
    </xf>
    <xf numFmtId="0" fontId="7" fillId="6" borderId="1"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0" xfId="0" applyFont="1" applyFill="1" applyBorder="1" applyAlignment="1">
      <alignment horizontal="center" vertical="center"/>
    </xf>
    <xf numFmtId="0" fontId="10" fillId="0" borderId="9" xfId="0" applyFont="1" applyBorder="1" applyAlignment="1">
      <alignment horizontal="center" vertical="center"/>
    </xf>
    <xf numFmtId="0" fontId="10" fillId="0" borderId="7" xfId="0" applyFont="1" applyBorder="1" applyAlignment="1">
      <alignment horizontal="center" vertical="center"/>
    </xf>
    <xf numFmtId="0" fontId="10" fillId="0" borderId="10" xfId="0" applyFont="1" applyBorder="1" applyAlignment="1">
      <alignment horizontal="center" vertical="center"/>
    </xf>
    <xf numFmtId="0" fontId="10" fillId="2" borderId="1"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0" fillId="3" borderId="3" xfId="0" applyFont="1" applyFill="1" applyBorder="1" applyAlignment="1" applyProtection="1">
      <alignment horizontal="left" vertical="center" wrapText="1"/>
      <protection locked="0"/>
    </xf>
    <xf numFmtId="0" fontId="10" fillId="0" borderId="41" xfId="0" applyFont="1" applyBorder="1">
      <alignment vertical="center"/>
    </xf>
    <xf numFmtId="0" fontId="10" fillId="0" borderId="42" xfId="0" applyFont="1" applyBorder="1">
      <alignment vertical="center"/>
    </xf>
    <xf numFmtId="0" fontId="10" fillId="0" borderId="43" xfId="0" applyFont="1" applyBorder="1">
      <alignment vertical="center"/>
    </xf>
    <xf numFmtId="0" fontId="10" fillId="0" borderId="41" xfId="0" applyFont="1" applyBorder="1" applyAlignment="1">
      <alignment vertical="center" shrinkToFit="1"/>
    </xf>
    <xf numFmtId="0" fontId="10" fillId="0" borderId="42" xfId="0" applyFont="1" applyBorder="1" applyAlignment="1">
      <alignment vertical="center" shrinkToFit="1"/>
    </xf>
    <xf numFmtId="0" fontId="10" fillId="0" borderId="43" xfId="0" applyFont="1" applyBorder="1" applyAlignment="1">
      <alignment vertical="center" shrinkToFit="1"/>
    </xf>
    <xf numFmtId="49" fontId="5" fillId="3" borderId="9" xfId="0" applyNumberFormat="1" applyFont="1" applyFill="1" applyBorder="1" applyAlignment="1" applyProtection="1">
      <alignment horizontal="center" vertical="center" shrinkToFit="1"/>
      <protection locked="0"/>
    </xf>
    <xf numFmtId="49" fontId="5" fillId="3" borderId="7" xfId="0" applyNumberFormat="1" applyFont="1" applyFill="1" applyBorder="1" applyAlignment="1" applyProtection="1">
      <alignment horizontal="center" vertical="center" shrinkToFit="1"/>
      <protection locked="0"/>
    </xf>
    <xf numFmtId="49" fontId="5" fillId="3" borderId="10" xfId="0" applyNumberFormat="1" applyFont="1" applyFill="1" applyBorder="1" applyAlignment="1" applyProtection="1">
      <alignment horizontal="center" vertical="center" shrinkToFit="1"/>
      <protection locked="0"/>
    </xf>
    <xf numFmtId="0" fontId="8" fillId="3" borderId="1" xfId="0" applyFont="1" applyFill="1" applyBorder="1" applyAlignment="1" applyProtection="1">
      <alignment vertical="center" shrinkToFit="1"/>
      <protection locked="0"/>
    </xf>
    <xf numFmtId="0" fontId="8" fillId="3" borderId="2" xfId="0" applyFont="1" applyFill="1" applyBorder="1" applyAlignment="1" applyProtection="1">
      <alignment vertical="center" shrinkToFit="1"/>
      <protection locked="0"/>
    </xf>
    <xf numFmtId="0" fontId="8" fillId="3" borderId="3" xfId="0" applyFont="1" applyFill="1" applyBorder="1" applyAlignment="1" applyProtection="1">
      <alignment vertical="center" shrinkToFit="1"/>
      <protection locked="0"/>
    </xf>
    <xf numFmtId="177" fontId="10" fillId="9" borderId="2" xfId="4" applyNumberFormat="1" applyFont="1" applyFill="1" applyBorder="1" applyAlignment="1">
      <alignment vertical="center" shrinkToFit="1"/>
    </xf>
    <xf numFmtId="177" fontId="10" fillId="9" borderId="3" xfId="4" applyNumberFormat="1" applyFont="1" applyFill="1" applyBorder="1" applyAlignment="1">
      <alignment vertical="center" shrinkToFit="1"/>
    </xf>
    <xf numFmtId="49" fontId="10" fillId="0" borderId="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9" fillId="3" borderId="14" xfId="0" applyFont="1" applyFill="1" applyBorder="1" applyAlignment="1" applyProtection="1">
      <alignment horizontal="left" vertical="center" shrinkToFit="1"/>
      <protection locked="0"/>
    </xf>
    <xf numFmtId="0" fontId="9" fillId="3" borderId="15" xfId="0" applyFont="1" applyFill="1" applyBorder="1" applyAlignment="1" applyProtection="1">
      <alignment horizontal="left" vertical="center" shrinkToFit="1"/>
      <protection locked="0"/>
    </xf>
    <xf numFmtId="0" fontId="9" fillId="3" borderId="16" xfId="0" applyFont="1" applyFill="1" applyBorder="1" applyAlignment="1" applyProtection="1">
      <alignment horizontal="left" vertical="center" shrinkToFit="1"/>
      <protection locked="0"/>
    </xf>
    <xf numFmtId="0" fontId="9" fillId="3" borderId="17" xfId="0" applyFont="1" applyFill="1" applyBorder="1" applyAlignment="1" applyProtection="1">
      <alignment horizontal="left" vertical="center" shrinkToFit="1"/>
      <protection locked="0"/>
    </xf>
    <xf numFmtId="0" fontId="9" fillId="3" borderId="18" xfId="0" applyFont="1" applyFill="1" applyBorder="1" applyAlignment="1" applyProtection="1">
      <alignment horizontal="left" vertical="center" shrinkToFit="1"/>
      <protection locked="0"/>
    </xf>
    <xf numFmtId="0" fontId="9" fillId="3" borderId="19" xfId="0" applyFont="1" applyFill="1" applyBorder="1" applyAlignment="1" applyProtection="1">
      <alignment horizontal="left" vertical="center" shrinkToFit="1"/>
      <protection locked="0"/>
    </xf>
    <xf numFmtId="177" fontId="10" fillId="3" borderId="14" xfId="4" applyNumberFormat="1" applyFont="1" applyFill="1" applyBorder="1" applyAlignment="1" applyProtection="1">
      <alignment horizontal="right" vertical="center" shrinkToFit="1"/>
      <protection locked="0"/>
    </xf>
    <xf numFmtId="177" fontId="10" fillId="3" borderId="16" xfId="4" applyNumberFormat="1" applyFont="1" applyFill="1" applyBorder="1" applyAlignment="1" applyProtection="1">
      <alignment horizontal="right" vertical="center" shrinkToFit="1"/>
      <protection locked="0"/>
    </xf>
    <xf numFmtId="0" fontId="10" fillId="8" borderId="1" xfId="0" applyFont="1" applyFill="1" applyBorder="1" applyAlignment="1" applyProtection="1">
      <alignment vertical="center" shrinkToFit="1"/>
      <protection locked="0"/>
    </xf>
    <xf numFmtId="0" fontId="10" fillId="8" borderId="2" xfId="0" applyFont="1" applyFill="1" applyBorder="1" applyAlignment="1" applyProtection="1">
      <alignment vertical="center" shrinkToFit="1"/>
      <protection locked="0"/>
    </xf>
    <xf numFmtId="0" fontId="10" fillId="8" borderId="3" xfId="0" applyFont="1" applyFill="1" applyBorder="1" applyAlignment="1" applyProtection="1">
      <alignment vertical="center" shrinkToFit="1"/>
      <protection locked="0"/>
    </xf>
    <xf numFmtId="0" fontId="10" fillId="2" borderId="44" xfId="0" applyFont="1" applyFill="1" applyBorder="1" applyAlignment="1">
      <alignment horizontal="center" vertical="center"/>
    </xf>
    <xf numFmtId="0" fontId="10" fillId="2" borderId="45" xfId="0" applyFont="1" applyFill="1" applyBorder="1" applyAlignment="1">
      <alignment horizontal="center" vertical="center"/>
    </xf>
    <xf numFmtId="0" fontId="10" fillId="2" borderId="46" xfId="0" applyFont="1" applyFill="1" applyBorder="1" applyAlignment="1">
      <alignment horizontal="center" vertical="center"/>
    </xf>
    <xf numFmtId="179" fontId="10" fillId="9" borderId="47" xfId="0" applyNumberFormat="1" applyFont="1" applyFill="1" applyBorder="1">
      <alignment vertical="center"/>
    </xf>
    <xf numFmtId="179" fontId="10" fillId="9" borderId="5" xfId="0" applyNumberFormat="1" applyFont="1" applyFill="1" applyBorder="1">
      <alignment vertical="center"/>
    </xf>
    <xf numFmtId="179" fontId="10" fillId="9" borderId="49" xfId="0" applyNumberFormat="1" applyFont="1" applyFill="1" applyBorder="1">
      <alignment vertical="center"/>
    </xf>
    <xf numFmtId="179" fontId="10" fillId="9" borderId="50" xfId="0" applyNumberFormat="1" applyFont="1" applyFill="1" applyBorder="1">
      <alignment vertical="center"/>
    </xf>
    <xf numFmtId="0" fontId="10" fillId="4" borderId="5" xfId="0" applyFont="1" applyFill="1" applyBorder="1">
      <alignment vertical="center"/>
    </xf>
    <xf numFmtId="0" fontId="10" fillId="4" borderId="48" xfId="0" applyFont="1" applyFill="1" applyBorder="1">
      <alignment vertical="center"/>
    </xf>
    <xf numFmtId="0" fontId="10" fillId="4" borderId="50" xfId="0" applyFont="1" applyFill="1" applyBorder="1">
      <alignment vertical="center"/>
    </xf>
    <xf numFmtId="0" fontId="10" fillId="4" borderId="51" xfId="0" applyFont="1" applyFill="1" applyBorder="1">
      <alignment vertical="center"/>
    </xf>
    <xf numFmtId="179" fontId="10" fillId="9" borderId="5" xfId="0" applyNumberFormat="1" applyFont="1" applyFill="1" applyBorder="1" applyAlignment="1">
      <alignment vertical="center" shrinkToFit="1"/>
    </xf>
    <xf numFmtId="179" fontId="10" fillId="9" borderId="7" xfId="0" applyNumberFormat="1" applyFont="1" applyFill="1" applyBorder="1" applyAlignment="1">
      <alignment vertical="center" shrinkToFit="1"/>
    </xf>
    <xf numFmtId="0" fontId="10" fillId="4" borderId="6" xfId="0" applyFont="1" applyFill="1" applyBorder="1">
      <alignment vertical="center"/>
    </xf>
    <xf numFmtId="0" fontId="10" fillId="4" borderId="7" xfId="0" applyFont="1" applyFill="1" applyBorder="1">
      <alignment vertical="center"/>
    </xf>
    <xf numFmtId="0" fontId="10" fillId="4" borderId="10" xfId="0" applyFont="1" applyFill="1" applyBorder="1">
      <alignment vertical="center"/>
    </xf>
    <xf numFmtId="49" fontId="10" fillId="3" borderId="24" xfId="0" applyNumberFormat="1" applyFont="1" applyFill="1" applyBorder="1" applyAlignment="1" applyProtection="1">
      <alignment horizontal="left" vertical="center" wrapText="1"/>
      <protection locked="0"/>
    </xf>
    <xf numFmtId="49" fontId="10" fillId="3" borderId="11" xfId="0" applyNumberFormat="1" applyFont="1" applyFill="1" applyBorder="1" applyAlignment="1" applyProtection="1">
      <alignment horizontal="left" vertical="center" wrapText="1"/>
      <protection locked="0"/>
    </xf>
    <xf numFmtId="49" fontId="10" fillId="3" borderId="25" xfId="0" applyNumberFormat="1" applyFont="1" applyFill="1" applyBorder="1" applyAlignment="1" applyProtection="1">
      <alignment horizontal="left" vertical="center" wrapText="1"/>
      <protection locked="0"/>
    </xf>
    <xf numFmtId="49" fontId="10" fillId="3" borderId="14" xfId="0" applyNumberFormat="1" applyFont="1" applyFill="1" applyBorder="1" applyAlignment="1" applyProtection="1">
      <alignment horizontal="left" vertical="center" wrapText="1"/>
      <protection locked="0"/>
    </xf>
    <xf numFmtId="49" fontId="10" fillId="3" borderId="15" xfId="0" applyNumberFormat="1" applyFont="1" applyFill="1" applyBorder="1" applyAlignment="1" applyProtection="1">
      <alignment horizontal="left" vertical="center" wrapText="1"/>
      <protection locked="0"/>
    </xf>
    <xf numFmtId="49" fontId="10" fillId="3" borderId="16" xfId="0" applyNumberFormat="1" applyFont="1" applyFill="1" applyBorder="1" applyAlignment="1" applyProtection="1">
      <alignment horizontal="left" vertical="center" wrapText="1"/>
      <protection locked="0"/>
    </xf>
    <xf numFmtId="49" fontId="10" fillId="3" borderId="26" xfId="0" applyNumberFormat="1" applyFont="1" applyFill="1" applyBorder="1" applyAlignment="1" applyProtection="1">
      <alignment horizontal="left" vertical="center" wrapText="1"/>
      <protection locked="0"/>
    </xf>
    <xf numFmtId="49" fontId="10" fillId="3" borderId="27" xfId="0" applyNumberFormat="1" applyFont="1" applyFill="1" applyBorder="1" applyAlignment="1" applyProtection="1">
      <alignment horizontal="left" vertical="center" wrapText="1"/>
      <protection locked="0"/>
    </xf>
    <xf numFmtId="49" fontId="10" fillId="3" borderId="28" xfId="0" applyNumberFormat="1" applyFont="1" applyFill="1" applyBorder="1" applyAlignment="1" applyProtection="1">
      <alignment horizontal="left" vertical="center" wrapText="1"/>
      <protection locked="0"/>
    </xf>
    <xf numFmtId="178" fontId="7" fillId="2" borderId="1" xfId="0" applyNumberFormat="1" applyFont="1" applyFill="1" applyBorder="1" applyAlignment="1">
      <alignment horizontal="right" vertical="center"/>
    </xf>
    <xf numFmtId="0" fontId="7" fillId="2" borderId="3" xfId="0" applyFont="1" applyFill="1" applyBorder="1" applyAlignment="1">
      <alignment horizontal="right" vertical="center"/>
    </xf>
    <xf numFmtId="178" fontId="7" fillId="9" borderId="21" xfId="4" applyNumberFormat="1" applyFont="1" applyFill="1" applyBorder="1" applyAlignment="1">
      <alignment horizontal="right" vertical="center" shrinkToFit="1"/>
    </xf>
    <xf numFmtId="178" fontId="7" fillId="9" borderId="23" xfId="4" applyNumberFormat="1" applyFont="1" applyFill="1" applyBorder="1" applyAlignment="1">
      <alignment horizontal="right" vertical="center" shrinkToFi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10" fillId="2" borderId="6" xfId="0" applyFont="1" applyFill="1" applyBorder="1" applyAlignment="1">
      <alignment horizontal="center" vertical="center" wrapText="1"/>
    </xf>
    <xf numFmtId="0" fontId="7" fillId="2" borderId="20" xfId="0" applyFont="1" applyFill="1" applyBorder="1" applyAlignment="1">
      <alignment horizontal="center" vertical="center" shrinkToFit="1"/>
    </xf>
    <xf numFmtId="0" fontId="8" fillId="2" borderId="20" xfId="0" applyFont="1" applyFill="1" applyBorder="1" applyAlignment="1">
      <alignment horizontal="center" vertical="center" wrapText="1"/>
    </xf>
    <xf numFmtId="0" fontId="8" fillId="2" borderId="20" xfId="0" applyFont="1" applyFill="1" applyBorder="1" applyAlignment="1">
      <alignment horizontal="center" vertical="center"/>
    </xf>
    <xf numFmtId="0" fontId="10" fillId="2" borderId="12" xfId="0" applyFont="1" applyFill="1" applyBorder="1" applyAlignment="1">
      <alignment horizontal="center" vertical="center" wrapText="1" shrinkToFit="1"/>
    </xf>
    <xf numFmtId="0" fontId="10" fillId="2" borderId="13" xfId="0" applyFont="1" applyFill="1" applyBorder="1" applyAlignment="1">
      <alignment horizontal="center" vertical="center" wrapText="1" shrinkToFit="1"/>
    </xf>
    <xf numFmtId="0" fontId="10" fillId="9" borderId="12" xfId="0" applyFont="1" applyFill="1" applyBorder="1" applyAlignment="1">
      <alignment horizontal="center" vertical="center" wrapText="1" shrinkToFit="1"/>
    </xf>
    <xf numFmtId="0" fontId="10" fillId="9" borderId="13" xfId="0" applyFont="1" applyFill="1" applyBorder="1" applyAlignment="1">
      <alignment horizontal="center" vertical="center" wrapText="1" shrinkToFit="1"/>
    </xf>
    <xf numFmtId="0" fontId="29" fillId="0" borderId="0" xfId="0" applyFont="1" applyAlignment="1">
      <alignment horizontal="left" vertical="center"/>
    </xf>
    <xf numFmtId="0" fontId="29" fillId="0" borderId="0" xfId="0" applyFont="1">
      <alignment vertical="center"/>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40</xdr:col>
      <xdr:colOff>133350</xdr:colOff>
      <xdr:row>11</xdr:row>
      <xdr:rowOff>200025</xdr:rowOff>
    </xdr:from>
    <xdr:to>
      <xdr:col>66</xdr:col>
      <xdr:colOff>152400</xdr:colOff>
      <xdr:row>20</xdr:row>
      <xdr:rowOff>19050</xdr:rowOff>
    </xdr:to>
    <xdr:sp macro="" textlink="">
      <xdr:nvSpPr>
        <xdr:cNvPr id="2" name="テキスト ボックス 1">
          <a:extLst>
            <a:ext uri="{FF2B5EF4-FFF2-40B4-BE49-F238E27FC236}">
              <a16:creationId xmlns:a16="http://schemas.microsoft.com/office/drawing/2014/main" id="{E3C913F0-DFFD-47C1-B794-9D1CDB9E8C14}"/>
            </a:ext>
          </a:extLst>
        </xdr:cNvPr>
        <xdr:cNvSpPr txBox="1"/>
      </xdr:nvSpPr>
      <xdr:spPr>
        <a:xfrm>
          <a:off x="6991350" y="3438525"/>
          <a:ext cx="4476750" cy="15240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400" b="1">
              <a:solidFill>
                <a:srgbClr val="FF0000"/>
              </a:solidFill>
            </a:rPr>
            <a:t>交付決定通知書の交付決定額と一致しているか確認してください。</a:t>
          </a:r>
        </a:p>
        <a:p>
          <a:r>
            <a:rPr kumimoji="1" lang="ja-JP" altLang="en-US" sz="1400" b="1">
              <a:solidFill>
                <a:srgbClr val="FF0000"/>
              </a:solidFill>
            </a:rPr>
            <a:t>一致していない場合は、個票の各事業所・サービス種別ごとの交付決定額額（交付申請金額）が誤っている可能性があります。</a:t>
          </a:r>
          <a:endParaRPr kumimoji="1" lang="en-US" altLang="ja-JP" sz="1400" b="1">
            <a:solidFill>
              <a:srgbClr val="FF0000"/>
            </a:solidFill>
          </a:endParaRPr>
        </a:p>
      </xdr:txBody>
    </xdr:sp>
    <xdr:clientData/>
  </xdr:twoCellAnchor>
  <xdr:twoCellAnchor>
    <xdr:from>
      <xdr:col>40</xdr:col>
      <xdr:colOff>133350</xdr:colOff>
      <xdr:row>21</xdr:row>
      <xdr:rowOff>28575</xdr:rowOff>
    </xdr:from>
    <xdr:to>
      <xdr:col>66</xdr:col>
      <xdr:colOff>152400</xdr:colOff>
      <xdr:row>27</xdr:row>
      <xdr:rowOff>180975</xdr:rowOff>
    </xdr:to>
    <xdr:sp macro="" textlink="">
      <xdr:nvSpPr>
        <xdr:cNvPr id="3" name="テキスト ボックス 2">
          <a:extLst>
            <a:ext uri="{FF2B5EF4-FFF2-40B4-BE49-F238E27FC236}">
              <a16:creationId xmlns:a16="http://schemas.microsoft.com/office/drawing/2014/main" id="{EAA5A789-5727-4FE4-BC57-6BE43A26A389}"/>
            </a:ext>
          </a:extLst>
        </xdr:cNvPr>
        <xdr:cNvSpPr txBox="1"/>
      </xdr:nvSpPr>
      <xdr:spPr>
        <a:xfrm>
          <a:off x="6991350" y="5086350"/>
          <a:ext cx="4476750" cy="120967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400" b="1">
              <a:solidFill>
                <a:srgbClr val="FF0000"/>
              </a:solidFill>
            </a:rPr>
            <a:t>差引額は、交付決定額と実績額を比較して交付決定額が大きい場合に表示されます。</a:t>
          </a:r>
        </a:p>
        <a:p>
          <a:r>
            <a:rPr kumimoji="1" lang="ja-JP" altLang="en-US" sz="1400" b="1">
              <a:solidFill>
                <a:srgbClr val="FF0000"/>
              </a:solidFill>
            </a:rPr>
            <a:t>なお、金額が表示されていても、返還が発生しているわけではありません。</a:t>
          </a:r>
          <a:endParaRPr kumimoji="1" lang="en-US" altLang="ja-JP" sz="1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95250</xdr:colOff>
      <xdr:row>0</xdr:row>
      <xdr:rowOff>0</xdr:rowOff>
    </xdr:from>
    <xdr:to>
      <xdr:col>32</xdr:col>
      <xdr:colOff>1</xdr:colOff>
      <xdr:row>1</xdr:row>
      <xdr:rowOff>28575</xdr:rowOff>
    </xdr:to>
    <xdr:sp macro="" textlink="">
      <xdr:nvSpPr>
        <xdr:cNvPr id="2" name="テキスト ボックス 1">
          <a:extLst>
            <a:ext uri="{FF2B5EF4-FFF2-40B4-BE49-F238E27FC236}">
              <a16:creationId xmlns:a16="http://schemas.microsoft.com/office/drawing/2014/main" id="{B3D49D9D-33A7-460B-B719-A61CB74C491D}"/>
            </a:ext>
          </a:extLst>
        </xdr:cNvPr>
        <xdr:cNvSpPr txBox="1"/>
      </xdr:nvSpPr>
      <xdr:spPr>
        <a:xfrm>
          <a:off x="2200275" y="0"/>
          <a:ext cx="3400426"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b="1"/>
            <a:t>事業所・サービス種別ごとに作成してください。</a:t>
          </a:r>
        </a:p>
      </xdr:txBody>
    </xdr:sp>
    <xdr:clientData/>
  </xdr:twoCellAnchor>
  <xdr:twoCellAnchor>
    <xdr:from>
      <xdr:col>26</xdr:col>
      <xdr:colOff>28576</xdr:colOff>
      <xdr:row>13</xdr:row>
      <xdr:rowOff>38100</xdr:rowOff>
    </xdr:from>
    <xdr:to>
      <xdr:col>37</xdr:col>
      <xdr:colOff>11206</xdr:colOff>
      <xdr:row>15</xdr:row>
      <xdr:rowOff>0</xdr:rowOff>
    </xdr:to>
    <xdr:sp macro="" textlink="">
      <xdr:nvSpPr>
        <xdr:cNvPr id="3" name="吹き出し: 左矢印 2">
          <a:extLst>
            <a:ext uri="{FF2B5EF4-FFF2-40B4-BE49-F238E27FC236}">
              <a16:creationId xmlns:a16="http://schemas.microsoft.com/office/drawing/2014/main" id="{EEDA43D0-B60A-44D7-B304-A18ADCCBD097}"/>
            </a:ext>
          </a:extLst>
        </xdr:cNvPr>
        <xdr:cNvSpPr/>
      </xdr:nvSpPr>
      <xdr:spPr>
        <a:xfrm>
          <a:off x="4238626" y="2447925"/>
          <a:ext cx="1773330" cy="238125"/>
        </a:xfrm>
        <a:prstGeom prst="leftArrowCallout">
          <a:avLst>
            <a:gd name="adj1" fmla="val 25000"/>
            <a:gd name="adj2" fmla="val 32954"/>
            <a:gd name="adj3" fmla="val 36790"/>
            <a:gd name="adj4" fmla="val 90103"/>
          </a:avLst>
        </a:prstGeom>
        <a:solidFill>
          <a:schemeClr val="bg1"/>
        </a:solidFill>
        <a:ln w="9525">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すべての事業所でチェック必須</a:t>
          </a:r>
        </a:p>
      </xdr:txBody>
    </xdr:sp>
    <xdr:clientData/>
  </xdr:twoCellAnchor>
  <xdr:twoCellAnchor>
    <xdr:from>
      <xdr:col>47</xdr:col>
      <xdr:colOff>39781</xdr:colOff>
      <xdr:row>25</xdr:row>
      <xdr:rowOff>285580</xdr:rowOff>
    </xdr:from>
    <xdr:to>
      <xdr:col>70</xdr:col>
      <xdr:colOff>133910</xdr:colOff>
      <xdr:row>29</xdr:row>
      <xdr:rowOff>111133</xdr:rowOff>
    </xdr:to>
    <xdr:sp macro="" textlink="">
      <xdr:nvSpPr>
        <xdr:cNvPr id="4" name="テキスト ボックス 3">
          <a:extLst>
            <a:ext uri="{FF2B5EF4-FFF2-40B4-BE49-F238E27FC236}">
              <a16:creationId xmlns:a16="http://schemas.microsoft.com/office/drawing/2014/main" id="{EFE752DC-8520-447F-809F-7F4B40ECAA50}"/>
            </a:ext>
          </a:extLst>
        </xdr:cNvPr>
        <xdr:cNvSpPr txBox="1"/>
      </xdr:nvSpPr>
      <xdr:spPr>
        <a:xfrm>
          <a:off x="7031131" y="5000455"/>
          <a:ext cx="4037479" cy="968553"/>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600" b="1">
              <a:solidFill>
                <a:srgbClr val="FF0000"/>
              </a:solidFill>
            </a:rPr>
            <a:t>支出済額（円）には必ず消費税を除いた金額を入力してください。</a:t>
          </a:r>
          <a:endParaRPr kumimoji="1" lang="en-US" altLang="ja-JP" sz="1600" b="1">
            <a:solidFill>
              <a:srgbClr val="FF0000"/>
            </a:solidFill>
          </a:endParaRPr>
        </a:p>
      </xdr:txBody>
    </xdr:sp>
    <xdr:clientData/>
  </xdr:twoCellAnchor>
  <xdr:twoCellAnchor>
    <xdr:from>
      <xdr:col>39</xdr:col>
      <xdr:colOff>123825</xdr:colOff>
      <xdr:row>0</xdr:row>
      <xdr:rowOff>38100</xdr:rowOff>
    </xdr:from>
    <xdr:to>
      <xdr:col>70</xdr:col>
      <xdr:colOff>85726</xdr:colOff>
      <xdr:row>6</xdr:row>
      <xdr:rowOff>0</xdr:rowOff>
    </xdr:to>
    <xdr:sp macro="" textlink="">
      <xdr:nvSpPr>
        <xdr:cNvPr id="5" name="テキスト ボックス 4">
          <a:extLst>
            <a:ext uri="{FF2B5EF4-FFF2-40B4-BE49-F238E27FC236}">
              <a16:creationId xmlns:a16="http://schemas.microsoft.com/office/drawing/2014/main" id="{94BD6943-B5AB-403A-AFF6-B823FA73B683}"/>
            </a:ext>
          </a:extLst>
        </xdr:cNvPr>
        <xdr:cNvSpPr txBox="1"/>
      </xdr:nvSpPr>
      <xdr:spPr>
        <a:xfrm>
          <a:off x="6943725" y="38100"/>
          <a:ext cx="4076701" cy="9144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400" b="1">
              <a:solidFill>
                <a:srgbClr val="FF0000"/>
              </a:solidFill>
            </a:rPr>
            <a:t>個票を複数作成する場合は、必ず個票２、個票３</a:t>
          </a:r>
          <a:r>
            <a:rPr kumimoji="1" lang="en-US" altLang="ja-JP" sz="1400" b="1">
              <a:solidFill>
                <a:srgbClr val="FF0000"/>
              </a:solidFill>
            </a:rPr>
            <a:t>…</a:t>
          </a:r>
          <a:r>
            <a:rPr kumimoji="1" lang="ja-JP" altLang="en-US" sz="1400" b="1">
              <a:solidFill>
                <a:srgbClr val="FF0000"/>
              </a:solidFill>
            </a:rPr>
            <a:t>というように、１からの通し番号を振り、シート名を変更してください。</a:t>
          </a:r>
          <a:endParaRPr kumimoji="1" lang="en-US" altLang="ja-JP" sz="1400" b="1">
            <a:solidFill>
              <a:srgbClr val="FF0000"/>
            </a:solidFill>
          </a:endParaRPr>
        </a:p>
      </xdr:txBody>
    </xdr:sp>
    <xdr:clientData/>
  </xdr:twoCellAnchor>
  <xdr:twoCellAnchor>
    <xdr:from>
      <xdr:col>14</xdr:col>
      <xdr:colOff>16565</xdr:colOff>
      <xdr:row>17</xdr:row>
      <xdr:rowOff>41413</xdr:rowOff>
    </xdr:from>
    <xdr:to>
      <xdr:col>24</xdr:col>
      <xdr:colOff>2</xdr:colOff>
      <xdr:row>20</xdr:row>
      <xdr:rowOff>149087</xdr:rowOff>
    </xdr:to>
    <xdr:sp macro="" textlink="">
      <xdr:nvSpPr>
        <xdr:cNvPr id="7" name="吹き出し: 右矢印 6">
          <a:extLst>
            <a:ext uri="{FF2B5EF4-FFF2-40B4-BE49-F238E27FC236}">
              <a16:creationId xmlns:a16="http://schemas.microsoft.com/office/drawing/2014/main" id="{B58F620F-63C0-8B17-C3F9-F0371F4E29A1}"/>
            </a:ext>
          </a:extLst>
        </xdr:cNvPr>
        <xdr:cNvSpPr/>
      </xdr:nvSpPr>
      <xdr:spPr>
        <a:xfrm>
          <a:off x="2509630" y="2998304"/>
          <a:ext cx="1764198" cy="579783"/>
        </a:xfrm>
        <a:prstGeom prst="rightArrowCallout">
          <a:avLst>
            <a:gd name="adj1" fmla="val 11391"/>
            <a:gd name="adj2" fmla="val 16576"/>
            <a:gd name="adj3" fmla="val 14481"/>
            <a:gd name="adj4" fmla="val 92252"/>
          </a:avLst>
        </a:prstGeom>
        <a:ln w="9525">
          <a:solidFill>
            <a:schemeClr val="tx1"/>
          </a:solidFill>
          <a:prstDash val="sysDot"/>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800">
              <a:solidFill>
                <a:srgbClr val="FF0000"/>
              </a:solidFill>
            </a:rPr>
            <a:t>個票の交付決定額には、事業所・サービス種別ごとの交付申請金額を記入してください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95250</xdr:colOff>
      <xdr:row>0</xdr:row>
      <xdr:rowOff>0</xdr:rowOff>
    </xdr:from>
    <xdr:to>
      <xdr:col>32</xdr:col>
      <xdr:colOff>1</xdr:colOff>
      <xdr:row>1</xdr:row>
      <xdr:rowOff>28575</xdr:rowOff>
    </xdr:to>
    <xdr:sp macro="" textlink="">
      <xdr:nvSpPr>
        <xdr:cNvPr id="2" name="テキスト ボックス 1">
          <a:extLst>
            <a:ext uri="{FF2B5EF4-FFF2-40B4-BE49-F238E27FC236}">
              <a16:creationId xmlns:a16="http://schemas.microsoft.com/office/drawing/2014/main" id="{45A30680-9780-423B-B6E5-110D0153281F}"/>
            </a:ext>
          </a:extLst>
        </xdr:cNvPr>
        <xdr:cNvSpPr txBox="1"/>
      </xdr:nvSpPr>
      <xdr:spPr>
        <a:xfrm>
          <a:off x="2200275" y="0"/>
          <a:ext cx="3400426"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b="1"/>
            <a:t>事業所・サービス種別ごとに作成してください。</a:t>
          </a:r>
        </a:p>
      </xdr:txBody>
    </xdr:sp>
    <xdr:clientData/>
  </xdr:twoCellAnchor>
  <xdr:twoCellAnchor>
    <xdr:from>
      <xdr:col>26</xdr:col>
      <xdr:colOff>28576</xdr:colOff>
      <xdr:row>13</xdr:row>
      <xdr:rowOff>38100</xdr:rowOff>
    </xdr:from>
    <xdr:to>
      <xdr:col>37</xdr:col>
      <xdr:colOff>11206</xdr:colOff>
      <xdr:row>15</xdr:row>
      <xdr:rowOff>0</xdr:rowOff>
    </xdr:to>
    <xdr:sp macro="" textlink="">
      <xdr:nvSpPr>
        <xdr:cNvPr id="3" name="吹き出し: 左矢印 2">
          <a:extLst>
            <a:ext uri="{FF2B5EF4-FFF2-40B4-BE49-F238E27FC236}">
              <a16:creationId xmlns:a16="http://schemas.microsoft.com/office/drawing/2014/main" id="{20AA2C1B-284A-4153-A5BE-323ACC63EAAF}"/>
            </a:ext>
          </a:extLst>
        </xdr:cNvPr>
        <xdr:cNvSpPr/>
      </xdr:nvSpPr>
      <xdr:spPr>
        <a:xfrm>
          <a:off x="4600576" y="2447925"/>
          <a:ext cx="1887630" cy="238125"/>
        </a:xfrm>
        <a:prstGeom prst="leftArrowCallout">
          <a:avLst>
            <a:gd name="adj1" fmla="val 25000"/>
            <a:gd name="adj2" fmla="val 32954"/>
            <a:gd name="adj3" fmla="val 36790"/>
            <a:gd name="adj4" fmla="val 90103"/>
          </a:avLst>
        </a:prstGeom>
        <a:solidFill>
          <a:schemeClr val="bg1"/>
        </a:solidFill>
        <a:ln w="9525">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すべての事業所でチェック必須</a:t>
          </a:r>
        </a:p>
      </xdr:txBody>
    </xdr:sp>
    <xdr:clientData/>
  </xdr:twoCellAnchor>
  <xdr:twoCellAnchor>
    <xdr:from>
      <xdr:col>47</xdr:col>
      <xdr:colOff>39781</xdr:colOff>
      <xdr:row>25</xdr:row>
      <xdr:rowOff>285580</xdr:rowOff>
    </xdr:from>
    <xdr:to>
      <xdr:col>70</xdr:col>
      <xdr:colOff>133910</xdr:colOff>
      <xdr:row>29</xdr:row>
      <xdr:rowOff>111133</xdr:rowOff>
    </xdr:to>
    <xdr:sp macro="" textlink="">
      <xdr:nvSpPr>
        <xdr:cNvPr id="4" name="テキスト ボックス 3">
          <a:extLst>
            <a:ext uri="{FF2B5EF4-FFF2-40B4-BE49-F238E27FC236}">
              <a16:creationId xmlns:a16="http://schemas.microsoft.com/office/drawing/2014/main" id="{FC43B47C-27DC-40AB-95FC-623A69969BEF}"/>
            </a:ext>
          </a:extLst>
        </xdr:cNvPr>
        <xdr:cNvSpPr txBox="1"/>
      </xdr:nvSpPr>
      <xdr:spPr>
        <a:xfrm>
          <a:off x="7031131" y="5000455"/>
          <a:ext cx="4037479" cy="968553"/>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600" b="1">
              <a:solidFill>
                <a:srgbClr val="FF0000"/>
              </a:solidFill>
            </a:rPr>
            <a:t>支出済額（円）には必ず消費税を除いた金額を入力してください。</a:t>
          </a:r>
          <a:endParaRPr kumimoji="1" lang="en-US" altLang="ja-JP" sz="1600" b="1">
            <a:solidFill>
              <a:srgbClr val="FF0000"/>
            </a:solidFill>
          </a:endParaRPr>
        </a:p>
      </xdr:txBody>
    </xdr:sp>
    <xdr:clientData/>
  </xdr:twoCellAnchor>
  <xdr:twoCellAnchor>
    <xdr:from>
      <xdr:col>39</xdr:col>
      <xdr:colOff>123825</xdr:colOff>
      <xdr:row>0</xdr:row>
      <xdr:rowOff>38100</xdr:rowOff>
    </xdr:from>
    <xdr:to>
      <xdr:col>70</xdr:col>
      <xdr:colOff>85726</xdr:colOff>
      <xdr:row>6</xdr:row>
      <xdr:rowOff>0</xdr:rowOff>
    </xdr:to>
    <xdr:sp macro="" textlink="">
      <xdr:nvSpPr>
        <xdr:cNvPr id="5" name="テキスト ボックス 4">
          <a:extLst>
            <a:ext uri="{FF2B5EF4-FFF2-40B4-BE49-F238E27FC236}">
              <a16:creationId xmlns:a16="http://schemas.microsoft.com/office/drawing/2014/main" id="{F4A639FF-F967-4270-A35B-E439602D66A7}"/>
            </a:ext>
          </a:extLst>
        </xdr:cNvPr>
        <xdr:cNvSpPr txBox="1"/>
      </xdr:nvSpPr>
      <xdr:spPr>
        <a:xfrm>
          <a:off x="6943725" y="38100"/>
          <a:ext cx="4076701" cy="9144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400" b="1">
              <a:solidFill>
                <a:srgbClr val="FF0000"/>
              </a:solidFill>
            </a:rPr>
            <a:t>個票を複数作成する場合は、必ず個票２、個票３</a:t>
          </a:r>
          <a:r>
            <a:rPr kumimoji="1" lang="en-US" altLang="ja-JP" sz="1400" b="1">
              <a:solidFill>
                <a:srgbClr val="FF0000"/>
              </a:solidFill>
            </a:rPr>
            <a:t>…</a:t>
          </a:r>
          <a:r>
            <a:rPr kumimoji="1" lang="ja-JP" altLang="en-US" sz="1400" b="1">
              <a:solidFill>
                <a:srgbClr val="FF0000"/>
              </a:solidFill>
            </a:rPr>
            <a:t>というように、１からの通し番号を振り、シート名を変更してください。</a:t>
          </a:r>
          <a:endParaRPr kumimoji="1" lang="en-US" altLang="ja-JP" sz="1400" b="1">
            <a:solidFill>
              <a:srgbClr val="FF0000"/>
            </a:solidFill>
          </a:endParaRPr>
        </a:p>
      </xdr:txBody>
    </xdr:sp>
    <xdr:clientData/>
  </xdr:twoCellAnchor>
  <xdr:twoCellAnchor>
    <xdr:from>
      <xdr:col>14</xdr:col>
      <xdr:colOff>16565</xdr:colOff>
      <xdr:row>17</xdr:row>
      <xdr:rowOff>41413</xdr:rowOff>
    </xdr:from>
    <xdr:to>
      <xdr:col>24</xdr:col>
      <xdr:colOff>2</xdr:colOff>
      <xdr:row>20</xdr:row>
      <xdr:rowOff>149087</xdr:rowOff>
    </xdr:to>
    <xdr:sp macro="" textlink="">
      <xdr:nvSpPr>
        <xdr:cNvPr id="6" name="吹き出し: 右矢印 5">
          <a:extLst>
            <a:ext uri="{FF2B5EF4-FFF2-40B4-BE49-F238E27FC236}">
              <a16:creationId xmlns:a16="http://schemas.microsoft.com/office/drawing/2014/main" id="{9E567D1E-4830-4A14-8620-C2E280D40D87}"/>
            </a:ext>
          </a:extLst>
        </xdr:cNvPr>
        <xdr:cNvSpPr/>
      </xdr:nvSpPr>
      <xdr:spPr>
        <a:xfrm>
          <a:off x="2483540" y="2965588"/>
          <a:ext cx="1745562" cy="574399"/>
        </a:xfrm>
        <a:prstGeom prst="rightArrowCallout">
          <a:avLst>
            <a:gd name="adj1" fmla="val 11391"/>
            <a:gd name="adj2" fmla="val 16576"/>
            <a:gd name="adj3" fmla="val 14481"/>
            <a:gd name="adj4" fmla="val 92252"/>
          </a:avLst>
        </a:prstGeom>
        <a:ln w="9525">
          <a:solidFill>
            <a:schemeClr val="tx1"/>
          </a:solidFill>
          <a:prstDash val="sysDot"/>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800">
              <a:solidFill>
                <a:srgbClr val="FF0000"/>
              </a:solidFill>
            </a:rPr>
            <a:t>個票の交付決定額には、事業所・サービス種別ごとの交付申請金額を記入してください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95250</xdr:colOff>
      <xdr:row>0</xdr:row>
      <xdr:rowOff>0</xdr:rowOff>
    </xdr:from>
    <xdr:to>
      <xdr:col>32</xdr:col>
      <xdr:colOff>1</xdr:colOff>
      <xdr:row>1</xdr:row>
      <xdr:rowOff>28575</xdr:rowOff>
    </xdr:to>
    <xdr:sp macro="" textlink="">
      <xdr:nvSpPr>
        <xdr:cNvPr id="2" name="テキスト ボックス 1">
          <a:extLst>
            <a:ext uri="{FF2B5EF4-FFF2-40B4-BE49-F238E27FC236}">
              <a16:creationId xmlns:a16="http://schemas.microsoft.com/office/drawing/2014/main" id="{0F62926B-6D65-490C-B600-3811429691F2}"/>
            </a:ext>
          </a:extLst>
        </xdr:cNvPr>
        <xdr:cNvSpPr txBox="1"/>
      </xdr:nvSpPr>
      <xdr:spPr>
        <a:xfrm>
          <a:off x="2200275" y="0"/>
          <a:ext cx="3400426"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b="1"/>
            <a:t>事業所・サービス種別ごとに作成してください。</a:t>
          </a:r>
        </a:p>
      </xdr:txBody>
    </xdr:sp>
    <xdr:clientData/>
  </xdr:twoCellAnchor>
  <xdr:twoCellAnchor>
    <xdr:from>
      <xdr:col>26</xdr:col>
      <xdr:colOff>28576</xdr:colOff>
      <xdr:row>13</xdr:row>
      <xdr:rowOff>38100</xdr:rowOff>
    </xdr:from>
    <xdr:to>
      <xdr:col>37</xdr:col>
      <xdr:colOff>11206</xdr:colOff>
      <xdr:row>15</xdr:row>
      <xdr:rowOff>0</xdr:rowOff>
    </xdr:to>
    <xdr:sp macro="" textlink="">
      <xdr:nvSpPr>
        <xdr:cNvPr id="3" name="吹き出し: 左矢印 2">
          <a:extLst>
            <a:ext uri="{FF2B5EF4-FFF2-40B4-BE49-F238E27FC236}">
              <a16:creationId xmlns:a16="http://schemas.microsoft.com/office/drawing/2014/main" id="{847084C7-E830-4884-A28C-57599DF97913}"/>
            </a:ext>
          </a:extLst>
        </xdr:cNvPr>
        <xdr:cNvSpPr/>
      </xdr:nvSpPr>
      <xdr:spPr>
        <a:xfrm>
          <a:off x="4600576" y="2447925"/>
          <a:ext cx="1887630" cy="238125"/>
        </a:xfrm>
        <a:prstGeom prst="leftArrowCallout">
          <a:avLst>
            <a:gd name="adj1" fmla="val 25000"/>
            <a:gd name="adj2" fmla="val 32954"/>
            <a:gd name="adj3" fmla="val 36790"/>
            <a:gd name="adj4" fmla="val 90103"/>
          </a:avLst>
        </a:prstGeom>
        <a:solidFill>
          <a:schemeClr val="bg1"/>
        </a:solidFill>
        <a:ln w="9525">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すべての事業所でチェック必須</a:t>
          </a:r>
        </a:p>
      </xdr:txBody>
    </xdr:sp>
    <xdr:clientData/>
  </xdr:twoCellAnchor>
  <xdr:twoCellAnchor>
    <xdr:from>
      <xdr:col>47</xdr:col>
      <xdr:colOff>39781</xdr:colOff>
      <xdr:row>25</xdr:row>
      <xdr:rowOff>285580</xdr:rowOff>
    </xdr:from>
    <xdr:to>
      <xdr:col>70</xdr:col>
      <xdr:colOff>133910</xdr:colOff>
      <xdr:row>29</xdr:row>
      <xdr:rowOff>111133</xdr:rowOff>
    </xdr:to>
    <xdr:sp macro="" textlink="">
      <xdr:nvSpPr>
        <xdr:cNvPr id="4" name="テキスト ボックス 3">
          <a:extLst>
            <a:ext uri="{FF2B5EF4-FFF2-40B4-BE49-F238E27FC236}">
              <a16:creationId xmlns:a16="http://schemas.microsoft.com/office/drawing/2014/main" id="{6B4133B7-A762-48A2-910D-C81842AC7F6A}"/>
            </a:ext>
          </a:extLst>
        </xdr:cNvPr>
        <xdr:cNvSpPr txBox="1"/>
      </xdr:nvSpPr>
      <xdr:spPr>
        <a:xfrm>
          <a:off x="7031131" y="5000455"/>
          <a:ext cx="4037479" cy="968553"/>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600" b="1">
              <a:solidFill>
                <a:srgbClr val="FF0000"/>
              </a:solidFill>
            </a:rPr>
            <a:t>支出済額（円）には</a:t>
          </a:r>
          <a:r>
            <a:rPr kumimoji="1" lang="ja-JP" altLang="en-US" sz="1600" b="1" u="none">
              <a:solidFill>
                <a:srgbClr val="FF0000"/>
              </a:solidFill>
            </a:rPr>
            <a:t>必ず消費税を除いた</a:t>
          </a:r>
          <a:r>
            <a:rPr kumimoji="1" lang="ja-JP" altLang="en-US" sz="1600" b="1">
              <a:solidFill>
                <a:srgbClr val="FF0000"/>
              </a:solidFill>
            </a:rPr>
            <a:t>金額を入力してください。</a:t>
          </a:r>
          <a:endParaRPr kumimoji="1" lang="en-US" altLang="ja-JP" sz="1600" b="1">
            <a:solidFill>
              <a:srgbClr val="FF0000"/>
            </a:solidFill>
          </a:endParaRPr>
        </a:p>
      </xdr:txBody>
    </xdr:sp>
    <xdr:clientData/>
  </xdr:twoCellAnchor>
  <xdr:twoCellAnchor>
    <xdr:from>
      <xdr:col>39</xdr:col>
      <xdr:colOff>123825</xdr:colOff>
      <xdr:row>0</xdr:row>
      <xdr:rowOff>38100</xdr:rowOff>
    </xdr:from>
    <xdr:to>
      <xdr:col>70</xdr:col>
      <xdr:colOff>85726</xdr:colOff>
      <xdr:row>6</xdr:row>
      <xdr:rowOff>0</xdr:rowOff>
    </xdr:to>
    <xdr:sp macro="" textlink="">
      <xdr:nvSpPr>
        <xdr:cNvPr id="5" name="テキスト ボックス 4">
          <a:extLst>
            <a:ext uri="{FF2B5EF4-FFF2-40B4-BE49-F238E27FC236}">
              <a16:creationId xmlns:a16="http://schemas.microsoft.com/office/drawing/2014/main" id="{D1608509-C278-4B28-B0CE-831349F24390}"/>
            </a:ext>
          </a:extLst>
        </xdr:cNvPr>
        <xdr:cNvSpPr txBox="1"/>
      </xdr:nvSpPr>
      <xdr:spPr>
        <a:xfrm>
          <a:off x="6943725" y="38100"/>
          <a:ext cx="4076701" cy="9144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400" b="1">
              <a:solidFill>
                <a:srgbClr val="FF0000"/>
              </a:solidFill>
            </a:rPr>
            <a:t>個票を複数作成する場合は、必ず個票２、個票３</a:t>
          </a:r>
          <a:r>
            <a:rPr kumimoji="1" lang="en-US" altLang="ja-JP" sz="1400" b="1">
              <a:solidFill>
                <a:srgbClr val="FF0000"/>
              </a:solidFill>
            </a:rPr>
            <a:t>…</a:t>
          </a:r>
          <a:r>
            <a:rPr kumimoji="1" lang="ja-JP" altLang="en-US" sz="1400" b="1">
              <a:solidFill>
                <a:srgbClr val="FF0000"/>
              </a:solidFill>
            </a:rPr>
            <a:t>というように、１からの通し番号を振り、シート名を変更してください。</a:t>
          </a:r>
          <a:endParaRPr kumimoji="1" lang="en-US" altLang="ja-JP" sz="1400" b="1">
            <a:solidFill>
              <a:srgbClr val="FF0000"/>
            </a:solidFill>
          </a:endParaRPr>
        </a:p>
      </xdr:txBody>
    </xdr:sp>
    <xdr:clientData/>
  </xdr:twoCellAnchor>
  <xdr:twoCellAnchor>
    <xdr:from>
      <xdr:col>14</xdr:col>
      <xdr:colOff>16565</xdr:colOff>
      <xdr:row>17</xdr:row>
      <xdr:rowOff>41413</xdr:rowOff>
    </xdr:from>
    <xdr:to>
      <xdr:col>24</xdr:col>
      <xdr:colOff>2</xdr:colOff>
      <xdr:row>20</xdr:row>
      <xdr:rowOff>149087</xdr:rowOff>
    </xdr:to>
    <xdr:sp macro="" textlink="">
      <xdr:nvSpPr>
        <xdr:cNvPr id="6" name="吹き出し: 右矢印 5">
          <a:extLst>
            <a:ext uri="{FF2B5EF4-FFF2-40B4-BE49-F238E27FC236}">
              <a16:creationId xmlns:a16="http://schemas.microsoft.com/office/drawing/2014/main" id="{C30FAD31-20AC-4137-8890-2450A2081D93}"/>
            </a:ext>
          </a:extLst>
        </xdr:cNvPr>
        <xdr:cNvSpPr/>
      </xdr:nvSpPr>
      <xdr:spPr>
        <a:xfrm>
          <a:off x="2483540" y="2965588"/>
          <a:ext cx="1745562" cy="574399"/>
        </a:xfrm>
        <a:prstGeom prst="rightArrowCallout">
          <a:avLst>
            <a:gd name="adj1" fmla="val 11391"/>
            <a:gd name="adj2" fmla="val 16576"/>
            <a:gd name="adj3" fmla="val 14481"/>
            <a:gd name="adj4" fmla="val 92252"/>
          </a:avLst>
        </a:prstGeom>
        <a:ln w="9525">
          <a:solidFill>
            <a:schemeClr val="tx1"/>
          </a:solidFill>
          <a:prstDash val="sysDot"/>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800">
              <a:solidFill>
                <a:srgbClr val="FF0000"/>
              </a:solidFill>
            </a:rPr>
            <a:t>個票の交付決定額には、事業所・サービス種別ごとの交付申請金額を記入してください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23812</xdr:colOff>
      <xdr:row>8</xdr:row>
      <xdr:rowOff>209550</xdr:rowOff>
    </xdr:from>
    <xdr:to>
      <xdr:col>38</xdr:col>
      <xdr:colOff>104775</xdr:colOff>
      <xdr:row>15</xdr:row>
      <xdr:rowOff>85725</xdr:rowOff>
    </xdr:to>
    <xdr:sp macro="" textlink="">
      <xdr:nvSpPr>
        <xdr:cNvPr id="2" name="テキスト ボックス 1">
          <a:extLst>
            <a:ext uri="{FF2B5EF4-FFF2-40B4-BE49-F238E27FC236}">
              <a16:creationId xmlns:a16="http://schemas.microsoft.com/office/drawing/2014/main" id="{6C34FD4E-2BA9-4EDC-9358-B916769FBC9E}"/>
            </a:ext>
          </a:extLst>
        </xdr:cNvPr>
        <xdr:cNvSpPr txBox="1"/>
      </xdr:nvSpPr>
      <xdr:spPr>
        <a:xfrm>
          <a:off x="12863512" y="2819400"/>
          <a:ext cx="5043488" cy="20764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600" b="1">
              <a:solidFill>
                <a:srgbClr val="FF0000"/>
              </a:solidFill>
            </a:rPr>
            <a:t>当該様式については、個票に入力された情報が自動表示されますので、入力作業は不要です。</a:t>
          </a:r>
          <a:r>
            <a:rPr kumimoji="1" lang="ja-JP" altLang="en-US" sz="1600" b="1" u="sng">
              <a:solidFill>
                <a:srgbClr val="FF0000"/>
              </a:solidFill>
            </a:rPr>
            <a:t>（提出は必要です）</a:t>
          </a:r>
        </a:p>
        <a:p>
          <a:endParaRPr kumimoji="1" lang="ja-JP" altLang="en-US" sz="1600" b="1">
            <a:solidFill>
              <a:srgbClr val="FF0000"/>
            </a:solidFill>
          </a:endParaRPr>
        </a:p>
        <a:p>
          <a:r>
            <a:rPr kumimoji="1" lang="ja-JP" altLang="en-US" sz="1600" b="1">
              <a:solidFill>
                <a:srgbClr val="FF0000"/>
              </a:solidFill>
            </a:rPr>
            <a:t>個票のシート名を個票</a:t>
          </a:r>
          <a:r>
            <a:rPr kumimoji="1" lang="en-US" altLang="ja-JP" sz="1600" b="1">
              <a:solidFill>
                <a:srgbClr val="FF0000"/>
              </a:solidFill>
            </a:rPr>
            <a:t>1,</a:t>
          </a:r>
          <a:r>
            <a:rPr kumimoji="1" lang="ja-JP" altLang="en-US" sz="1600" b="1">
              <a:solidFill>
                <a:srgbClr val="FF0000"/>
              </a:solidFill>
            </a:rPr>
            <a:t>個票</a:t>
          </a:r>
          <a:r>
            <a:rPr kumimoji="1" lang="en-US" altLang="ja-JP" sz="1600" b="1">
              <a:solidFill>
                <a:srgbClr val="FF0000"/>
              </a:solidFill>
            </a:rPr>
            <a:t>2,</a:t>
          </a:r>
          <a:r>
            <a:rPr kumimoji="1" lang="ja-JP" altLang="en-US" sz="1600" b="1">
              <a:solidFill>
                <a:srgbClr val="FF0000"/>
              </a:solidFill>
            </a:rPr>
            <a:t>個票</a:t>
          </a:r>
          <a:r>
            <a:rPr kumimoji="1" lang="en-US" altLang="ja-JP" sz="1600" b="1">
              <a:solidFill>
                <a:srgbClr val="FF0000"/>
              </a:solidFill>
            </a:rPr>
            <a:t>3</a:t>
          </a:r>
          <a:r>
            <a:rPr kumimoji="1" lang="ja-JP" altLang="en-US" sz="1600" b="1">
              <a:solidFill>
                <a:srgbClr val="FF0000"/>
              </a:solidFill>
            </a:rPr>
            <a:t>、･･･と通し番号にしていないと当様式に反映されませんので、お気をつけ下さい。</a:t>
          </a:r>
          <a:endParaRPr kumimoji="1" lang="en-US" altLang="ja-JP" sz="1600" b="1">
            <a:solidFill>
              <a:srgbClr val="FF0000"/>
            </a:solidFill>
          </a:endParaRPr>
        </a:p>
      </xdr:txBody>
    </xdr:sp>
    <xdr:clientData/>
  </xdr:twoCellAnchor>
  <xdr:twoCellAnchor>
    <xdr:from>
      <xdr:col>10</xdr:col>
      <xdr:colOff>19050</xdr:colOff>
      <xdr:row>15</xdr:row>
      <xdr:rowOff>219075</xdr:rowOff>
    </xdr:from>
    <xdr:to>
      <xdr:col>38</xdr:col>
      <xdr:colOff>100013</xdr:colOff>
      <xdr:row>20</xdr:row>
      <xdr:rowOff>133350</xdr:rowOff>
    </xdr:to>
    <xdr:sp macro="" textlink="">
      <xdr:nvSpPr>
        <xdr:cNvPr id="3" name="テキスト ボックス 2">
          <a:extLst>
            <a:ext uri="{FF2B5EF4-FFF2-40B4-BE49-F238E27FC236}">
              <a16:creationId xmlns:a16="http://schemas.microsoft.com/office/drawing/2014/main" id="{EF390446-E636-4D53-BB50-E00FAE1937C9}"/>
            </a:ext>
          </a:extLst>
        </xdr:cNvPr>
        <xdr:cNvSpPr txBox="1"/>
      </xdr:nvSpPr>
      <xdr:spPr>
        <a:xfrm>
          <a:off x="12858750" y="5029200"/>
          <a:ext cx="5043488" cy="14097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en-US" altLang="ja-JP" sz="1600" b="1">
              <a:solidFill>
                <a:srgbClr val="FF0000"/>
              </a:solidFill>
            </a:rPr>
            <a:t>15</a:t>
          </a:r>
          <a:r>
            <a:rPr kumimoji="1" lang="ja-JP" altLang="en-US" sz="1600" b="1">
              <a:solidFill>
                <a:srgbClr val="FF0000"/>
              </a:solidFill>
            </a:rPr>
            <a:t>事業所以上ある場合には</a:t>
          </a:r>
          <a:r>
            <a:rPr kumimoji="1" lang="en-US" altLang="ja-JP" sz="1600" b="1">
              <a:solidFill>
                <a:srgbClr val="FF0000"/>
              </a:solidFill>
            </a:rPr>
            <a:t>6</a:t>
          </a:r>
          <a:r>
            <a:rPr kumimoji="1" lang="ja-JP" altLang="en-US" sz="1600" b="1">
              <a:solidFill>
                <a:srgbClr val="FF0000"/>
              </a:solidFill>
            </a:rPr>
            <a:t>行目～</a:t>
          </a:r>
          <a:r>
            <a:rPr kumimoji="1" lang="en-US" altLang="ja-JP" sz="1600" b="1">
              <a:solidFill>
                <a:srgbClr val="FF0000"/>
              </a:solidFill>
            </a:rPr>
            <a:t>15</a:t>
          </a:r>
          <a:r>
            <a:rPr kumimoji="1" lang="ja-JP" altLang="en-US" sz="1600" b="1">
              <a:solidFill>
                <a:srgbClr val="FF0000"/>
              </a:solidFill>
            </a:rPr>
            <a:t>行目を行ごとコピーし、</a:t>
          </a:r>
          <a:r>
            <a:rPr kumimoji="1" lang="en-US" altLang="ja-JP" sz="1600" b="1">
              <a:solidFill>
                <a:srgbClr val="FF0000"/>
              </a:solidFill>
            </a:rPr>
            <a:t>16</a:t>
          </a:r>
          <a:r>
            <a:rPr kumimoji="1" lang="ja-JP" altLang="en-US" sz="1600" b="1">
              <a:solidFill>
                <a:srgbClr val="FF0000"/>
              </a:solidFill>
            </a:rPr>
            <a:t>行目に右クリック→「コピーしたセルの挿入」で挿入してください。</a:t>
          </a:r>
          <a:endParaRPr kumimoji="1" lang="en-US" altLang="ja-JP" sz="1600" b="1">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C11"/>
  <sheetViews>
    <sheetView showGridLines="0" tabSelected="1" zoomScaleNormal="100" zoomScaleSheetLayoutView="115" workbookViewId="0">
      <selection activeCell="B5" sqref="B5"/>
    </sheetView>
  </sheetViews>
  <sheetFormatPr defaultColWidth="9" defaultRowHeight="13.5"/>
  <cols>
    <col min="1" max="1" width="5.375" style="16" bestFit="1" customWidth="1"/>
    <col min="2" max="3" width="42.875" style="14" customWidth="1"/>
    <col min="4" max="4" width="4.25" style="16" customWidth="1"/>
    <col min="5" max="16384" width="9" style="16"/>
  </cols>
  <sheetData>
    <row r="2" spans="1:3" ht="17.25">
      <c r="A2" s="85" t="s">
        <v>136</v>
      </c>
      <c r="B2" s="85"/>
      <c r="C2" s="85"/>
    </row>
    <row r="3" spans="1:3" ht="14.25">
      <c r="B3" s="15"/>
    </row>
    <row r="4" spans="1:3" ht="14.25">
      <c r="A4" s="21" t="s">
        <v>0</v>
      </c>
      <c r="B4" s="22" t="s">
        <v>1</v>
      </c>
      <c r="C4" s="22" t="s">
        <v>2</v>
      </c>
    </row>
    <row r="5" spans="1:3" ht="63.75" customHeight="1">
      <c r="A5" s="17">
        <v>1</v>
      </c>
      <c r="B5" s="18" t="s">
        <v>130</v>
      </c>
      <c r="C5" s="18"/>
    </row>
    <row r="6" spans="1:3" ht="121.5" customHeight="1">
      <c r="A6" s="17">
        <f t="shared" ref="A6:A10" si="0">A5+1</f>
        <v>2</v>
      </c>
      <c r="B6" s="18"/>
      <c r="C6" s="18" t="s">
        <v>131</v>
      </c>
    </row>
    <row r="7" spans="1:3" ht="83.25" customHeight="1">
      <c r="A7" s="17">
        <f t="shared" si="0"/>
        <v>3</v>
      </c>
      <c r="B7" s="18" t="s">
        <v>132</v>
      </c>
      <c r="C7" s="18"/>
    </row>
    <row r="8" spans="1:3" ht="120" customHeight="1">
      <c r="A8" s="17">
        <f t="shared" si="0"/>
        <v>4</v>
      </c>
      <c r="B8" s="19" t="s">
        <v>140</v>
      </c>
      <c r="C8" s="23"/>
    </row>
    <row r="9" spans="1:3" ht="63.75" customHeight="1">
      <c r="A9" s="17">
        <f t="shared" si="0"/>
        <v>5</v>
      </c>
      <c r="B9" s="18" t="s">
        <v>133</v>
      </c>
      <c r="C9" s="20"/>
    </row>
    <row r="10" spans="1:3" ht="75" customHeight="1">
      <c r="A10" s="17">
        <f t="shared" si="0"/>
        <v>6</v>
      </c>
      <c r="B10" s="18" t="s">
        <v>134</v>
      </c>
      <c r="C10" s="18"/>
    </row>
    <row r="11" spans="1:3" ht="54" customHeight="1"/>
  </sheetData>
  <mergeCells count="1">
    <mergeCell ref="A2:C2"/>
  </mergeCells>
  <phoneticPr fontId="3"/>
  <printOptions horizontalCentered="1"/>
  <pageMargins left="0.70866141732283472" right="0.70866141732283472" top="0.74803149606299213" bottom="0.35433070866141736"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N48"/>
  <sheetViews>
    <sheetView showGridLines="0" showZeros="0" view="pageBreakPreview" zoomScaleNormal="100" zoomScaleSheetLayoutView="100" workbookViewId="0">
      <selection activeCell="AD3" sqref="AD3:AE3"/>
    </sheetView>
  </sheetViews>
  <sheetFormatPr defaultColWidth="2.25" defaultRowHeight="12"/>
  <cols>
    <col min="1" max="1" width="2.625" style="1" customWidth="1"/>
    <col min="2" max="2" width="2.5" style="1" bestFit="1" customWidth="1"/>
    <col min="3" max="38" width="2.25" style="1"/>
    <col min="39" max="39" width="1.625" style="1" customWidth="1"/>
    <col min="40" max="16384" width="2.25" style="1"/>
  </cols>
  <sheetData>
    <row r="1" spans="1:40" ht="13.5">
      <c r="A1" s="1" t="s">
        <v>84</v>
      </c>
      <c r="AM1" s="46"/>
    </row>
    <row r="2" spans="1:40" ht="16.5" customHeight="1">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row>
    <row r="3" spans="1:40" ht="15.75" customHeight="1">
      <c r="A3" s="16"/>
      <c r="B3" s="16"/>
      <c r="C3" s="47"/>
      <c r="D3" s="47"/>
      <c r="E3" s="16"/>
      <c r="F3" s="16"/>
      <c r="G3" s="16"/>
      <c r="H3" s="16"/>
      <c r="I3" s="16"/>
      <c r="J3" s="16"/>
      <c r="K3" s="16"/>
      <c r="L3" s="16"/>
      <c r="M3" s="16"/>
      <c r="N3" s="16"/>
      <c r="O3" s="16"/>
      <c r="P3" s="16"/>
      <c r="Q3" s="16"/>
      <c r="R3" s="16"/>
      <c r="S3" s="16"/>
      <c r="T3" s="16"/>
      <c r="U3" s="16"/>
      <c r="V3" s="16"/>
      <c r="W3" s="16"/>
      <c r="X3" s="16"/>
      <c r="Y3" s="16"/>
      <c r="Z3" s="16"/>
      <c r="AA3" s="16"/>
      <c r="AB3" s="16"/>
      <c r="AC3" s="46" t="s">
        <v>3</v>
      </c>
      <c r="AD3" s="125"/>
      <c r="AE3" s="125"/>
      <c r="AF3" s="47" t="s">
        <v>4</v>
      </c>
      <c r="AG3" s="125"/>
      <c r="AH3" s="125"/>
      <c r="AI3" s="47" t="s">
        <v>5</v>
      </c>
      <c r="AJ3" s="125"/>
      <c r="AK3" s="125"/>
      <c r="AL3" s="47" t="s">
        <v>6</v>
      </c>
      <c r="AM3" s="47"/>
    </row>
    <row r="4" spans="1:40" ht="39.75" customHeight="1">
      <c r="A4" s="16"/>
      <c r="B4" s="16"/>
      <c r="C4" s="47"/>
      <c r="D4" s="47"/>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row>
    <row r="5" spans="1:40" ht="18" customHeight="1">
      <c r="A5" s="126" t="s">
        <v>74</v>
      </c>
      <c r="B5" s="126"/>
      <c r="C5" s="126"/>
      <c r="D5" s="126"/>
      <c r="E5" s="126"/>
      <c r="F5" s="126"/>
      <c r="G5" s="126"/>
      <c r="H5" s="16"/>
      <c r="I5" s="16" t="s">
        <v>7</v>
      </c>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row>
    <row r="6" spans="1:40" ht="33.75" customHeight="1">
      <c r="A6" s="46"/>
      <c r="B6" s="46"/>
      <c r="C6" s="46"/>
      <c r="D6" s="46"/>
      <c r="E6" s="46"/>
      <c r="F6" s="46"/>
      <c r="G6" s="4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row>
    <row r="7" spans="1:40" ht="23.1" customHeight="1">
      <c r="A7" s="46"/>
      <c r="B7" s="46"/>
      <c r="C7" s="46"/>
      <c r="D7" s="46"/>
      <c r="E7" s="46"/>
      <c r="F7" s="46"/>
      <c r="G7" s="46"/>
      <c r="H7" s="16"/>
      <c r="I7" s="16"/>
      <c r="J7" s="16"/>
      <c r="K7" s="16"/>
      <c r="L7" s="16"/>
      <c r="M7" s="16"/>
      <c r="N7" s="16"/>
      <c r="O7" s="128" t="s">
        <v>82</v>
      </c>
      <c r="P7" s="128"/>
      <c r="Q7" s="128"/>
      <c r="R7" s="128"/>
      <c r="S7" s="128"/>
      <c r="T7" s="128"/>
      <c r="U7" s="128"/>
      <c r="V7" s="127" t="str">
        <f>IF(実績報告書!I35="","",実績報告書!I35)</f>
        <v/>
      </c>
      <c r="W7" s="127"/>
      <c r="X7" s="127"/>
      <c r="Y7" s="127"/>
      <c r="Z7" s="127"/>
      <c r="AA7" s="127"/>
      <c r="AB7" s="127"/>
      <c r="AC7" s="127"/>
      <c r="AD7" s="127"/>
      <c r="AE7" s="127"/>
      <c r="AF7" s="127"/>
      <c r="AG7" s="127"/>
      <c r="AH7" s="127"/>
      <c r="AI7" s="127"/>
      <c r="AJ7" s="127"/>
      <c r="AK7" s="127"/>
      <c r="AL7" s="46"/>
      <c r="AM7" s="16"/>
    </row>
    <row r="8" spans="1:40" ht="23.1" customHeight="1">
      <c r="A8" s="46"/>
      <c r="B8" s="46"/>
      <c r="C8" s="46"/>
      <c r="D8" s="46"/>
      <c r="E8" s="46"/>
      <c r="F8" s="46"/>
      <c r="G8" s="46"/>
      <c r="H8" s="16"/>
      <c r="I8" s="16"/>
      <c r="J8" s="16"/>
      <c r="K8" s="16"/>
      <c r="L8" s="16"/>
      <c r="M8" s="16"/>
      <c r="N8" s="16"/>
      <c r="O8" s="128" t="s">
        <v>83</v>
      </c>
      <c r="P8" s="128"/>
      <c r="Q8" s="128"/>
      <c r="R8" s="128"/>
      <c r="S8" s="128"/>
      <c r="T8" s="128"/>
      <c r="U8" s="128"/>
      <c r="V8" s="127" t="str">
        <f>IF(実績報告書!I36="","",実績報告書!I36)&amp;"　"&amp;IF(実績報告書!I37="","",実績報告書!I37)</f>
        <v>　</v>
      </c>
      <c r="W8" s="127"/>
      <c r="X8" s="127"/>
      <c r="Y8" s="127"/>
      <c r="Z8" s="127"/>
      <c r="AA8" s="127"/>
      <c r="AB8" s="127"/>
      <c r="AC8" s="127"/>
      <c r="AD8" s="127"/>
      <c r="AE8" s="127"/>
      <c r="AF8" s="127"/>
      <c r="AG8" s="127"/>
      <c r="AH8" s="127"/>
      <c r="AI8" s="127"/>
      <c r="AJ8" s="127"/>
      <c r="AK8" s="127"/>
      <c r="AL8" s="49"/>
      <c r="AM8" s="16"/>
    </row>
    <row r="9" spans="1:40" ht="33.75" customHeight="1">
      <c r="A9" s="46"/>
      <c r="B9" s="46"/>
      <c r="C9" s="46"/>
      <c r="D9" s="46"/>
      <c r="E9" s="46"/>
      <c r="F9" s="46"/>
      <c r="G9" s="4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row>
    <row r="10" spans="1:40" ht="18" customHeight="1">
      <c r="A10" s="134" t="s">
        <v>75</v>
      </c>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row>
    <row r="11" spans="1:40" ht="21" customHeight="1">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row>
    <row r="12" spans="1:40" ht="21" customHeight="1">
      <c r="A12" s="16"/>
      <c r="B12" s="16"/>
      <c r="C12" s="47"/>
      <c r="D12" s="47"/>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row>
    <row r="13" spans="1:40" ht="13.5">
      <c r="A13" s="16" t="s">
        <v>65</v>
      </c>
      <c r="B13" s="16"/>
      <c r="C13" s="47"/>
      <c r="D13" s="47"/>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row>
    <row r="14" spans="1:40" ht="14.25" customHeight="1">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row>
    <row r="15" spans="1:40" ht="23.1" customHeight="1">
      <c r="A15" s="16"/>
      <c r="B15" s="135" t="s">
        <v>69</v>
      </c>
      <c r="C15" s="135"/>
      <c r="D15" s="135"/>
      <c r="E15" s="135"/>
      <c r="F15" s="135"/>
      <c r="G15" s="135"/>
      <c r="H15" s="135"/>
      <c r="I15" s="135"/>
      <c r="J15" s="135"/>
      <c r="K15" s="136">
        <f ca="1">精算額一覧!G23</f>
        <v>0</v>
      </c>
      <c r="L15" s="137"/>
      <c r="M15" s="137"/>
      <c r="N15" s="137"/>
      <c r="O15" s="137"/>
      <c r="P15" s="137"/>
      <c r="Q15" s="137"/>
      <c r="R15" s="137"/>
      <c r="S15" s="16" t="s">
        <v>8</v>
      </c>
      <c r="T15" s="16"/>
      <c r="U15" s="16"/>
      <c r="V15" s="16"/>
      <c r="W15" s="16"/>
      <c r="X15" s="16"/>
      <c r="Y15" s="16"/>
      <c r="Z15" s="16"/>
      <c r="AA15" s="16"/>
      <c r="AB15" s="16"/>
      <c r="AC15" s="16"/>
      <c r="AD15" s="16"/>
      <c r="AE15" s="16"/>
      <c r="AF15" s="16"/>
      <c r="AG15" s="16"/>
      <c r="AH15" s="16"/>
      <c r="AI15" s="16"/>
      <c r="AJ15" s="16"/>
      <c r="AK15" s="16"/>
      <c r="AL15" s="16"/>
      <c r="AM15" s="16"/>
    </row>
    <row r="16" spans="1:40" ht="4.5" customHeight="1">
      <c r="A16" s="16"/>
      <c r="B16" s="16"/>
      <c r="C16" s="16"/>
      <c r="D16" s="16"/>
      <c r="E16" s="16"/>
      <c r="F16" s="16"/>
      <c r="G16" s="16"/>
      <c r="H16" s="16"/>
      <c r="I16" s="16"/>
      <c r="J16" s="16"/>
      <c r="K16" s="48"/>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row>
    <row r="17" spans="1:40" ht="23.1" customHeight="1">
      <c r="A17" s="16"/>
      <c r="B17" s="135" t="s">
        <v>71</v>
      </c>
      <c r="C17" s="135"/>
      <c r="D17" s="135"/>
      <c r="E17" s="135"/>
      <c r="F17" s="135"/>
      <c r="G17" s="135"/>
      <c r="H17" s="135"/>
      <c r="I17" s="135"/>
      <c r="J17" s="135"/>
      <c r="K17" s="136">
        <f ca="1">精算額一覧!G21</f>
        <v>0</v>
      </c>
      <c r="L17" s="137"/>
      <c r="M17" s="137"/>
      <c r="N17" s="137"/>
      <c r="O17" s="137"/>
      <c r="P17" s="137"/>
      <c r="Q17" s="137"/>
      <c r="R17" s="137"/>
      <c r="S17" s="16" t="s">
        <v>8</v>
      </c>
      <c r="T17" s="16"/>
      <c r="U17" s="16"/>
      <c r="V17" s="16"/>
      <c r="W17" s="16"/>
      <c r="X17" s="16"/>
      <c r="Y17" s="16"/>
      <c r="Z17" s="16"/>
      <c r="AA17" s="16"/>
      <c r="AB17" s="16"/>
      <c r="AC17" s="16"/>
      <c r="AD17" s="16"/>
      <c r="AE17" s="16"/>
      <c r="AF17" s="16"/>
      <c r="AG17" s="16"/>
      <c r="AH17" s="16"/>
      <c r="AI17" s="16"/>
      <c r="AJ17" s="16"/>
      <c r="AK17" s="16"/>
      <c r="AL17" s="16"/>
      <c r="AM17" s="16"/>
    </row>
    <row r="18" spans="1:40" ht="4.5" customHeight="1">
      <c r="A18" s="16"/>
      <c r="B18" s="16"/>
      <c r="C18" s="16"/>
      <c r="D18" s="16"/>
      <c r="E18" s="16"/>
      <c r="F18" s="16"/>
      <c r="G18" s="16"/>
      <c r="H18" s="16"/>
      <c r="I18" s="16"/>
      <c r="J18" s="16"/>
      <c r="K18" s="48"/>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row>
    <row r="19" spans="1:40" ht="23.1" customHeight="1">
      <c r="A19" s="16"/>
      <c r="B19" s="135" t="s">
        <v>111</v>
      </c>
      <c r="C19" s="135"/>
      <c r="D19" s="135"/>
      <c r="E19" s="135"/>
      <c r="F19" s="135"/>
      <c r="G19" s="135"/>
      <c r="H19" s="135"/>
      <c r="I19" s="135"/>
      <c r="J19" s="135"/>
      <c r="K19" s="136">
        <f ca="1">精算額一覧!G24</f>
        <v>0</v>
      </c>
      <c r="L19" s="137"/>
      <c r="M19" s="137"/>
      <c r="N19" s="137"/>
      <c r="O19" s="137"/>
      <c r="P19" s="137"/>
      <c r="Q19" s="137"/>
      <c r="R19" s="137"/>
      <c r="S19" s="16" t="s">
        <v>8</v>
      </c>
      <c r="T19" s="16"/>
      <c r="U19" s="16"/>
      <c r="V19" s="16"/>
      <c r="W19" s="16"/>
      <c r="X19" s="16"/>
      <c r="Y19" s="16"/>
      <c r="Z19" s="16"/>
      <c r="AA19" s="16"/>
      <c r="AB19" s="16"/>
      <c r="AC19" s="16"/>
      <c r="AD19" s="16"/>
      <c r="AE19" s="16"/>
      <c r="AF19" s="16"/>
      <c r="AG19" s="16"/>
      <c r="AH19" s="16"/>
      <c r="AI19" s="16"/>
      <c r="AJ19" s="16"/>
      <c r="AK19" s="16"/>
      <c r="AL19" s="16"/>
      <c r="AM19" s="16"/>
    </row>
    <row r="20" spans="1:40" ht="9" customHeight="1">
      <c r="A20" s="16"/>
      <c r="U20" s="16"/>
      <c r="V20" s="16"/>
      <c r="W20" s="16"/>
      <c r="X20" s="16"/>
      <c r="Y20" s="16"/>
      <c r="Z20" s="16"/>
      <c r="AA20" s="16"/>
      <c r="AB20" s="16"/>
      <c r="AC20" s="16"/>
      <c r="AD20" s="16"/>
      <c r="AE20" s="16"/>
      <c r="AF20" s="16"/>
      <c r="AG20" s="16"/>
      <c r="AH20" s="16"/>
      <c r="AI20" s="16"/>
      <c r="AJ20" s="16"/>
      <c r="AK20" s="16"/>
      <c r="AL20" s="16"/>
      <c r="AM20" s="16"/>
    </row>
    <row r="21" spans="1:40" ht="9" customHeight="1">
      <c r="A21" s="16"/>
      <c r="B21" s="16"/>
      <c r="C21" s="16"/>
      <c r="D21" s="16"/>
      <c r="E21" s="16"/>
      <c r="F21" s="16"/>
      <c r="G21" s="16"/>
      <c r="H21" s="16"/>
      <c r="I21" s="16"/>
      <c r="J21" s="16"/>
      <c r="K21" s="16"/>
      <c r="L21" s="16"/>
      <c r="M21" s="16"/>
      <c r="N21" s="16"/>
      <c r="O21" s="16"/>
      <c r="P21" s="16"/>
      <c r="Q21" s="16"/>
      <c r="R21" s="16"/>
      <c r="S21" s="16"/>
      <c r="T21" s="16"/>
      <c r="U21" s="16"/>
      <c r="V21" s="16"/>
      <c r="W21" s="16"/>
      <c r="X21" s="48"/>
      <c r="Y21" s="48"/>
      <c r="Z21" s="48"/>
      <c r="AA21" s="48"/>
      <c r="AB21" s="48"/>
      <c r="AC21" s="16"/>
      <c r="AD21" s="16"/>
      <c r="AE21" s="16"/>
      <c r="AF21" s="16"/>
      <c r="AG21" s="16"/>
      <c r="AH21" s="16"/>
      <c r="AI21" s="16"/>
      <c r="AJ21" s="16"/>
      <c r="AK21" s="16"/>
      <c r="AL21" s="16"/>
      <c r="AM21" s="16"/>
    </row>
    <row r="22" spans="1:40" ht="9" customHeight="1">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row>
    <row r="23" spans="1:40" ht="14.25" customHeight="1">
      <c r="B23" s="16" t="s">
        <v>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row>
    <row r="24" spans="1:40" ht="15" customHeight="1">
      <c r="B24" s="16">
        <v>1</v>
      </c>
      <c r="C24" s="16" t="s">
        <v>88</v>
      </c>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row>
    <row r="25" spans="1:40" ht="15" customHeight="1">
      <c r="B25" s="16">
        <v>2</v>
      </c>
      <c r="C25" s="129" t="s">
        <v>89</v>
      </c>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row>
    <row r="26" spans="1:40" ht="15" customHeight="1">
      <c r="B26" s="16"/>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row>
    <row r="27" spans="1:40" ht="15" customHeight="1">
      <c r="B27" s="16">
        <v>3</v>
      </c>
      <c r="C27" s="16" t="s">
        <v>76</v>
      </c>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row>
    <row r="28" spans="1:40" ht="15" customHeight="1">
      <c r="C28" s="16"/>
    </row>
    <row r="29" spans="1:40" ht="15" customHeight="1">
      <c r="C29" s="16"/>
    </row>
    <row r="30" spans="1:40" ht="18" customHeight="1">
      <c r="B30" s="1" t="s">
        <v>105</v>
      </c>
    </row>
    <row r="31" spans="1:40" ht="21" customHeight="1">
      <c r="C31" s="112" t="s">
        <v>90</v>
      </c>
      <c r="D31" s="113"/>
      <c r="E31" s="113"/>
      <c r="F31" s="113"/>
      <c r="G31" s="113"/>
      <c r="H31" s="113"/>
      <c r="I31" s="56" t="s">
        <v>91</v>
      </c>
      <c r="J31" s="132"/>
      <c r="K31" s="133"/>
      <c r="L31" s="133"/>
      <c r="M31" s="57" t="s">
        <v>92</v>
      </c>
      <c r="N31" s="138"/>
      <c r="O31" s="133"/>
      <c r="P31" s="133"/>
      <c r="Q31" s="139"/>
      <c r="R31" s="140"/>
      <c r="S31" s="140"/>
      <c r="T31" s="140"/>
      <c r="U31" s="140"/>
      <c r="V31" s="140"/>
      <c r="W31" s="140"/>
      <c r="X31" s="140"/>
      <c r="Y31" s="140"/>
      <c r="Z31" s="140"/>
      <c r="AA31" s="140"/>
      <c r="AB31" s="140"/>
      <c r="AC31" s="140"/>
      <c r="AD31" s="140"/>
      <c r="AE31" s="140"/>
      <c r="AF31" s="140"/>
      <c r="AG31" s="140"/>
      <c r="AH31" s="140"/>
      <c r="AI31" s="140"/>
      <c r="AJ31" s="140"/>
      <c r="AK31" s="140"/>
      <c r="AL31" s="140"/>
    </row>
    <row r="32" spans="1:40" ht="15" customHeight="1">
      <c r="C32" s="130"/>
      <c r="D32" s="131"/>
      <c r="E32" s="131"/>
      <c r="F32" s="131"/>
      <c r="G32" s="131"/>
      <c r="H32" s="131"/>
      <c r="I32" s="141" t="s">
        <v>93</v>
      </c>
      <c r="J32" s="141"/>
      <c r="K32" s="141"/>
      <c r="L32" s="142"/>
      <c r="M32" s="143" t="s">
        <v>94</v>
      </c>
      <c r="N32" s="144"/>
      <c r="O32" s="144"/>
      <c r="P32" s="144"/>
      <c r="Q32" s="144"/>
      <c r="R32" s="145"/>
      <c r="S32" s="143" t="s">
        <v>95</v>
      </c>
      <c r="T32" s="144"/>
      <c r="U32" s="144"/>
      <c r="V32" s="144"/>
      <c r="W32" s="144"/>
      <c r="X32" s="145"/>
      <c r="Y32" s="143" t="s">
        <v>96</v>
      </c>
      <c r="Z32" s="144"/>
      <c r="AA32" s="144"/>
      <c r="AB32" s="144"/>
      <c r="AC32" s="144"/>
      <c r="AD32" s="146"/>
      <c r="AE32" s="121" t="s">
        <v>97</v>
      </c>
      <c r="AF32" s="122"/>
      <c r="AG32" s="122"/>
      <c r="AH32" s="122"/>
      <c r="AI32" s="122"/>
      <c r="AJ32" s="122"/>
      <c r="AK32" s="122"/>
      <c r="AL32" s="122"/>
    </row>
    <row r="33" spans="1:38" ht="24" customHeight="1">
      <c r="C33" s="92"/>
      <c r="D33" s="93"/>
      <c r="E33" s="93"/>
      <c r="F33" s="93"/>
      <c r="G33" s="93"/>
      <c r="H33" s="93"/>
      <c r="I33" s="115"/>
      <c r="J33" s="116"/>
      <c r="K33" s="116"/>
      <c r="L33" s="116"/>
      <c r="M33" s="123"/>
      <c r="N33" s="107"/>
      <c r="O33" s="107"/>
      <c r="P33" s="107"/>
      <c r="Q33" s="107"/>
      <c r="R33" s="124"/>
      <c r="S33" s="117"/>
      <c r="T33" s="107"/>
      <c r="U33" s="107"/>
      <c r="V33" s="107"/>
      <c r="W33" s="107"/>
      <c r="X33" s="115"/>
      <c r="Y33" s="123"/>
      <c r="Z33" s="107"/>
      <c r="AA33" s="107"/>
      <c r="AB33" s="107"/>
      <c r="AC33" s="107"/>
      <c r="AD33" s="124"/>
      <c r="AE33" s="117"/>
      <c r="AF33" s="107"/>
      <c r="AG33" s="107"/>
      <c r="AH33" s="107"/>
      <c r="AI33" s="107"/>
      <c r="AJ33" s="107"/>
      <c r="AK33" s="107"/>
      <c r="AL33" s="107"/>
    </row>
    <row r="34" spans="1:38" ht="15" customHeight="1">
      <c r="C34" s="86" t="s">
        <v>98</v>
      </c>
      <c r="D34" s="87"/>
      <c r="E34" s="87"/>
      <c r="F34" s="87"/>
      <c r="G34" s="87"/>
      <c r="H34" s="88"/>
      <c r="I34" s="89"/>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1"/>
    </row>
    <row r="35" spans="1:38" ht="24" customHeight="1">
      <c r="C35" s="108" t="s">
        <v>99</v>
      </c>
      <c r="D35" s="109"/>
      <c r="E35" s="109"/>
      <c r="F35" s="109"/>
      <c r="G35" s="109"/>
      <c r="H35" s="110"/>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row>
    <row r="36" spans="1:38" ht="24" customHeight="1">
      <c r="B36" s="58"/>
      <c r="C36" s="112" t="s">
        <v>100</v>
      </c>
      <c r="D36" s="113"/>
      <c r="E36" s="114"/>
      <c r="F36" s="104" t="s">
        <v>101</v>
      </c>
      <c r="G36" s="105"/>
      <c r="H36" s="106"/>
      <c r="I36" s="115"/>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7"/>
    </row>
    <row r="37" spans="1:38" ht="24" customHeight="1">
      <c r="B37" s="58"/>
      <c r="C37" s="92"/>
      <c r="D37" s="93"/>
      <c r="E37" s="94"/>
      <c r="F37" s="118" t="s">
        <v>102</v>
      </c>
      <c r="G37" s="119"/>
      <c r="H37" s="120"/>
      <c r="I37" s="95"/>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7"/>
    </row>
    <row r="38" spans="1:38" ht="15" customHeight="1">
      <c r="C38" s="86" t="s">
        <v>98</v>
      </c>
      <c r="D38" s="87"/>
      <c r="E38" s="87"/>
      <c r="F38" s="87"/>
      <c r="G38" s="87"/>
      <c r="H38" s="88"/>
      <c r="I38" s="89"/>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1"/>
    </row>
    <row r="39" spans="1:38" ht="24" customHeight="1">
      <c r="C39" s="92" t="s">
        <v>103</v>
      </c>
      <c r="D39" s="93"/>
      <c r="E39" s="93"/>
      <c r="F39" s="93"/>
      <c r="G39" s="93"/>
      <c r="H39" s="94"/>
      <c r="I39" s="95"/>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7"/>
    </row>
    <row r="40" spans="1:38" ht="24" customHeight="1">
      <c r="A40" s="5"/>
      <c r="B40" s="5"/>
      <c r="C40" s="98" t="s">
        <v>104</v>
      </c>
      <c r="D40" s="99"/>
      <c r="E40" s="100"/>
      <c r="F40" s="104" t="s">
        <v>10</v>
      </c>
      <c r="G40" s="105"/>
      <c r="H40" s="106"/>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row>
    <row r="41" spans="1:38" ht="24" customHeight="1">
      <c r="A41" s="5"/>
      <c r="B41" s="5"/>
      <c r="C41" s="101"/>
      <c r="D41" s="102"/>
      <c r="E41" s="103"/>
      <c r="F41" s="104" t="s">
        <v>11</v>
      </c>
      <c r="G41" s="105"/>
      <c r="H41" s="106"/>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row>
    <row r="42" spans="1:38" ht="5.25" customHeight="1"/>
    <row r="43" spans="1:38" ht="18.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row>
    <row r="44" spans="1:38">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row>
    <row r="45" spans="1:38">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row>
    <row r="46" spans="1:38">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row>
    <row r="47" spans="1:38">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row>
    <row r="48" spans="1:38">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row>
  </sheetData>
  <sheetProtection algorithmName="SHA-512" hashValue="rTUnZ5JEXQmbpADmqykSgpT4ZnVAD6q+fl2bxO+NP7Y/yZdAvwTUnOsh5c9TzmboDIpNnPraKR63T7b3251ODA==" saltValue="wPzMkNiBqrvZgwOxKKebDA==" spinCount="100000" sheet="1" objects="1" scenarios="1" selectLockedCells="1"/>
  <mergeCells count="48">
    <mergeCell ref="C25:AK26"/>
    <mergeCell ref="C31:H33"/>
    <mergeCell ref="J31:L31"/>
    <mergeCell ref="A10:AM10"/>
    <mergeCell ref="B17:J17"/>
    <mergeCell ref="K17:R17"/>
    <mergeCell ref="B15:J15"/>
    <mergeCell ref="B19:J19"/>
    <mergeCell ref="K15:R15"/>
    <mergeCell ref="K19:R19"/>
    <mergeCell ref="N31:Q31"/>
    <mergeCell ref="R31:AL31"/>
    <mergeCell ref="I32:L32"/>
    <mergeCell ref="M32:R32"/>
    <mergeCell ref="S32:X32"/>
    <mergeCell ref="Y32:AD32"/>
    <mergeCell ref="AJ3:AK3"/>
    <mergeCell ref="AG3:AH3"/>
    <mergeCell ref="AD3:AE3"/>
    <mergeCell ref="A5:G5"/>
    <mergeCell ref="V8:AK8"/>
    <mergeCell ref="V7:AK7"/>
    <mergeCell ref="O8:U8"/>
    <mergeCell ref="O7:U7"/>
    <mergeCell ref="AE32:AL32"/>
    <mergeCell ref="I33:L33"/>
    <mergeCell ref="M33:R33"/>
    <mergeCell ref="S33:X33"/>
    <mergeCell ref="Y33:AD33"/>
    <mergeCell ref="AE33:AL33"/>
    <mergeCell ref="C34:H34"/>
    <mergeCell ref="I34:AL34"/>
    <mergeCell ref="C35:H35"/>
    <mergeCell ref="I35:AL35"/>
    <mergeCell ref="C36:E37"/>
    <mergeCell ref="F36:H36"/>
    <mergeCell ref="I36:AL36"/>
    <mergeCell ref="F37:H37"/>
    <mergeCell ref="I37:AL37"/>
    <mergeCell ref="C38:H38"/>
    <mergeCell ref="I38:AL38"/>
    <mergeCell ref="C39:H39"/>
    <mergeCell ref="I39:AL39"/>
    <mergeCell ref="C40:E41"/>
    <mergeCell ref="F40:H40"/>
    <mergeCell ref="I40:AL40"/>
    <mergeCell ref="F41:H41"/>
    <mergeCell ref="I41:AL41"/>
  </mergeCells>
  <phoneticPr fontId="3"/>
  <printOptions horizontalCentered="1"/>
  <pageMargins left="0.70866141732283461" right="0.70866141732283461" top="0.74803149606299213" bottom="0.74803149606299213"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V46"/>
  <sheetViews>
    <sheetView showGridLines="0" showZeros="0" view="pageBreakPreview" zoomScaleNormal="100" zoomScaleSheetLayoutView="100" workbookViewId="0">
      <selection activeCell="H7" sqref="H7:N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ht="24" customHeight="1" thickBot="1">
      <c r="A1" s="2" t="s">
        <v>85</v>
      </c>
      <c r="AG1" s="147" t="str" cm="1">
        <f t="array" aca="1" ref="AG1" ca="1">RIGHT(CELL("filename", A1), LEN(CELL("filename", A1)) - FIND("]", CELL("filename", A1)))</f>
        <v>個票1</v>
      </c>
      <c r="AH1" s="148"/>
      <c r="AI1" s="148"/>
      <c r="AJ1" s="148"/>
      <c r="AK1" s="148"/>
      <c r="AL1" s="148"/>
      <c r="AM1" s="149"/>
    </row>
    <row r="2" spans="1:48" ht="7.5" customHeight="1"/>
    <row r="3" spans="1:48" ht="15" customHeight="1">
      <c r="A3" s="177" t="s">
        <v>77</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ht="9" customHeight="1">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row>
    <row r="5" spans="1:48" ht="15" customHeight="1">
      <c r="A5" s="165" t="s">
        <v>22</v>
      </c>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7"/>
    </row>
    <row r="6" spans="1:48" ht="4.5" customHeight="1">
      <c r="A6" s="32"/>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row>
    <row r="7" spans="1:48" ht="23.1" customHeight="1">
      <c r="A7" s="180" t="s">
        <v>23</v>
      </c>
      <c r="B7" s="181"/>
      <c r="C7" s="181"/>
      <c r="D7" s="181"/>
      <c r="E7" s="181"/>
      <c r="F7" s="181"/>
      <c r="G7" s="182"/>
      <c r="H7" s="204"/>
      <c r="I7" s="205"/>
      <c r="J7" s="205"/>
      <c r="K7" s="205"/>
      <c r="L7" s="205"/>
      <c r="M7" s="205"/>
      <c r="N7" s="206"/>
      <c r="O7" s="180" t="s">
        <v>24</v>
      </c>
      <c r="P7" s="181"/>
      <c r="Q7" s="181"/>
      <c r="R7" s="181"/>
      <c r="S7" s="182"/>
      <c r="T7" s="207"/>
      <c r="U7" s="208"/>
      <c r="V7" s="208"/>
      <c r="W7" s="208"/>
      <c r="X7" s="208"/>
      <c r="Y7" s="208"/>
      <c r="Z7" s="208"/>
      <c r="AA7" s="208"/>
      <c r="AB7" s="208"/>
      <c r="AC7" s="208"/>
      <c r="AD7" s="208"/>
      <c r="AE7" s="208"/>
      <c r="AF7" s="208"/>
      <c r="AG7" s="208"/>
      <c r="AH7" s="208"/>
      <c r="AI7" s="208"/>
      <c r="AJ7" s="208"/>
      <c r="AK7" s="208"/>
      <c r="AL7" s="208"/>
      <c r="AM7" s="209"/>
    </row>
    <row r="8" spans="1:48">
      <c r="A8" s="183" t="s">
        <v>25</v>
      </c>
      <c r="B8" s="184"/>
      <c r="C8" s="185"/>
      <c r="D8" s="180" t="s">
        <v>26</v>
      </c>
      <c r="E8" s="181"/>
      <c r="F8" s="181"/>
      <c r="G8" s="182"/>
      <c r="H8" s="180" t="s">
        <v>16</v>
      </c>
      <c r="I8" s="181"/>
      <c r="J8" s="181"/>
      <c r="K8" s="181"/>
      <c r="L8" s="181"/>
      <c r="M8" s="181"/>
      <c r="N8" s="181"/>
      <c r="O8" s="181"/>
      <c r="P8" s="181"/>
      <c r="Q8" s="181"/>
      <c r="R8" s="181"/>
      <c r="S8" s="182"/>
      <c r="T8" s="183" t="s">
        <v>27</v>
      </c>
      <c r="U8" s="184"/>
      <c r="V8" s="185"/>
      <c r="W8" s="180" t="s">
        <v>10</v>
      </c>
      <c r="X8" s="181"/>
      <c r="Y8" s="181"/>
      <c r="Z8" s="181"/>
      <c r="AA8" s="181"/>
      <c r="AB8" s="181"/>
      <c r="AC8" s="181"/>
      <c r="AD8" s="181"/>
      <c r="AE8" s="181"/>
      <c r="AF8" s="182"/>
      <c r="AG8" s="192" t="s">
        <v>28</v>
      </c>
      <c r="AH8" s="193"/>
      <c r="AI8" s="193"/>
      <c r="AJ8" s="193"/>
      <c r="AK8" s="193"/>
      <c r="AL8" s="193"/>
      <c r="AM8" s="194"/>
    </row>
    <row r="9" spans="1:48" ht="33.75" customHeight="1">
      <c r="A9" s="186"/>
      <c r="B9" s="187"/>
      <c r="C9" s="188"/>
      <c r="D9" s="189" t="s">
        <v>47</v>
      </c>
      <c r="E9" s="190"/>
      <c r="F9" s="190"/>
      <c r="G9" s="191"/>
      <c r="H9" s="195"/>
      <c r="I9" s="196"/>
      <c r="J9" s="196"/>
      <c r="K9" s="196"/>
      <c r="L9" s="196"/>
      <c r="M9" s="196"/>
      <c r="N9" s="196"/>
      <c r="O9" s="196"/>
      <c r="P9" s="196"/>
      <c r="Q9" s="196"/>
      <c r="R9" s="196"/>
      <c r="S9" s="197"/>
      <c r="T9" s="186"/>
      <c r="U9" s="187"/>
      <c r="V9" s="188"/>
      <c r="W9" s="198"/>
      <c r="X9" s="199"/>
      <c r="Y9" s="199"/>
      <c r="Z9" s="199"/>
      <c r="AA9" s="199"/>
      <c r="AB9" s="199"/>
      <c r="AC9" s="199"/>
      <c r="AD9" s="199"/>
      <c r="AE9" s="199"/>
      <c r="AF9" s="200"/>
      <c r="AG9" s="201"/>
      <c r="AH9" s="202"/>
      <c r="AI9" s="202"/>
      <c r="AJ9" s="202"/>
      <c r="AK9" s="202"/>
      <c r="AL9" s="202"/>
      <c r="AM9" s="203"/>
      <c r="AV9" s="3"/>
    </row>
    <row r="10" spans="1:48" s="3" customFormat="1" ht="23.1" customHeight="1">
      <c r="A10" s="180" t="s">
        <v>29</v>
      </c>
      <c r="B10" s="181"/>
      <c r="C10" s="181"/>
      <c r="D10" s="181"/>
      <c r="E10" s="181"/>
      <c r="F10" s="181"/>
      <c r="G10" s="181"/>
      <c r="H10" s="181"/>
      <c r="I10" s="181"/>
      <c r="J10" s="181"/>
      <c r="K10" s="182"/>
      <c r="L10" s="223"/>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5"/>
      <c r="AP10" s="156"/>
      <c r="AQ10" s="156"/>
      <c r="AR10" s="156"/>
      <c r="AS10" s="156"/>
      <c r="AT10" s="156"/>
      <c r="AU10" s="156"/>
    </row>
    <row r="11" spans="1:48" s="3" customFormat="1" ht="3.75" customHeight="1">
      <c r="A11" s="50"/>
      <c r="B11" s="50"/>
      <c r="C11" s="50"/>
      <c r="D11" s="50"/>
      <c r="E11" s="50"/>
      <c r="F11" s="50"/>
      <c r="G11" s="50"/>
      <c r="H11" s="50"/>
      <c r="I11" s="52"/>
      <c r="J11" s="53"/>
      <c r="K11" s="52"/>
      <c r="L11" s="54"/>
      <c r="M11" s="54"/>
      <c r="N11" s="54"/>
      <c r="O11" s="54"/>
      <c r="P11" s="54"/>
      <c r="Q11" s="54"/>
      <c r="R11" s="54"/>
      <c r="S11" s="54"/>
      <c r="T11" s="54"/>
      <c r="U11" s="52"/>
      <c r="V11" s="54"/>
      <c r="W11" s="54"/>
      <c r="X11" s="54"/>
      <c r="Y11" s="53"/>
      <c r="Z11" s="55"/>
      <c r="AA11" s="52"/>
      <c r="AB11" s="54"/>
      <c r="AC11" s="54"/>
      <c r="AD11" s="54"/>
      <c r="AE11" s="54"/>
      <c r="AF11" s="54"/>
      <c r="AG11" s="54"/>
      <c r="AH11" s="54"/>
      <c r="AI11" s="54"/>
      <c r="AJ11" s="54"/>
      <c r="AK11" s="54"/>
      <c r="AL11" s="54"/>
      <c r="AM11" s="54"/>
    </row>
    <row r="12" spans="1:48" s="3" customFormat="1" ht="3.75" customHeight="1">
      <c r="B12" s="51"/>
      <c r="I12" s="12"/>
      <c r="J12" s="33"/>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48" s="3" customFormat="1" ht="15" customHeight="1">
      <c r="A13" s="165" t="s">
        <v>70</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7"/>
    </row>
    <row r="14" spans="1:48" s="3" customFormat="1" ht="3.75" customHeight="1">
      <c r="I14" s="12"/>
      <c r="J14" s="33"/>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3" customFormat="1" ht="18" customHeight="1">
      <c r="A15" s="168" t="s">
        <v>78</v>
      </c>
      <c r="B15" s="169"/>
      <c r="C15" s="169"/>
      <c r="D15" s="169"/>
      <c r="E15" s="169"/>
      <c r="F15" s="169"/>
      <c r="G15" s="169"/>
      <c r="H15" s="169"/>
      <c r="I15" s="169"/>
      <c r="J15" s="169"/>
      <c r="K15" s="169"/>
      <c r="L15" s="169"/>
      <c r="M15" s="169"/>
      <c r="N15" s="169"/>
      <c r="O15" s="169"/>
      <c r="P15" s="169"/>
      <c r="Q15" s="169"/>
      <c r="R15" s="169"/>
      <c r="S15" s="169"/>
      <c r="T15" s="169"/>
      <c r="U15" s="169"/>
      <c r="V15" s="169"/>
      <c r="W15" s="169"/>
      <c r="X15" s="170"/>
      <c r="Y15" s="171"/>
      <c r="Z15" s="172"/>
      <c r="AA15" s="45"/>
      <c r="AB15" s="45"/>
      <c r="AC15" s="45"/>
      <c r="AD15" s="45"/>
      <c r="AE15" s="45"/>
      <c r="AF15" s="45"/>
      <c r="AG15" s="45"/>
    </row>
    <row r="16" spans="1:48" s="3" customFormat="1" ht="3.75" customHeight="1">
      <c r="I16" s="12"/>
      <c r="J16" s="33"/>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48" s="3" customFormat="1" ht="15" customHeight="1">
      <c r="A17" s="165" t="s">
        <v>110</v>
      </c>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7"/>
    </row>
    <row r="18" spans="1:48" s="3" customFormat="1" ht="3.75" customHeight="1" thickBot="1">
      <c r="I18" s="12"/>
      <c r="J18" s="3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ht="19.5" customHeight="1">
      <c r="A19" s="34"/>
      <c r="B19" s="3"/>
      <c r="C19" s="29"/>
      <c r="D19" s="3"/>
      <c r="E19" s="35"/>
      <c r="F19" s="3"/>
      <c r="G19" s="3"/>
      <c r="H19" s="3"/>
      <c r="I19" s="3"/>
      <c r="J19" s="36"/>
      <c r="K19" s="36"/>
      <c r="L19" s="36"/>
      <c r="M19" s="36"/>
      <c r="N19" s="36"/>
      <c r="O19" s="37"/>
      <c r="P19" s="29"/>
      <c r="S19" s="36"/>
      <c r="T19" s="33"/>
      <c r="U19" s="36"/>
      <c r="V19" s="36"/>
      <c r="W19" s="29"/>
      <c r="Y19" s="157" t="s">
        <v>67</v>
      </c>
      <c r="Z19" s="158"/>
      <c r="AA19" s="158"/>
      <c r="AB19" s="158"/>
      <c r="AC19" s="158"/>
      <c r="AD19" s="226" t="s">
        <v>73</v>
      </c>
      <c r="AE19" s="227"/>
      <c r="AF19" s="227"/>
      <c r="AG19" s="227"/>
      <c r="AH19" s="228"/>
      <c r="AI19" s="181" t="s">
        <v>68</v>
      </c>
      <c r="AJ19" s="181"/>
      <c r="AK19" s="181"/>
      <c r="AL19" s="181"/>
      <c r="AM19" s="182"/>
      <c r="AV19" s="3"/>
    </row>
    <row r="20" spans="1:48">
      <c r="A20" s="34"/>
      <c r="B20" s="3"/>
      <c r="C20" s="29"/>
      <c r="D20" s="3"/>
      <c r="E20" s="35"/>
      <c r="F20" s="3"/>
      <c r="G20" s="3"/>
      <c r="H20" s="3"/>
      <c r="I20" s="3"/>
      <c r="J20" s="36"/>
      <c r="K20" s="36"/>
      <c r="L20" s="36"/>
      <c r="M20" s="36"/>
      <c r="N20" s="36"/>
      <c r="O20" s="37"/>
      <c r="P20" s="29"/>
      <c r="S20" s="36"/>
      <c r="T20" s="33"/>
      <c r="U20" s="36"/>
      <c r="V20" s="36"/>
      <c r="W20" s="38"/>
      <c r="Y20" s="159"/>
      <c r="Z20" s="160"/>
      <c r="AA20" s="160"/>
      <c r="AB20" s="163" t="s">
        <v>8</v>
      </c>
      <c r="AC20" s="163"/>
      <c r="AD20" s="229">
        <f>MIN(Y20,ROUNDDOWN((H30+H41)/1000,0))</f>
        <v>0</v>
      </c>
      <c r="AE20" s="230"/>
      <c r="AF20" s="230"/>
      <c r="AG20" s="233" t="s">
        <v>8</v>
      </c>
      <c r="AH20" s="234"/>
      <c r="AI20" s="237">
        <f>IF(Y20&lt;AD20,0,Y20-AD20)</f>
        <v>0</v>
      </c>
      <c r="AJ20" s="237"/>
      <c r="AK20" s="237"/>
      <c r="AL20" s="233" t="s">
        <v>8</v>
      </c>
      <c r="AM20" s="239"/>
    </row>
    <row r="21" spans="1:48" ht="14.25" thickBot="1">
      <c r="A21" s="29" t="s">
        <v>61</v>
      </c>
      <c r="B21" s="3"/>
      <c r="C21" s="29"/>
      <c r="D21" s="3"/>
      <c r="E21" s="35"/>
      <c r="F21" s="3"/>
      <c r="G21" s="3"/>
      <c r="H21" s="3"/>
      <c r="I21" s="3"/>
      <c r="J21" s="36"/>
      <c r="K21" s="36"/>
      <c r="L21" s="36"/>
      <c r="M21" s="36"/>
      <c r="N21" s="36"/>
      <c r="O21" s="37"/>
      <c r="P21" s="29"/>
      <c r="S21" s="36"/>
      <c r="T21" s="33"/>
      <c r="U21" s="36"/>
      <c r="V21" s="36"/>
      <c r="W21" s="38"/>
      <c r="Y21" s="161"/>
      <c r="Z21" s="162"/>
      <c r="AA21" s="162"/>
      <c r="AB21" s="164"/>
      <c r="AC21" s="164"/>
      <c r="AD21" s="231"/>
      <c r="AE21" s="232"/>
      <c r="AF21" s="232"/>
      <c r="AG21" s="235"/>
      <c r="AH21" s="236"/>
      <c r="AI21" s="238"/>
      <c r="AJ21" s="238"/>
      <c r="AK21" s="238"/>
      <c r="AL21" s="240"/>
      <c r="AM21" s="241"/>
    </row>
    <row r="22" spans="1:48" ht="23.1" customHeight="1">
      <c r="A22" s="180" t="s">
        <v>79</v>
      </c>
      <c r="B22" s="181"/>
      <c r="C22" s="181"/>
      <c r="D22" s="181"/>
      <c r="E22" s="181"/>
      <c r="F22" s="181"/>
      <c r="G22" s="182"/>
      <c r="H22" s="158" t="s">
        <v>108</v>
      </c>
      <c r="I22" s="158"/>
      <c r="J22" s="158"/>
      <c r="K22" s="158"/>
      <c r="L22" s="158"/>
      <c r="M22" s="180" t="s">
        <v>81</v>
      </c>
      <c r="N22" s="181"/>
      <c r="O22" s="181"/>
      <c r="P22" s="181"/>
      <c r="Q22" s="181"/>
      <c r="R22" s="181"/>
      <c r="S22" s="181"/>
      <c r="T22" s="181"/>
      <c r="U22" s="181"/>
      <c r="V22" s="181"/>
      <c r="W22" s="181"/>
      <c r="X22" s="181"/>
      <c r="Y22" s="187"/>
      <c r="Z22" s="187"/>
      <c r="AA22" s="187"/>
      <c r="AB22" s="187"/>
      <c r="AC22" s="187"/>
      <c r="AD22" s="187"/>
      <c r="AE22" s="187"/>
      <c r="AF22" s="187"/>
      <c r="AG22" s="187"/>
      <c r="AH22" s="187"/>
      <c r="AI22" s="187"/>
      <c r="AJ22" s="187"/>
      <c r="AK22" s="187"/>
      <c r="AL22" s="187"/>
      <c r="AM22" s="188"/>
    </row>
    <row r="23" spans="1:48" ht="23.1" customHeight="1">
      <c r="A23" s="242"/>
      <c r="B23" s="243"/>
      <c r="C23" s="243"/>
      <c r="D23" s="243"/>
      <c r="E23" s="243"/>
      <c r="F23" s="243"/>
      <c r="G23" s="244"/>
      <c r="H23" s="174"/>
      <c r="I23" s="174"/>
      <c r="J23" s="174"/>
      <c r="K23" s="174"/>
      <c r="L23" s="174"/>
      <c r="M23" s="218"/>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20"/>
      <c r="AN23" s="3"/>
    </row>
    <row r="24" spans="1:48" ht="23.1" customHeight="1">
      <c r="A24" s="245"/>
      <c r="B24" s="246"/>
      <c r="C24" s="246"/>
      <c r="D24" s="246"/>
      <c r="E24" s="246"/>
      <c r="F24" s="246"/>
      <c r="G24" s="247"/>
      <c r="H24" s="221"/>
      <c r="I24" s="175"/>
      <c r="J24" s="175"/>
      <c r="K24" s="175"/>
      <c r="L24" s="222"/>
      <c r="M24" s="215"/>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6"/>
      <c r="AK24" s="216"/>
      <c r="AL24" s="216"/>
      <c r="AM24" s="217"/>
    </row>
    <row r="25" spans="1:48" ht="23.1" customHeight="1">
      <c r="A25" s="245"/>
      <c r="B25" s="246"/>
      <c r="C25" s="246"/>
      <c r="D25" s="246"/>
      <c r="E25" s="246"/>
      <c r="F25" s="246"/>
      <c r="G25" s="247"/>
      <c r="H25" s="221"/>
      <c r="I25" s="175"/>
      <c r="J25" s="175"/>
      <c r="K25" s="175"/>
      <c r="L25" s="222"/>
      <c r="M25" s="215"/>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7"/>
    </row>
    <row r="26" spans="1:48" ht="23.1" customHeight="1">
      <c r="A26" s="245"/>
      <c r="B26" s="246"/>
      <c r="C26" s="246"/>
      <c r="D26" s="246"/>
      <c r="E26" s="246"/>
      <c r="F26" s="246"/>
      <c r="G26" s="247"/>
      <c r="H26" s="175"/>
      <c r="I26" s="175"/>
      <c r="J26" s="175"/>
      <c r="K26" s="175"/>
      <c r="L26" s="175"/>
      <c r="M26" s="215"/>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7"/>
    </row>
    <row r="27" spans="1:48" ht="23.1" customHeight="1">
      <c r="A27" s="245"/>
      <c r="B27" s="246"/>
      <c r="C27" s="246"/>
      <c r="D27" s="246"/>
      <c r="E27" s="246"/>
      <c r="F27" s="246"/>
      <c r="G27" s="247"/>
      <c r="H27" s="175"/>
      <c r="I27" s="175"/>
      <c r="J27" s="175"/>
      <c r="K27" s="175"/>
      <c r="L27" s="175"/>
      <c r="M27" s="215"/>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7"/>
    </row>
    <row r="28" spans="1:48" ht="23.1" customHeight="1">
      <c r="A28" s="245"/>
      <c r="B28" s="246"/>
      <c r="C28" s="246"/>
      <c r="D28" s="246"/>
      <c r="E28" s="246"/>
      <c r="F28" s="246"/>
      <c r="G28" s="247"/>
      <c r="H28" s="175"/>
      <c r="I28" s="175"/>
      <c r="J28" s="175"/>
      <c r="K28" s="175"/>
      <c r="L28" s="175"/>
      <c r="M28" s="215"/>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7"/>
      <c r="AV28" s="3"/>
    </row>
    <row r="29" spans="1:48" ht="23.1" customHeight="1">
      <c r="A29" s="248"/>
      <c r="B29" s="249"/>
      <c r="C29" s="249"/>
      <c r="D29" s="249"/>
      <c r="E29" s="249"/>
      <c r="F29" s="249"/>
      <c r="G29" s="250"/>
      <c r="H29" s="175"/>
      <c r="I29" s="175"/>
      <c r="J29" s="175"/>
      <c r="K29" s="175"/>
      <c r="L29" s="175"/>
      <c r="M29" s="215"/>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7"/>
    </row>
    <row r="30" spans="1:48" ht="23.1" customHeight="1">
      <c r="A30" s="6" t="s">
        <v>18</v>
      </c>
      <c r="B30" s="7"/>
      <c r="C30" s="7"/>
      <c r="D30" s="7"/>
      <c r="E30" s="7"/>
      <c r="F30" s="7"/>
      <c r="G30" s="8"/>
      <c r="H30" s="210">
        <f>SUM(H23:L29)</f>
        <v>0</v>
      </c>
      <c r="I30" s="210"/>
      <c r="J30" s="210"/>
      <c r="K30" s="210"/>
      <c r="L30" s="211"/>
      <c r="M30" s="212"/>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4"/>
    </row>
    <row r="31" spans="1:48">
      <c r="A31" s="34"/>
      <c r="B31" s="3"/>
      <c r="C31" s="29"/>
      <c r="D31" s="3"/>
      <c r="E31" s="35"/>
      <c r="F31" s="3"/>
      <c r="G31" s="3"/>
      <c r="H31" s="3"/>
      <c r="I31" s="3"/>
      <c r="J31" s="36"/>
      <c r="K31" s="36"/>
      <c r="L31" s="36"/>
      <c r="M31" s="36"/>
      <c r="N31" s="36"/>
      <c r="O31" s="37"/>
      <c r="P31" s="29"/>
      <c r="S31" s="36"/>
      <c r="T31" s="33"/>
      <c r="U31" s="36"/>
      <c r="V31" s="36"/>
      <c r="W31" s="38"/>
      <c r="AD31" s="29"/>
      <c r="AE31" s="30"/>
      <c r="AF31" s="30"/>
      <c r="AG31" s="30"/>
      <c r="AH31" s="38"/>
      <c r="AI31" s="173"/>
      <c r="AJ31" s="173"/>
      <c r="AK31" s="173"/>
      <c r="AL31" s="155"/>
      <c r="AM31" s="155"/>
    </row>
    <row r="32" spans="1:48">
      <c r="A32" s="29" t="s">
        <v>62</v>
      </c>
      <c r="B32" s="3"/>
      <c r="C32" s="29"/>
      <c r="D32" s="3"/>
      <c r="E32" s="35"/>
      <c r="F32" s="3"/>
      <c r="G32" s="3"/>
      <c r="H32" s="3"/>
      <c r="I32" s="3"/>
      <c r="J32" s="36"/>
      <c r="K32" s="36"/>
      <c r="L32" s="36"/>
      <c r="M32" s="36"/>
      <c r="N32" s="36"/>
      <c r="O32" s="37"/>
      <c r="P32" s="29"/>
      <c r="S32" s="36"/>
      <c r="T32" s="33"/>
      <c r="U32" s="36"/>
      <c r="V32" s="36"/>
      <c r="W32" s="38"/>
      <c r="AD32" s="29"/>
      <c r="AE32" s="30"/>
      <c r="AF32" s="30"/>
      <c r="AG32" s="30"/>
      <c r="AH32" s="38"/>
      <c r="AI32" s="173"/>
      <c r="AJ32" s="173"/>
      <c r="AK32" s="173"/>
      <c r="AL32" s="155"/>
      <c r="AM32" s="155"/>
    </row>
    <row r="33" spans="1:48" ht="23.1" customHeight="1">
      <c r="A33" s="180" t="s">
        <v>80</v>
      </c>
      <c r="B33" s="181"/>
      <c r="C33" s="181"/>
      <c r="D33" s="181"/>
      <c r="E33" s="181"/>
      <c r="F33" s="181"/>
      <c r="G33" s="182"/>
      <c r="H33" s="158" t="s">
        <v>109</v>
      </c>
      <c r="I33" s="181"/>
      <c r="J33" s="181"/>
      <c r="K33" s="181"/>
      <c r="L33" s="181"/>
      <c r="M33" s="180" t="s">
        <v>81</v>
      </c>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2"/>
    </row>
    <row r="34" spans="1:48" ht="23.1" customHeight="1">
      <c r="A34" s="242"/>
      <c r="B34" s="243"/>
      <c r="C34" s="243"/>
      <c r="D34" s="243"/>
      <c r="E34" s="243"/>
      <c r="F34" s="243"/>
      <c r="G34" s="244"/>
      <c r="H34" s="174"/>
      <c r="I34" s="174"/>
      <c r="J34" s="174"/>
      <c r="K34" s="174"/>
      <c r="L34" s="174"/>
      <c r="M34" s="218"/>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20"/>
      <c r="AN34" s="3"/>
    </row>
    <row r="35" spans="1:48" ht="23.1" customHeight="1">
      <c r="A35" s="245"/>
      <c r="B35" s="246"/>
      <c r="C35" s="246"/>
      <c r="D35" s="246"/>
      <c r="E35" s="246"/>
      <c r="F35" s="246"/>
      <c r="G35" s="247"/>
      <c r="H35" s="221"/>
      <c r="I35" s="175"/>
      <c r="J35" s="175"/>
      <c r="K35" s="175"/>
      <c r="L35" s="222"/>
      <c r="M35" s="215"/>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7"/>
    </row>
    <row r="36" spans="1:48" ht="23.1" customHeight="1">
      <c r="A36" s="245"/>
      <c r="B36" s="246"/>
      <c r="C36" s="246"/>
      <c r="D36" s="246"/>
      <c r="E36" s="246"/>
      <c r="F36" s="246"/>
      <c r="G36" s="247"/>
      <c r="H36" s="221"/>
      <c r="I36" s="175"/>
      <c r="J36" s="175"/>
      <c r="K36" s="175"/>
      <c r="L36" s="222"/>
      <c r="M36" s="215"/>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7"/>
    </row>
    <row r="37" spans="1:48" ht="23.1" customHeight="1">
      <c r="A37" s="245"/>
      <c r="B37" s="246"/>
      <c r="C37" s="246"/>
      <c r="D37" s="246"/>
      <c r="E37" s="246"/>
      <c r="F37" s="246"/>
      <c r="G37" s="247"/>
      <c r="H37" s="175"/>
      <c r="I37" s="175"/>
      <c r="J37" s="175"/>
      <c r="K37" s="175"/>
      <c r="L37" s="175"/>
      <c r="M37" s="215"/>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7"/>
    </row>
    <row r="38" spans="1:48" ht="23.1" customHeight="1">
      <c r="A38" s="245"/>
      <c r="B38" s="246"/>
      <c r="C38" s="246"/>
      <c r="D38" s="246"/>
      <c r="E38" s="246"/>
      <c r="F38" s="246"/>
      <c r="G38" s="247"/>
      <c r="H38" s="175"/>
      <c r="I38" s="175"/>
      <c r="J38" s="175"/>
      <c r="K38" s="175"/>
      <c r="L38" s="175"/>
      <c r="M38" s="215"/>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7"/>
    </row>
    <row r="39" spans="1:48" ht="23.1" customHeight="1">
      <c r="A39" s="245"/>
      <c r="B39" s="246"/>
      <c r="C39" s="246"/>
      <c r="D39" s="246"/>
      <c r="E39" s="246"/>
      <c r="F39" s="246"/>
      <c r="G39" s="247"/>
      <c r="H39" s="175"/>
      <c r="I39" s="175"/>
      <c r="J39" s="175"/>
      <c r="K39" s="175"/>
      <c r="L39" s="175"/>
      <c r="M39" s="215"/>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7"/>
      <c r="AV39" s="3"/>
    </row>
    <row r="40" spans="1:48" ht="23.1" customHeight="1">
      <c r="A40" s="248"/>
      <c r="B40" s="249"/>
      <c r="C40" s="249"/>
      <c r="D40" s="249"/>
      <c r="E40" s="249"/>
      <c r="F40" s="249"/>
      <c r="G40" s="250"/>
      <c r="H40" s="175"/>
      <c r="I40" s="175"/>
      <c r="J40" s="175"/>
      <c r="K40" s="175"/>
      <c r="L40" s="175"/>
      <c r="M40" s="215"/>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7"/>
    </row>
    <row r="41" spans="1:48" ht="23.1" customHeight="1">
      <c r="A41" s="6" t="s">
        <v>18</v>
      </c>
      <c r="B41" s="7"/>
      <c r="C41" s="7"/>
      <c r="D41" s="7"/>
      <c r="E41" s="7"/>
      <c r="F41" s="7"/>
      <c r="G41" s="8"/>
      <c r="H41" s="210">
        <f>SUM(H34:L40)</f>
        <v>0</v>
      </c>
      <c r="I41" s="210"/>
      <c r="J41" s="210"/>
      <c r="K41" s="210"/>
      <c r="L41" s="211"/>
      <c r="M41" s="212"/>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4"/>
    </row>
    <row r="42" spans="1:48" ht="6" customHeight="1">
      <c r="A42" s="39"/>
      <c r="B42" s="39"/>
      <c r="C42" s="39"/>
      <c r="D42" s="39"/>
      <c r="E42" s="40"/>
      <c r="F42" s="40"/>
      <c r="G42" s="40"/>
      <c r="H42" s="40"/>
      <c r="I42" s="40"/>
      <c r="J42" s="41"/>
      <c r="K42" s="41"/>
      <c r="L42" s="41"/>
      <c r="M42" s="41"/>
      <c r="N42" s="41"/>
      <c r="AH42" s="44"/>
    </row>
    <row r="43" spans="1:48" ht="20.100000000000001" customHeight="1">
      <c r="A43" s="39"/>
      <c r="B43" s="39"/>
      <c r="C43" s="39"/>
      <c r="D43" s="39"/>
      <c r="E43" s="42"/>
      <c r="F43" s="42"/>
      <c r="G43" s="42"/>
      <c r="H43" s="42"/>
      <c r="I43" s="42"/>
      <c r="J43" s="43"/>
      <c r="K43" s="43"/>
      <c r="L43" s="43"/>
      <c r="M43" s="43"/>
      <c r="N43" s="43"/>
      <c r="O43" s="42"/>
      <c r="P43" s="42"/>
      <c r="Q43" s="42"/>
      <c r="R43" s="42"/>
      <c r="S43" s="42"/>
      <c r="T43" s="42"/>
      <c r="U43" s="42"/>
      <c r="V43" s="42"/>
      <c r="W43" s="42"/>
      <c r="X43" s="42"/>
      <c r="Y43" s="42"/>
      <c r="Z43" s="150" t="s">
        <v>18</v>
      </c>
      <c r="AA43" s="151"/>
      <c r="AB43" s="152">
        <f>H30+H41</f>
        <v>0</v>
      </c>
      <c r="AC43" s="153"/>
      <c r="AD43" s="153"/>
      <c r="AE43" s="153"/>
      <c r="AF43" s="153"/>
      <c r="AG43" s="153"/>
      <c r="AH43" s="153"/>
      <c r="AI43" s="153"/>
      <c r="AJ43" s="153"/>
      <c r="AK43" s="154"/>
      <c r="AL43" s="59" t="s">
        <v>107</v>
      </c>
      <c r="AM43" s="42"/>
    </row>
    <row r="44" spans="1:48">
      <c r="A44" s="29" t="s">
        <v>135</v>
      </c>
    </row>
    <row r="45" spans="1:48" ht="39.75" customHeight="1">
      <c r="A45" s="176" t="s">
        <v>86</v>
      </c>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row>
    <row r="46" spans="1:48">
      <c r="AI46" s="155"/>
      <c r="AJ46" s="155"/>
      <c r="AK46" s="155"/>
      <c r="AL46" s="155"/>
      <c r="AM46" s="155"/>
    </row>
  </sheetData>
  <sheetProtection algorithmName="SHA-512" hashValue="sOSolB7WkkOmkydHPOBb8FpEfad525m24o0mRftGHnWTsuoAPFroueI2wmGaCeqmL7ax6YNses2clVCazYYfYA==" saltValue="PnaPdsbIQFK5gNhliGNAOQ==" spinCount="100000" sheet="1" formatCells="0" formatColumns="0" formatRows="0" insertColumns="0" insertRows="0" autoFilter="0"/>
  <mergeCells count="93">
    <mergeCell ref="H36:L36"/>
    <mergeCell ref="H37:L37"/>
    <mergeCell ref="M24:AM24"/>
    <mergeCell ref="M25:AM25"/>
    <mergeCell ref="M36:AM36"/>
    <mergeCell ref="M37:AM37"/>
    <mergeCell ref="H27:L27"/>
    <mergeCell ref="H28:L28"/>
    <mergeCell ref="M26:AM26"/>
    <mergeCell ref="M27:AM27"/>
    <mergeCell ref="M28:AM28"/>
    <mergeCell ref="M29:AM29"/>
    <mergeCell ref="AL32:AM32"/>
    <mergeCell ref="A40:G40"/>
    <mergeCell ref="A28:G28"/>
    <mergeCell ref="A29:G29"/>
    <mergeCell ref="A34:G34"/>
    <mergeCell ref="A35:G35"/>
    <mergeCell ref="A36:G36"/>
    <mergeCell ref="A26:G26"/>
    <mergeCell ref="A27:G27"/>
    <mergeCell ref="A37:G37"/>
    <mergeCell ref="A38:G38"/>
    <mergeCell ref="A39:G39"/>
    <mergeCell ref="A23:G23"/>
    <mergeCell ref="A24:G24"/>
    <mergeCell ref="A25:G25"/>
    <mergeCell ref="H24:L24"/>
    <mergeCell ref="H25:L25"/>
    <mergeCell ref="A10:K10"/>
    <mergeCell ref="M30:AM30"/>
    <mergeCell ref="A33:G33"/>
    <mergeCell ref="H33:L33"/>
    <mergeCell ref="M33:AM33"/>
    <mergeCell ref="A22:G22"/>
    <mergeCell ref="L10:AM10"/>
    <mergeCell ref="AD19:AH19"/>
    <mergeCell ref="H30:L30"/>
    <mergeCell ref="AD20:AF21"/>
    <mergeCell ref="AG20:AH21"/>
    <mergeCell ref="AI19:AM19"/>
    <mergeCell ref="AI20:AK21"/>
    <mergeCell ref="AL20:AM21"/>
    <mergeCell ref="M23:AM23"/>
    <mergeCell ref="M22:AM22"/>
    <mergeCell ref="A7:G7"/>
    <mergeCell ref="H8:S8"/>
    <mergeCell ref="H41:L41"/>
    <mergeCell ref="M41:AM41"/>
    <mergeCell ref="AI31:AK31"/>
    <mergeCell ref="AL31:AM31"/>
    <mergeCell ref="H39:L39"/>
    <mergeCell ref="M39:AM39"/>
    <mergeCell ref="H40:L40"/>
    <mergeCell ref="M40:AM40"/>
    <mergeCell ref="H34:L34"/>
    <mergeCell ref="M34:AM34"/>
    <mergeCell ref="H35:L35"/>
    <mergeCell ref="M35:AM35"/>
    <mergeCell ref="H38:L38"/>
    <mergeCell ref="M38:AM38"/>
    <mergeCell ref="A45:AM45"/>
    <mergeCell ref="H26:L26"/>
    <mergeCell ref="A3:AM3"/>
    <mergeCell ref="A5:AM5"/>
    <mergeCell ref="O7:S7"/>
    <mergeCell ref="A8:C9"/>
    <mergeCell ref="D8:G8"/>
    <mergeCell ref="D9:G9"/>
    <mergeCell ref="T8:V9"/>
    <mergeCell ref="W8:AF8"/>
    <mergeCell ref="AG8:AM8"/>
    <mergeCell ref="H9:S9"/>
    <mergeCell ref="W9:AF9"/>
    <mergeCell ref="AG9:AM9"/>
    <mergeCell ref="H7:N7"/>
    <mergeCell ref="T7:AM7"/>
    <mergeCell ref="AG1:AM1"/>
    <mergeCell ref="Z43:AA43"/>
    <mergeCell ref="AB43:AK43"/>
    <mergeCell ref="AI46:AM46"/>
    <mergeCell ref="AP10:AU10"/>
    <mergeCell ref="Y19:AC19"/>
    <mergeCell ref="Y20:AA21"/>
    <mergeCell ref="AB20:AC21"/>
    <mergeCell ref="A13:AM13"/>
    <mergeCell ref="A15:W15"/>
    <mergeCell ref="X15:Z15"/>
    <mergeCell ref="A17:AM17"/>
    <mergeCell ref="H22:L22"/>
    <mergeCell ref="AI32:AK32"/>
    <mergeCell ref="H23:L23"/>
    <mergeCell ref="H29:L29"/>
  </mergeCells>
  <phoneticPr fontId="3"/>
  <dataValidations count="3">
    <dataValidation imeMode="halfAlpha" allowBlank="1" showInputMessage="1" showErrorMessage="1" sqref="S19:V21 J19:N21 S32:V32 J32:N32" xr:uid="{00000000-0002-0000-0300-000000000000}"/>
    <dataValidation type="list" allowBlank="1" showInputMessage="1" showErrorMessage="1" sqref="X15:Z15" xr:uid="{00000000-0002-0000-0300-000001000000}">
      <formula1>"✔"</formula1>
    </dataValidation>
    <dataValidation allowBlank="1" sqref="D9:G9" xr:uid="{00000000-0002-0000-0300-000003000000}"/>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A5C92976-4093-407E-A7CB-E9DBB32BD653}">
          <x14:formula1>
            <xm:f>リスト!$B$2:$B$30</xm:f>
          </x14:formula1>
          <xm:sqref>L10:AM10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C2ED5-1796-4582-B1DC-E0F47FA899E4}">
  <sheetPr>
    <tabColor rgb="FFFF0000"/>
    <pageSetUpPr fitToPage="1"/>
  </sheetPr>
  <dimension ref="A1:AV46"/>
  <sheetViews>
    <sheetView showGridLines="0" showZeros="0" view="pageBreakPreview" zoomScaleNormal="100" zoomScaleSheetLayoutView="100" workbookViewId="0">
      <selection activeCell="H7" sqref="H7:N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ht="24" customHeight="1" thickBot="1">
      <c r="A1" s="2" t="s">
        <v>85</v>
      </c>
      <c r="AG1" s="147" t="str" cm="1">
        <f t="array" aca="1" ref="AG1" ca="1">RIGHT(CELL("filename", A1), LEN(CELL("filename", A1)) - FIND("]", CELL("filename", A1)))</f>
        <v>個票2</v>
      </c>
      <c r="AH1" s="148"/>
      <c r="AI1" s="148"/>
      <c r="AJ1" s="148"/>
      <c r="AK1" s="148"/>
      <c r="AL1" s="148"/>
      <c r="AM1" s="149"/>
    </row>
    <row r="2" spans="1:48" ht="7.5" customHeight="1"/>
    <row r="3" spans="1:48" ht="15" customHeight="1">
      <c r="A3" s="177" t="s">
        <v>77</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ht="9" customHeight="1">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row>
    <row r="5" spans="1:48" ht="15" customHeight="1">
      <c r="A5" s="165" t="s">
        <v>22</v>
      </c>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7"/>
    </row>
    <row r="6" spans="1:48" ht="4.5" customHeight="1">
      <c r="A6" s="32"/>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row>
    <row r="7" spans="1:48" ht="23.1" customHeight="1">
      <c r="A7" s="180" t="s">
        <v>23</v>
      </c>
      <c r="B7" s="181"/>
      <c r="C7" s="181"/>
      <c r="D7" s="181"/>
      <c r="E7" s="181"/>
      <c r="F7" s="181"/>
      <c r="G7" s="182"/>
      <c r="H7" s="204"/>
      <c r="I7" s="205"/>
      <c r="J7" s="205"/>
      <c r="K7" s="205"/>
      <c r="L7" s="205"/>
      <c r="M7" s="205"/>
      <c r="N7" s="206"/>
      <c r="O7" s="180" t="s">
        <v>24</v>
      </c>
      <c r="P7" s="181"/>
      <c r="Q7" s="181"/>
      <c r="R7" s="181"/>
      <c r="S7" s="182"/>
      <c r="T7" s="207"/>
      <c r="U7" s="208"/>
      <c r="V7" s="208"/>
      <c r="W7" s="208"/>
      <c r="X7" s="208"/>
      <c r="Y7" s="208"/>
      <c r="Z7" s="208"/>
      <c r="AA7" s="208"/>
      <c r="AB7" s="208"/>
      <c r="AC7" s="208"/>
      <c r="AD7" s="208"/>
      <c r="AE7" s="208"/>
      <c r="AF7" s="208"/>
      <c r="AG7" s="208"/>
      <c r="AH7" s="208"/>
      <c r="AI7" s="208"/>
      <c r="AJ7" s="208"/>
      <c r="AK7" s="208"/>
      <c r="AL7" s="208"/>
      <c r="AM7" s="209"/>
    </row>
    <row r="8" spans="1:48">
      <c r="A8" s="183" t="s">
        <v>25</v>
      </c>
      <c r="B8" s="184"/>
      <c r="C8" s="185"/>
      <c r="D8" s="180" t="s">
        <v>26</v>
      </c>
      <c r="E8" s="181"/>
      <c r="F8" s="181"/>
      <c r="G8" s="182"/>
      <c r="H8" s="180" t="s">
        <v>16</v>
      </c>
      <c r="I8" s="181"/>
      <c r="J8" s="181"/>
      <c r="K8" s="181"/>
      <c r="L8" s="181"/>
      <c r="M8" s="181"/>
      <c r="N8" s="181"/>
      <c r="O8" s="181"/>
      <c r="P8" s="181"/>
      <c r="Q8" s="181"/>
      <c r="R8" s="181"/>
      <c r="S8" s="182"/>
      <c r="T8" s="183" t="s">
        <v>27</v>
      </c>
      <c r="U8" s="184"/>
      <c r="V8" s="185"/>
      <c r="W8" s="180" t="s">
        <v>10</v>
      </c>
      <c r="X8" s="181"/>
      <c r="Y8" s="181"/>
      <c r="Z8" s="181"/>
      <c r="AA8" s="181"/>
      <c r="AB8" s="181"/>
      <c r="AC8" s="181"/>
      <c r="AD8" s="181"/>
      <c r="AE8" s="181"/>
      <c r="AF8" s="182"/>
      <c r="AG8" s="192" t="s">
        <v>28</v>
      </c>
      <c r="AH8" s="193"/>
      <c r="AI8" s="193"/>
      <c r="AJ8" s="193"/>
      <c r="AK8" s="193"/>
      <c r="AL8" s="193"/>
      <c r="AM8" s="194"/>
    </row>
    <row r="9" spans="1:48" ht="33.75" customHeight="1">
      <c r="A9" s="186"/>
      <c r="B9" s="187"/>
      <c r="C9" s="188"/>
      <c r="D9" s="189" t="s">
        <v>47</v>
      </c>
      <c r="E9" s="190"/>
      <c r="F9" s="190"/>
      <c r="G9" s="191"/>
      <c r="H9" s="195"/>
      <c r="I9" s="196"/>
      <c r="J9" s="196"/>
      <c r="K9" s="196"/>
      <c r="L9" s="196"/>
      <c r="M9" s="196"/>
      <c r="N9" s="196"/>
      <c r="O9" s="196"/>
      <c r="P9" s="196"/>
      <c r="Q9" s="196"/>
      <c r="R9" s="196"/>
      <c r="S9" s="197"/>
      <c r="T9" s="186"/>
      <c r="U9" s="187"/>
      <c r="V9" s="188"/>
      <c r="W9" s="198"/>
      <c r="X9" s="199"/>
      <c r="Y9" s="199"/>
      <c r="Z9" s="199"/>
      <c r="AA9" s="199"/>
      <c r="AB9" s="199"/>
      <c r="AC9" s="199"/>
      <c r="AD9" s="199"/>
      <c r="AE9" s="199"/>
      <c r="AF9" s="200"/>
      <c r="AG9" s="201"/>
      <c r="AH9" s="202"/>
      <c r="AI9" s="202"/>
      <c r="AJ9" s="202"/>
      <c r="AK9" s="202"/>
      <c r="AL9" s="202"/>
      <c r="AM9" s="203"/>
      <c r="AV9" s="3"/>
    </row>
    <row r="10" spans="1:48" s="3" customFormat="1" ht="23.1" customHeight="1">
      <c r="A10" s="180" t="s">
        <v>29</v>
      </c>
      <c r="B10" s="181"/>
      <c r="C10" s="181"/>
      <c r="D10" s="181"/>
      <c r="E10" s="181"/>
      <c r="F10" s="181"/>
      <c r="G10" s="181"/>
      <c r="H10" s="181"/>
      <c r="I10" s="181"/>
      <c r="J10" s="181"/>
      <c r="K10" s="182"/>
      <c r="L10" s="223"/>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5"/>
      <c r="AP10" s="156"/>
      <c r="AQ10" s="156"/>
      <c r="AR10" s="156"/>
      <c r="AS10" s="156"/>
      <c r="AT10" s="156"/>
      <c r="AU10" s="156"/>
    </row>
    <row r="11" spans="1:48" s="3" customFormat="1" ht="3.75" customHeight="1">
      <c r="A11" s="50"/>
      <c r="B11" s="50"/>
      <c r="C11" s="50"/>
      <c r="D11" s="50"/>
      <c r="E11" s="50"/>
      <c r="F11" s="50"/>
      <c r="G11" s="50"/>
      <c r="H11" s="50"/>
      <c r="I11" s="52"/>
      <c r="J11" s="53"/>
      <c r="K11" s="52"/>
      <c r="L11" s="54"/>
      <c r="M11" s="54"/>
      <c r="N11" s="54"/>
      <c r="O11" s="54"/>
      <c r="P11" s="54"/>
      <c r="Q11" s="54"/>
      <c r="R11" s="54"/>
      <c r="S11" s="54"/>
      <c r="T11" s="54"/>
      <c r="U11" s="52"/>
      <c r="V11" s="54"/>
      <c r="W11" s="54"/>
      <c r="X11" s="54"/>
      <c r="Y11" s="53"/>
      <c r="Z11" s="55"/>
      <c r="AA11" s="52"/>
      <c r="AB11" s="54"/>
      <c r="AC11" s="54"/>
      <c r="AD11" s="54"/>
      <c r="AE11" s="54"/>
      <c r="AF11" s="54"/>
      <c r="AG11" s="54"/>
      <c r="AH11" s="54"/>
      <c r="AI11" s="54"/>
      <c r="AJ11" s="54"/>
      <c r="AK11" s="54"/>
      <c r="AL11" s="54"/>
      <c r="AM11" s="54"/>
    </row>
    <row r="12" spans="1:48" s="3" customFormat="1" ht="3.75" customHeight="1">
      <c r="B12" s="51"/>
      <c r="I12" s="12"/>
      <c r="J12" s="33"/>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48" s="3" customFormat="1" ht="15" customHeight="1">
      <c r="A13" s="165" t="s">
        <v>70</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7"/>
    </row>
    <row r="14" spans="1:48" s="3" customFormat="1" ht="3.75" customHeight="1">
      <c r="I14" s="12"/>
      <c r="J14" s="33"/>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3" customFormat="1" ht="18" customHeight="1">
      <c r="A15" s="168" t="s">
        <v>78</v>
      </c>
      <c r="B15" s="169"/>
      <c r="C15" s="169"/>
      <c r="D15" s="169"/>
      <c r="E15" s="169"/>
      <c r="F15" s="169"/>
      <c r="G15" s="169"/>
      <c r="H15" s="169"/>
      <c r="I15" s="169"/>
      <c r="J15" s="169"/>
      <c r="K15" s="169"/>
      <c r="L15" s="169"/>
      <c r="M15" s="169"/>
      <c r="N15" s="169"/>
      <c r="O15" s="169"/>
      <c r="P15" s="169"/>
      <c r="Q15" s="169"/>
      <c r="R15" s="169"/>
      <c r="S15" s="169"/>
      <c r="T15" s="169"/>
      <c r="U15" s="169"/>
      <c r="V15" s="169"/>
      <c r="W15" s="169"/>
      <c r="X15" s="170"/>
      <c r="Y15" s="171"/>
      <c r="Z15" s="172"/>
      <c r="AA15" s="45"/>
      <c r="AB15" s="45"/>
      <c r="AC15" s="45"/>
      <c r="AD15" s="45"/>
      <c r="AE15" s="45"/>
      <c r="AF15" s="45"/>
      <c r="AG15" s="45"/>
    </row>
    <row r="16" spans="1:48" s="3" customFormat="1" ht="3.75" customHeight="1">
      <c r="I16" s="12"/>
      <c r="J16" s="33"/>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48" s="3" customFormat="1" ht="15" customHeight="1">
      <c r="A17" s="165" t="s">
        <v>110</v>
      </c>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7"/>
    </row>
    <row r="18" spans="1:48" s="3" customFormat="1" ht="3.75" customHeight="1" thickBot="1">
      <c r="I18" s="12"/>
      <c r="J18" s="3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ht="19.5" customHeight="1">
      <c r="A19" s="34"/>
      <c r="B19" s="3"/>
      <c r="C19" s="29"/>
      <c r="D19" s="3"/>
      <c r="E19" s="35"/>
      <c r="F19" s="3"/>
      <c r="G19" s="3"/>
      <c r="H19" s="3"/>
      <c r="I19" s="3"/>
      <c r="J19" s="36"/>
      <c r="K19" s="36"/>
      <c r="L19" s="36"/>
      <c r="M19" s="36"/>
      <c r="N19" s="36"/>
      <c r="O19" s="37"/>
      <c r="P19" s="29"/>
      <c r="S19" s="36"/>
      <c r="T19" s="33"/>
      <c r="U19" s="36"/>
      <c r="V19" s="36"/>
      <c r="W19" s="29"/>
      <c r="Y19" s="157" t="s">
        <v>67</v>
      </c>
      <c r="Z19" s="158"/>
      <c r="AA19" s="158"/>
      <c r="AB19" s="158"/>
      <c r="AC19" s="158"/>
      <c r="AD19" s="226" t="s">
        <v>73</v>
      </c>
      <c r="AE19" s="227"/>
      <c r="AF19" s="227"/>
      <c r="AG19" s="227"/>
      <c r="AH19" s="228"/>
      <c r="AI19" s="181" t="s">
        <v>68</v>
      </c>
      <c r="AJ19" s="181"/>
      <c r="AK19" s="181"/>
      <c r="AL19" s="181"/>
      <c r="AM19" s="182"/>
      <c r="AV19" s="3"/>
    </row>
    <row r="20" spans="1:48">
      <c r="A20" s="34"/>
      <c r="B20" s="3"/>
      <c r="C20" s="29"/>
      <c r="D20" s="3"/>
      <c r="E20" s="35"/>
      <c r="F20" s="3"/>
      <c r="G20" s="3"/>
      <c r="H20" s="3"/>
      <c r="I20" s="3"/>
      <c r="J20" s="36"/>
      <c r="K20" s="36"/>
      <c r="L20" s="36"/>
      <c r="M20" s="36"/>
      <c r="N20" s="36"/>
      <c r="O20" s="37"/>
      <c r="P20" s="29"/>
      <c r="S20" s="36"/>
      <c r="T20" s="33"/>
      <c r="U20" s="36"/>
      <c r="V20" s="36"/>
      <c r="W20" s="38"/>
      <c r="Y20" s="159"/>
      <c r="Z20" s="160"/>
      <c r="AA20" s="160"/>
      <c r="AB20" s="163" t="s">
        <v>8</v>
      </c>
      <c r="AC20" s="163"/>
      <c r="AD20" s="229">
        <f>MIN(Y20,ROUNDDOWN((H30+H41)/1000,0))</f>
        <v>0</v>
      </c>
      <c r="AE20" s="230"/>
      <c r="AF20" s="230"/>
      <c r="AG20" s="233" t="s">
        <v>8</v>
      </c>
      <c r="AH20" s="234"/>
      <c r="AI20" s="237">
        <f>IF(Y20&lt;AD20,0,Y20-AD20)</f>
        <v>0</v>
      </c>
      <c r="AJ20" s="237"/>
      <c r="AK20" s="237"/>
      <c r="AL20" s="233" t="s">
        <v>8</v>
      </c>
      <c r="AM20" s="239"/>
    </row>
    <row r="21" spans="1:48" ht="14.25" thickBot="1">
      <c r="A21" s="29" t="s">
        <v>61</v>
      </c>
      <c r="B21" s="3"/>
      <c r="C21" s="29"/>
      <c r="D21" s="3"/>
      <c r="E21" s="35"/>
      <c r="F21" s="3"/>
      <c r="G21" s="3"/>
      <c r="H21" s="3"/>
      <c r="I21" s="3"/>
      <c r="J21" s="36"/>
      <c r="K21" s="36"/>
      <c r="L21" s="36"/>
      <c r="M21" s="36"/>
      <c r="N21" s="36"/>
      <c r="O21" s="37"/>
      <c r="P21" s="29"/>
      <c r="S21" s="36"/>
      <c r="T21" s="33"/>
      <c r="U21" s="36"/>
      <c r="V21" s="36"/>
      <c r="W21" s="38"/>
      <c r="Y21" s="161"/>
      <c r="Z21" s="162"/>
      <c r="AA21" s="162"/>
      <c r="AB21" s="164"/>
      <c r="AC21" s="164"/>
      <c r="AD21" s="231"/>
      <c r="AE21" s="232"/>
      <c r="AF21" s="232"/>
      <c r="AG21" s="235"/>
      <c r="AH21" s="236"/>
      <c r="AI21" s="238"/>
      <c r="AJ21" s="238"/>
      <c r="AK21" s="238"/>
      <c r="AL21" s="240"/>
      <c r="AM21" s="241"/>
    </row>
    <row r="22" spans="1:48" ht="23.1" customHeight="1">
      <c r="A22" s="180" t="s">
        <v>79</v>
      </c>
      <c r="B22" s="181"/>
      <c r="C22" s="181"/>
      <c r="D22" s="181"/>
      <c r="E22" s="181"/>
      <c r="F22" s="181"/>
      <c r="G22" s="182"/>
      <c r="H22" s="158" t="s">
        <v>108</v>
      </c>
      <c r="I22" s="158"/>
      <c r="J22" s="158"/>
      <c r="K22" s="158"/>
      <c r="L22" s="158"/>
      <c r="M22" s="180" t="s">
        <v>81</v>
      </c>
      <c r="N22" s="181"/>
      <c r="O22" s="181"/>
      <c r="P22" s="181"/>
      <c r="Q22" s="181"/>
      <c r="R22" s="181"/>
      <c r="S22" s="181"/>
      <c r="T22" s="181"/>
      <c r="U22" s="181"/>
      <c r="V22" s="181"/>
      <c r="W22" s="181"/>
      <c r="X22" s="181"/>
      <c r="Y22" s="187"/>
      <c r="Z22" s="187"/>
      <c r="AA22" s="187"/>
      <c r="AB22" s="187"/>
      <c r="AC22" s="187"/>
      <c r="AD22" s="187"/>
      <c r="AE22" s="187"/>
      <c r="AF22" s="187"/>
      <c r="AG22" s="187"/>
      <c r="AH22" s="187"/>
      <c r="AI22" s="187"/>
      <c r="AJ22" s="187"/>
      <c r="AK22" s="187"/>
      <c r="AL22" s="187"/>
      <c r="AM22" s="188"/>
    </row>
    <row r="23" spans="1:48" ht="23.1" customHeight="1">
      <c r="A23" s="242"/>
      <c r="B23" s="243"/>
      <c r="C23" s="243"/>
      <c r="D23" s="243"/>
      <c r="E23" s="243"/>
      <c r="F23" s="243"/>
      <c r="G23" s="244"/>
      <c r="H23" s="174"/>
      <c r="I23" s="174"/>
      <c r="J23" s="174"/>
      <c r="K23" s="174"/>
      <c r="L23" s="174"/>
      <c r="M23" s="218"/>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20"/>
      <c r="AN23" s="3"/>
    </row>
    <row r="24" spans="1:48" ht="23.1" customHeight="1">
      <c r="A24" s="245"/>
      <c r="B24" s="246"/>
      <c r="C24" s="246"/>
      <c r="D24" s="246"/>
      <c r="E24" s="246"/>
      <c r="F24" s="246"/>
      <c r="G24" s="247"/>
      <c r="H24" s="221"/>
      <c r="I24" s="175"/>
      <c r="J24" s="175"/>
      <c r="K24" s="175"/>
      <c r="L24" s="222"/>
      <c r="M24" s="215"/>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6"/>
      <c r="AK24" s="216"/>
      <c r="AL24" s="216"/>
      <c r="AM24" s="217"/>
    </row>
    <row r="25" spans="1:48" ht="23.1" customHeight="1">
      <c r="A25" s="245"/>
      <c r="B25" s="246"/>
      <c r="C25" s="246"/>
      <c r="D25" s="246"/>
      <c r="E25" s="246"/>
      <c r="F25" s="246"/>
      <c r="G25" s="247"/>
      <c r="H25" s="221"/>
      <c r="I25" s="175"/>
      <c r="J25" s="175"/>
      <c r="K25" s="175"/>
      <c r="L25" s="222"/>
      <c r="M25" s="215"/>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7"/>
    </row>
    <row r="26" spans="1:48" ht="23.1" customHeight="1">
      <c r="A26" s="245"/>
      <c r="B26" s="246"/>
      <c r="C26" s="246"/>
      <c r="D26" s="246"/>
      <c r="E26" s="246"/>
      <c r="F26" s="246"/>
      <c r="G26" s="247"/>
      <c r="H26" s="175"/>
      <c r="I26" s="175"/>
      <c r="J26" s="175"/>
      <c r="K26" s="175"/>
      <c r="L26" s="175"/>
      <c r="M26" s="215"/>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7"/>
    </row>
    <row r="27" spans="1:48" ht="23.1" customHeight="1">
      <c r="A27" s="245"/>
      <c r="B27" s="246"/>
      <c r="C27" s="246"/>
      <c r="D27" s="246"/>
      <c r="E27" s="246"/>
      <c r="F27" s="246"/>
      <c r="G27" s="247"/>
      <c r="H27" s="175"/>
      <c r="I27" s="175"/>
      <c r="J27" s="175"/>
      <c r="K27" s="175"/>
      <c r="L27" s="175"/>
      <c r="M27" s="215"/>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7"/>
    </row>
    <row r="28" spans="1:48" ht="23.1" customHeight="1">
      <c r="A28" s="245"/>
      <c r="B28" s="246"/>
      <c r="C28" s="246"/>
      <c r="D28" s="246"/>
      <c r="E28" s="246"/>
      <c r="F28" s="246"/>
      <c r="G28" s="247"/>
      <c r="H28" s="175"/>
      <c r="I28" s="175"/>
      <c r="J28" s="175"/>
      <c r="K28" s="175"/>
      <c r="L28" s="175"/>
      <c r="M28" s="215"/>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7"/>
      <c r="AV28" s="3"/>
    </row>
    <row r="29" spans="1:48" ht="23.1" customHeight="1">
      <c r="A29" s="248"/>
      <c r="B29" s="249"/>
      <c r="C29" s="249"/>
      <c r="D29" s="249"/>
      <c r="E29" s="249"/>
      <c r="F29" s="249"/>
      <c r="G29" s="250"/>
      <c r="H29" s="175"/>
      <c r="I29" s="175"/>
      <c r="J29" s="175"/>
      <c r="K29" s="175"/>
      <c r="L29" s="175"/>
      <c r="M29" s="215"/>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7"/>
    </row>
    <row r="30" spans="1:48" ht="23.1" customHeight="1">
      <c r="A30" s="6" t="s">
        <v>18</v>
      </c>
      <c r="B30" s="7"/>
      <c r="C30" s="7"/>
      <c r="D30" s="7"/>
      <c r="E30" s="7"/>
      <c r="F30" s="7"/>
      <c r="G30" s="8"/>
      <c r="H30" s="210">
        <f>SUM(H23:L29)</f>
        <v>0</v>
      </c>
      <c r="I30" s="210"/>
      <c r="J30" s="210"/>
      <c r="K30" s="210"/>
      <c r="L30" s="211"/>
      <c r="M30" s="212"/>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4"/>
    </row>
    <row r="31" spans="1:48">
      <c r="A31" s="34"/>
      <c r="B31" s="3"/>
      <c r="C31" s="29"/>
      <c r="D31" s="3"/>
      <c r="E31" s="35"/>
      <c r="F31" s="3"/>
      <c r="G31" s="3"/>
      <c r="H31" s="3"/>
      <c r="I31" s="3"/>
      <c r="J31" s="36"/>
      <c r="K31" s="36"/>
      <c r="L31" s="36"/>
      <c r="M31" s="36"/>
      <c r="N31" s="36"/>
      <c r="O31" s="37"/>
      <c r="P31" s="29"/>
      <c r="S31" s="36"/>
      <c r="T31" s="33"/>
      <c r="U31" s="36"/>
      <c r="V31" s="36"/>
      <c r="W31" s="38"/>
      <c r="AD31" s="29"/>
      <c r="AE31" s="30"/>
      <c r="AF31" s="30"/>
      <c r="AG31" s="30"/>
      <c r="AH31" s="38"/>
      <c r="AI31" s="173"/>
      <c r="AJ31" s="173"/>
      <c r="AK31" s="173"/>
      <c r="AL31" s="155"/>
      <c r="AM31" s="155"/>
    </row>
    <row r="32" spans="1:48">
      <c r="A32" s="29" t="s">
        <v>62</v>
      </c>
      <c r="B32" s="3"/>
      <c r="C32" s="29"/>
      <c r="D32" s="3"/>
      <c r="E32" s="35"/>
      <c r="F32" s="3"/>
      <c r="G32" s="3"/>
      <c r="H32" s="3"/>
      <c r="I32" s="3"/>
      <c r="J32" s="36"/>
      <c r="K32" s="36"/>
      <c r="L32" s="36"/>
      <c r="M32" s="36"/>
      <c r="N32" s="36"/>
      <c r="O32" s="37"/>
      <c r="P32" s="29"/>
      <c r="S32" s="36"/>
      <c r="T32" s="33"/>
      <c r="U32" s="36"/>
      <c r="V32" s="36"/>
      <c r="W32" s="38"/>
      <c r="AD32" s="29"/>
      <c r="AE32" s="30"/>
      <c r="AF32" s="30"/>
      <c r="AG32" s="30"/>
      <c r="AH32" s="38"/>
      <c r="AI32" s="173"/>
      <c r="AJ32" s="173"/>
      <c r="AK32" s="173"/>
      <c r="AL32" s="155"/>
      <c r="AM32" s="155"/>
    </row>
    <row r="33" spans="1:48" ht="23.1" customHeight="1">
      <c r="A33" s="180" t="s">
        <v>80</v>
      </c>
      <c r="B33" s="181"/>
      <c r="C33" s="181"/>
      <c r="D33" s="181"/>
      <c r="E33" s="181"/>
      <c r="F33" s="181"/>
      <c r="G33" s="182"/>
      <c r="H33" s="158" t="s">
        <v>109</v>
      </c>
      <c r="I33" s="181"/>
      <c r="J33" s="181"/>
      <c r="K33" s="181"/>
      <c r="L33" s="181"/>
      <c r="M33" s="180" t="s">
        <v>81</v>
      </c>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2"/>
    </row>
    <row r="34" spans="1:48" ht="23.1" customHeight="1">
      <c r="A34" s="242"/>
      <c r="B34" s="243"/>
      <c r="C34" s="243"/>
      <c r="D34" s="243"/>
      <c r="E34" s="243"/>
      <c r="F34" s="243"/>
      <c r="G34" s="244"/>
      <c r="H34" s="174"/>
      <c r="I34" s="174"/>
      <c r="J34" s="174"/>
      <c r="K34" s="174"/>
      <c r="L34" s="174"/>
      <c r="M34" s="218"/>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20"/>
      <c r="AN34" s="3"/>
    </row>
    <row r="35" spans="1:48" ht="23.1" customHeight="1">
      <c r="A35" s="245"/>
      <c r="B35" s="246"/>
      <c r="C35" s="246"/>
      <c r="D35" s="246"/>
      <c r="E35" s="246"/>
      <c r="F35" s="246"/>
      <c r="G35" s="247"/>
      <c r="H35" s="221"/>
      <c r="I35" s="175"/>
      <c r="J35" s="175"/>
      <c r="K35" s="175"/>
      <c r="L35" s="222"/>
      <c r="M35" s="215"/>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7"/>
    </row>
    <row r="36" spans="1:48" ht="23.1" customHeight="1">
      <c r="A36" s="245"/>
      <c r="B36" s="246"/>
      <c r="C36" s="246"/>
      <c r="D36" s="246"/>
      <c r="E36" s="246"/>
      <c r="F36" s="246"/>
      <c r="G36" s="247"/>
      <c r="H36" s="221"/>
      <c r="I36" s="175"/>
      <c r="J36" s="175"/>
      <c r="K36" s="175"/>
      <c r="L36" s="222"/>
      <c r="M36" s="215"/>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7"/>
    </row>
    <row r="37" spans="1:48" ht="23.1" customHeight="1">
      <c r="A37" s="245"/>
      <c r="B37" s="246"/>
      <c r="C37" s="246"/>
      <c r="D37" s="246"/>
      <c r="E37" s="246"/>
      <c r="F37" s="246"/>
      <c r="G37" s="247"/>
      <c r="H37" s="175"/>
      <c r="I37" s="175"/>
      <c r="J37" s="175"/>
      <c r="K37" s="175"/>
      <c r="L37" s="175"/>
      <c r="M37" s="215"/>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7"/>
    </row>
    <row r="38" spans="1:48" ht="23.1" customHeight="1">
      <c r="A38" s="245"/>
      <c r="B38" s="246"/>
      <c r="C38" s="246"/>
      <c r="D38" s="246"/>
      <c r="E38" s="246"/>
      <c r="F38" s="246"/>
      <c r="G38" s="247"/>
      <c r="H38" s="175"/>
      <c r="I38" s="175"/>
      <c r="J38" s="175"/>
      <c r="K38" s="175"/>
      <c r="L38" s="175"/>
      <c r="M38" s="215"/>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7"/>
    </row>
    <row r="39" spans="1:48" ht="23.1" customHeight="1">
      <c r="A39" s="245"/>
      <c r="B39" s="246"/>
      <c r="C39" s="246"/>
      <c r="D39" s="246"/>
      <c r="E39" s="246"/>
      <c r="F39" s="246"/>
      <c r="G39" s="247"/>
      <c r="H39" s="175"/>
      <c r="I39" s="175"/>
      <c r="J39" s="175"/>
      <c r="K39" s="175"/>
      <c r="L39" s="175"/>
      <c r="M39" s="215"/>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7"/>
      <c r="AV39" s="3"/>
    </row>
    <row r="40" spans="1:48" ht="23.1" customHeight="1">
      <c r="A40" s="248"/>
      <c r="B40" s="249"/>
      <c r="C40" s="249"/>
      <c r="D40" s="249"/>
      <c r="E40" s="249"/>
      <c r="F40" s="249"/>
      <c r="G40" s="250"/>
      <c r="H40" s="175"/>
      <c r="I40" s="175"/>
      <c r="J40" s="175"/>
      <c r="K40" s="175"/>
      <c r="L40" s="175"/>
      <c r="M40" s="215"/>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7"/>
    </row>
    <row r="41" spans="1:48" ht="23.1" customHeight="1">
      <c r="A41" s="6" t="s">
        <v>18</v>
      </c>
      <c r="B41" s="7"/>
      <c r="C41" s="7"/>
      <c r="D41" s="7"/>
      <c r="E41" s="7"/>
      <c r="F41" s="7"/>
      <c r="G41" s="8"/>
      <c r="H41" s="210">
        <f>SUM(H34:L40)</f>
        <v>0</v>
      </c>
      <c r="I41" s="210"/>
      <c r="J41" s="210"/>
      <c r="K41" s="210"/>
      <c r="L41" s="211"/>
      <c r="M41" s="212"/>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4"/>
    </row>
    <row r="42" spans="1:48" ht="6" customHeight="1">
      <c r="A42" s="39"/>
      <c r="B42" s="39"/>
      <c r="C42" s="39"/>
      <c r="D42" s="39"/>
      <c r="E42" s="40"/>
      <c r="F42" s="40"/>
      <c r="G42" s="40"/>
      <c r="H42" s="40"/>
      <c r="I42" s="40"/>
      <c r="J42" s="41"/>
      <c r="K42" s="41"/>
      <c r="L42" s="41"/>
      <c r="M42" s="41"/>
      <c r="N42" s="41"/>
      <c r="AH42" s="44"/>
    </row>
    <row r="43" spans="1:48" ht="20.100000000000001" customHeight="1">
      <c r="A43" s="39"/>
      <c r="B43" s="39"/>
      <c r="C43" s="39"/>
      <c r="D43" s="39"/>
      <c r="E43" s="42"/>
      <c r="F43" s="42"/>
      <c r="G43" s="42"/>
      <c r="H43" s="42"/>
      <c r="I43" s="42"/>
      <c r="J43" s="43"/>
      <c r="K43" s="43"/>
      <c r="L43" s="43"/>
      <c r="M43" s="43"/>
      <c r="N43" s="43"/>
      <c r="O43" s="42"/>
      <c r="P43" s="42"/>
      <c r="Q43" s="42"/>
      <c r="R43" s="42"/>
      <c r="S43" s="42"/>
      <c r="T43" s="42"/>
      <c r="U43" s="42"/>
      <c r="V43" s="42"/>
      <c r="W43" s="42"/>
      <c r="X43" s="42"/>
      <c r="Y43" s="42"/>
      <c r="Z43" s="150" t="s">
        <v>18</v>
      </c>
      <c r="AA43" s="151"/>
      <c r="AB43" s="152">
        <f>H30+H41</f>
        <v>0</v>
      </c>
      <c r="AC43" s="153"/>
      <c r="AD43" s="153"/>
      <c r="AE43" s="153"/>
      <c r="AF43" s="153"/>
      <c r="AG43" s="153"/>
      <c r="AH43" s="153"/>
      <c r="AI43" s="153"/>
      <c r="AJ43" s="153"/>
      <c r="AK43" s="154"/>
      <c r="AL43" s="59" t="s">
        <v>107</v>
      </c>
      <c r="AM43" s="42"/>
    </row>
    <row r="44" spans="1:48">
      <c r="A44" s="29" t="s">
        <v>135</v>
      </c>
    </row>
    <row r="45" spans="1:48" ht="39.75" customHeight="1">
      <c r="A45" s="176" t="s">
        <v>86</v>
      </c>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row>
    <row r="46" spans="1:48">
      <c r="AI46" s="155"/>
      <c r="AJ46" s="155"/>
      <c r="AK46" s="155"/>
      <c r="AL46" s="155"/>
      <c r="AM46" s="155"/>
    </row>
  </sheetData>
  <sheetProtection algorithmName="SHA-512" hashValue="B9yP7dmJpsDF5Xi2kHBicZi2R8MbsCT82Tuk7ZV7s6LnNQ8qCRFU9UTD+tT/NTu5gjCMRWQFNmcon0JTPm6Inw==" saltValue="sz2zaJwTUyuM15rW3vw5oQ==" spinCount="100000" sheet="1" formatCells="0" formatColumns="0" formatRows="0" insertColumns="0" insertRows="0" autoFilter="0"/>
  <mergeCells count="93">
    <mergeCell ref="AI46:AM46"/>
    <mergeCell ref="A39:G39"/>
    <mergeCell ref="H39:L39"/>
    <mergeCell ref="M39:AM39"/>
    <mergeCell ref="A40:G40"/>
    <mergeCell ref="H40:L40"/>
    <mergeCell ref="M40:AM40"/>
    <mergeCell ref="H41:L41"/>
    <mergeCell ref="M41:AM41"/>
    <mergeCell ref="Z43:AA43"/>
    <mergeCell ref="AB43:AK43"/>
    <mergeCell ref="A45:AM45"/>
    <mergeCell ref="A37:G37"/>
    <mergeCell ref="H37:L37"/>
    <mergeCell ref="M37:AM37"/>
    <mergeCell ref="A38:G38"/>
    <mergeCell ref="H38:L38"/>
    <mergeCell ref="M38:AM38"/>
    <mergeCell ref="A35:G35"/>
    <mergeCell ref="H35:L35"/>
    <mergeCell ref="M35:AM35"/>
    <mergeCell ref="A36:G36"/>
    <mergeCell ref="H36:L36"/>
    <mergeCell ref="M36:AM36"/>
    <mergeCell ref="A33:G33"/>
    <mergeCell ref="H33:L33"/>
    <mergeCell ref="M33:AM33"/>
    <mergeCell ref="A34:G34"/>
    <mergeCell ref="H34:L34"/>
    <mergeCell ref="M34:AM34"/>
    <mergeCell ref="H30:L30"/>
    <mergeCell ref="M30:AM30"/>
    <mergeCell ref="AI31:AK31"/>
    <mergeCell ref="AL31:AM31"/>
    <mergeCell ref="AI32:AK32"/>
    <mergeCell ref="AL32:AM32"/>
    <mergeCell ref="A28:G28"/>
    <mergeCell ref="H28:L28"/>
    <mergeCell ref="M28:AM28"/>
    <mergeCell ref="A29:G29"/>
    <mergeCell ref="H29:L29"/>
    <mergeCell ref="M29:AM29"/>
    <mergeCell ref="A26:G26"/>
    <mergeCell ref="H26:L26"/>
    <mergeCell ref="M26:AM26"/>
    <mergeCell ref="A27:G27"/>
    <mergeCell ref="H27:L27"/>
    <mergeCell ref="M27:AM27"/>
    <mergeCell ref="A24:G24"/>
    <mergeCell ref="H24:L24"/>
    <mergeCell ref="M24:AM24"/>
    <mergeCell ref="A25:G25"/>
    <mergeCell ref="H25:L25"/>
    <mergeCell ref="M25:AM25"/>
    <mergeCell ref="A22:G22"/>
    <mergeCell ref="H22:L22"/>
    <mergeCell ref="M22:AM22"/>
    <mergeCell ref="A23:G23"/>
    <mergeCell ref="H23:L23"/>
    <mergeCell ref="M23:AM23"/>
    <mergeCell ref="A17:AM17"/>
    <mergeCell ref="Y19:AC19"/>
    <mergeCell ref="AD19:AH19"/>
    <mergeCell ref="AI19:AM19"/>
    <mergeCell ref="Y20:AA21"/>
    <mergeCell ref="AB20:AC21"/>
    <mergeCell ref="AD20:AF21"/>
    <mergeCell ref="AG20:AH21"/>
    <mergeCell ref="AI20:AK21"/>
    <mergeCell ref="AL20:AM21"/>
    <mergeCell ref="A10:K10"/>
    <mergeCell ref="L10:AM10"/>
    <mergeCell ref="AP10:AU10"/>
    <mergeCell ref="A13:AM13"/>
    <mergeCell ref="A15:W15"/>
    <mergeCell ref="X15:Z15"/>
    <mergeCell ref="A8:C9"/>
    <mergeCell ref="D8:G8"/>
    <mergeCell ref="H8:S8"/>
    <mergeCell ref="T8:V9"/>
    <mergeCell ref="W8:AF8"/>
    <mergeCell ref="AG8:AM8"/>
    <mergeCell ref="D9:G9"/>
    <mergeCell ref="H9:S9"/>
    <mergeCell ref="W9:AF9"/>
    <mergeCell ref="AG9:AM9"/>
    <mergeCell ref="AG1:AM1"/>
    <mergeCell ref="A3:AM3"/>
    <mergeCell ref="A5:AM5"/>
    <mergeCell ref="A7:G7"/>
    <mergeCell ref="H7:N7"/>
    <mergeCell ref="O7:S7"/>
    <mergeCell ref="T7:AM7"/>
  </mergeCells>
  <phoneticPr fontId="3"/>
  <dataValidations count="3">
    <dataValidation allowBlank="1" sqref="D9:G9" xr:uid="{FC1ACBA3-5370-4E43-9728-9AA786CCB888}"/>
    <dataValidation type="list" allowBlank="1" showInputMessage="1" showErrorMessage="1" sqref="X15:Z15" xr:uid="{AB4D4734-0956-49F0-B98B-3AC4013A0CBD}">
      <formula1>"✔"</formula1>
    </dataValidation>
    <dataValidation imeMode="halfAlpha" allowBlank="1" showInputMessage="1" showErrorMessage="1" sqref="S19:V21 J19:N21 S32:V32 J32:N32" xr:uid="{1479A3D4-6A70-4F65-93D6-80FB699F02D6}"/>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4AF3CDD7-5A4C-48B6-9B00-CD1A1F26A362}">
          <x14:formula1>
            <xm:f>リスト!$B$2:$B$30</xm:f>
          </x14:formula1>
          <xm:sqref>L10:AM10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B2070-DEB0-4D3A-8DA1-26E9DA506985}">
  <sheetPr>
    <tabColor rgb="FFFF0000"/>
    <pageSetUpPr fitToPage="1"/>
  </sheetPr>
  <dimension ref="A1:AV46"/>
  <sheetViews>
    <sheetView showGridLines="0" showZeros="0" view="pageBreakPreview" zoomScaleNormal="100" zoomScaleSheetLayoutView="100" workbookViewId="0">
      <selection activeCell="H7" sqref="H7:N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ht="24" customHeight="1" thickBot="1">
      <c r="A1" s="2" t="s">
        <v>85</v>
      </c>
      <c r="AG1" s="147" t="str" cm="1">
        <f t="array" aca="1" ref="AG1" ca="1">RIGHT(CELL("filename", A1), LEN(CELL("filename", A1)) - FIND("]", CELL("filename", A1)))</f>
        <v>個票3</v>
      </c>
      <c r="AH1" s="148"/>
      <c r="AI1" s="148"/>
      <c r="AJ1" s="148"/>
      <c r="AK1" s="148"/>
      <c r="AL1" s="148"/>
      <c r="AM1" s="149"/>
    </row>
    <row r="2" spans="1:48" ht="7.5" customHeight="1"/>
    <row r="3" spans="1:48" ht="15" customHeight="1">
      <c r="A3" s="177" t="s">
        <v>77</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ht="9" customHeight="1">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row>
    <row r="5" spans="1:48" ht="15" customHeight="1">
      <c r="A5" s="165" t="s">
        <v>22</v>
      </c>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7"/>
    </row>
    <row r="6" spans="1:48" ht="4.5" customHeight="1">
      <c r="A6" s="32"/>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row>
    <row r="7" spans="1:48" ht="23.1" customHeight="1">
      <c r="A7" s="180" t="s">
        <v>23</v>
      </c>
      <c r="B7" s="181"/>
      <c r="C7" s="181"/>
      <c r="D7" s="181"/>
      <c r="E7" s="181"/>
      <c r="F7" s="181"/>
      <c r="G7" s="182"/>
      <c r="H7" s="204"/>
      <c r="I7" s="205"/>
      <c r="J7" s="205"/>
      <c r="K7" s="205"/>
      <c r="L7" s="205"/>
      <c r="M7" s="205"/>
      <c r="N7" s="206"/>
      <c r="O7" s="180" t="s">
        <v>24</v>
      </c>
      <c r="P7" s="181"/>
      <c r="Q7" s="181"/>
      <c r="R7" s="181"/>
      <c r="S7" s="182"/>
      <c r="T7" s="207"/>
      <c r="U7" s="208"/>
      <c r="V7" s="208"/>
      <c r="W7" s="208"/>
      <c r="X7" s="208"/>
      <c r="Y7" s="208"/>
      <c r="Z7" s="208"/>
      <c r="AA7" s="208"/>
      <c r="AB7" s="208"/>
      <c r="AC7" s="208"/>
      <c r="AD7" s="208"/>
      <c r="AE7" s="208"/>
      <c r="AF7" s="208"/>
      <c r="AG7" s="208"/>
      <c r="AH7" s="208"/>
      <c r="AI7" s="208"/>
      <c r="AJ7" s="208"/>
      <c r="AK7" s="208"/>
      <c r="AL7" s="208"/>
      <c r="AM7" s="209"/>
    </row>
    <row r="8" spans="1:48">
      <c r="A8" s="183" t="s">
        <v>25</v>
      </c>
      <c r="B8" s="184"/>
      <c r="C8" s="185"/>
      <c r="D8" s="180" t="s">
        <v>26</v>
      </c>
      <c r="E8" s="181"/>
      <c r="F8" s="181"/>
      <c r="G8" s="182"/>
      <c r="H8" s="180" t="s">
        <v>16</v>
      </c>
      <c r="I8" s="181"/>
      <c r="J8" s="181"/>
      <c r="K8" s="181"/>
      <c r="L8" s="181"/>
      <c r="M8" s="181"/>
      <c r="N8" s="181"/>
      <c r="O8" s="181"/>
      <c r="P8" s="181"/>
      <c r="Q8" s="181"/>
      <c r="R8" s="181"/>
      <c r="S8" s="182"/>
      <c r="T8" s="183" t="s">
        <v>27</v>
      </c>
      <c r="U8" s="184"/>
      <c r="V8" s="185"/>
      <c r="W8" s="180" t="s">
        <v>10</v>
      </c>
      <c r="X8" s="181"/>
      <c r="Y8" s="181"/>
      <c r="Z8" s="181"/>
      <c r="AA8" s="181"/>
      <c r="AB8" s="181"/>
      <c r="AC8" s="181"/>
      <c r="AD8" s="181"/>
      <c r="AE8" s="181"/>
      <c r="AF8" s="182"/>
      <c r="AG8" s="192" t="s">
        <v>28</v>
      </c>
      <c r="AH8" s="193"/>
      <c r="AI8" s="193"/>
      <c r="AJ8" s="193"/>
      <c r="AK8" s="193"/>
      <c r="AL8" s="193"/>
      <c r="AM8" s="194"/>
    </row>
    <row r="9" spans="1:48" ht="33.75" customHeight="1">
      <c r="A9" s="186"/>
      <c r="B9" s="187"/>
      <c r="C9" s="188"/>
      <c r="D9" s="189" t="s">
        <v>47</v>
      </c>
      <c r="E9" s="190"/>
      <c r="F9" s="190"/>
      <c r="G9" s="191"/>
      <c r="H9" s="195"/>
      <c r="I9" s="196"/>
      <c r="J9" s="196"/>
      <c r="K9" s="196"/>
      <c r="L9" s="196"/>
      <c r="M9" s="196"/>
      <c r="N9" s="196"/>
      <c r="O9" s="196"/>
      <c r="P9" s="196"/>
      <c r="Q9" s="196"/>
      <c r="R9" s="196"/>
      <c r="S9" s="197"/>
      <c r="T9" s="186"/>
      <c r="U9" s="187"/>
      <c r="V9" s="188"/>
      <c r="W9" s="198"/>
      <c r="X9" s="199"/>
      <c r="Y9" s="199"/>
      <c r="Z9" s="199"/>
      <c r="AA9" s="199"/>
      <c r="AB9" s="199"/>
      <c r="AC9" s="199"/>
      <c r="AD9" s="199"/>
      <c r="AE9" s="199"/>
      <c r="AF9" s="200"/>
      <c r="AG9" s="201"/>
      <c r="AH9" s="202"/>
      <c r="AI9" s="202"/>
      <c r="AJ9" s="202"/>
      <c r="AK9" s="202"/>
      <c r="AL9" s="202"/>
      <c r="AM9" s="203"/>
      <c r="AV9" s="3"/>
    </row>
    <row r="10" spans="1:48" s="3" customFormat="1" ht="23.1" customHeight="1">
      <c r="A10" s="180" t="s">
        <v>29</v>
      </c>
      <c r="B10" s="181"/>
      <c r="C10" s="181"/>
      <c r="D10" s="181"/>
      <c r="E10" s="181"/>
      <c r="F10" s="181"/>
      <c r="G10" s="181"/>
      <c r="H10" s="181"/>
      <c r="I10" s="181"/>
      <c r="J10" s="181"/>
      <c r="K10" s="182"/>
      <c r="L10" s="223"/>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5"/>
      <c r="AP10" s="156"/>
      <c r="AQ10" s="156"/>
      <c r="AR10" s="156"/>
      <c r="AS10" s="156"/>
      <c r="AT10" s="156"/>
      <c r="AU10" s="156"/>
    </row>
    <row r="11" spans="1:48" s="3" customFormat="1" ht="3.75" customHeight="1">
      <c r="A11" s="50"/>
      <c r="B11" s="50"/>
      <c r="C11" s="50"/>
      <c r="D11" s="50"/>
      <c r="E11" s="50"/>
      <c r="F11" s="50"/>
      <c r="G11" s="50"/>
      <c r="H11" s="50"/>
      <c r="I11" s="52"/>
      <c r="J11" s="53"/>
      <c r="K11" s="52"/>
      <c r="L11" s="54"/>
      <c r="M11" s="54"/>
      <c r="N11" s="54"/>
      <c r="O11" s="54"/>
      <c r="P11" s="54"/>
      <c r="Q11" s="54"/>
      <c r="R11" s="54"/>
      <c r="S11" s="54"/>
      <c r="T11" s="54"/>
      <c r="U11" s="52"/>
      <c r="V11" s="54"/>
      <c r="W11" s="54"/>
      <c r="X11" s="54"/>
      <c r="Y11" s="53"/>
      <c r="Z11" s="55"/>
      <c r="AA11" s="52"/>
      <c r="AB11" s="54"/>
      <c r="AC11" s="54"/>
      <c r="AD11" s="54"/>
      <c r="AE11" s="54"/>
      <c r="AF11" s="54"/>
      <c r="AG11" s="54"/>
      <c r="AH11" s="54"/>
      <c r="AI11" s="54"/>
      <c r="AJ11" s="54"/>
      <c r="AK11" s="54"/>
      <c r="AL11" s="54"/>
      <c r="AM11" s="54"/>
    </row>
    <row r="12" spans="1:48" s="3" customFormat="1" ht="3.75" customHeight="1">
      <c r="B12" s="51"/>
      <c r="I12" s="12"/>
      <c r="J12" s="33"/>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48" s="3" customFormat="1" ht="15" customHeight="1">
      <c r="A13" s="165" t="s">
        <v>70</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7"/>
    </row>
    <row r="14" spans="1:48" s="3" customFormat="1" ht="3.75" customHeight="1">
      <c r="I14" s="12"/>
      <c r="J14" s="33"/>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3" customFormat="1" ht="18" customHeight="1">
      <c r="A15" s="168" t="s">
        <v>78</v>
      </c>
      <c r="B15" s="169"/>
      <c r="C15" s="169"/>
      <c r="D15" s="169"/>
      <c r="E15" s="169"/>
      <c r="F15" s="169"/>
      <c r="G15" s="169"/>
      <c r="H15" s="169"/>
      <c r="I15" s="169"/>
      <c r="J15" s="169"/>
      <c r="K15" s="169"/>
      <c r="L15" s="169"/>
      <c r="M15" s="169"/>
      <c r="N15" s="169"/>
      <c r="O15" s="169"/>
      <c r="P15" s="169"/>
      <c r="Q15" s="169"/>
      <c r="R15" s="169"/>
      <c r="S15" s="169"/>
      <c r="T15" s="169"/>
      <c r="U15" s="169"/>
      <c r="V15" s="169"/>
      <c r="W15" s="169"/>
      <c r="X15" s="170"/>
      <c r="Y15" s="171"/>
      <c r="Z15" s="172"/>
      <c r="AA15" s="45"/>
      <c r="AB15" s="45"/>
      <c r="AC15" s="45"/>
      <c r="AD15" s="45"/>
      <c r="AE15" s="45"/>
      <c r="AF15" s="45"/>
      <c r="AG15" s="45"/>
    </row>
    <row r="16" spans="1:48" s="3" customFormat="1" ht="3.75" customHeight="1">
      <c r="I16" s="12"/>
      <c r="J16" s="33"/>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48" s="3" customFormat="1" ht="15" customHeight="1">
      <c r="A17" s="165" t="s">
        <v>110</v>
      </c>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7"/>
    </row>
    <row r="18" spans="1:48" s="3" customFormat="1" ht="3.75" customHeight="1" thickBot="1">
      <c r="I18" s="12"/>
      <c r="J18" s="3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ht="19.5" customHeight="1">
      <c r="A19" s="34"/>
      <c r="B19" s="3"/>
      <c r="C19" s="29"/>
      <c r="D19" s="3"/>
      <c r="E19" s="35"/>
      <c r="F19" s="3"/>
      <c r="G19" s="3"/>
      <c r="H19" s="3"/>
      <c r="I19" s="3"/>
      <c r="J19" s="36"/>
      <c r="K19" s="36"/>
      <c r="L19" s="36"/>
      <c r="M19" s="36"/>
      <c r="N19" s="36"/>
      <c r="O19" s="37"/>
      <c r="P19" s="29"/>
      <c r="S19" s="36"/>
      <c r="T19" s="33"/>
      <c r="U19" s="36"/>
      <c r="V19" s="36"/>
      <c r="W19" s="29"/>
      <c r="Y19" s="157" t="s">
        <v>67</v>
      </c>
      <c r="Z19" s="158"/>
      <c r="AA19" s="158"/>
      <c r="AB19" s="158"/>
      <c r="AC19" s="158"/>
      <c r="AD19" s="226" t="s">
        <v>73</v>
      </c>
      <c r="AE19" s="227"/>
      <c r="AF19" s="227"/>
      <c r="AG19" s="227"/>
      <c r="AH19" s="228"/>
      <c r="AI19" s="181" t="s">
        <v>68</v>
      </c>
      <c r="AJ19" s="181"/>
      <c r="AK19" s="181"/>
      <c r="AL19" s="181"/>
      <c r="AM19" s="182"/>
      <c r="AV19" s="3"/>
    </row>
    <row r="20" spans="1:48">
      <c r="A20" s="34"/>
      <c r="B20" s="3"/>
      <c r="C20" s="29"/>
      <c r="D20" s="3"/>
      <c r="E20" s="35"/>
      <c r="F20" s="3"/>
      <c r="G20" s="3"/>
      <c r="H20" s="3"/>
      <c r="I20" s="3"/>
      <c r="J20" s="36"/>
      <c r="K20" s="36"/>
      <c r="L20" s="36"/>
      <c r="M20" s="36"/>
      <c r="N20" s="36"/>
      <c r="O20" s="37"/>
      <c r="P20" s="29"/>
      <c r="S20" s="36"/>
      <c r="T20" s="33"/>
      <c r="U20" s="36"/>
      <c r="V20" s="36"/>
      <c r="W20" s="38"/>
      <c r="Y20" s="159"/>
      <c r="Z20" s="160"/>
      <c r="AA20" s="160"/>
      <c r="AB20" s="163" t="s">
        <v>8</v>
      </c>
      <c r="AC20" s="163"/>
      <c r="AD20" s="229">
        <f>MIN(Y20,ROUNDDOWN((H30+H41)/1000,0))</f>
        <v>0</v>
      </c>
      <c r="AE20" s="230"/>
      <c r="AF20" s="230"/>
      <c r="AG20" s="233" t="s">
        <v>8</v>
      </c>
      <c r="AH20" s="234"/>
      <c r="AI20" s="237">
        <f>IF(Y20&lt;AD20,0,Y20-AD20)</f>
        <v>0</v>
      </c>
      <c r="AJ20" s="237"/>
      <c r="AK20" s="237"/>
      <c r="AL20" s="233" t="s">
        <v>8</v>
      </c>
      <c r="AM20" s="239"/>
    </row>
    <row r="21" spans="1:48" ht="14.25" thickBot="1">
      <c r="A21" s="29" t="s">
        <v>61</v>
      </c>
      <c r="B21" s="3"/>
      <c r="C21" s="29"/>
      <c r="D21" s="3"/>
      <c r="E21" s="35"/>
      <c r="F21" s="3"/>
      <c r="G21" s="3"/>
      <c r="H21" s="3"/>
      <c r="I21" s="3"/>
      <c r="J21" s="36"/>
      <c r="K21" s="36"/>
      <c r="L21" s="36"/>
      <c r="M21" s="36"/>
      <c r="N21" s="36"/>
      <c r="O21" s="37"/>
      <c r="P21" s="29"/>
      <c r="S21" s="36"/>
      <c r="T21" s="33"/>
      <c r="U21" s="36"/>
      <c r="V21" s="36"/>
      <c r="W21" s="38"/>
      <c r="Y21" s="161"/>
      <c r="Z21" s="162"/>
      <c r="AA21" s="162"/>
      <c r="AB21" s="164"/>
      <c r="AC21" s="164"/>
      <c r="AD21" s="231"/>
      <c r="AE21" s="232"/>
      <c r="AF21" s="232"/>
      <c r="AG21" s="235"/>
      <c r="AH21" s="236"/>
      <c r="AI21" s="238"/>
      <c r="AJ21" s="238"/>
      <c r="AK21" s="238"/>
      <c r="AL21" s="240"/>
      <c r="AM21" s="241"/>
    </row>
    <row r="22" spans="1:48" ht="23.1" customHeight="1">
      <c r="A22" s="180" t="s">
        <v>79</v>
      </c>
      <c r="B22" s="181"/>
      <c r="C22" s="181"/>
      <c r="D22" s="181"/>
      <c r="E22" s="181"/>
      <c r="F22" s="181"/>
      <c r="G22" s="182"/>
      <c r="H22" s="158" t="s">
        <v>108</v>
      </c>
      <c r="I22" s="158"/>
      <c r="J22" s="158"/>
      <c r="K22" s="158"/>
      <c r="L22" s="158"/>
      <c r="M22" s="180" t="s">
        <v>81</v>
      </c>
      <c r="N22" s="181"/>
      <c r="O22" s="181"/>
      <c r="P22" s="181"/>
      <c r="Q22" s="181"/>
      <c r="R22" s="181"/>
      <c r="S22" s="181"/>
      <c r="T22" s="181"/>
      <c r="U22" s="181"/>
      <c r="V22" s="181"/>
      <c r="W22" s="181"/>
      <c r="X22" s="181"/>
      <c r="Y22" s="187"/>
      <c r="Z22" s="187"/>
      <c r="AA22" s="187"/>
      <c r="AB22" s="187"/>
      <c r="AC22" s="187"/>
      <c r="AD22" s="187"/>
      <c r="AE22" s="187"/>
      <c r="AF22" s="187"/>
      <c r="AG22" s="187"/>
      <c r="AH22" s="187"/>
      <c r="AI22" s="187"/>
      <c r="AJ22" s="187"/>
      <c r="AK22" s="187"/>
      <c r="AL22" s="187"/>
      <c r="AM22" s="188"/>
    </row>
    <row r="23" spans="1:48" ht="23.1" customHeight="1">
      <c r="A23" s="242"/>
      <c r="B23" s="243"/>
      <c r="C23" s="243"/>
      <c r="D23" s="243"/>
      <c r="E23" s="243"/>
      <c r="F23" s="243"/>
      <c r="G23" s="244"/>
      <c r="H23" s="174"/>
      <c r="I23" s="174"/>
      <c r="J23" s="174"/>
      <c r="K23" s="174"/>
      <c r="L23" s="174"/>
      <c r="M23" s="218"/>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20"/>
      <c r="AN23" s="3"/>
    </row>
    <row r="24" spans="1:48" ht="23.1" customHeight="1">
      <c r="A24" s="245"/>
      <c r="B24" s="246"/>
      <c r="C24" s="246"/>
      <c r="D24" s="246"/>
      <c r="E24" s="246"/>
      <c r="F24" s="246"/>
      <c r="G24" s="247"/>
      <c r="H24" s="221"/>
      <c r="I24" s="175"/>
      <c r="J24" s="175"/>
      <c r="K24" s="175"/>
      <c r="L24" s="222"/>
      <c r="M24" s="215"/>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6"/>
      <c r="AK24" s="216"/>
      <c r="AL24" s="216"/>
      <c r="AM24" s="217"/>
    </row>
    <row r="25" spans="1:48" ht="23.1" customHeight="1">
      <c r="A25" s="245"/>
      <c r="B25" s="246"/>
      <c r="C25" s="246"/>
      <c r="D25" s="246"/>
      <c r="E25" s="246"/>
      <c r="F25" s="246"/>
      <c r="G25" s="247"/>
      <c r="H25" s="221"/>
      <c r="I25" s="175"/>
      <c r="J25" s="175"/>
      <c r="K25" s="175"/>
      <c r="L25" s="222"/>
      <c r="M25" s="215"/>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7"/>
    </row>
    <row r="26" spans="1:48" ht="23.1" customHeight="1">
      <c r="A26" s="245"/>
      <c r="B26" s="246"/>
      <c r="C26" s="246"/>
      <c r="D26" s="246"/>
      <c r="E26" s="246"/>
      <c r="F26" s="246"/>
      <c r="G26" s="247"/>
      <c r="H26" s="175"/>
      <c r="I26" s="175"/>
      <c r="J26" s="175"/>
      <c r="K26" s="175"/>
      <c r="L26" s="175"/>
      <c r="M26" s="215"/>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7"/>
    </row>
    <row r="27" spans="1:48" ht="23.1" customHeight="1">
      <c r="A27" s="245"/>
      <c r="B27" s="246"/>
      <c r="C27" s="246"/>
      <c r="D27" s="246"/>
      <c r="E27" s="246"/>
      <c r="F27" s="246"/>
      <c r="G27" s="247"/>
      <c r="H27" s="175"/>
      <c r="I27" s="175"/>
      <c r="J27" s="175"/>
      <c r="K27" s="175"/>
      <c r="L27" s="175"/>
      <c r="M27" s="215"/>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7"/>
    </row>
    <row r="28" spans="1:48" ht="23.1" customHeight="1">
      <c r="A28" s="245"/>
      <c r="B28" s="246"/>
      <c r="C28" s="246"/>
      <c r="D28" s="246"/>
      <c r="E28" s="246"/>
      <c r="F28" s="246"/>
      <c r="G28" s="247"/>
      <c r="H28" s="175"/>
      <c r="I28" s="175"/>
      <c r="J28" s="175"/>
      <c r="K28" s="175"/>
      <c r="L28" s="175"/>
      <c r="M28" s="215"/>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7"/>
      <c r="AV28" s="3"/>
    </row>
    <row r="29" spans="1:48" ht="23.1" customHeight="1">
      <c r="A29" s="248"/>
      <c r="B29" s="249"/>
      <c r="C29" s="249"/>
      <c r="D29" s="249"/>
      <c r="E29" s="249"/>
      <c r="F29" s="249"/>
      <c r="G29" s="250"/>
      <c r="H29" s="175"/>
      <c r="I29" s="175"/>
      <c r="J29" s="175"/>
      <c r="K29" s="175"/>
      <c r="L29" s="175"/>
      <c r="M29" s="215"/>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7"/>
    </row>
    <row r="30" spans="1:48" ht="23.1" customHeight="1">
      <c r="A30" s="6" t="s">
        <v>18</v>
      </c>
      <c r="B30" s="7"/>
      <c r="C30" s="7"/>
      <c r="D30" s="7"/>
      <c r="E30" s="7"/>
      <c r="F30" s="7"/>
      <c r="G30" s="8"/>
      <c r="H30" s="210">
        <f>SUM(H23:L29)</f>
        <v>0</v>
      </c>
      <c r="I30" s="210"/>
      <c r="J30" s="210"/>
      <c r="K30" s="210"/>
      <c r="L30" s="211"/>
      <c r="M30" s="212"/>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4"/>
    </row>
    <row r="31" spans="1:48">
      <c r="A31" s="34"/>
      <c r="B31" s="3"/>
      <c r="C31" s="29"/>
      <c r="D31" s="3"/>
      <c r="E31" s="35"/>
      <c r="F31" s="3"/>
      <c r="G31" s="3"/>
      <c r="H31" s="3"/>
      <c r="I31" s="3"/>
      <c r="J31" s="36"/>
      <c r="K31" s="36"/>
      <c r="L31" s="36"/>
      <c r="M31" s="36"/>
      <c r="N31" s="36"/>
      <c r="O31" s="37"/>
      <c r="P31" s="29"/>
      <c r="S31" s="36"/>
      <c r="T31" s="33"/>
      <c r="U31" s="36"/>
      <c r="V31" s="36"/>
      <c r="W31" s="38"/>
      <c r="AD31" s="29"/>
      <c r="AE31" s="30"/>
      <c r="AF31" s="30"/>
      <c r="AG31" s="30"/>
      <c r="AH31" s="38"/>
      <c r="AI31" s="173"/>
      <c r="AJ31" s="173"/>
      <c r="AK31" s="173"/>
      <c r="AL31" s="155"/>
      <c r="AM31" s="155"/>
    </row>
    <row r="32" spans="1:48">
      <c r="A32" s="29" t="s">
        <v>62</v>
      </c>
      <c r="B32" s="3"/>
      <c r="C32" s="29"/>
      <c r="D32" s="3"/>
      <c r="E32" s="35"/>
      <c r="F32" s="3"/>
      <c r="G32" s="3"/>
      <c r="H32" s="3"/>
      <c r="I32" s="3"/>
      <c r="J32" s="36"/>
      <c r="K32" s="36"/>
      <c r="L32" s="36"/>
      <c r="M32" s="36"/>
      <c r="N32" s="36"/>
      <c r="O32" s="37"/>
      <c r="P32" s="29"/>
      <c r="S32" s="36"/>
      <c r="T32" s="33"/>
      <c r="U32" s="36"/>
      <c r="V32" s="36"/>
      <c r="W32" s="38"/>
      <c r="AD32" s="29"/>
      <c r="AE32" s="30"/>
      <c r="AF32" s="30"/>
      <c r="AG32" s="30"/>
      <c r="AH32" s="38"/>
      <c r="AI32" s="173"/>
      <c r="AJ32" s="173"/>
      <c r="AK32" s="173"/>
      <c r="AL32" s="155"/>
      <c r="AM32" s="155"/>
    </row>
    <row r="33" spans="1:48" ht="23.1" customHeight="1">
      <c r="A33" s="180" t="s">
        <v>80</v>
      </c>
      <c r="B33" s="181"/>
      <c r="C33" s="181"/>
      <c r="D33" s="181"/>
      <c r="E33" s="181"/>
      <c r="F33" s="181"/>
      <c r="G33" s="182"/>
      <c r="H33" s="158" t="s">
        <v>109</v>
      </c>
      <c r="I33" s="181"/>
      <c r="J33" s="181"/>
      <c r="K33" s="181"/>
      <c r="L33" s="181"/>
      <c r="M33" s="180" t="s">
        <v>81</v>
      </c>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2"/>
    </row>
    <row r="34" spans="1:48" ht="23.1" customHeight="1">
      <c r="A34" s="242"/>
      <c r="B34" s="243"/>
      <c r="C34" s="243"/>
      <c r="D34" s="243"/>
      <c r="E34" s="243"/>
      <c r="F34" s="243"/>
      <c r="G34" s="244"/>
      <c r="H34" s="174"/>
      <c r="I34" s="174"/>
      <c r="J34" s="174"/>
      <c r="K34" s="174"/>
      <c r="L34" s="174"/>
      <c r="M34" s="218"/>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20"/>
      <c r="AN34" s="3"/>
    </row>
    <row r="35" spans="1:48" ht="23.1" customHeight="1">
      <c r="A35" s="245"/>
      <c r="B35" s="246"/>
      <c r="C35" s="246"/>
      <c r="D35" s="246"/>
      <c r="E35" s="246"/>
      <c r="F35" s="246"/>
      <c r="G35" s="247"/>
      <c r="H35" s="221"/>
      <c r="I35" s="175"/>
      <c r="J35" s="175"/>
      <c r="K35" s="175"/>
      <c r="L35" s="222"/>
      <c r="M35" s="215"/>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7"/>
    </row>
    <row r="36" spans="1:48" ht="23.1" customHeight="1">
      <c r="A36" s="245"/>
      <c r="B36" s="246"/>
      <c r="C36" s="246"/>
      <c r="D36" s="246"/>
      <c r="E36" s="246"/>
      <c r="F36" s="246"/>
      <c r="G36" s="247"/>
      <c r="H36" s="221"/>
      <c r="I36" s="175"/>
      <c r="J36" s="175"/>
      <c r="K36" s="175"/>
      <c r="L36" s="222"/>
      <c r="M36" s="215"/>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7"/>
    </row>
    <row r="37" spans="1:48" ht="23.1" customHeight="1">
      <c r="A37" s="245"/>
      <c r="B37" s="246"/>
      <c r="C37" s="246"/>
      <c r="D37" s="246"/>
      <c r="E37" s="246"/>
      <c r="F37" s="246"/>
      <c r="G37" s="247"/>
      <c r="H37" s="175"/>
      <c r="I37" s="175"/>
      <c r="J37" s="175"/>
      <c r="K37" s="175"/>
      <c r="L37" s="175"/>
      <c r="M37" s="215"/>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7"/>
    </row>
    <row r="38" spans="1:48" ht="23.1" customHeight="1">
      <c r="A38" s="245"/>
      <c r="B38" s="246"/>
      <c r="C38" s="246"/>
      <c r="D38" s="246"/>
      <c r="E38" s="246"/>
      <c r="F38" s="246"/>
      <c r="G38" s="247"/>
      <c r="H38" s="175"/>
      <c r="I38" s="175"/>
      <c r="J38" s="175"/>
      <c r="K38" s="175"/>
      <c r="L38" s="175"/>
      <c r="M38" s="215"/>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7"/>
    </row>
    <row r="39" spans="1:48" ht="23.1" customHeight="1">
      <c r="A39" s="245"/>
      <c r="B39" s="246"/>
      <c r="C39" s="246"/>
      <c r="D39" s="246"/>
      <c r="E39" s="246"/>
      <c r="F39" s="246"/>
      <c r="G39" s="247"/>
      <c r="H39" s="175"/>
      <c r="I39" s="175"/>
      <c r="J39" s="175"/>
      <c r="K39" s="175"/>
      <c r="L39" s="175"/>
      <c r="M39" s="215"/>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7"/>
      <c r="AV39" s="3"/>
    </row>
    <row r="40" spans="1:48" ht="23.1" customHeight="1">
      <c r="A40" s="248"/>
      <c r="B40" s="249"/>
      <c r="C40" s="249"/>
      <c r="D40" s="249"/>
      <c r="E40" s="249"/>
      <c r="F40" s="249"/>
      <c r="G40" s="250"/>
      <c r="H40" s="175"/>
      <c r="I40" s="175"/>
      <c r="J40" s="175"/>
      <c r="K40" s="175"/>
      <c r="L40" s="175"/>
      <c r="M40" s="215"/>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7"/>
    </row>
    <row r="41" spans="1:48" ht="23.1" customHeight="1">
      <c r="A41" s="6" t="s">
        <v>18</v>
      </c>
      <c r="B41" s="7"/>
      <c r="C41" s="7"/>
      <c r="D41" s="7"/>
      <c r="E41" s="7"/>
      <c r="F41" s="7"/>
      <c r="G41" s="8"/>
      <c r="H41" s="210">
        <f>SUM(H34:L40)</f>
        <v>0</v>
      </c>
      <c r="I41" s="210"/>
      <c r="J41" s="210"/>
      <c r="K41" s="210"/>
      <c r="L41" s="211"/>
      <c r="M41" s="212"/>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4"/>
    </row>
    <row r="42" spans="1:48" ht="6" customHeight="1">
      <c r="A42" s="39"/>
      <c r="B42" s="39"/>
      <c r="C42" s="39"/>
      <c r="D42" s="39"/>
      <c r="E42" s="40"/>
      <c r="F42" s="40"/>
      <c r="G42" s="40"/>
      <c r="H42" s="40"/>
      <c r="I42" s="40"/>
      <c r="J42" s="41"/>
      <c r="K42" s="41"/>
      <c r="L42" s="41"/>
      <c r="M42" s="41"/>
      <c r="N42" s="41"/>
      <c r="AH42" s="44"/>
    </row>
    <row r="43" spans="1:48" ht="20.100000000000001" customHeight="1">
      <c r="A43" s="39"/>
      <c r="B43" s="39"/>
      <c r="C43" s="39"/>
      <c r="D43" s="39"/>
      <c r="E43" s="42"/>
      <c r="F43" s="42"/>
      <c r="G43" s="42"/>
      <c r="H43" s="42"/>
      <c r="I43" s="42"/>
      <c r="J43" s="43"/>
      <c r="K43" s="43"/>
      <c r="L43" s="43"/>
      <c r="M43" s="43"/>
      <c r="N43" s="43"/>
      <c r="O43" s="42"/>
      <c r="P43" s="42"/>
      <c r="Q43" s="42"/>
      <c r="R43" s="42"/>
      <c r="S43" s="42"/>
      <c r="T43" s="42"/>
      <c r="U43" s="42"/>
      <c r="V43" s="42"/>
      <c r="W43" s="42"/>
      <c r="X43" s="42"/>
      <c r="Y43" s="42"/>
      <c r="Z43" s="150" t="s">
        <v>18</v>
      </c>
      <c r="AA43" s="151"/>
      <c r="AB43" s="152">
        <f>H30+H41</f>
        <v>0</v>
      </c>
      <c r="AC43" s="153"/>
      <c r="AD43" s="153"/>
      <c r="AE43" s="153"/>
      <c r="AF43" s="153"/>
      <c r="AG43" s="153"/>
      <c r="AH43" s="153"/>
      <c r="AI43" s="153"/>
      <c r="AJ43" s="153"/>
      <c r="AK43" s="154"/>
      <c r="AL43" s="59" t="s">
        <v>107</v>
      </c>
      <c r="AM43" s="42"/>
    </row>
    <row r="44" spans="1:48">
      <c r="A44" s="29" t="s">
        <v>135</v>
      </c>
    </row>
    <row r="45" spans="1:48" ht="39.75" customHeight="1">
      <c r="A45" s="176" t="s">
        <v>86</v>
      </c>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row>
    <row r="46" spans="1:48">
      <c r="AI46" s="155"/>
      <c r="AJ46" s="155"/>
      <c r="AK46" s="155"/>
      <c r="AL46" s="155"/>
      <c r="AM46" s="155"/>
    </row>
  </sheetData>
  <sheetProtection algorithmName="SHA-512" hashValue="h2BVE4aXpivSuAzgF0xG50i5yGQwKUKeCbBmThRf0MnirvtpsgODyWLnVAKskIctNcO+dwzLop6+NpF10sVhfg==" saltValue="pbEK+IWnLD8SHft6cGEodQ==" spinCount="100000" sheet="1" formatCells="0" formatColumns="0" formatRows="0" insertColumns="0" insertRows="0" autoFilter="0"/>
  <mergeCells count="93">
    <mergeCell ref="AI46:AM46"/>
    <mergeCell ref="A39:G39"/>
    <mergeCell ref="H39:L39"/>
    <mergeCell ref="M39:AM39"/>
    <mergeCell ref="A40:G40"/>
    <mergeCell ref="H40:L40"/>
    <mergeCell ref="M40:AM40"/>
    <mergeCell ref="H41:L41"/>
    <mergeCell ref="M41:AM41"/>
    <mergeCell ref="Z43:AA43"/>
    <mergeCell ref="AB43:AK43"/>
    <mergeCell ref="A45:AM45"/>
    <mergeCell ref="A37:G37"/>
    <mergeCell ref="H37:L37"/>
    <mergeCell ref="M37:AM37"/>
    <mergeCell ref="A38:G38"/>
    <mergeCell ref="H38:L38"/>
    <mergeCell ref="M38:AM38"/>
    <mergeCell ref="A35:G35"/>
    <mergeCell ref="H35:L35"/>
    <mergeCell ref="M35:AM35"/>
    <mergeCell ref="A36:G36"/>
    <mergeCell ref="H36:L36"/>
    <mergeCell ref="M36:AM36"/>
    <mergeCell ref="A33:G33"/>
    <mergeCell ref="H33:L33"/>
    <mergeCell ref="M33:AM33"/>
    <mergeCell ref="A34:G34"/>
    <mergeCell ref="H34:L34"/>
    <mergeCell ref="M34:AM34"/>
    <mergeCell ref="H30:L30"/>
    <mergeCell ref="M30:AM30"/>
    <mergeCell ref="AI31:AK31"/>
    <mergeCell ref="AL31:AM31"/>
    <mergeCell ref="AI32:AK32"/>
    <mergeCell ref="AL32:AM32"/>
    <mergeCell ref="A28:G28"/>
    <mergeCell ref="H28:L28"/>
    <mergeCell ref="M28:AM28"/>
    <mergeCell ref="A29:G29"/>
    <mergeCell ref="H29:L29"/>
    <mergeCell ref="M29:AM29"/>
    <mergeCell ref="A26:G26"/>
    <mergeCell ref="H26:L26"/>
    <mergeCell ref="M26:AM26"/>
    <mergeCell ref="A27:G27"/>
    <mergeCell ref="H27:L27"/>
    <mergeCell ref="M27:AM27"/>
    <mergeCell ref="A24:G24"/>
    <mergeCell ref="H24:L24"/>
    <mergeCell ref="M24:AM24"/>
    <mergeCell ref="A25:G25"/>
    <mergeCell ref="H25:L25"/>
    <mergeCell ref="M25:AM25"/>
    <mergeCell ref="A22:G22"/>
    <mergeCell ref="H22:L22"/>
    <mergeCell ref="M22:AM22"/>
    <mergeCell ref="A23:G23"/>
    <mergeCell ref="H23:L23"/>
    <mergeCell ref="M23:AM23"/>
    <mergeCell ref="A17:AM17"/>
    <mergeCell ref="Y19:AC19"/>
    <mergeCell ref="AD19:AH19"/>
    <mergeCell ref="AI19:AM19"/>
    <mergeCell ref="Y20:AA21"/>
    <mergeCell ref="AB20:AC21"/>
    <mergeCell ref="AD20:AF21"/>
    <mergeCell ref="AG20:AH21"/>
    <mergeCell ref="AI20:AK21"/>
    <mergeCell ref="AL20:AM21"/>
    <mergeCell ref="A10:K10"/>
    <mergeCell ref="L10:AM10"/>
    <mergeCell ref="AP10:AU10"/>
    <mergeCell ref="A13:AM13"/>
    <mergeCell ref="A15:W15"/>
    <mergeCell ref="X15:Z15"/>
    <mergeCell ref="A8:C9"/>
    <mergeCell ref="D8:G8"/>
    <mergeCell ref="H8:S8"/>
    <mergeCell ref="T8:V9"/>
    <mergeCell ref="W8:AF8"/>
    <mergeCell ref="AG8:AM8"/>
    <mergeCell ref="D9:G9"/>
    <mergeCell ref="H9:S9"/>
    <mergeCell ref="W9:AF9"/>
    <mergeCell ref="AG9:AM9"/>
    <mergeCell ref="AG1:AM1"/>
    <mergeCell ref="A3:AM3"/>
    <mergeCell ref="A5:AM5"/>
    <mergeCell ref="A7:G7"/>
    <mergeCell ref="H7:N7"/>
    <mergeCell ref="O7:S7"/>
    <mergeCell ref="T7:AM7"/>
  </mergeCells>
  <phoneticPr fontId="3"/>
  <dataValidations count="3">
    <dataValidation imeMode="halfAlpha" allowBlank="1" showInputMessage="1" showErrorMessage="1" sqref="S19:V21 J19:N21 S32:V32 J32:N32" xr:uid="{87F37BD8-C297-4B8B-A882-2F40B2EFBA08}"/>
    <dataValidation type="list" allowBlank="1" showInputMessage="1" showErrorMessage="1" sqref="X15:Z15" xr:uid="{9AE5AB9C-1FF0-4C39-9B27-59B872BCA5B8}">
      <formula1>"✔"</formula1>
    </dataValidation>
    <dataValidation allowBlank="1" sqref="D9:G9" xr:uid="{E2FD8A85-F201-4E95-AEF8-03F14C05EB11}"/>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12B980AB-46D4-41F8-A8E0-29DAFD972D36}">
          <x14:formula1>
            <xm:f>リスト!$B$2:$B$30</xm:f>
          </x14:formula1>
          <xm:sqref>L10:AM10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E38"/>
  <sheetViews>
    <sheetView showGridLines="0" showZeros="0" view="pageBreakPreview" zoomScaleNormal="100" zoomScaleSheetLayoutView="100" workbookViewId="0"/>
  </sheetViews>
  <sheetFormatPr defaultColWidth="2.25" defaultRowHeight="13.5"/>
  <cols>
    <col min="1" max="1" width="3.125" style="2" customWidth="1"/>
    <col min="2" max="2" width="30.25" style="2" customWidth="1"/>
    <col min="3" max="3" width="12.875" style="2" customWidth="1"/>
    <col min="4" max="4" width="43.125" style="2" customWidth="1"/>
    <col min="5" max="5" width="32.75" style="2" customWidth="1"/>
    <col min="6" max="8" width="13.25" style="2" customWidth="1"/>
    <col min="9" max="9" width="4.375" style="2" bestFit="1" customWidth="1"/>
    <col min="10" max="11" width="2.25" style="2"/>
    <col min="12" max="12" width="4.375" style="2" bestFit="1" customWidth="1"/>
    <col min="13" max="16384" width="2.25" style="2"/>
  </cols>
  <sheetData>
    <row r="1" spans="1:31" ht="15.75" customHeight="1">
      <c r="A1" s="2" t="s">
        <v>87</v>
      </c>
      <c r="H1" s="255"/>
      <c r="I1" s="255" t="s">
        <v>106</v>
      </c>
    </row>
    <row r="2" spans="1:31" ht="15.75" customHeight="1">
      <c r="A2" s="9"/>
      <c r="H2" s="256"/>
      <c r="I2" s="256"/>
    </row>
    <row r="3" spans="1:31" ht="18" customHeight="1">
      <c r="A3" s="258" t="s">
        <v>12</v>
      </c>
      <c r="B3" s="260" t="s">
        <v>13</v>
      </c>
      <c r="C3" s="259" t="s">
        <v>14</v>
      </c>
      <c r="D3" s="260" t="s">
        <v>15</v>
      </c>
      <c r="E3" s="260" t="s">
        <v>16</v>
      </c>
      <c r="F3" s="261" t="s">
        <v>141</v>
      </c>
      <c r="G3" s="263" t="s">
        <v>72</v>
      </c>
      <c r="H3" s="261" t="s">
        <v>137</v>
      </c>
      <c r="I3" s="257" t="s">
        <v>17</v>
      </c>
    </row>
    <row r="4" spans="1:31" ht="57" customHeight="1" thickBot="1">
      <c r="A4" s="258"/>
      <c r="B4" s="260"/>
      <c r="C4" s="259"/>
      <c r="D4" s="260"/>
      <c r="E4" s="260"/>
      <c r="F4" s="262"/>
      <c r="G4" s="264"/>
      <c r="H4" s="262"/>
      <c r="I4" s="188"/>
    </row>
    <row r="5" spans="1:31" ht="24.95" customHeight="1" thickBot="1">
      <c r="A5" s="10">
        <f>ROW()-4</f>
        <v>1</v>
      </c>
      <c r="B5" s="28">
        <f ca="1">IFERROR(INDIRECT("個票"&amp;$A5&amp;"！$t$7"),"")</f>
        <v>0</v>
      </c>
      <c r="C5" s="28">
        <f ca="1">IFERROR(INDIRECT("個票"&amp;$A5&amp;"！$h$7"),"")</f>
        <v>0</v>
      </c>
      <c r="D5" s="28">
        <f ca="1">IFERROR(INDIRECT("個票"&amp;$A5&amp;"！$l$10"),"")</f>
        <v>0</v>
      </c>
      <c r="E5" s="66" t="str">
        <f ca="1">IFERROR(INDIRECT("個票"&amp;$A5&amp;"！$ｄ$9")&amp;INDIRECT("個票"&amp;$A5&amp;"！$ｈ$9"),"")</f>
        <v>和歌山県</v>
      </c>
      <c r="F5" s="13">
        <f ca="1">IFERROR(INDIRECT("個票"&amp;$A5&amp;"！$Y$20"),"")</f>
        <v>0</v>
      </c>
      <c r="G5" s="64">
        <f ca="1">IFERROR(INDIRECT("個票"&amp;$A5&amp;"！$ad$20"),"")</f>
        <v>0</v>
      </c>
      <c r="H5" s="13">
        <f ca="1">IFERROR(INDIRECT("個票"&amp;$A5&amp;"！$ai$20"),"")</f>
        <v>0</v>
      </c>
      <c r="I5" s="25"/>
      <c r="L5" s="26" t="str">
        <f ca="1">IF(_xlfn.SHEETS()-5=COUNTIF(F5:F24,"&gt;0"),"○","！（本表の事業所数と個票の枚数が一致しません）")</f>
        <v>！（本表の事業所数と個票の枚数が一致しません）</v>
      </c>
      <c r="M5" s="27"/>
      <c r="N5" s="27"/>
      <c r="O5" s="27"/>
      <c r="P5" s="27"/>
      <c r="Q5" s="27"/>
      <c r="R5" s="27"/>
      <c r="S5" s="27"/>
      <c r="T5" s="27"/>
      <c r="U5" s="27"/>
      <c r="V5" s="27"/>
      <c r="W5" s="27"/>
      <c r="X5" s="27"/>
      <c r="Y5" s="27"/>
      <c r="Z5" s="27"/>
      <c r="AA5" s="27"/>
      <c r="AB5" s="27"/>
      <c r="AC5" s="27"/>
      <c r="AD5" s="27"/>
      <c r="AE5" s="24"/>
    </row>
    <row r="6" spans="1:31" ht="24.95" customHeight="1">
      <c r="A6" s="10">
        <f t="shared" ref="A6:A19" si="0">ROW()-4</f>
        <v>2</v>
      </c>
      <c r="B6" s="28">
        <f t="shared" ref="B6:B19" ca="1" si="1">IFERROR(INDIRECT("個票"&amp;$A6&amp;"！$t$7"),"")</f>
        <v>0</v>
      </c>
      <c r="C6" s="28">
        <f t="shared" ref="C6:C19" ca="1" si="2">IFERROR(INDIRECT("個票"&amp;$A6&amp;"！$h$7"),"")</f>
        <v>0</v>
      </c>
      <c r="D6" s="28">
        <f t="shared" ref="D6:D19" ca="1" si="3">IFERROR(INDIRECT("個票"&amp;$A6&amp;"！$l$10"),"")</f>
        <v>0</v>
      </c>
      <c r="E6" s="66" t="str">
        <f ca="1">IFERROR(INDIRECT("個票"&amp;$A6&amp;"！$ｄ$9")&amp;INDIRECT("個票"&amp;$A6&amp;"！$ｈ$9"),"")</f>
        <v>和歌山県</v>
      </c>
      <c r="F6" s="13">
        <f t="shared" ref="F6:F19" ca="1" si="4">IFERROR(INDIRECT("個票"&amp;$A6&amp;"！$Y$20"),"")</f>
        <v>0</v>
      </c>
      <c r="G6" s="64">
        <f t="shared" ref="G6:G19" ca="1" si="5">IFERROR(INDIRECT("個票"&amp;$A6&amp;"！$ad$20"),"")</f>
        <v>0</v>
      </c>
      <c r="H6" s="13">
        <f t="shared" ref="H6:H19" ca="1" si="6">IFERROR(INDIRECT("個票"&amp;$A6&amp;"！$ai$20"),"")</f>
        <v>0</v>
      </c>
      <c r="I6" s="67"/>
      <c r="L6" s="68" t="s">
        <v>19</v>
      </c>
    </row>
    <row r="7" spans="1:31" ht="24.95" customHeight="1">
      <c r="A7" s="10">
        <f t="shared" si="0"/>
        <v>3</v>
      </c>
      <c r="B7" s="28">
        <f t="shared" ca="1" si="1"/>
        <v>0</v>
      </c>
      <c r="C7" s="28">
        <f t="shared" ca="1" si="2"/>
        <v>0</v>
      </c>
      <c r="D7" s="28">
        <f t="shared" ca="1" si="3"/>
        <v>0</v>
      </c>
      <c r="E7" s="66" t="str">
        <f ca="1">IFERROR(INDIRECT("個票"&amp;$A7&amp;"！$ｄ$9")&amp;INDIRECT("個票"&amp;$A7&amp;"！$ｈ$9"),"")</f>
        <v>和歌山県</v>
      </c>
      <c r="F7" s="13">
        <f t="shared" ca="1" si="4"/>
        <v>0</v>
      </c>
      <c r="G7" s="64">
        <f t="shared" ca="1" si="5"/>
        <v>0</v>
      </c>
      <c r="H7" s="13">
        <f t="shared" ca="1" si="6"/>
        <v>0</v>
      </c>
      <c r="I7" s="67"/>
      <c r="L7" s="68" t="s">
        <v>20</v>
      </c>
    </row>
    <row r="8" spans="1:31" ht="24.95" customHeight="1">
      <c r="A8" s="10">
        <f t="shared" si="0"/>
        <v>4</v>
      </c>
      <c r="B8" s="28" t="str">
        <f t="shared" ca="1" si="1"/>
        <v/>
      </c>
      <c r="C8" s="28" t="str">
        <f t="shared" ca="1" si="2"/>
        <v/>
      </c>
      <c r="D8" s="28" t="str">
        <f t="shared" ca="1" si="3"/>
        <v/>
      </c>
      <c r="E8" s="66" t="str">
        <f ca="1">IFERROR(INDIRECT("個票"&amp;$A8&amp;"！$ｄ$9")&amp;INDIRECT("個票"&amp;$A8&amp;"！$ｈ$9"),"")</f>
        <v/>
      </c>
      <c r="F8" s="13" t="str">
        <f ca="1">IFERROR(INDIRECT("個票"&amp;$A8&amp;"！$Y$20"),"")</f>
        <v/>
      </c>
      <c r="G8" s="64" t="str">
        <f t="shared" ca="1" si="5"/>
        <v/>
      </c>
      <c r="H8" s="13" t="str">
        <f t="shared" ca="1" si="6"/>
        <v/>
      </c>
      <c r="I8" s="67"/>
      <c r="L8" s="265" t="s">
        <v>142</v>
      </c>
    </row>
    <row r="9" spans="1:31" ht="24.95" customHeight="1">
      <c r="A9" s="10">
        <f t="shared" si="0"/>
        <v>5</v>
      </c>
      <c r="B9" s="28" t="str">
        <f t="shared" ca="1" si="1"/>
        <v/>
      </c>
      <c r="C9" s="28" t="str">
        <f t="shared" ca="1" si="2"/>
        <v/>
      </c>
      <c r="D9" s="28" t="str">
        <f t="shared" ca="1" si="3"/>
        <v/>
      </c>
      <c r="E9" s="66" t="str">
        <f ca="1">IFERROR(INDIRECT("個票"&amp;$A9&amp;"！$ｄ$9")&amp;INDIRECT("個票"&amp;$A9&amp;"！$ｈ$9"),"")</f>
        <v/>
      </c>
      <c r="F9" s="13" t="str">
        <f t="shared" ca="1" si="4"/>
        <v/>
      </c>
      <c r="G9" s="64" t="str">
        <f t="shared" ca="1" si="5"/>
        <v/>
      </c>
      <c r="H9" s="13" t="str">
        <f t="shared" ca="1" si="6"/>
        <v/>
      </c>
      <c r="I9" s="67"/>
      <c r="L9" s="266"/>
    </row>
    <row r="10" spans="1:31" ht="24.95" customHeight="1">
      <c r="A10" s="10">
        <f t="shared" si="0"/>
        <v>6</v>
      </c>
      <c r="B10" s="28" t="str">
        <f t="shared" ca="1" si="1"/>
        <v/>
      </c>
      <c r="C10" s="28" t="str">
        <f t="shared" ca="1" si="2"/>
        <v/>
      </c>
      <c r="D10" s="28" t="str">
        <f t="shared" ca="1" si="3"/>
        <v/>
      </c>
      <c r="E10" s="66" t="str">
        <f t="shared" ref="E10:E19" ca="1" si="7">IFERROR(INDIRECT("個票"&amp;$A10&amp;"！$ｄ$9")&amp;INDIRECT("個票"&amp;$A10&amp;"！$ｈ$9"),"")</f>
        <v/>
      </c>
      <c r="F10" s="13" t="str">
        <f t="shared" ca="1" si="4"/>
        <v/>
      </c>
      <c r="G10" s="64" t="str">
        <f t="shared" ca="1" si="5"/>
        <v/>
      </c>
      <c r="H10" s="13" t="str">
        <f t="shared" ca="1" si="6"/>
        <v/>
      </c>
      <c r="I10" s="67"/>
    </row>
    <row r="11" spans="1:31" ht="24.95" customHeight="1">
      <c r="A11" s="10">
        <f t="shared" si="0"/>
        <v>7</v>
      </c>
      <c r="B11" s="28" t="str">
        <f t="shared" ca="1" si="1"/>
        <v/>
      </c>
      <c r="C11" s="28" t="str">
        <f t="shared" ca="1" si="2"/>
        <v/>
      </c>
      <c r="D11" s="28" t="str">
        <f t="shared" ca="1" si="3"/>
        <v/>
      </c>
      <c r="E11" s="66" t="str">
        <f t="shared" ca="1" si="7"/>
        <v/>
      </c>
      <c r="F11" s="13" t="str">
        <f t="shared" ca="1" si="4"/>
        <v/>
      </c>
      <c r="G11" s="64" t="str">
        <f t="shared" ca="1" si="5"/>
        <v/>
      </c>
      <c r="H11" s="13" t="str">
        <f t="shared" ca="1" si="6"/>
        <v/>
      </c>
      <c r="I11" s="67"/>
    </row>
    <row r="12" spans="1:31" ht="24.95" customHeight="1">
      <c r="A12" s="10">
        <f t="shared" si="0"/>
        <v>8</v>
      </c>
      <c r="B12" s="28" t="str">
        <f t="shared" ca="1" si="1"/>
        <v/>
      </c>
      <c r="C12" s="28" t="str">
        <f t="shared" ca="1" si="2"/>
        <v/>
      </c>
      <c r="D12" s="28" t="str">
        <f t="shared" ca="1" si="3"/>
        <v/>
      </c>
      <c r="E12" s="66" t="str">
        <f t="shared" ca="1" si="7"/>
        <v/>
      </c>
      <c r="F12" s="13" t="str">
        <f t="shared" ca="1" si="4"/>
        <v/>
      </c>
      <c r="G12" s="64" t="str">
        <f t="shared" ca="1" si="5"/>
        <v/>
      </c>
      <c r="H12" s="13" t="str">
        <f t="shared" ca="1" si="6"/>
        <v/>
      </c>
      <c r="I12" s="67"/>
    </row>
    <row r="13" spans="1:31" ht="24.95" customHeight="1">
      <c r="A13" s="10">
        <f t="shared" si="0"/>
        <v>9</v>
      </c>
      <c r="B13" s="28" t="str">
        <f t="shared" ca="1" si="1"/>
        <v/>
      </c>
      <c r="C13" s="28" t="str">
        <f t="shared" ca="1" si="2"/>
        <v/>
      </c>
      <c r="D13" s="28" t="str">
        <f t="shared" ca="1" si="3"/>
        <v/>
      </c>
      <c r="E13" s="66" t="str">
        <f t="shared" ca="1" si="7"/>
        <v/>
      </c>
      <c r="F13" s="13" t="str">
        <f t="shared" ca="1" si="4"/>
        <v/>
      </c>
      <c r="G13" s="64" t="str">
        <f t="shared" ca="1" si="5"/>
        <v/>
      </c>
      <c r="H13" s="13" t="str">
        <f t="shared" ca="1" si="6"/>
        <v/>
      </c>
      <c r="I13" s="67"/>
    </row>
    <row r="14" spans="1:31" ht="24.95" customHeight="1">
      <c r="A14" s="10">
        <f t="shared" si="0"/>
        <v>10</v>
      </c>
      <c r="B14" s="28" t="str">
        <f t="shared" ca="1" si="1"/>
        <v/>
      </c>
      <c r="C14" s="28" t="str">
        <f t="shared" ca="1" si="2"/>
        <v/>
      </c>
      <c r="D14" s="28" t="str">
        <f t="shared" ca="1" si="3"/>
        <v/>
      </c>
      <c r="E14" s="66" t="str">
        <f t="shared" ca="1" si="7"/>
        <v/>
      </c>
      <c r="F14" s="13" t="str">
        <f t="shared" ca="1" si="4"/>
        <v/>
      </c>
      <c r="G14" s="64" t="str">
        <f t="shared" ca="1" si="5"/>
        <v/>
      </c>
      <c r="H14" s="13" t="str">
        <f t="shared" ca="1" si="6"/>
        <v/>
      </c>
      <c r="I14" s="67"/>
    </row>
    <row r="15" spans="1:31" ht="24.95" customHeight="1">
      <c r="A15" s="10">
        <f t="shared" si="0"/>
        <v>11</v>
      </c>
      <c r="B15" s="28" t="str">
        <f t="shared" ca="1" si="1"/>
        <v/>
      </c>
      <c r="C15" s="28" t="str">
        <f t="shared" ca="1" si="2"/>
        <v/>
      </c>
      <c r="D15" s="28" t="str">
        <f t="shared" ca="1" si="3"/>
        <v/>
      </c>
      <c r="E15" s="66" t="str">
        <f t="shared" ca="1" si="7"/>
        <v/>
      </c>
      <c r="F15" s="13" t="str">
        <f t="shared" ca="1" si="4"/>
        <v/>
      </c>
      <c r="G15" s="64" t="str">
        <f t="shared" ca="1" si="5"/>
        <v/>
      </c>
      <c r="H15" s="13" t="str">
        <f t="shared" ca="1" si="6"/>
        <v/>
      </c>
      <c r="I15" s="67"/>
    </row>
    <row r="16" spans="1:31" ht="24.95" customHeight="1">
      <c r="A16" s="10">
        <f t="shared" si="0"/>
        <v>12</v>
      </c>
      <c r="B16" s="28" t="str">
        <f t="shared" ca="1" si="1"/>
        <v/>
      </c>
      <c r="C16" s="28" t="str">
        <f t="shared" ca="1" si="2"/>
        <v/>
      </c>
      <c r="D16" s="28" t="str">
        <f t="shared" ca="1" si="3"/>
        <v/>
      </c>
      <c r="E16" s="66" t="str">
        <f t="shared" ca="1" si="7"/>
        <v/>
      </c>
      <c r="F16" s="13" t="str">
        <f t="shared" ca="1" si="4"/>
        <v/>
      </c>
      <c r="G16" s="64" t="str">
        <f t="shared" ca="1" si="5"/>
        <v/>
      </c>
      <c r="H16" s="13" t="str">
        <f t="shared" ca="1" si="6"/>
        <v/>
      </c>
      <c r="I16" s="25"/>
    </row>
    <row r="17" spans="1:9" ht="24.95" customHeight="1">
      <c r="A17" s="10">
        <f t="shared" si="0"/>
        <v>13</v>
      </c>
      <c r="B17" s="28" t="str">
        <f t="shared" ca="1" si="1"/>
        <v/>
      </c>
      <c r="C17" s="28" t="str">
        <f t="shared" ca="1" si="2"/>
        <v/>
      </c>
      <c r="D17" s="28" t="str">
        <f t="shared" ca="1" si="3"/>
        <v/>
      </c>
      <c r="E17" s="66" t="str">
        <f t="shared" ca="1" si="7"/>
        <v/>
      </c>
      <c r="F17" s="13" t="str">
        <f t="shared" ca="1" si="4"/>
        <v/>
      </c>
      <c r="G17" s="64" t="str">
        <f t="shared" ca="1" si="5"/>
        <v/>
      </c>
      <c r="H17" s="13" t="str">
        <f t="shared" ca="1" si="6"/>
        <v/>
      </c>
      <c r="I17" s="25"/>
    </row>
    <row r="18" spans="1:9" ht="24.95" customHeight="1">
      <c r="A18" s="10">
        <f t="shared" si="0"/>
        <v>14</v>
      </c>
      <c r="B18" s="28" t="str">
        <f t="shared" ca="1" si="1"/>
        <v/>
      </c>
      <c r="C18" s="28" t="str">
        <f t="shared" ca="1" si="2"/>
        <v/>
      </c>
      <c r="D18" s="28" t="str">
        <f t="shared" ca="1" si="3"/>
        <v/>
      </c>
      <c r="E18" s="66" t="str">
        <f t="shared" ca="1" si="7"/>
        <v/>
      </c>
      <c r="F18" s="13" t="str">
        <f t="shared" ca="1" si="4"/>
        <v/>
      </c>
      <c r="G18" s="64" t="str">
        <f t="shared" ca="1" si="5"/>
        <v/>
      </c>
      <c r="H18" s="13" t="str">
        <f t="shared" ca="1" si="6"/>
        <v/>
      </c>
      <c r="I18" s="25"/>
    </row>
    <row r="19" spans="1:9" ht="24.95" customHeight="1">
      <c r="A19" s="10">
        <f t="shared" si="0"/>
        <v>15</v>
      </c>
      <c r="B19" s="28" t="str">
        <f t="shared" ca="1" si="1"/>
        <v/>
      </c>
      <c r="C19" s="28" t="str">
        <f t="shared" ca="1" si="2"/>
        <v/>
      </c>
      <c r="D19" s="28" t="str">
        <f t="shared" ca="1" si="3"/>
        <v/>
      </c>
      <c r="E19" s="66" t="str">
        <f t="shared" ca="1" si="7"/>
        <v/>
      </c>
      <c r="F19" s="13" t="str">
        <f t="shared" ca="1" si="4"/>
        <v/>
      </c>
      <c r="G19" s="64" t="str">
        <f t="shared" ca="1" si="5"/>
        <v/>
      </c>
      <c r="H19" s="13" t="str">
        <f t="shared" ca="1" si="6"/>
        <v/>
      </c>
      <c r="I19" s="25"/>
    </row>
    <row r="20" spans="1:9" ht="18.75" customHeight="1" thickBot="1">
      <c r="A20" s="60"/>
      <c r="B20" s="61"/>
      <c r="C20" s="61"/>
      <c r="D20" s="61"/>
      <c r="E20" s="61"/>
      <c r="F20" s="62"/>
      <c r="G20" s="62"/>
      <c r="H20" s="62"/>
      <c r="I20" s="63"/>
    </row>
    <row r="21" spans="1:9" ht="24.95" customHeight="1" thickBot="1">
      <c r="A21" s="60"/>
      <c r="B21" s="61"/>
      <c r="C21" s="61"/>
      <c r="D21" s="61"/>
      <c r="E21" s="61"/>
      <c r="F21" s="80" t="s">
        <v>112</v>
      </c>
      <c r="G21" s="253">
        <f ca="1">SUM(G5:G19)</f>
        <v>0</v>
      </c>
      <c r="H21" s="254"/>
      <c r="I21" s="65" t="s">
        <v>8</v>
      </c>
    </row>
    <row r="22" spans="1:9" ht="11.25" customHeight="1">
      <c r="A22" s="3" t="s">
        <v>66</v>
      </c>
    </row>
    <row r="23" spans="1:9" customFormat="1" ht="24.95" customHeight="1">
      <c r="A23" s="2"/>
      <c r="B23" s="2"/>
      <c r="C23" s="2"/>
      <c r="E23" s="79"/>
      <c r="F23" s="81" t="s">
        <v>138</v>
      </c>
      <c r="G23" s="251">
        <f ca="1">SUM(F5:F19)</f>
        <v>0</v>
      </c>
      <c r="H23" s="252"/>
      <c r="I23" s="65" t="s">
        <v>8</v>
      </c>
    </row>
    <row r="24" spans="1:9" customFormat="1" ht="24.95" customHeight="1">
      <c r="A24" s="11"/>
      <c r="B24" s="3" t="s">
        <v>21</v>
      </c>
      <c r="C24" s="2"/>
      <c r="F24" s="81" t="s">
        <v>139</v>
      </c>
      <c r="G24" s="251">
        <f ca="1">SUM(H5:H19)</f>
        <v>0</v>
      </c>
      <c r="H24" s="252"/>
      <c r="I24" s="65" t="s">
        <v>8</v>
      </c>
    </row>
    <row r="25" spans="1:9" customFormat="1" ht="16.5" customHeight="1">
      <c r="A25" s="11"/>
      <c r="B25" s="3"/>
      <c r="C25" s="2"/>
    </row>
    <row r="26" spans="1:9" customFormat="1" ht="16.5" customHeight="1">
      <c r="A26" s="4"/>
      <c r="B26" s="12"/>
      <c r="C26" s="2"/>
    </row>
    <row r="27" spans="1:9" customFormat="1" ht="16.5" customHeight="1">
      <c r="A27" s="4"/>
      <c r="B27" s="12"/>
      <c r="C27" s="2"/>
    </row>
    <row r="28" spans="1:9" customFormat="1" ht="22.5" customHeight="1"/>
    <row r="29" spans="1:9" customFormat="1" ht="22.5" customHeight="1"/>
    <row r="30" spans="1:9" customFormat="1" ht="22.5" customHeight="1"/>
    <row r="31" spans="1:9" customFormat="1" ht="22.5" customHeight="1"/>
    <row r="32" spans="1:9" customFormat="1" ht="22.5" customHeight="1"/>
    <row r="33" customFormat="1" ht="22.5" customHeight="1"/>
    <row r="34" customFormat="1" ht="22.5" customHeight="1"/>
    <row r="35" customFormat="1" ht="22.5" customHeight="1"/>
    <row r="36" customFormat="1" ht="22.5" customHeight="1"/>
    <row r="37" customFormat="1" ht="22.5" customHeight="1"/>
    <row r="38" customFormat="1" ht="22.5" customHeight="1"/>
  </sheetData>
  <sheetProtection formatRows="0" insertColumns="0" insertRows="0"/>
  <mergeCells count="14">
    <mergeCell ref="A3:A4"/>
    <mergeCell ref="C3:C4"/>
    <mergeCell ref="B3:B4"/>
    <mergeCell ref="D3:D4"/>
    <mergeCell ref="H3:H4"/>
    <mergeCell ref="G3:G4"/>
    <mergeCell ref="F3:F4"/>
    <mergeCell ref="E3:E4"/>
    <mergeCell ref="G24:H24"/>
    <mergeCell ref="G23:H23"/>
    <mergeCell ref="G21:H21"/>
    <mergeCell ref="I1:I2"/>
    <mergeCell ref="I3:I4"/>
    <mergeCell ref="H1:H2"/>
  </mergeCells>
  <phoneticPr fontId="3"/>
  <dataValidations count="2">
    <dataValidation type="list" allowBlank="1" showInputMessage="1" showErrorMessage="1" sqref="I5:I19" xr:uid="{00000000-0002-0000-0200-000000000000}">
      <formula1>"可"</formula1>
    </dataValidation>
    <dataValidation type="list" allowBlank="1" showInputMessage="1" showErrorMessage="1" sqref="D5:D21 E20:E21" xr:uid="{00000000-0002-0000-0200-000001000000}">
      <formula1>#REF!</formula1>
    </dataValidation>
  </dataValidations>
  <printOptions horizontalCentered="1"/>
  <pageMargins left="0.19685039370078741" right="0.19685039370078741" top="0.59055118110236227" bottom="0.39370078740157483" header="0" footer="0"/>
  <pageSetup paperSize="9" scale="88"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2B982-5819-4C39-BB27-0E7DD7486D18}">
  <sheetPr>
    <tabColor theme="0" tint="-0.34998626667073579"/>
  </sheetPr>
  <dimension ref="A1:Y33"/>
  <sheetViews>
    <sheetView view="pageBreakPreview" zoomScaleNormal="100" zoomScaleSheetLayoutView="100" workbookViewId="0">
      <selection activeCell="Y17" sqref="Y17"/>
    </sheetView>
  </sheetViews>
  <sheetFormatPr defaultRowHeight="13.5"/>
  <sheetData>
    <row r="1" spans="1:25">
      <c r="A1" t="s">
        <v>113</v>
      </c>
    </row>
    <row r="2" spans="1:25" s="73" customFormat="1" ht="28.5">
      <c r="A2" s="69" t="s">
        <v>114</v>
      </c>
      <c r="B2" s="69" t="s">
        <v>115</v>
      </c>
      <c r="C2" s="70" t="s">
        <v>92</v>
      </c>
      <c r="D2" s="70" t="s">
        <v>92</v>
      </c>
      <c r="E2" s="69" t="s">
        <v>116</v>
      </c>
      <c r="F2" s="69" t="s">
        <v>90</v>
      </c>
      <c r="G2" s="69" t="s">
        <v>117</v>
      </c>
      <c r="H2" s="69" t="s">
        <v>99</v>
      </c>
      <c r="I2" s="69" t="s">
        <v>118</v>
      </c>
      <c r="J2" s="69" t="s">
        <v>119</v>
      </c>
      <c r="K2" s="69" t="s">
        <v>120</v>
      </c>
      <c r="L2" s="69" t="s">
        <v>121</v>
      </c>
      <c r="M2" s="69" t="s">
        <v>122</v>
      </c>
      <c r="N2" s="69" t="s">
        <v>123</v>
      </c>
      <c r="O2" s="70" t="s">
        <v>92</v>
      </c>
      <c r="P2" s="70" t="s">
        <v>92</v>
      </c>
      <c r="Q2" s="71" t="s">
        <v>124</v>
      </c>
      <c r="R2" s="72" t="s">
        <v>126</v>
      </c>
      <c r="S2" s="72" t="s">
        <v>15</v>
      </c>
      <c r="T2" s="72" t="s">
        <v>125</v>
      </c>
      <c r="U2" s="82" t="s">
        <v>92</v>
      </c>
      <c r="V2" s="82" t="s">
        <v>92</v>
      </c>
      <c r="W2" s="83" t="s">
        <v>129</v>
      </c>
      <c r="X2" s="84" t="s">
        <v>127</v>
      </c>
      <c r="Y2" s="84" t="s">
        <v>128</v>
      </c>
    </row>
    <row r="4" spans="1:25">
      <c r="A4" s="74">
        <v>1</v>
      </c>
      <c r="B4" s="74" t="str">
        <f>"R"&amp;実績報告書!AD3&amp;"."&amp;実績報告書!AG3&amp;"."&amp;実績報告書!AJ3</f>
        <v>R..</v>
      </c>
      <c r="C4" s="75"/>
      <c r="D4" s="75"/>
      <c r="E4" s="74" t="str">
        <f>実績報告書!J31&amp;実績報告書!N31</f>
        <v/>
      </c>
      <c r="F4" s="74" t="str">
        <f>実績報告書!I33&amp;実績報告書!M33&amp;実績報告書!S33&amp;実績報告書!Y33&amp;実績報告書!AE33</f>
        <v/>
      </c>
      <c r="G4" s="75">
        <f>実績報告書!I34</f>
        <v>0</v>
      </c>
      <c r="H4" s="75">
        <f>実績報告書!I35</f>
        <v>0</v>
      </c>
      <c r="I4" s="74">
        <f>実績報告書!I36</f>
        <v>0</v>
      </c>
      <c r="J4" s="74">
        <f>実績報告書!I37</f>
        <v>0</v>
      </c>
      <c r="K4" s="74">
        <f>実績報告書!I38</f>
        <v>0</v>
      </c>
      <c r="L4" s="74">
        <f>実績報告書!I39</f>
        <v>0</v>
      </c>
      <c r="M4" s="74">
        <f>実績報告書!I40</f>
        <v>0</v>
      </c>
      <c r="N4" s="76">
        <f>実績報告書!I41</f>
        <v>0</v>
      </c>
      <c r="O4" s="74"/>
      <c r="P4" s="74"/>
      <c r="Q4" s="75">
        <f ca="1">精算額一覧!C5</f>
        <v>0</v>
      </c>
      <c r="R4" s="76">
        <f ca="1">精算額一覧!B5</f>
        <v>0</v>
      </c>
      <c r="S4" s="78">
        <f ca="1">精算額一覧!D5</f>
        <v>0</v>
      </c>
      <c r="T4" s="74" t="str">
        <f ca="1">精算額一覧!E5</f>
        <v>和歌山県</v>
      </c>
      <c r="U4" s="77"/>
      <c r="V4" s="77"/>
      <c r="W4" s="77">
        <f ca="1">精算額一覧!F5</f>
        <v>0</v>
      </c>
      <c r="X4" s="77">
        <f ca="1">精算額一覧!G5</f>
        <v>0</v>
      </c>
      <c r="Y4" s="77">
        <f ca="1">精算額一覧!H5</f>
        <v>0</v>
      </c>
    </row>
    <row r="5" spans="1:25">
      <c r="A5" s="74">
        <v>2</v>
      </c>
      <c r="B5" s="74"/>
      <c r="C5" s="75"/>
      <c r="D5" s="75"/>
      <c r="E5" s="74"/>
      <c r="F5" s="74"/>
      <c r="G5" s="75"/>
      <c r="H5" s="75"/>
      <c r="I5" s="74"/>
      <c r="J5" s="74"/>
      <c r="K5" s="74"/>
      <c r="L5" s="74"/>
      <c r="M5" s="74"/>
      <c r="N5" s="74"/>
      <c r="O5" s="74"/>
      <c r="P5" s="74"/>
      <c r="Q5" s="75">
        <f ca="1">精算額一覧!C6</f>
        <v>0</v>
      </c>
      <c r="R5" s="76">
        <f ca="1">精算額一覧!B6</f>
        <v>0</v>
      </c>
      <c r="S5" s="78">
        <f ca="1">精算額一覧!D6</f>
        <v>0</v>
      </c>
      <c r="T5" s="74" t="str">
        <f ca="1">精算額一覧!E6</f>
        <v>和歌山県</v>
      </c>
      <c r="U5" s="77"/>
      <c r="V5" s="77"/>
      <c r="W5" s="77">
        <f ca="1">精算額一覧!F6</f>
        <v>0</v>
      </c>
      <c r="X5" s="77">
        <f ca="1">精算額一覧!G6</f>
        <v>0</v>
      </c>
      <c r="Y5" s="77">
        <f ca="1">精算額一覧!H6</f>
        <v>0</v>
      </c>
    </row>
    <row r="6" spans="1:25">
      <c r="A6" s="74">
        <v>3</v>
      </c>
      <c r="B6" s="74"/>
      <c r="C6" s="75"/>
      <c r="D6" s="75"/>
      <c r="E6" s="74"/>
      <c r="F6" s="74"/>
      <c r="G6" s="75"/>
      <c r="H6" s="75"/>
      <c r="I6" s="74"/>
      <c r="J6" s="74"/>
      <c r="K6" s="74"/>
      <c r="L6" s="74"/>
      <c r="M6" s="74"/>
      <c r="N6" s="74"/>
      <c r="O6" s="74"/>
      <c r="P6" s="74"/>
      <c r="Q6" s="75">
        <f ca="1">精算額一覧!C7</f>
        <v>0</v>
      </c>
      <c r="R6" s="76">
        <f ca="1">精算額一覧!B7</f>
        <v>0</v>
      </c>
      <c r="S6" s="78">
        <f ca="1">精算額一覧!D7</f>
        <v>0</v>
      </c>
      <c r="T6" s="74" t="str">
        <f ca="1">精算額一覧!E7</f>
        <v>和歌山県</v>
      </c>
      <c r="U6" s="77"/>
      <c r="V6" s="77"/>
      <c r="W6" s="77">
        <f ca="1">精算額一覧!F7</f>
        <v>0</v>
      </c>
      <c r="X6" s="77">
        <f ca="1">精算額一覧!G7</f>
        <v>0</v>
      </c>
      <c r="Y6" s="77">
        <f ca="1">精算額一覧!H7</f>
        <v>0</v>
      </c>
    </row>
    <row r="7" spans="1:25">
      <c r="A7" s="74">
        <v>4</v>
      </c>
      <c r="B7" s="74"/>
      <c r="C7" s="75"/>
      <c r="D7" s="75"/>
      <c r="E7" s="74"/>
      <c r="F7" s="74"/>
      <c r="G7" s="75"/>
      <c r="H7" s="75"/>
      <c r="I7" s="74"/>
      <c r="J7" s="74"/>
      <c r="K7" s="74"/>
      <c r="L7" s="74"/>
      <c r="M7" s="74"/>
      <c r="N7" s="74"/>
      <c r="O7" s="74"/>
      <c r="P7" s="74"/>
      <c r="Q7" s="75" t="str">
        <f ca="1">精算額一覧!C8</f>
        <v/>
      </c>
      <c r="R7" s="76" t="str">
        <f ca="1">精算額一覧!B8</f>
        <v/>
      </c>
      <c r="S7" s="78" t="str">
        <f ca="1">精算額一覧!D8</f>
        <v/>
      </c>
      <c r="T7" s="74" t="str">
        <f ca="1">精算額一覧!E8</f>
        <v/>
      </c>
      <c r="U7" s="77"/>
      <c r="V7" s="77"/>
      <c r="W7" s="77" t="str">
        <f ca="1">精算額一覧!F8</f>
        <v/>
      </c>
      <c r="X7" s="77" t="str">
        <f ca="1">精算額一覧!G8</f>
        <v/>
      </c>
      <c r="Y7" s="77" t="str">
        <f ca="1">精算額一覧!H8</f>
        <v/>
      </c>
    </row>
    <row r="8" spans="1:25">
      <c r="A8" s="74">
        <v>5</v>
      </c>
      <c r="B8" s="74"/>
      <c r="C8" s="75"/>
      <c r="D8" s="75"/>
      <c r="E8" s="74"/>
      <c r="F8" s="74"/>
      <c r="G8" s="75"/>
      <c r="H8" s="75"/>
      <c r="I8" s="74"/>
      <c r="J8" s="74"/>
      <c r="K8" s="74"/>
      <c r="L8" s="74"/>
      <c r="M8" s="74"/>
      <c r="N8" s="74"/>
      <c r="O8" s="74"/>
      <c r="P8" s="74"/>
      <c r="Q8" s="75" t="str">
        <f ca="1">精算額一覧!C9</f>
        <v/>
      </c>
      <c r="R8" s="76" t="str">
        <f ca="1">精算額一覧!B9</f>
        <v/>
      </c>
      <c r="S8" s="78" t="str">
        <f ca="1">精算額一覧!D9</f>
        <v/>
      </c>
      <c r="T8" s="74" t="str">
        <f ca="1">精算額一覧!E9</f>
        <v/>
      </c>
      <c r="U8" s="77"/>
      <c r="V8" s="77"/>
      <c r="W8" s="77" t="str">
        <f ca="1">精算額一覧!F9</f>
        <v/>
      </c>
      <c r="X8" s="77" t="str">
        <f ca="1">精算額一覧!G9</f>
        <v/>
      </c>
      <c r="Y8" s="77" t="str">
        <f ca="1">精算額一覧!H9</f>
        <v/>
      </c>
    </row>
    <row r="9" spans="1:25">
      <c r="A9" s="74">
        <v>6</v>
      </c>
      <c r="B9" s="74"/>
      <c r="C9" s="75"/>
      <c r="D9" s="75"/>
      <c r="E9" s="74"/>
      <c r="F9" s="74"/>
      <c r="G9" s="75"/>
      <c r="H9" s="75"/>
      <c r="I9" s="74"/>
      <c r="J9" s="74"/>
      <c r="K9" s="74"/>
      <c r="L9" s="74"/>
      <c r="M9" s="74"/>
      <c r="N9" s="74"/>
      <c r="O9" s="74"/>
      <c r="P9" s="74"/>
      <c r="Q9" s="75" t="str">
        <f ca="1">精算額一覧!C10</f>
        <v/>
      </c>
      <c r="R9" s="76" t="str">
        <f ca="1">精算額一覧!B10</f>
        <v/>
      </c>
      <c r="S9" s="78" t="str">
        <f ca="1">精算額一覧!D10</f>
        <v/>
      </c>
      <c r="T9" s="74" t="str">
        <f ca="1">精算額一覧!E10</f>
        <v/>
      </c>
      <c r="U9" s="77"/>
      <c r="V9" s="77"/>
      <c r="W9" s="77" t="str">
        <f ca="1">精算額一覧!F10</f>
        <v/>
      </c>
      <c r="X9" s="77" t="str">
        <f ca="1">精算額一覧!G10</f>
        <v/>
      </c>
      <c r="Y9" s="77" t="str">
        <f ca="1">精算額一覧!H10</f>
        <v/>
      </c>
    </row>
    <row r="10" spans="1:25">
      <c r="A10" s="74">
        <v>7</v>
      </c>
      <c r="B10" s="74"/>
      <c r="C10" s="75"/>
      <c r="D10" s="75"/>
      <c r="E10" s="74"/>
      <c r="F10" s="74"/>
      <c r="G10" s="75"/>
      <c r="H10" s="75"/>
      <c r="I10" s="74"/>
      <c r="J10" s="74"/>
      <c r="K10" s="74"/>
      <c r="L10" s="74"/>
      <c r="M10" s="74"/>
      <c r="N10" s="74"/>
      <c r="O10" s="74"/>
      <c r="P10" s="74"/>
      <c r="Q10" s="75" t="str">
        <f ca="1">精算額一覧!C11</f>
        <v/>
      </c>
      <c r="R10" s="76" t="str">
        <f ca="1">精算額一覧!B11</f>
        <v/>
      </c>
      <c r="S10" s="78" t="str">
        <f ca="1">精算額一覧!D11</f>
        <v/>
      </c>
      <c r="T10" s="74" t="str">
        <f ca="1">精算額一覧!E11</f>
        <v/>
      </c>
      <c r="U10" s="77"/>
      <c r="V10" s="77"/>
      <c r="W10" s="77" t="str">
        <f ca="1">精算額一覧!F11</f>
        <v/>
      </c>
      <c r="X10" s="77" t="str">
        <f ca="1">精算額一覧!G11</f>
        <v/>
      </c>
      <c r="Y10" s="77" t="str">
        <f ca="1">精算額一覧!H11</f>
        <v/>
      </c>
    </row>
    <row r="11" spans="1:25">
      <c r="A11" s="74">
        <v>8</v>
      </c>
      <c r="B11" s="74"/>
      <c r="C11" s="75"/>
      <c r="D11" s="75"/>
      <c r="E11" s="74"/>
      <c r="F11" s="74"/>
      <c r="G11" s="75"/>
      <c r="H11" s="75"/>
      <c r="I11" s="74"/>
      <c r="J11" s="74"/>
      <c r="K11" s="74"/>
      <c r="L11" s="74"/>
      <c r="M11" s="74"/>
      <c r="N11" s="74"/>
      <c r="O11" s="74"/>
      <c r="P11" s="74"/>
      <c r="Q11" s="75" t="str">
        <f ca="1">精算額一覧!C12</f>
        <v/>
      </c>
      <c r="R11" s="76" t="str">
        <f ca="1">精算額一覧!B12</f>
        <v/>
      </c>
      <c r="S11" s="78" t="str">
        <f ca="1">精算額一覧!D12</f>
        <v/>
      </c>
      <c r="T11" s="74" t="str">
        <f ca="1">精算額一覧!E12</f>
        <v/>
      </c>
      <c r="U11" s="77"/>
      <c r="V11" s="77"/>
      <c r="W11" s="77" t="str">
        <f ca="1">精算額一覧!F12</f>
        <v/>
      </c>
      <c r="X11" s="77" t="str">
        <f ca="1">精算額一覧!G12</f>
        <v/>
      </c>
      <c r="Y11" s="77" t="str">
        <f ca="1">精算額一覧!H12</f>
        <v/>
      </c>
    </row>
    <row r="12" spans="1:25">
      <c r="A12" s="74">
        <v>9</v>
      </c>
      <c r="B12" s="74"/>
      <c r="C12" s="75"/>
      <c r="D12" s="75"/>
      <c r="E12" s="74"/>
      <c r="F12" s="74"/>
      <c r="G12" s="75"/>
      <c r="H12" s="75"/>
      <c r="I12" s="74"/>
      <c r="J12" s="74"/>
      <c r="K12" s="74"/>
      <c r="L12" s="74"/>
      <c r="M12" s="74"/>
      <c r="N12" s="74"/>
      <c r="O12" s="74"/>
      <c r="P12" s="74"/>
      <c r="Q12" s="75" t="str">
        <f ca="1">精算額一覧!C13</f>
        <v/>
      </c>
      <c r="R12" s="76" t="str">
        <f ca="1">精算額一覧!B13</f>
        <v/>
      </c>
      <c r="S12" s="78" t="str">
        <f ca="1">精算額一覧!D13</f>
        <v/>
      </c>
      <c r="T12" s="74" t="str">
        <f ca="1">精算額一覧!E13</f>
        <v/>
      </c>
      <c r="U12" s="77"/>
      <c r="V12" s="77"/>
      <c r="W12" s="77" t="str">
        <f ca="1">精算額一覧!F13</f>
        <v/>
      </c>
      <c r="X12" s="77" t="str">
        <f ca="1">精算額一覧!G13</f>
        <v/>
      </c>
      <c r="Y12" s="77" t="str">
        <f ca="1">精算額一覧!H13</f>
        <v/>
      </c>
    </row>
    <row r="13" spans="1:25">
      <c r="A13" s="74">
        <v>10</v>
      </c>
      <c r="B13" s="74"/>
      <c r="C13" s="75"/>
      <c r="D13" s="75"/>
      <c r="E13" s="74"/>
      <c r="F13" s="74"/>
      <c r="G13" s="75"/>
      <c r="H13" s="75"/>
      <c r="I13" s="74"/>
      <c r="J13" s="74"/>
      <c r="K13" s="74"/>
      <c r="L13" s="74"/>
      <c r="M13" s="74"/>
      <c r="N13" s="74"/>
      <c r="O13" s="74"/>
      <c r="P13" s="74"/>
      <c r="Q13" s="75" t="str">
        <f ca="1">精算額一覧!C14</f>
        <v/>
      </c>
      <c r="R13" s="76" t="str">
        <f ca="1">精算額一覧!B14</f>
        <v/>
      </c>
      <c r="S13" s="78" t="str">
        <f ca="1">精算額一覧!D14</f>
        <v/>
      </c>
      <c r="T13" s="74" t="str">
        <f ca="1">精算額一覧!E14</f>
        <v/>
      </c>
      <c r="U13" s="77"/>
      <c r="V13" s="77"/>
      <c r="W13" s="77" t="str">
        <f ca="1">精算額一覧!F14</f>
        <v/>
      </c>
      <c r="X13" s="77" t="str">
        <f ca="1">精算額一覧!G14</f>
        <v/>
      </c>
      <c r="Y13" s="77" t="str">
        <f ca="1">精算額一覧!H14</f>
        <v/>
      </c>
    </row>
    <row r="14" spans="1:25">
      <c r="A14" s="74">
        <v>11</v>
      </c>
      <c r="B14" s="74"/>
      <c r="C14" s="75"/>
      <c r="D14" s="75"/>
      <c r="E14" s="74"/>
      <c r="F14" s="74"/>
      <c r="G14" s="75"/>
      <c r="H14" s="75"/>
      <c r="I14" s="74"/>
      <c r="J14" s="74"/>
      <c r="K14" s="74"/>
      <c r="L14" s="74"/>
      <c r="M14" s="74"/>
      <c r="N14" s="74"/>
      <c r="O14" s="74"/>
      <c r="P14" s="74"/>
      <c r="Q14" s="75" t="str">
        <f ca="1">精算額一覧!C15</f>
        <v/>
      </c>
      <c r="R14" s="76" t="str">
        <f ca="1">精算額一覧!B15</f>
        <v/>
      </c>
      <c r="S14" s="78" t="str">
        <f ca="1">精算額一覧!D15</f>
        <v/>
      </c>
      <c r="T14" s="74" t="str">
        <f ca="1">精算額一覧!E15</f>
        <v/>
      </c>
      <c r="U14" s="77"/>
      <c r="V14" s="77"/>
      <c r="W14" s="77" t="str">
        <f ca="1">精算額一覧!F15</f>
        <v/>
      </c>
      <c r="X14" s="77" t="str">
        <f ca="1">精算額一覧!G15</f>
        <v/>
      </c>
      <c r="Y14" s="77" t="str">
        <f ca="1">精算額一覧!H15</f>
        <v/>
      </c>
    </row>
    <row r="15" spans="1:25">
      <c r="A15" s="74">
        <v>12</v>
      </c>
      <c r="B15" s="74"/>
      <c r="C15" s="75"/>
      <c r="D15" s="75"/>
      <c r="E15" s="74"/>
      <c r="F15" s="74"/>
      <c r="G15" s="75"/>
      <c r="H15" s="75"/>
      <c r="I15" s="74"/>
      <c r="J15" s="74"/>
      <c r="K15" s="74"/>
      <c r="L15" s="74"/>
      <c r="M15" s="74"/>
      <c r="N15" s="74"/>
      <c r="O15" s="74"/>
      <c r="P15" s="74"/>
      <c r="Q15" s="75" t="str">
        <f ca="1">精算額一覧!C16</f>
        <v/>
      </c>
      <c r="R15" s="76" t="str">
        <f ca="1">精算額一覧!B16</f>
        <v/>
      </c>
      <c r="S15" s="78" t="str">
        <f ca="1">精算額一覧!D16</f>
        <v/>
      </c>
      <c r="T15" s="74" t="str">
        <f ca="1">精算額一覧!E16</f>
        <v/>
      </c>
      <c r="U15" s="77"/>
      <c r="V15" s="77"/>
      <c r="W15" s="77" t="str">
        <f ca="1">精算額一覧!F16</f>
        <v/>
      </c>
      <c r="X15" s="77" t="str">
        <f ca="1">精算額一覧!G16</f>
        <v/>
      </c>
      <c r="Y15" s="77" t="str">
        <f ca="1">精算額一覧!H16</f>
        <v/>
      </c>
    </row>
    <row r="16" spans="1:25">
      <c r="A16" s="74">
        <v>13</v>
      </c>
      <c r="B16" s="74"/>
      <c r="C16" s="75"/>
      <c r="D16" s="75"/>
      <c r="E16" s="74"/>
      <c r="F16" s="74"/>
      <c r="G16" s="75"/>
      <c r="H16" s="75"/>
      <c r="I16" s="74"/>
      <c r="J16" s="74"/>
      <c r="K16" s="74"/>
      <c r="L16" s="74"/>
      <c r="M16" s="74"/>
      <c r="N16" s="74"/>
      <c r="O16" s="74"/>
      <c r="P16" s="74"/>
      <c r="Q16" s="75" t="str">
        <f ca="1">精算額一覧!C17</f>
        <v/>
      </c>
      <c r="R16" s="76" t="str">
        <f ca="1">精算額一覧!B17</f>
        <v/>
      </c>
      <c r="S16" s="78" t="str">
        <f ca="1">精算額一覧!D17</f>
        <v/>
      </c>
      <c r="T16" s="74" t="str">
        <f ca="1">精算額一覧!E17</f>
        <v/>
      </c>
      <c r="U16" s="77"/>
      <c r="V16" s="77"/>
      <c r="W16" s="77" t="str">
        <f ca="1">精算額一覧!F17</f>
        <v/>
      </c>
      <c r="X16" s="77" t="str">
        <f ca="1">精算額一覧!G17</f>
        <v/>
      </c>
      <c r="Y16" s="77" t="str">
        <f ca="1">精算額一覧!H17</f>
        <v/>
      </c>
    </row>
    <row r="17" spans="1:25">
      <c r="A17" s="74">
        <v>14</v>
      </c>
      <c r="B17" s="74"/>
      <c r="C17" s="75"/>
      <c r="D17" s="75"/>
      <c r="E17" s="74"/>
      <c r="F17" s="74"/>
      <c r="G17" s="75"/>
      <c r="H17" s="75"/>
      <c r="I17" s="74"/>
      <c r="J17" s="74"/>
      <c r="K17" s="74"/>
      <c r="L17" s="74"/>
      <c r="M17" s="74"/>
      <c r="N17" s="74"/>
      <c r="O17" s="74"/>
      <c r="P17" s="74"/>
      <c r="Q17" s="75" t="str">
        <f ca="1">精算額一覧!C18</f>
        <v/>
      </c>
      <c r="R17" s="76" t="str">
        <f ca="1">精算額一覧!B18</f>
        <v/>
      </c>
      <c r="S17" s="78" t="str">
        <f ca="1">精算額一覧!D18</f>
        <v/>
      </c>
      <c r="T17" s="74" t="str">
        <f ca="1">精算額一覧!E18</f>
        <v/>
      </c>
      <c r="U17" s="77"/>
      <c r="V17" s="77"/>
      <c r="W17" s="77" t="str">
        <f ca="1">精算額一覧!F18</f>
        <v/>
      </c>
      <c r="X17" s="77" t="str">
        <f ca="1">精算額一覧!G18</f>
        <v/>
      </c>
      <c r="Y17" s="77" t="str">
        <f ca="1">精算額一覧!H18</f>
        <v/>
      </c>
    </row>
    <row r="18" spans="1:25">
      <c r="A18" s="74">
        <v>15</v>
      </c>
      <c r="B18" s="74"/>
      <c r="C18" s="75"/>
      <c r="D18" s="75"/>
      <c r="E18" s="74"/>
      <c r="F18" s="74"/>
      <c r="G18" s="75"/>
      <c r="H18" s="75"/>
      <c r="I18" s="74"/>
      <c r="J18" s="74"/>
      <c r="K18" s="74"/>
      <c r="L18" s="74"/>
      <c r="M18" s="74"/>
      <c r="N18" s="74"/>
      <c r="O18" s="74"/>
      <c r="P18" s="74"/>
      <c r="Q18" s="75" t="str">
        <f ca="1">精算額一覧!C19</f>
        <v/>
      </c>
      <c r="R18" s="76" t="str">
        <f ca="1">精算額一覧!B19</f>
        <v/>
      </c>
      <c r="S18" s="78" t="str">
        <f ca="1">精算額一覧!D19</f>
        <v/>
      </c>
      <c r="T18" s="74" t="str">
        <f ca="1">精算額一覧!E19</f>
        <v/>
      </c>
      <c r="U18" s="77"/>
      <c r="V18" s="77"/>
      <c r="W18" s="77" t="str">
        <f ca="1">精算額一覧!F19</f>
        <v/>
      </c>
      <c r="X18" s="77" t="str">
        <f ca="1">精算額一覧!G19</f>
        <v/>
      </c>
      <c r="Y18" s="77" t="str">
        <f ca="1">精算額一覧!H19</f>
        <v/>
      </c>
    </row>
    <row r="19" spans="1:25">
      <c r="A19" s="74">
        <v>16</v>
      </c>
      <c r="B19" s="74"/>
      <c r="C19" s="75"/>
      <c r="D19" s="75"/>
      <c r="E19" s="74"/>
      <c r="F19" s="74"/>
      <c r="G19" s="75"/>
      <c r="H19" s="75"/>
      <c r="I19" s="74"/>
      <c r="J19" s="74"/>
      <c r="K19" s="74"/>
      <c r="L19" s="74"/>
      <c r="M19" s="74"/>
      <c r="N19" s="74"/>
      <c r="O19" s="74"/>
      <c r="P19" s="74"/>
      <c r="Q19" s="75">
        <f>精算額一覧!C20</f>
        <v>0</v>
      </c>
      <c r="R19" s="76">
        <f>精算額一覧!B20</f>
        <v>0</v>
      </c>
      <c r="S19" s="78">
        <f>精算額一覧!D20</f>
        <v>0</v>
      </c>
      <c r="T19" s="74">
        <f>精算額一覧!E20</f>
        <v>0</v>
      </c>
      <c r="U19" s="77"/>
      <c r="V19" s="77"/>
      <c r="W19" s="77">
        <f>精算額一覧!F20</f>
        <v>0</v>
      </c>
      <c r="X19" s="77">
        <f>精算額一覧!G20</f>
        <v>0</v>
      </c>
      <c r="Y19" s="77">
        <f>精算額一覧!H20</f>
        <v>0</v>
      </c>
    </row>
    <row r="20" spans="1:25">
      <c r="A20" s="74">
        <v>17</v>
      </c>
      <c r="B20" s="74"/>
      <c r="C20" s="75"/>
      <c r="D20" s="75"/>
      <c r="E20" s="74"/>
      <c r="F20" s="74"/>
      <c r="G20" s="75"/>
      <c r="H20" s="75"/>
      <c r="I20" s="74"/>
      <c r="J20" s="74"/>
      <c r="K20" s="74"/>
      <c r="L20" s="74"/>
      <c r="M20" s="74"/>
      <c r="N20" s="74"/>
      <c r="O20" s="74"/>
      <c r="P20" s="74"/>
      <c r="Q20" s="75">
        <f>精算額一覧!C21</f>
        <v>0</v>
      </c>
      <c r="R20" s="76">
        <f>精算額一覧!B21</f>
        <v>0</v>
      </c>
      <c r="S20" s="78">
        <f>精算額一覧!D21</f>
        <v>0</v>
      </c>
      <c r="T20" s="74">
        <f>精算額一覧!E21</f>
        <v>0</v>
      </c>
      <c r="U20" s="77"/>
      <c r="V20" s="77"/>
      <c r="W20" s="77" t="str">
        <f>精算額一覧!F21</f>
        <v>実績額合計</v>
      </c>
      <c r="X20" s="77">
        <f ca="1">精算額一覧!G21</f>
        <v>0</v>
      </c>
      <c r="Y20" s="77">
        <f>精算額一覧!H21</f>
        <v>0</v>
      </c>
    </row>
    <row r="21" spans="1:25">
      <c r="A21" s="74">
        <v>18</v>
      </c>
      <c r="B21" s="74"/>
      <c r="C21" s="75"/>
      <c r="D21" s="75"/>
      <c r="E21" s="74"/>
      <c r="F21" s="74"/>
      <c r="G21" s="75"/>
      <c r="H21" s="75"/>
      <c r="I21" s="74"/>
      <c r="J21" s="74"/>
      <c r="K21" s="74"/>
      <c r="L21" s="74"/>
      <c r="M21" s="74"/>
      <c r="N21" s="74"/>
      <c r="O21" s="74"/>
      <c r="P21" s="74"/>
      <c r="Q21" s="75">
        <f>精算額一覧!C22</f>
        <v>0</v>
      </c>
      <c r="R21" s="76">
        <f>精算額一覧!B22</f>
        <v>0</v>
      </c>
      <c r="S21" s="78">
        <f>精算額一覧!D22</f>
        <v>0</v>
      </c>
      <c r="T21" s="74">
        <f>精算額一覧!E22</f>
        <v>0</v>
      </c>
      <c r="U21" s="77"/>
      <c r="V21" s="77"/>
      <c r="W21" s="77">
        <f>精算額一覧!F22</f>
        <v>0</v>
      </c>
      <c r="X21" s="77">
        <f>精算額一覧!G22</f>
        <v>0</v>
      </c>
      <c r="Y21" s="77">
        <f>精算額一覧!H22</f>
        <v>0</v>
      </c>
    </row>
    <row r="22" spans="1:25">
      <c r="A22" s="74">
        <v>19</v>
      </c>
      <c r="B22" s="74"/>
      <c r="C22" s="75"/>
      <c r="D22" s="75"/>
      <c r="E22" s="74"/>
      <c r="F22" s="74"/>
      <c r="G22" s="75"/>
      <c r="H22" s="75"/>
      <c r="I22" s="74"/>
      <c r="J22" s="74"/>
      <c r="K22" s="74"/>
      <c r="L22" s="74"/>
      <c r="M22" s="74"/>
      <c r="N22" s="74"/>
      <c r="O22" s="74"/>
      <c r="P22" s="74"/>
      <c r="Q22" s="75">
        <f>精算額一覧!C23</f>
        <v>0</v>
      </c>
      <c r="R22" s="76">
        <f>精算額一覧!B23</f>
        <v>0</v>
      </c>
      <c r="S22" s="78">
        <f>精算額一覧!D23</f>
        <v>0</v>
      </c>
      <c r="T22" s="74">
        <f>精算額一覧!E23</f>
        <v>0</v>
      </c>
      <c r="U22" s="77"/>
      <c r="V22" s="77"/>
      <c r="W22" s="77" t="str">
        <f>精算額一覧!F23</f>
        <v>交付決定額合計</v>
      </c>
      <c r="X22" s="77">
        <f ca="1">精算額一覧!G23</f>
        <v>0</v>
      </c>
      <c r="Y22" s="77">
        <f>精算額一覧!H23</f>
        <v>0</v>
      </c>
    </row>
    <row r="23" spans="1:25">
      <c r="A23" s="74">
        <v>20</v>
      </c>
      <c r="B23" s="74"/>
      <c r="C23" s="75"/>
      <c r="D23" s="75"/>
      <c r="E23" s="74"/>
      <c r="F23" s="74"/>
      <c r="G23" s="75"/>
      <c r="H23" s="75"/>
      <c r="I23" s="74"/>
      <c r="J23" s="74"/>
      <c r="K23" s="74"/>
      <c r="L23" s="74"/>
      <c r="M23" s="74"/>
      <c r="N23" s="74"/>
      <c r="O23" s="74"/>
      <c r="P23" s="74"/>
      <c r="Q23" s="75">
        <f>精算額一覧!C24</f>
        <v>0</v>
      </c>
      <c r="R23" s="76" t="str">
        <f>精算額一覧!B24</f>
        <v>　</v>
      </c>
      <c r="S23" s="78">
        <f>精算額一覧!D24</f>
        <v>0</v>
      </c>
      <c r="T23" s="74">
        <f>精算額一覧!E24</f>
        <v>0</v>
      </c>
      <c r="U23" s="77"/>
      <c r="V23" s="77"/>
      <c r="W23" s="77" t="str">
        <f>精算額一覧!F24</f>
        <v>差引額合計</v>
      </c>
      <c r="X23" s="77">
        <f ca="1">精算額一覧!G24</f>
        <v>0</v>
      </c>
      <c r="Y23" s="77">
        <f>精算額一覧!H24</f>
        <v>0</v>
      </c>
    </row>
    <row r="24" spans="1:25">
      <c r="A24" s="74">
        <v>21</v>
      </c>
      <c r="B24" s="74"/>
      <c r="C24" s="75"/>
      <c r="D24" s="75"/>
      <c r="E24" s="74"/>
      <c r="F24" s="74"/>
      <c r="G24" s="75"/>
      <c r="H24" s="75"/>
      <c r="I24" s="74"/>
      <c r="J24" s="74"/>
      <c r="K24" s="74"/>
      <c r="L24" s="74"/>
      <c r="M24" s="74"/>
      <c r="N24" s="74"/>
      <c r="O24" s="74"/>
      <c r="P24" s="74"/>
      <c r="Q24" s="75">
        <f>精算額一覧!C25</f>
        <v>0</v>
      </c>
      <c r="R24" s="76">
        <f>精算額一覧!B25</f>
        <v>0</v>
      </c>
      <c r="S24" s="78">
        <f>精算額一覧!D25</f>
        <v>0</v>
      </c>
      <c r="T24" s="74">
        <f>精算額一覧!E25</f>
        <v>0</v>
      </c>
      <c r="U24" s="77"/>
      <c r="V24" s="77"/>
      <c r="W24" s="77">
        <f>精算額一覧!F25</f>
        <v>0</v>
      </c>
      <c r="X24" s="77">
        <f>精算額一覧!G25</f>
        <v>0</v>
      </c>
      <c r="Y24" s="77">
        <f>精算額一覧!H25</f>
        <v>0</v>
      </c>
    </row>
    <row r="25" spans="1:25">
      <c r="A25" s="74">
        <v>22</v>
      </c>
      <c r="B25" s="74"/>
      <c r="C25" s="75"/>
      <c r="D25" s="75"/>
      <c r="E25" s="74"/>
      <c r="F25" s="74"/>
      <c r="G25" s="75"/>
      <c r="H25" s="75"/>
      <c r="I25" s="74"/>
      <c r="J25" s="74"/>
      <c r="K25" s="74"/>
      <c r="L25" s="74"/>
      <c r="M25" s="74"/>
      <c r="N25" s="74"/>
      <c r="O25" s="74"/>
      <c r="P25" s="74"/>
      <c r="Q25" s="75">
        <f>精算額一覧!C26</f>
        <v>0</v>
      </c>
      <c r="R25" s="76">
        <f>精算額一覧!B26</f>
        <v>0</v>
      </c>
      <c r="S25" s="78">
        <f>精算額一覧!D26</f>
        <v>0</v>
      </c>
      <c r="T25" s="74">
        <f>精算額一覧!E26</f>
        <v>0</v>
      </c>
      <c r="U25" s="77"/>
      <c r="V25" s="77"/>
      <c r="W25" s="77">
        <f>精算額一覧!F26</f>
        <v>0</v>
      </c>
      <c r="X25" s="77">
        <f>精算額一覧!G26</f>
        <v>0</v>
      </c>
      <c r="Y25" s="77">
        <f>精算額一覧!H26</f>
        <v>0</v>
      </c>
    </row>
    <row r="26" spans="1:25">
      <c r="A26" s="74">
        <v>23</v>
      </c>
      <c r="B26" s="74"/>
      <c r="C26" s="75"/>
      <c r="D26" s="75"/>
      <c r="E26" s="74"/>
      <c r="F26" s="74"/>
      <c r="G26" s="75"/>
      <c r="H26" s="75"/>
      <c r="I26" s="74"/>
      <c r="J26" s="74"/>
      <c r="K26" s="74"/>
      <c r="L26" s="74"/>
      <c r="M26" s="74"/>
      <c r="N26" s="74"/>
      <c r="O26" s="74"/>
      <c r="P26" s="74"/>
      <c r="Q26" s="75">
        <f>精算額一覧!C27</f>
        <v>0</v>
      </c>
      <c r="R26" s="76">
        <f>精算額一覧!B27</f>
        <v>0</v>
      </c>
      <c r="S26" s="78">
        <f>精算額一覧!D27</f>
        <v>0</v>
      </c>
      <c r="T26" s="74">
        <f>精算額一覧!E27</f>
        <v>0</v>
      </c>
      <c r="U26" s="77"/>
      <c r="V26" s="77"/>
      <c r="W26" s="77">
        <f>精算額一覧!F27</f>
        <v>0</v>
      </c>
      <c r="X26" s="77">
        <f>精算額一覧!G27</f>
        <v>0</v>
      </c>
      <c r="Y26" s="77">
        <f>精算額一覧!H27</f>
        <v>0</v>
      </c>
    </row>
    <row r="27" spans="1:25">
      <c r="A27" s="74">
        <v>24</v>
      </c>
      <c r="B27" s="74"/>
      <c r="C27" s="75"/>
      <c r="D27" s="75"/>
      <c r="E27" s="74"/>
      <c r="F27" s="74"/>
      <c r="G27" s="75"/>
      <c r="H27" s="75"/>
      <c r="I27" s="74"/>
      <c r="J27" s="74"/>
      <c r="K27" s="74"/>
      <c r="L27" s="74"/>
      <c r="M27" s="74"/>
      <c r="N27" s="74"/>
      <c r="O27" s="74"/>
      <c r="P27" s="74"/>
      <c r="Q27" s="75">
        <f>精算額一覧!C28</f>
        <v>0</v>
      </c>
      <c r="R27" s="76">
        <f>精算額一覧!B28</f>
        <v>0</v>
      </c>
      <c r="S27" s="78">
        <f>精算額一覧!D28</f>
        <v>0</v>
      </c>
      <c r="T27" s="74">
        <f>精算額一覧!E28</f>
        <v>0</v>
      </c>
      <c r="U27" s="77"/>
      <c r="V27" s="77"/>
      <c r="W27" s="77">
        <f>精算額一覧!F28</f>
        <v>0</v>
      </c>
      <c r="X27" s="77">
        <f>精算額一覧!G28</f>
        <v>0</v>
      </c>
      <c r="Y27" s="77">
        <f>精算額一覧!H28</f>
        <v>0</v>
      </c>
    </row>
    <row r="28" spans="1:25">
      <c r="A28" s="74">
        <v>25</v>
      </c>
      <c r="B28" s="74"/>
      <c r="C28" s="75"/>
      <c r="D28" s="75"/>
      <c r="E28" s="74"/>
      <c r="F28" s="74"/>
      <c r="G28" s="75"/>
      <c r="H28" s="75"/>
      <c r="I28" s="74"/>
      <c r="J28" s="74"/>
      <c r="K28" s="74"/>
      <c r="L28" s="74"/>
      <c r="M28" s="74"/>
      <c r="N28" s="74"/>
      <c r="O28" s="74"/>
      <c r="P28" s="74"/>
      <c r="Q28" s="75">
        <f>精算額一覧!C29</f>
        <v>0</v>
      </c>
      <c r="R28" s="76">
        <f>精算額一覧!B29</f>
        <v>0</v>
      </c>
      <c r="S28" s="78">
        <f>精算額一覧!D29</f>
        <v>0</v>
      </c>
      <c r="T28" s="74">
        <f>精算額一覧!E29</f>
        <v>0</v>
      </c>
      <c r="U28" s="77"/>
      <c r="V28" s="77"/>
      <c r="W28" s="77">
        <f>精算額一覧!F29</f>
        <v>0</v>
      </c>
      <c r="X28" s="77">
        <f>精算額一覧!G29</f>
        <v>0</v>
      </c>
      <c r="Y28" s="77">
        <f>精算額一覧!H29</f>
        <v>0</v>
      </c>
    </row>
    <row r="29" spans="1:25">
      <c r="A29" s="74">
        <v>26</v>
      </c>
      <c r="B29" s="74"/>
      <c r="C29" s="75"/>
      <c r="D29" s="75"/>
      <c r="E29" s="74"/>
      <c r="F29" s="74"/>
      <c r="G29" s="75"/>
      <c r="H29" s="75"/>
      <c r="I29" s="74"/>
      <c r="J29" s="74"/>
      <c r="K29" s="74"/>
      <c r="L29" s="74"/>
      <c r="M29" s="74"/>
      <c r="N29" s="74"/>
      <c r="O29" s="74"/>
      <c r="P29" s="74"/>
      <c r="Q29" s="75">
        <f>精算額一覧!C30</f>
        <v>0</v>
      </c>
      <c r="R29" s="76">
        <f>精算額一覧!B30</f>
        <v>0</v>
      </c>
      <c r="S29" s="78">
        <f>精算額一覧!D30</f>
        <v>0</v>
      </c>
      <c r="T29" s="74">
        <f>精算額一覧!E30</f>
        <v>0</v>
      </c>
      <c r="U29" s="77"/>
      <c r="V29" s="77"/>
      <c r="W29" s="77">
        <f>精算額一覧!F30</f>
        <v>0</v>
      </c>
      <c r="X29" s="77">
        <f>精算額一覧!G30</f>
        <v>0</v>
      </c>
      <c r="Y29" s="77">
        <f>精算額一覧!H30</f>
        <v>0</v>
      </c>
    </row>
    <row r="30" spans="1:25">
      <c r="A30" s="74">
        <v>27</v>
      </c>
      <c r="B30" s="74"/>
      <c r="C30" s="75"/>
      <c r="D30" s="75"/>
      <c r="E30" s="74"/>
      <c r="F30" s="74"/>
      <c r="G30" s="75"/>
      <c r="H30" s="75"/>
      <c r="I30" s="74"/>
      <c r="J30" s="74"/>
      <c r="K30" s="74"/>
      <c r="L30" s="74"/>
      <c r="M30" s="74"/>
      <c r="N30" s="74"/>
      <c r="O30" s="74"/>
      <c r="P30" s="74"/>
      <c r="Q30" s="75">
        <f>精算額一覧!C31</f>
        <v>0</v>
      </c>
      <c r="R30" s="76">
        <f>精算額一覧!B31</f>
        <v>0</v>
      </c>
      <c r="S30" s="78">
        <f>精算額一覧!D31</f>
        <v>0</v>
      </c>
      <c r="T30" s="74">
        <f>精算額一覧!E31</f>
        <v>0</v>
      </c>
      <c r="U30" s="77"/>
      <c r="V30" s="77"/>
      <c r="W30" s="77">
        <f>精算額一覧!F31</f>
        <v>0</v>
      </c>
      <c r="X30" s="77">
        <f>精算額一覧!G31</f>
        <v>0</v>
      </c>
      <c r="Y30" s="77">
        <f>精算額一覧!H31</f>
        <v>0</v>
      </c>
    </row>
    <row r="31" spans="1:25">
      <c r="A31" s="74">
        <v>28</v>
      </c>
      <c r="B31" s="74"/>
      <c r="C31" s="75"/>
      <c r="D31" s="75"/>
      <c r="E31" s="74"/>
      <c r="F31" s="74"/>
      <c r="G31" s="75"/>
      <c r="H31" s="75"/>
      <c r="I31" s="74"/>
      <c r="J31" s="74"/>
      <c r="K31" s="74"/>
      <c r="L31" s="74"/>
      <c r="M31" s="74"/>
      <c r="N31" s="74"/>
      <c r="O31" s="74"/>
      <c r="P31" s="74"/>
      <c r="Q31" s="75">
        <f>精算額一覧!C32</f>
        <v>0</v>
      </c>
      <c r="R31" s="76">
        <f>精算額一覧!B32</f>
        <v>0</v>
      </c>
      <c r="S31" s="78">
        <f>精算額一覧!D32</f>
        <v>0</v>
      </c>
      <c r="T31" s="74">
        <f>精算額一覧!E32</f>
        <v>0</v>
      </c>
      <c r="U31" s="77"/>
      <c r="V31" s="77"/>
      <c r="W31" s="77">
        <f>精算額一覧!F32</f>
        <v>0</v>
      </c>
      <c r="X31" s="77">
        <f>精算額一覧!G32</f>
        <v>0</v>
      </c>
      <c r="Y31" s="77">
        <f>精算額一覧!H32</f>
        <v>0</v>
      </c>
    </row>
    <row r="32" spans="1:25">
      <c r="A32" s="74">
        <v>29</v>
      </c>
      <c r="B32" s="74"/>
      <c r="C32" s="74"/>
      <c r="D32" s="74"/>
      <c r="E32" s="75"/>
      <c r="F32" s="75"/>
      <c r="G32" s="75"/>
      <c r="H32" s="75"/>
      <c r="I32" s="75"/>
      <c r="J32" s="75"/>
      <c r="K32" s="75"/>
      <c r="L32" s="75"/>
      <c r="M32" s="74"/>
      <c r="N32" s="74"/>
      <c r="O32" s="74"/>
      <c r="P32" s="74"/>
      <c r="Q32" s="74"/>
      <c r="R32" s="75"/>
      <c r="S32" s="76"/>
      <c r="T32" s="74"/>
      <c r="U32" s="77"/>
      <c r="V32" s="77"/>
      <c r="W32" s="77"/>
      <c r="X32" s="77"/>
      <c r="Y32" s="77"/>
    </row>
    <row r="33" spans="1:25">
      <c r="A33" s="74">
        <v>30</v>
      </c>
      <c r="B33" s="74"/>
      <c r="C33" s="74"/>
      <c r="D33" s="74"/>
      <c r="E33" s="75"/>
      <c r="F33" s="75"/>
      <c r="G33" s="75"/>
      <c r="H33" s="75"/>
      <c r="I33" s="75"/>
      <c r="J33" s="75"/>
      <c r="K33" s="75"/>
      <c r="L33" s="75"/>
      <c r="M33" s="74"/>
      <c r="N33" s="74"/>
      <c r="O33" s="74"/>
      <c r="P33" s="74"/>
      <c r="Q33" s="74"/>
      <c r="R33" s="75"/>
      <c r="S33" s="76"/>
      <c r="T33" s="74"/>
      <c r="U33" s="77"/>
      <c r="V33" s="77"/>
      <c r="W33" s="77"/>
      <c r="X33" s="77"/>
      <c r="Y33" s="77"/>
    </row>
  </sheetData>
  <sheetProtection sheet="1" objects="1" scenarios="1"/>
  <phoneticPr fontId="3"/>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D30"/>
  <sheetViews>
    <sheetView workbookViewId="0">
      <selection activeCell="G13" sqref="G13"/>
    </sheetView>
  </sheetViews>
  <sheetFormatPr defaultRowHeight="13.5"/>
  <cols>
    <col min="2" max="2" width="39.125" bestFit="1" customWidth="1"/>
  </cols>
  <sheetData>
    <row r="1" spans="1:4">
      <c r="B1" t="s">
        <v>48</v>
      </c>
    </row>
    <row r="2" spans="1:4">
      <c r="A2">
        <v>1</v>
      </c>
      <c r="B2" t="s">
        <v>49</v>
      </c>
      <c r="C2">
        <v>200</v>
      </c>
      <c r="D2" t="s">
        <v>30</v>
      </c>
    </row>
    <row r="3" spans="1:4">
      <c r="A3">
        <v>2</v>
      </c>
      <c r="B3" t="s">
        <v>50</v>
      </c>
      <c r="C3">
        <v>300</v>
      </c>
      <c r="D3" t="s">
        <v>30</v>
      </c>
    </row>
    <row r="4" spans="1:4">
      <c r="A4">
        <v>3</v>
      </c>
      <c r="B4" t="s">
        <v>51</v>
      </c>
      <c r="C4">
        <v>400</v>
      </c>
      <c r="D4" t="s">
        <v>30</v>
      </c>
    </row>
    <row r="5" spans="1:4">
      <c r="A5">
        <v>4</v>
      </c>
      <c r="B5" t="s">
        <v>52</v>
      </c>
      <c r="C5">
        <v>500</v>
      </c>
      <c r="D5" t="s">
        <v>30</v>
      </c>
    </row>
    <row r="6" spans="1:4">
      <c r="A6">
        <v>5</v>
      </c>
      <c r="B6" t="s">
        <v>34</v>
      </c>
      <c r="C6">
        <v>200</v>
      </c>
      <c r="D6" t="s">
        <v>30</v>
      </c>
    </row>
    <row r="7" spans="1:4">
      <c r="A7">
        <v>6</v>
      </c>
      <c r="B7" t="s">
        <v>35</v>
      </c>
      <c r="C7">
        <v>200</v>
      </c>
      <c r="D7" t="s">
        <v>30</v>
      </c>
    </row>
    <row r="8" spans="1:4">
      <c r="A8">
        <v>7</v>
      </c>
      <c r="B8" t="s">
        <v>36</v>
      </c>
      <c r="C8">
        <v>200</v>
      </c>
      <c r="D8" t="s">
        <v>30</v>
      </c>
    </row>
    <row r="9" spans="1:4">
      <c r="A9">
        <v>8</v>
      </c>
      <c r="B9" t="s">
        <v>53</v>
      </c>
      <c r="C9">
        <v>200</v>
      </c>
      <c r="D9" t="s">
        <v>30</v>
      </c>
    </row>
    <row r="10" spans="1:4">
      <c r="A10">
        <v>9</v>
      </c>
      <c r="B10" t="s">
        <v>54</v>
      </c>
      <c r="C10">
        <v>300</v>
      </c>
      <c r="D10" t="s">
        <v>30</v>
      </c>
    </row>
    <row r="11" spans="1:4">
      <c r="A11">
        <v>10</v>
      </c>
      <c r="B11" t="s">
        <v>55</v>
      </c>
      <c r="C11">
        <v>400</v>
      </c>
      <c r="D11" t="s">
        <v>30</v>
      </c>
    </row>
    <row r="12" spans="1:4">
      <c r="A12">
        <v>11</v>
      </c>
      <c r="B12" t="s">
        <v>56</v>
      </c>
      <c r="C12">
        <v>200</v>
      </c>
      <c r="D12" t="s">
        <v>30</v>
      </c>
    </row>
    <row r="13" spans="1:4">
      <c r="A13">
        <v>12</v>
      </c>
      <c r="B13" t="s">
        <v>63</v>
      </c>
      <c r="C13">
        <v>200</v>
      </c>
      <c r="D13" t="s">
        <v>30</v>
      </c>
    </row>
    <row r="14" spans="1:4">
      <c r="A14">
        <v>13</v>
      </c>
      <c r="B14" t="s">
        <v>40</v>
      </c>
      <c r="C14">
        <v>200</v>
      </c>
      <c r="D14" t="s">
        <v>30</v>
      </c>
    </row>
    <row r="15" spans="1:4">
      <c r="A15">
        <v>14</v>
      </c>
      <c r="B15" t="s">
        <v>37</v>
      </c>
      <c r="C15">
        <v>200</v>
      </c>
      <c r="D15" t="s">
        <v>30</v>
      </c>
    </row>
    <row r="16" spans="1:4">
      <c r="A16">
        <v>15</v>
      </c>
      <c r="B16" t="s">
        <v>38</v>
      </c>
      <c r="C16">
        <v>200</v>
      </c>
      <c r="D16" t="s">
        <v>30</v>
      </c>
    </row>
    <row r="17" spans="1:4">
      <c r="A17">
        <v>16</v>
      </c>
      <c r="B17" t="s">
        <v>57</v>
      </c>
      <c r="C17">
        <v>200</v>
      </c>
      <c r="D17" t="s">
        <v>30</v>
      </c>
    </row>
    <row r="18" spans="1:4">
      <c r="A18">
        <v>17</v>
      </c>
      <c r="B18" t="s">
        <v>31</v>
      </c>
      <c r="C18">
        <v>200</v>
      </c>
      <c r="D18" t="s">
        <v>30</v>
      </c>
    </row>
    <row r="19" spans="1:4">
      <c r="A19">
        <v>18</v>
      </c>
      <c r="B19" t="s">
        <v>41</v>
      </c>
      <c r="C19">
        <v>200</v>
      </c>
      <c r="D19" t="s">
        <v>30</v>
      </c>
    </row>
    <row r="20" spans="1:4">
      <c r="A20">
        <v>19</v>
      </c>
      <c r="B20" t="s">
        <v>58</v>
      </c>
      <c r="C20">
        <v>200</v>
      </c>
      <c r="D20" t="s">
        <v>30</v>
      </c>
    </row>
    <row r="21" spans="1:4">
      <c r="A21">
        <v>20</v>
      </c>
      <c r="B21" t="s">
        <v>64</v>
      </c>
      <c r="C21">
        <v>200</v>
      </c>
      <c r="D21" t="s">
        <v>30</v>
      </c>
    </row>
    <row r="22" spans="1:4">
      <c r="A22">
        <v>21</v>
      </c>
      <c r="B22" t="s">
        <v>42</v>
      </c>
      <c r="C22">
        <v>200</v>
      </c>
      <c r="D22" t="s">
        <v>30</v>
      </c>
    </row>
    <row r="23" spans="1:4">
      <c r="A23">
        <v>22</v>
      </c>
      <c r="B23" t="s">
        <v>39</v>
      </c>
      <c r="C23">
        <v>200</v>
      </c>
      <c r="D23" t="s">
        <v>30</v>
      </c>
    </row>
    <row r="24" spans="1:4">
      <c r="A24">
        <v>23</v>
      </c>
      <c r="B24" t="s">
        <v>43</v>
      </c>
      <c r="C24">
        <v>6</v>
      </c>
      <c r="D24" t="s">
        <v>33</v>
      </c>
    </row>
    <row r="25" spans="1:4">
      <c r="A25">
        <v>24</v>
      </c>
      <c r="B25" t="s">
        <v>45</v>
      </c>
      <c r="C25">
        <v>6</v>
      </c>
      <c r="D25" t="s">
        <v>33</v>
      </c>
    </row>
    <row r="26" spans="1:4">
      <c r="A26">
        <v>25</v>
      </c>
      <c r="B26" t="s">
        <v>46</v>
      </c>
      <c r="C26">
        <v>6</v>
      </c>
      <c r="D26" t="s">
        <v>33</v>
      </c>
    </row>
    <row r="27" spans="1:4">
      <c r="A27">
        <v>26</v>
      </c>
      <c r="B27" t="s">
        <v>44</v>
      </c>
      <c r="C27">
        <v>6</v>
      </c>
      <c r="D27" t="s">
        <v>33</v>
      </c>
    </row>
    <row r="28" spans="1:4">
      <c r="A28">
        <v>27</v>
      </c>
      <c r="B28" t="s">
        <v>32</v>
      </c>
      <c r="C28">
        <v>6</v>
      </c>
      <c r="D28" t="s">
        <v>33</v>
      </c>
    </row>
    <row r="29" spans="1:4">
      <c r="A29">
        <v>28</v>
      </c>
      <c r="B29" t="s">
        <v>59</v>
      </c>
      <c r="C29">
        <v>6</v>
      </c>
      <c r="D29" t="s">
        <v>33</v>
      </c>
    </row>
    <row r="30" spans="1:4">
      <c r="A30">
        <v>29</v>
      </c>
      <c r="B30" t="s">
        <v>60</v>
      </c>
      <c r="C30">
        <v>6</v>
      </c>
      <c r="D30" t="s">
        <v>33</v>
      </c>
    </row>
  </sheetData>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(はじめにお読み下さい)申請書の使い方</vt:lpstr>
      <vt:lpstr>実績報告書</vt:lpstr>
      <vt:lpstr>個票1</vt:lpstr>
      <vt:lpstr>個票2</vt:lpstr>
      <vt:lpstr>個票3</vt:lpstr>
      <vt:lpstr>精算額一覧</vt:lpstr>
      <vt:lpstr>※編集厳禁※</vt:lpstr>
      <vt:lpstr>リスト</vt:lpstr>
      <vt:lpstr>※編集厳禁※!Print_Area</vt:lpstr>
      <vt:lpstr>個票1!Print_Area</vt:lpstr>
      <vt:lpstr>個票2!Print_Area</vt:lpstr>
      <vt:lpstr>個票3!Print_Area</vt:lpstr>
      <vt:lpstr>実績報告書!Print_Area</vt:lpstr>
      <vt:lpstr>精算額一覧!Print_Area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津村 双葉</cp:lastModifiedBy>
  <cp:revision/>
  <cp:lastPrinted>2026-07-30T05:22:30Z</cp:lastPrinted>
  <dcterms:created xsi:type="dcterms:W3CDTF">2018-06-19T01:27:02Z</dcterms:created>
  <dcterms:modified xsi:type="dcterms:W3CDTF">2026-08-05T00:51:23Z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