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L63" i="1"/>
  <c r="AK63" i="1"/>
  <c r="AL62" i="1"/>
  <c r="AK62" i="1"/>
  <c r="AL61" i="1"/>
  <c r="AK61" i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O56" i="1" s="1"/>
  <c r="AL55" i="1"/>
  <c r="AK55" i="1"/>
  <c r="AO55" i="1" s="1"/>
  <c r="AL54" i="1"/>
  <c r="AK54" i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O47" i="1" s="1"/>
  <c r="AL46" i="1"/>
  <c r="AK46" i="1"/>
  <c r="AO46" i="1" s="1"/>
  <c r="AM44" i="1"/>
  <c r="AL45" i="1"/>
  <c r="AK45" i="1"/>
  <c r="AN44" i="1"/>
  <c r="AK44" i="1"/>
  <c r="AL43" i="1"/>
  <c r="AK43" i="1"/>
  <c r="AO43" i="1" s="1"/>
  <c r="AL42" i="1"/>
  <c r="AK42" i="1"/>
  <c r="AO42" i="1" s="1"/>
  <c r="AL41" i="1"/>
  <c r="AK41" i="1"/>
  <c r="AO41" i="1" s="1"/>
  <c r="AL40" i="1"/>
  <c r="AK40" i="1"/>
  <c r="AO40" i="1" s="1"/>
  <c r="AL39" i="1"/>
  <c r="AK39" i="1"/>
  <c r="AO39" i="1" s="1"/>
  <c r="AL38" i="1"/>
  <c r="AK38" i="1"/>
  <c r="AL37" i="1"/>
  <c r="AK37" i="1"/>
  <c r="AL36" i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N19" i="1"/>
  <c r="AM19" i="1"/>
  <c r="AK19" i="1"/>
  <c r="AL18" i="1"/>
  <c r="AK18" i="1"/>
  <c r="AL17" i="1"/>
  <c r="AK17" i="1"/>
  <c r="AL16" i="1"/>
  <c r="AK16" i="1"/>
  <c r="AL15" i="1"/>
  <c r="AK15" i="1"/>
  <c r="AL14" i="1"/>
  <c r="AK14" i="1"/>
  <c r="AO14" i="1" s="1"/>
  <c r="AN13" i="1"/>
  <c r="AM13" i="1"/>
  <c r="AK13" i="1"/>
  <c r="AK12" i="1"/>
  <c r="Z8" i="1"/>
  <c r="X8" i="1"/>
  <c r="AO25" i="1" l="1"/>
  <c r="AO54" i="1"/>
  <c r="AO35" i="1"/>
  <c r="AO23" i="1"/>
  <c r="AO20" i="1"/>
  <c r="AO31" i="1"/>
  <c r="AO37" i="1"/>
  <c r="AO45" i="1"/>
  <c r="AO32" i="1"/>
  <c r="AO38" i="1"/>
  <c r="AO48" i="1"/>
  <c r="AO57" i="1"/>
  <c r="AL13" i="1"/>
  <c r="AO13" i="1" s="1"/>
  <c r="AO21" i="1"/>
  <c r="AO27" i="1"/>
  <c r="AN12" i="1"/>
  <c r="AL19" i="1"/>
  <c r="AO19" i="1" s="1"/>
  <c r="AO22" i="1"/>
  <c r="AO28" i="1"/>
  <c r="AO33" i="1"/>
  <c r="AL44" i="1"/>
  <c r="AM12" i="1"/>
  <c r="AO64" i="1"/>
  <c r="AO61" i="1"/>
  <c r="AO16" i="1"/>
  <c r="AO44" i="1"/>
  <c r="AO51" i="1"/>
  <c r="AO17" i="1"/>
  <c r="AO26" i="1"/>
  <c r="AO52" i="1"/>
  <c r="AO62" i="1"/>
  <c r="AO18" i="1"/>
  <c r="AO24" i="1"/>
  <c r="AO53" i="1"/>
  <c r="AO63" i="1"/>
  <c r="AO15" i="1"/>
  <c r="AO60" i="1"/>
  <c r="AL12" i="1" l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<sst xmlns="http://schemas.openxmlformats.org/spreadsheetml/2006/main" count="137" uniqueCount="132">
  <si>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</si>
  <si>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</si>
  <si>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</si>
  <si>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</si>
  <si>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</si>
  <si>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</si>
  <si>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</si>
  <si>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</si>
  <si>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</si>
  <si>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</si>
  <si>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</si>
  <si>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</si>
  <si>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</si>
  <si>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</si>
  <si>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</si>
  <si>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</si>
  <si>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</si>
  <si>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</si>
  <si>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</si>
  <si>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</si>
  <si>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</si>
  <si>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</si>
  <si>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</si>
  <si>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</si>
  <si>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</si>
  <si>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</si>
  <si>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</si>
  <si>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</si>
  <si>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</si>
  <si>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</si>
  <si>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</si>
  <si>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</si>
  <si>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</si>
  <si>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</si>
  <si>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</si>
  <si>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</si>
  <si>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</si>
  <si>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</si>
  <si>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</si>
  <si>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</si>
  <si>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</si>
  <si>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</si>
  <si>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</si>
  <si>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</si>
  <si>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</si>
  <si>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</si>
  <si>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</si>
  <si>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</si>
  <si>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</si>
  <si>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</si>
  <si>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</si>
  <si>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</si>
  <si>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</si>
  <si>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</si>
  <si>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</si>
  <si>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</si>
  <si>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</si>
  <si>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</si>
  <si>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</si>
  <si>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</si>
  <si>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</si>
  <si>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</si>
  <si>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</si>
  <si>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</si>
  <si>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</si>
  <si>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</si>
  <si>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</si>
  <si>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</si>
  <si>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</si>
  <si>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</si>
  <si>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</si>
  <si>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</si>
  <si>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</si>
  <si>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</si>
  <si>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</si>
  <si>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</si>
  <si>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</si>
  <si>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</si>
  <si>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</si>
  <si>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</si>
  <si>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</si>
  <si>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</si>
  <si>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</si>
  <si>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</si>
  <si>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</si>
  <si>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</si>
  <si>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</si>
  <si>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</si>
  <si>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</si>
  <si>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</si>
  <si>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</si>
  <si>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</si>
  <si>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</si>
  <si>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</si>
  <si>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</si>
  <si>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</si>
  <si>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</si>
  <si>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</si>
  <si>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</si>
  <si>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</si>
  <si>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</si>
  <si>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</si>
  <si>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</si>
  <si>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</si>
  <si>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</si>
  <si>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</si>
  <si>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</si>
  <si>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</si>
  <si>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</si>
  <si>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</si>
  <si>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</si>
  <si>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</si>
  <si>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</si>
  <si>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</si>
  <si>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</si>
  <si>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</si>
  <si>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</si>
  <si>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</si>
  <si>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</si>
  <si>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</si>
  <si>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</si>
  <si>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</si>
  <si>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</si>
  <si>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</si>
  <si>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</si>
  <si>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</si>
  <si>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</si>
  <si>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</si>
  <si>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</si>
  <si>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</si>
  <si>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</si>
  <si>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表5-07  発生量及び処理・処分量（業種別)　〔御坊・日高地域〕〔全業種〕〔令和５年度〕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</si>
</sst>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9">
    <xf numFmtId="0" fontId="0" fillId="0" borderId="0" xfId="0"/>
    <xf numFmtId="0" fontId="1" fillId="0" borderId="0" xfId="1"/>
    <xf numFmtId="0" fontId="3" fillId="0" borderId="0" xfId="1" applyFont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applyFont="1" applyBorder="1"/>
    <xf numFmtId="0" fontId="9" fillId="0" borderId="9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Border="1"/>
    <xf numFmtId="0" fontId="9" fillId="0" borderId="14" xfId="2" applyFont="1" applyBorder="1"/>
    <xf numFmtId="0" fontId="9" fillId="0" borderId="15" xfId="2" applyFont="1" applyBorder="1"/>
    <xf numFmtId="0" fontId="9" fillId="0" borderId="4" xfId="2" applyFont="1" applyBorder="1" applyAlignment="1">
      <alignment horizontal="left"/>
    </xf>
    <xf numFmtId="0" fontId="9" fillId="0" borderId="16" xfId="2" applyFont="1" applyBorder="1"/>
    <xf numFmtId="0" fontId="9" fillId="0" borderId="17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6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4" xfId="2" quotePrefix="1" applyFont="1" applyBorder="1" applyAlignment="1">
      <alignment horizontal="center"/>
    </xf>
    <xf numFmtId="0" fontId="9" fillId="0" borderId="14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3" xfId="2" applyFont="1" applyBorder="1" applyAlignment="1">
      <alignment horizontal="center" shrinkToFit="1"/>
    </xf>
    <xf numFmtId="0" fontId="11" fillId="0" borderId="23" xfId="2" applyFont="1" applyBorder="1" applyAlignment="1">
      <alignment horizontal="center" shrinkToFit="1"/>
    </xf>
    <xf numFmtId="0" fontId="9" fillId="0" borderId="24" xfId="2" applyFont="1" applyBorder="1" applyAlignment="1">
      <alignment horizontal="center"/>
    </xf>
    <xf numFmtId="0" fontId="9" fillId="0" borderId="1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Border="1" applyAlignment="1">
      <alignment vertical="center"/>
    </xf>
    <xf numFmtId="38" fontId="9" fillId="0" borderId="26" xfId="2" applyNumberFormat="1" applyFont="1" applyBorder="1" applyAlignment="1">
      <alignment vertical="center"/>
    </xf>
    <xf numFmtId="38" fontId="9" fillId="0" borderId="27" xfId="2" applyNumberFormat="1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38" fontId="9" fillId="0" borderId="37" xfId="2" applyNumberFormat="1" applyFont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38" fontId="9" fillId="0" borderId="41" xfId="2" applyNumberFormat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top" wrapText="1"/>
    </xf>
    <xf numFmtId="0" fontId="5" fillId="0" borderId="17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4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9" fillId="0" borderId="3" xfId="2" applyFont="1" applyBorder="1" applyAlignment="1">
      <alignment horizontal="left" vertical="top" wrapText="1"/>
    </xf>
    <xf numFmtId="0" fontId="9" fillId="0" borderId="13" xfId="2" applyFont="1" applyBorder="1" applyAlignment="1">
      <alignment horizontal="left" vertical="top" wrapText="1"/>
    </xf>
    <xf numFmtId="0" fontId="9" fillId="0" borderId="3" xfId="2" quotePrefix="1" applyFont="1" applyBorder="1" applyAlignment="1">
      <alignment horizontal="left" vertical="top" wrapText="1"/>
    </xf>
    <xf numFmtId="0" fontId="9" fillId="0" borderId="1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14" xfId="2" quotePrefix="1" applyFont="1" applyBorder="1" applyAlignment="1">
      <alignment horizontal="left" vertical="top" wrapText="1"/>
    </xf>
    <xf numFmtId="0" fontId="9" fillId="0" borderId="14" xfId="2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9" fillId="0" borderId="18" xfId="2" quotePrefix="1" applyFont="1" applyBorder="1" applyAlignment="1">
      <alignment horizontal="left" vertical="top" wrapText="1"/>
    </xf>
    <xf numFmtId="0" fontId="9" fillId="0" borderId="20" xfId="2" applyFont="1" applyBorder="1" applyAlignment="1">
      <alignment vertical="top" wrapText="1"/>
    </xf>
    <xf numFmtId="0" fontId="1" fillId="0" borderId="20" xfId="0" applyFont="1" applyBorder="1" applyAlignment="1">
      <alignment wrapText="1"/>
    </xf>
    <xf numFmtId="0" fontId="5" fillId="0" borderId="13" xfId="2" applyBorder="1" applyAlignment="1">
      <alignment horizontal="left"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D12" sqref="D12:AI6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/>
    <row r="2" spans="2:41" ht="22.5" customHeight="1" x14ac:dyDescent="0.15">
      <c r="D2" s="2"/>
      <c r="F2" s="3"/>
    </row>
    <row r="3" spans="2:41" ht="22.5" customHeight="1" x14ac:dyDescent="0.2">
      <c r="C3" s="4" t="s">
        <v>131</v>
      </c>
      <c r="D3" s="5"/>
      <c r="G3" s="3"/>
    </row>
    <row r="4" spans="2:41" ht="14.25" customHeight="1" x14ac:dyDescent="0.15">
      <c r="AH4" s="6" t="s">
        <v>73</v>
      </c>
    </row>
    <row r="5" spans="2:41" ht="23.25" customHeight="1" x14ac:dyDescent="0.15">
      <c r="B5" s="72" t="s">
        <v>0</v>
      </c>
      <c r="C5" s="73"/>
      <c r="D5" s="7" t="s">
        <v>127</v>
      </c>
      <c r="E5" s="8" t="s">
        <v>1</v>
      </c>
      <c r="F5" s="8" t="s">
        <v>2</v>
      </c>
      <c r="G5" s="7" t="s">
        <v>128</v>
      </c>
      <c r="H5" s="78" t="s">
        <v>3</v>
      </c>
      <c r="I5" s="79"/>
      <c r="J5" s="8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1" t="s">
        <v>6</v>
      </c>
      <c r="AH5" s="83" t="s">
        <v>7</v>
      </c>
      <c r="AI5" s="83" t="s">
        <v>8</v>
      </c>
      <c r="AJ5" s="83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 x14ac:dyDescent="0.15">
      <c r="B6" s="74"/>
      <c r="C6" s="75"/>
      <c r="D6" s="17"/>
      <c r="E6" s="17"/>
      <c r="F6" s="17"/>
      <c r="G6" s="17"/>
      <c r="H6" s="88" t="s">
        <v>13</v>
      </c>
      <c r="I6" s="88" t="s">
        <v>14</v>
      </c>
      <c r="J6" s="90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15"/>
      <c r="V6" s="15"/>
      <c r="W6" s="20" t="s">
        <v>19</v>
      </c>
      <c r="X6" s="15"/>
      <c r="Y6" s="15"/>
      <c r="Z6" s="15"/>
      <c r="AA6" s="15"/>
      <c r="AB6" s="11"/>
      <c r="AC6" s="11"/>
      <c r="AD6" s="11"/>
      <c r="AE6" s="11"/>
      <c r="AF6" s="12"/>
      <c r="AG6" s="82"/>
      <c r="AH6" s="84"/>
      <c r="AI6" s="84"/>
      <c r="AJ6" s="84"/>
      <c r="AK6" s="84"/>
      <c r="AL6" s="17"/>
      <c r="AM6" s="23" t="s">
        <v>20</v>
      </c>
      <c r="AN6" s="23" t="s">
        <v>21</v>
      </c>
      <c r="AO6" s="84"/>
    </row>
    <row r="7" spans="2:41" ht="13.5" customHeight="1" x14ac:dyDescent="0.15">
      <c r="B7" s="74"/>
      <c r="C7" s="75"/>
      <c r="D7" s="17"/>
      <c r="E7" s="17"/>
      <c r="F7" s="17"/>
      <c r="G7" s="17"/>
      <c r="H7" s="89"/>
      <c r="I7" s="89"/>
      <c r="J7" s="89"/>
      <c r="K7" s="18"/>
      <c r="L7" s="19"/>
      <c r="M7" s="17"/>
      <c r="N7" s="91" t="s">
        <v>22</v>
      </c>
      <c r="O7" s="17"/>
      <c r="P7" s="93" t="s">
        <v>23</v>
      </c>
      <c r="Q7" s="96" t="s">
        <v>24</v>
      </c>
      <c r="R7" s="99" t="s">
        <v>25</v>
      </c>
      <c r="S7" s="22"/>
      <c r="T7" s="18"/>
      <c r="U7" s="24"/>
      <c r="V7" s="19"/>
      <c r="W7" s="18"/>
      <c r="X7" s="24"/>
      <c r="Y7" s="25"/>
      <c r="Z7" s="25"/>
      <c r="AA7" s="19"/>
      <c r="AB7" s="91" t="s">
        <v>16</v>
      </c>
      <c r="AC7" s="85" t="s">
        <v>17</v>
      </c>
      <c r="AD7" s="11"/>
      <c r="AE7" s="11"/>
      <c r="AF7" s="12"/>
      <c r="AG7" s="82"/>
      <c r="AH7" s="84"/>
      <c r="AI7" s="84"/>
      <c r="AJ7" s="84"/>
      <c r="AK7" s="84"/>
      <c r="AL7" s="17"/>
      <c r="AM7" s="17"/>
      <c r="AN7" s="17"/>
      <c r="AO7" s="84"/>
    </row>
    <row r="8" spans="2:41" ht="13.5" customHeight="1" x14ac:dyDescent="0.15">
      <c r="B8" s="74"/>
      <c r="C8" s="75"/>
      <c r="D8" s="17"/>
      <c r="E8" s="17"/>
      <c r="F8" s="17"/>
      <c r="G8" s="17"/>
      <c r="H8" s="89"/>
      <c r="I8" s="89"/>
      <c r="J8" s="89"/>
      <c r="K8" s="18"/>
      <c r="L8" s="19"/>
      <c r="M8" s="17"/>
      <c r="N8" s="92"/>
      <c r="O8" s="17"/>
      <c r="P8" s="94"/>
      <c r="Q8" s="97"/>
      <c r="R8" s="100"/>
      <c r="S8" s="22"/>
      <c r="T8" s="17"/>
      <c r="U8" s="26" t="s">
        <v>129</v>
      </c>
      <c r="V8" s="26" t="s">
        <v>130</v>
      </c>
      <c r="W8" s="17"/>
      <c r="X8" s="27" t="str">
        <f>U8</f>
        <v>県内</v>
      </c>
      <c r="Y8" s="28"/>
      <c r="Z8" s="27" t="str">
        <f>V8</f>
        <v>県外</v>
      </c>
      <c r="AA8" s="28"/>
      <c r="AB8" s="102"/>
      <c r="AC8" s="86"/>
      <c r="AD8" s="29" t="s">
        <v>26</v>
      </c>
      <c r="AE8" s="29" t="s">
        <v>27</v>
      </c>
      <c r="AF8" s="30" t="s">
        <v>9</v>
      </c>
      <c r="AG8" s="22"/>
      <c r="AH8" s="17"/>
      <c r="AI8" s="17"/>
      <c r="AJ8" s="17"/>
      <c r="AK8" s="17"/>
      <c r="AL8" s="17"/>
      <c r="AM8" s="17"/>
      <c r="AN8" s="17"/>
      <c r="AO8" s="17"/>
    </row>
    <row r="9" spans="2:41" ht="12.75" customHeight="1" x14ac:dyDescent="0.15">
      <c r="B9" s="74"/>
      <c r="C9" s="75"/>
      <c r="D9" s="31"/>
      <c r="E9" s="31"/>
      <c r="F9" s="31"/>
      <c r="G9" s="32"/>
      <c r="H9" s="32"/>
      <c r="I9" s="32"/>
      <c r="J9" s="32"/>
      <c r="K9" s="32"/>
      <c r="L9" s="83" t="s">
        <v>28</v>
      </c>
      <c r="M9" s="32"/>
      <c r="N9" s="92"/>
      <c r="O9" s="32"/>
      <c r="P9" s="95"/>
      <c r="Q9" s="98"/>
      <c r="R9" s="101"/>
      <c r="S9" s="33"/>
      <c r="T9" s="32"/>
      <c r="U9" s="32"/>
      <c r="V9" s="32"/>
      <c r="W9" s="32"/>
      <c r="X9" s="32"/>
      <c r="Y9" s="83" t="s">
        <v>28</v>
      </c>
      <c r="Z9" s="32"/>
      <c r="AA9" s="83" t="s">
        <v>28</v>
      </c>
      <c r="AB9" s="32"/>
      <c r="AC9" s="32"/>
      <c r="AD9" s="32"/>
      <c r="AE9" s="32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16.5" customHeight="1" x14ac:dyDescent="0.15">
      <c r="B10" s="74"/>
      <c r="C10" s="75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87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87"/>
      <c r="Z10" s="31" t="s">
        <v>49</v>
      </c>
      <c r="AA10" s="87"/>
      <c r="AB10" s="38" t="s">
        <v>50</v>
      </c>
      <c r="AC10" s="31" t="s">
        <v>51</v>
      </c>
      <c r="AD10" s="31" t="s">
        <v>52</v>
      </c>
      <c r="AE10" s="31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76"/>
      <c r="C11" s="77"/>
      <c r="D11" s="39" t="s">
        <v>64</v>
      </c>
      <c r="E11" s="35" t="s">
        <v>65</v>
      </c>
      <c r="F11" s="35"/>
      <c r="G11" s="40" t="s">
        <v>66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5"/>
      <c r="AG11" s="42" t="s">
        <v>67</v>
      </c>
      <c r="AH11" s="43" t="s">
        <v>68</v>
      </c>
      <c r="AI11" s="31" t="s">
        <v>69</v>
      </c>
      <c r="AJ11" s="31" t="s">
        <v>70</v>
      </c>
      <c r="AK11" s="31" t="s">
        <v>71</v>
      </c>
      <c r="AL11" s="32" t="s">
        <v>72</v>
      </c>
      <c r="AM11" s="31"/>
      <c r="AN11" s="31"/>
      <c r="AO11" s="32"/>
    </row>
    <row r="12" spans="2:41" s="50" customFormat="1" ht="17.25" customHeight="1" thickTop="1" thickBot="1" x14ac:dyDescent="0.2">
      <c r="B12" s="44" t="s">
        <v>74</v>
      </c>
      <c r="C12" s="45"/>
      <c r="D12" s="46">
        <v>92.914492309089397</v>
      </c>
      <c r="E12" s="46">
        <v>0</v>
      </c>
      <c r="F12" s="46">
        <v>0</v>
      </c>
      <c r="G12" s="46">
        <v>92.914492309089397</v>
      </c>
      <c r="H12" s="46">
        <v>10.4405075220964</v>
      </c>
      <c r="I12" s="46">
        <v>0</v>
      </c>
      <c r="J12" s="46">
        <v>0</v>
      </c>
      <c r="K12" s="46">
        <v>22.943490000000001</v>
      </c>
      <c r="L12" s="46">
        <v>0</v>
      </c>
      <c r="M12" s="46">
        <v>21.306000000000001</v>
      </c>
      <c r="N12" s="46">
        <v>0</v>
      </c>
      <c r="O12" s="46">
        <v>1.6374900000000001</v>
      </c>
      <c r="P12" s="46">
        <v>0.56525300699300707</v>
      </c>
      <c r="Q12" s="47">
        <v>0</v>
      </c>
      <c r="R12" s="46">
        <v>0</v>
      </c>
      <c r="S12" s="48">
        <v>60.602731779999971</v>
      </c>
      <c r="T12" s="46">
        <v>1.3626100000000001</v>
      </c>
      <c r="U12" s="46">
        <v>1.22892</v>
      </c>
      <c r="V12" s="46">
        <v>0.13369</v>
      </c>
      <c r="W12" s="46">
        <v>59.240121779999974</v>
      </c>
      <c r="X12" s="46">
        <v>52.66327347899999</v>
      </c>
      <c r="Y12" s="46">
        <v>0.46638300000000005</v>
      </c>
      <c r="Z12" s="46">
        <v>6.5768483009999992</v>
      </c>
      <c r="AA12" s="46">
        <v>0.63038735800000012</v>
      </c>
      <c r="AB12" s="46">
        <v>3.9616866305489924</v>
      </c>
      <c r="AC12" s="46">
        <v>55.278435149451013</v>
      </c>
      <c r="AD12" s="46">
        <v>53.98161458349216</v>
      </c>
      <c r="AE12" s="46">
        <v>1.2968205659588268</v>
      </c>
      <c r="AF12" s="49">
        <v>0</v>
      </c>
      <c r="AG12" s="48">
        <v>64.98737511258156</v>
      </c>
      <c r="AH12" s="46">
        <v>2.6594305659588264</v>
      </c>
      <c r="AI12" s="46">
        <v>64.98737511258156</v>
      </c>
      <c r="AJ12" s="46">
        <v>0</v>
      </c>
      <c r="AK12" s="46">
        <f>G12-N12</f>
        <v>92.914492309089397</v>
      </c>
      <c r="AL12" s="46">
        <f>AM12+AN12</f>
        <v>6.0086281510205435</v>
      </c>
      <c r="AM12" s="46">
        <f>AM13+SUM(AM16:AM19)+AM44+SUM(AM51:AM64)</f>
        <v>0</v>
      </c>
      <c r="AN12" s="46">
        <f>AN13+SUM(AN16:AN19)+AN44+SUM(AN51:AN64)</f>
        <v>6.0086281510205435</v>
      </c>
      <c r="AO12" s="46">
        <f>AK12-AL12</f>
        <v>86.905864158068852</v>
      </c>
    </row>
    <row r="13" spans="2:41" s="50" customFormat="1" ht="17.25" customHeight="1" thickTop="1" x14ac:dyDescent="0.15">
      <c r="B13" s="105" t="s">
        <v>75</v>
      </c>
      <c r="C13" s="106"/>
      <c r="D13" s="51">
        <v>10.6291375220964</v>
      </c>
      <c r="E13" s="51">
        <v>0</v>
      </c>
      <c r="F13" s="51">
        <v>0</v>
      </c>
      <c r="G13" s="51">
        <v>10.6291375220964</v>
      </c>
      <c r="H13" s="51">
        <v>10.4405075220964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2">
        <v>0.18863000000000002</v>
      </c>
      <c r="T13" s="51">
        <v>0</v>
      </c>
      <c r="U13" s="51">
        <v>0</v>
      </c>
      <c r="V13" s="51">
        <v>0</v>
      </c>
      <c r="W13" s="51">
        <v>0.18863000000000002</v>
      </c>
      <c r="X13" s="51">
        <v>1.8079999999999999E-2</v>
      </c>
      <c r="Y13" s="51">
        <v>4.0000000000000003E-5</v>
      </c>
      <c r="Z13" s="51">
        <v>0.17055000000000001</v>
      </c>
      <c r="AA13" s="51">
        <v>0</v>
      </c>
      <c r="AB13" s="51">
        <v>1.5636000000000039E-2</v>
      </c>
      <c r="AC13" s="51">
        <v>0.17299399999999998</v>
      </c>
      <c r="AD13" s="51">
        <v>0.17233999999999999</v>
      </c>
      <c r="AE13" s="51">
        <v>6.5400000000000007E-4</v>
      </c>
      <c r="AF13" s="53">
        <v>0</v>
      </c>
      <c r="AG13" s="52">
        <v>10.6128475220964</v>
      </c>
      <c r="AH13" s="51">
        <v>6.5400000000000007E-4</v>
      </c>
      <c r="AI13" s="51">
        <v>10.6128475220964</v>
      </c>
      <c r="AJ13" s="51">
        <v>0</v>
      </c>
      <c r="AK13" s="51">
        <f t="shared" ref="AK13:AK64" si="0">G13-N13</f>
        <v>10.6291375220964</v>
      </c>
      <c r="AL13" s="51">
        <f t="shared" ref="AL13:AL64" si="1">AM13+AN13</f>
        <v>2.2225000000000002E-2</v>
      </c>
      <c r="AM13" s="51">
        <f>SUM(AM14:AM15)</f>
        <v>0</v>
      </c>
      <c r="AN13" s="51">
        <f>SUM(AN14:AN15)</f>
        <v>2.2225000000000002E-2</v>
      </c>
      <c r="AO13" s="51">
        <f t="shared" ref="AO13:AO64" si="2">AK13-AL13</f>
        <v>10.606912522096399</v>
      </c>
    </row>
    <row r="14" spans="2:41" s="50" customFormat="1" ht="17.25" customHeight="1" x14ac:dyDescent="0.15">
      <c r="B14" s="54">
        <v>0</v>
      </c>
      <c r="C14" s="55" t="s">
        <v>76</v>
      </c>
      <c r="D14" s="56">
        <v>10.6291375220964</v>
      </c>
      <c r="E14" s="56">
        <v>0</v>
      </c>
      <c r="F14" s="56">
        <v>0</v>
      </c>
      <c r="G14" s="56">
        <v>10.6291375220964</v>
      </c>
      <c r="H14" s="56">
        <v>10.4405075220964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7">
        <v>0</v>
      </c>
      <c r="R14" s="56">
        <v>0</v>
      </c>
      <c r="S14" s="58">
        <v>0.18863000000000002</v>
      </c>
      <c r="T14" s="56">
        <v>0</v>
      </c>
      <c r="U14" s="56">
        <v>0</v>
      </c>
      <c r="V14" s="56">
        <v>0</v>
      </c>
      <c r="W14" s="56">
        <v>0.18863000000000002</v>
      </c>
      <c r="X14" s="56">
        <v>1.8079999999999999E-2</v>
      </c>
      <c r="Y14" s="56">
        <v>4.0000000000000003E-5</v>
      </c>
      <c r="Z14" s="56">
        <v>0.17055000000000001</v>
      </c>
      <c r="AA14" s="56">
        <v>0</v>
      </c>
      <c r="AB14" s="56">
        <v>1.5636000000000039E-2</v>
      </c>
      <c r="AC14" s="56">
        <v>0.17299399999999998</v>
      </c>
      <c r="AD14" s="56">
        <v>0.17233999999999999</v>
      </c>
      <c r="AE14" s="56">
        <v>6.5400000000000007E-4</v>
      </c>
      <c r="AF14" s="59">
        <v>0</v>
      </c>
      <c r="AG14" s="58">
        <v>10.6128475220964</v>
      </c>
      <c r="AH14" s="56">
        <v>6.5400000000000007E-4</v>
      </c>
      <c r="AI14" s="56">
        <v>10.6128475220964</v>
      </c>
      <c r="AJ14" s="56">
        <v>0</v>
      </c>
      <c r="AK14" s="56">
        <f t="shared" si="0"/>
        <v>10.6291375220964</v>
      </c>
      <c r="AL14" s="56">
        <f t="shared" si="1"/>
        <v>2.2225000000000002E-2</v>
      </c>
      <c r="AM14" s="56">
        <v>0</v>
      </c>
      <c r="AN14" s="56">
        <v>2.2225000000000002E-2</v>
      </c>
      <c r="AO14" s="56">
        <f t="shared" si="2"/>
        <v>10.606912522096399</v>
      </c>
    </row>
    <row r="15" spans="2:41" s="50" customFormat="1" ht="17.25" customHeight="1" x14ac:dyDescent="0.15">
      <c r="B15" s="60">
        <v>0</v>
      </c>
      <c r="C15" s="61" t="s">
        <v>77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3">
        <v>0</v>
      </c>
      <c r="R15" s="62">
        <v>0</v>
      </c>
      <c r="S15" s="64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5">
        <v>0</v>
      </c>
      <c r="AG15" s="64">
        <v>0</v>
      </c>
      <c r="AH15" s="62">
        <v>0</v>
      </c>
      <c r="AI15" s="62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50" customFormat="1" ht="17.25" customHeight="1" x14ac:dyDescent="0.15">
      <c r="B16" s="103" t="s">
        <v>78</v>
      </c>
      <c r="C16" s="104"/>
      <c r="D16" s="51">
        <v>2.5899999999999999E-3</v>
      </c>
      <c r="E16" s="51">
        <v>0</v>
      </c>
      <c r="F16" s="51">
        <v>0</v>
      </c>
      <c r="G16" s="51">
        <v>2.5899999999999999E-3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66">
        <v>0</v>
      </c>
      <c r="R16" s="51">
        <v>0</v>
      </c>
      <c r="S16" s="52">
        <v>2.5899999999999999E-3</v>
      </c>
      <c r="T16" s="51">
        <v>0</v>
      </c>
      <c r="U16" s="51">
        <v>0</v>
      </c>
      <c r="V16" s="51">
        <v>0</v>
      </c>
      <c r="W16" s="51">
        <v>2.5899999999999999E-3</v>
      </c>
      <c r="X16" s="51">
        <v>2.5899999999999999E-3</v>
      </c>
      <c r="Y16" s="51">
        <v>0</v>
      </c>
      <c r="Z16" s="51">
        <v>0</v>
      </c>
      <c r="AA16" s="51">
        <v>0</v>
      </c>
      <c r="AB16" s="51">
        <v>0</v>
      </c>
      <c r="AC16" s="56">
        <v>2.5899999999999999E-3</v>
      </c>
      <c r="AD16" s="51">
        <v>2.5899999999999999E-3</v>
      </c>
      <c r="AE16" s="51">
        <v>0</v>
      </c>
      <c r="AF16" s="53">
        <v>0</v>
      </c>
      <c r="AG16" s="52">
        <v>2.5899999999999999E-3</v>
      </c>
      <c r="AH16" s="51">
        <v>0</v>
      </c>
      <c r="AI16" s="51">
        <v>2.5899999999999999E-3</v>
      </c>
      <c r="AJ16" s="51">
        <v>0</v>
      </c>
      <c r="AK16" s="51">
        <f t="shared" si="0"/>
        <v>2.5899999999999999E-3</v>
      </c>
      <c r="AL16" s="51">
        <f t="shared" si="1"/>
        <v>0</v>
      </c>
      <c r="AM16" s="51">
        <v>0</v>
      </c>
      <c r="AN16" s="51">
        <v>0</v>
      </c>
      <c r="AO16" s="51">
        <f t="shared" si="2"/>
        <v>2.5899999999999999E-3</v>
      </c>
    </row>
    <row r="17" spans="2:41" s="50" customFormat="1" ht="17.25" customHeight="1" x14ac:dyDescent="0.15">
      <c r="B17" s="103" t="s">
        <v>79</v>
      </c>
      <c r="C17" s="104"/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66">
        <v>0</v>
      </c>
      <c r="R17" s="51">
        <v>0</v>
      </c>
      <c r="S17" s="52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6">
        <v>0</v>
      </c>
      <c r="AD17" s="51">
        <v>0</v>
      </c>
      <c r="AE17" s="51">
        <v>0</v>
      </c>
      <c r="AF17" s="53">
        <v>0</v>
      </c>
      <c r="AG17" s="52">
        <v>0</v>
      </c>
      <c r="AH17" s="51">
        <v>0</v>
      </c>
      <c r="AI17" s="51">
        <v>0</v>
      </c>
      <c r="AJ17" s="51">
        <v>0</v>
      </c>
      <c r="AK17" s="51">
        <f t="shared" si="0"/>
        <v>0</v>
      </c>
      <c r="AL17" s="51">
        <f t="shared" si="1"/>
        <v>0</v>
      </c>
      <c r="AM17" s="51">
        <v>0</v>
      </c>
      <c r="AN17" s="51">
        <v>0</v>
      </c>
      <c r="AO17" s="51">
        <f t="shared" si="2"/>
        <v>0</v>
      </c>
    </row>
    <row r="18" spans="2:41" s="50" customFormat="1" ht="17.25" customHeight="1" x14ac:dyDescent="0.15">
      <c r="B18" s="103" t="s">
        <v>80</v>
      </c>
      <c r="C18" s="104"/>
      <c r="D18" s="51">
        <v>47.683131863992983</v>
      </c>
      <c r="E18" s="51">
        <v>0</v>
      </c>
      <c r="F18" s="51">
        <v>0</v>
      </c>
      <c r="G18" s="51">
        <v>47.683131863992983</v>
      </c>
      <c r="H18" s="51">
        <v>0</v>
      </c>
      <c r="I18" s="51">
        <v>0</v>
      </c>
      <c r="J18" s="51">
        <v>0</v>
      </c>
      <c r="K18" s="51">
        <v>0.56649000000000005</v>
      </c>
      <c r="L18" s="51">
        <v>0</v>
      </c>
      <c r="M18" s="51">
        <v>0</v>
      </c>
      <c r="N18" s="51">
        <v>0</v>
      </c>
      <c r="O18" s="51">
        <v>0.56649000000000005</v>
      </c>
      <c r="P18" s="51">
        <v>0.56525300699300707</v>
      </c>
      <c r="Q18" s="66">
        <v>0</v>
      </c>
      <c r="R18" s="51">
        <v>0</v>
      </c>
      <c r="S18" s="52">
        <v>47.11787885699998</v>
      </c>
      <c r="T18" s="51">
        <v>0.32569999999999999</v>
      </c>
      <c r="U18" s="51">
        <v>0.31413999999999997</v>
      </c>
      <c r="V18" s="51">
        <v>1.1560000000000001E-2</v>
      </c>
      <c r="W18" s="51">
        <v>46.792178856999982</v>
      </c>
      <c r="X18" s="51">
        <v>46.002224788999982</v>
      </c>
      <c r="Y18" s="51">
        <v>1.7739999999999999E-2</v>
      </c>
      <c r="Z18" s="51">
        <v>0.7899540679999999</v>
      </c>
      <c r="AA18" s="51">
        <v>5.1194000000000005E-3</v>
      </c>
      <c r="AB18" s="51">
        <v>0.37979106585629552</v>
      </c>
      <c r="AC18" s="56">
        <v>46.412387791143686</v>
      </c>
      <c r="AD18" s="51">
        <v>45.81812657520809</v>
      </c>
      <c r="AE18" s="51">
        <v>0.59426121593559766</v>
      </c>
      <c r="AF18" s="53">
        <v>0</v>
      </c>
      <c r="AG18" s="52">
        <v>46.383379582201094</v>
      </c>
      <c r="AH18" s="51">
        <v>0.91996121593559765</v>
      </c>
      <c r="AI18" s="51">
        <v>46.383379582201094</v>
      </c>
      <c r="AJ18" s="51">
        <v>0</v>
      </c>
      <c r="AK18" s="51">
        <f t="shared" si="0"/>
        <v>47.683131863992983</v>
      </c>
      <c r="AL18" s="51">
        <f t="shared" si="1"/>
        <v>0.62856099999999993</v>
      </c>
      <c r="AM18" s="51">
        <v>0</v>
      </c>
      <c r="AN18" s="51">
        <v>0.62856099999999993</v>
      </c>
      <c r="AO18" s="51">
        <f t="shared" si="2"/>
        <v>47.054570863992986</v>
      </c>
    </row>
    <row r="19" spans="2:41" s="50" customFormat="1" ht="17.25" customHeight="1" x14ac:dyDescent="0.15">
      <c r="B19" s="107" t="s">
        <v>81</v>
      </c>
      <c r="C19" s="108"/>
      <c r="D19" s="51">
        <v>7.6716994399999994</v>
      </c>
      <c r="E19" s="51">
        <v>0</v>
      </c>
      <c r="F19" s="51">
        <v>0</v>
      </c>
      <c r="G19" s="51">
        <v>7.6716994399999994</v>
      </c>
      <c r="H19" s="51">
        <v>0</v>
      </c>
      <c r="I19" s="51">
        <v>0</v>
      </c>
      <c r="J19" s="51">
        <v>0</v>
      </c>
      <c r="K19" s="51">
        <v>0.19700000000000001</v>
      </c>
      <c r="L19" s="51">
        <v>0</v>
      </c>
      <c r="M19" s="51">
        <v>0.18099999999999999</v>
      </c>
      <c r="N19" s="51">
        <v>0</v>
      </c>
      <c r="O19" s="51">
        <v>1.6E-2</v>
      </c>
      <c r="P19" s="51">
        <v>0</v>
      </c>
      <c r="Q19" s="66">
        <v>0</v>
      </c>
      <c r="R19" s="51">
        <v>0</v>
      </c>
      <c r="S19" s="52">
        <v>7.4906994399999993</v>
      </c>
      <c r="T19" s="51">
        <v>0.74658000000000002</v>
      </c>
      <c r="U19" s="51">
        <v>0.74658000000000002</v>
      </c>
      <c r="V19" s="51">
        <v>0</v>
      </c>
      <c r="W19" s="51">
        <v>6.7441194399999995</v>
      </c>
      <c r="X19" s="51">
        <v>3.51718244</v>
      </c>
      <c r="Y19" s="51">
        <v>2.2000000000000001E-3</v>
      </c>
      <c r="Z19" s="51">
        <v>3.2269369999999999</v>
      </c>
      <c r="AA19" s="51">
        <v>0.172153</v>
      </c>
      <c r="AB19" s="51">
        <v>1.1067257599376443</v>
      </c>
      <c r="AC19" s="51">
        <v>5.6373936800623552</v>
      </c>
      <c r="AD19" s="51">
        <v>5.5231585327080657</v>
      </c>
      <c r="AE19" s="51">
        <v>0.1142351473542904</v>
      </c>
      <c r="AF19" s="53">
        <v>0</v>
      </c>
      <c r="AG19" s="52">
        <v>5.5231585327080657</v>
      </c>
      <c r="AH19" s="51">
        <v>0.86081514735429032</v>
      </c>
      <c r="AI19" s="51">
        <v>5.5231585327080657</v>
      </c>
      <c r="AJ19" s="51">
        <v>0</v>
      </c>
      <c r="AK19" s="51">
        <f t="shared" si="0"/>
        <v>7.6716994399999994</v>
      </c>
      <c r="AL19" s="51">
        <f t="shared" si="1"/>
        <v>2.603634</v>
      </c>
      <c r="AM19" s="51">
        <f>SUM(AM20:AM43)</f>
        <v>0</v>
      </c>
      <c r="AN19" s="51">
        <f>SUM(AN20:AN43)</f>
        <v>2.603634</v>
      </c>
      <c r="AO19" s="51">
        <f t="shared" si="2"/>
        <v>5.0680654399999998</v>
      </c>
    </row>
    <row r="20" spans="2:41" s="50" customFormat="1" ht="17.25" customHeight="1" x14ac:dyDescent="0.15">
      <c r="B20" s="54">
        <v>0</v>
      </c>
      <c r="C20" s="55" t="s">
        <v>82</v>
      </c>
      <c r="D20" s="56">
        <v>2.2110909999999997</v>
      </c>
      <c r="E20" s="56">
        <v>0</v>
      </c>
      <c r="F20" s="56">
        <v>0</v>
      </c>
      <c r="G20" s="56">
        <v>2.2110909999999997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7">
        <v>0</v>
      </c>
      <c r="R20" s="56">
        <v>0</v>
      </c>
      <c r="S20" s="58">
        <v>2.2110909999999997</v>
      </c>
      <c r="T20" s="56">
        <v>0</v>
      </c>
      <c r="U20" s="56">
        <v>0</v>
      </c>
      <c r="V20" s="56">
        <v>0</v>
      </c>
      <c r="W20" s="56">
        <v>2.2110909999999997</v>
      </c>
      <c r="X20" s="56">
        <v>0.63053099999999995</v>
      </c>
      <c r="Y20" s="56">
        <v>1.16E-3</v>
      </c>
      <c r="Z20" s="56">
        <v>1.58056</v>
      </c>
      <c r="AA20" s="56">
        <v>2.8240999999999999E-2</v>
      </c>
      <c r="AB20" s="56">
        <v>0.3944108881116053</v>
      </c>
      <c r="AC20" s="56">
        <v>1.8166801118883944</v>
      </c>
      <c r="AD20" s="56">
        <v>1.804115518810774</v>
      </c>
      <c r="AE20" s="56">
        <v>1.256459307762043E-2</v>
      </c>
      <c r="AF20" s="59">
        <v>0</v>
      </c>
      <c r="AG20" s="58">
        <v>1.804115518810774</v>
      </c>
      <c r="AH20" s="56">
        <v>1.256459307762043E-2</v>
      </c>
      <c r="AI20" s="56">
        <v>1.804115518810774</v>
      </c>
      <c r="AJ20" s="56">
        <v>0</v>
      </c>
      <c r="AK20" s="56">
        <f t="shared" si="0"/>
        <v>2.2110909999999997</v>
      </c>
      <c r="AL20" s="56">
        <f t="shared" si="1"/>
        <v>0.88619800000000004</v>
      </c>
      <c r="AM20" s="56">
        <v>0</v>
      </c>
      <c r="AN20" s="56">
        <v>0.88619800000000004</v>
      </c>
      <c r="AO20" s="56">
        <f t="shared" si="2"/>
        <v>1.3248929999999997</v>
      </c>
    </row>
    <row r="21" spans="2:41" s="50" customFormat="1" ht="17.25" customHeight="1" x14ac:dyDescent="0.15">
      <c r="B21" s="54">
        <v>0</v>
      </c>
      <c r="C21" s="67" t="s">
        <v>83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9">
        <v>0</v>
      </c>
      <c r="R21" s="68">
        <v>0</v>
      </c>
      <c r="S21" s="70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8">
        <v>0</v>
      </c>
      <c r="AA21" s="68">
        <v>0</v>
      </c>
      <c r="AB21" s="68">
        <v>0</v>
      </c>
      <c r="AC21" s="68">
        <v>0</v>
      </c>
      <c r="AD21" s="68">
        <v>0</v>
      </c>
      <c r="AE21" s="68">
        <v>0</v>
      </c>
      <c r="AF21" s="71">
        <v>0</v>
      </c>
      <c r="AG21" s="70">
        <v>0</v>
      </c>
      <c r="AH21" s="68">
        <v>0</v>
      </c>
      <c r="AI21" s="68">
        <v>0</v>
      </c>
      <c r="AJ21" s="68">
        <v>0</v>
      </c>
      <c r="AK21" s="68">
        <f t="shared" si="0"/>
        <v>0</v>
      </c>
      <c r="AL21" s="68">
        <f t="shared" si="1"/>
        <v>0</v>
      </c>
      <c r="AM21" s="68">
        <v>0</v>
      </c>
      <c r="AN21" s="68">
        <v>0</v>
      </c>
      <c r="AO21" s="68">
        <f t="shared" si="2"/>
        <v>0</v>
      </c>
    </row>
    <row r="22" spans="2:41" s="50" customFormat="1" ht="17.25" customHeight="1" x14ac:dyDescent="0.15">
      <c r="B22" s="54">
        <v>0</v>
      </c>
      <c r="C22" s="67" t="s">
        <v>84</v>
      </c>
      <c r="D22" s="68">
        <v>4.4999999999999999E-4</v>
      </c>
      <c r="E22" s="68">
        <v>0</v>
      </c>
      <c r="F22" s="68">
        <v>0</v>
      </c>
      <c r="G22" s="68">
        <v>4.4999999999999999E-4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9">
        <v>0</v>
      </c>
      <c r="R22" s="68">
        <v>0</v>
      </c>
      <c r="S22" s="70">
        <v>4.4999999999999999E-4</v>
      </c>
      <c r="T22" s="68">
        <v>0</v>
      </c>
      <c r="U22" s="68">
        <v>0</v>
      </c>
      <c r="V22" s="68">
        <v>0</v>
      </c>
      <c r="W22" s="68">
        <v>4.4999999999999999E-4</v>
      </c>
      <c r="X22" s="68">
        <v>4.4999999999999999E-4</v>
      </c>
      <c r="Y22" s="68">
        <v>0</v>
      </c>
      <c r="Z22" s="68">
        <v>0</v>
      </c>
      <c r="AA22" s="68">
        <v>0</v>
      </c>
      <c r="AB22" s="68">
        <v>4.0499999999999998E-4</v>
      </c>
      <c r="AC22" s="68">
        <v>4.4999999999999996E-5</v>
      </c>
      <c r="AD22" s="68">
        <v>0</v>
      </c>
      <c r="AE22" s="68">
        <v>4.4999999999999996E-5</v>
      </c>
      <c r="AF22" s="71">
        <v>0</v>
      </c>
      <c r="AG22" s="70">
        <v>0</v>
      </c>
      <c r="AH22" s="68">
        <v>4.4999999999999996E-5</v>
      </c>
      <c r="AI22" s="68">
        <v>0</v>
      </c>
      <c r="AJ22" s="68">
        <v>0</v>
      </c>
      <c r="AK22" s="68">
        <f t="shared" si="0"/>
        <v>4.4999999999999999E-4</v>
      </c>
      <c r="AL22" s="68">
        <f t="shared" si="1"/>
        <v>0</v>
      </c>
      <c r="AM22" s="68">
        <v>0</v>
      </c>
      <c r="AN22" s="68">
        <v>0</v>
      </c>
      <c r="AO22" s="68">
        <f t="shared" si="2"/>
        <v>4.4999999999999999E-4</v>
      </c>
    </row>
    <row r="23" spans="2:41" s="50" customFormat="1" ht="17.25" customHeight="1" x14ac:dyDescent="0.15">
      <c r="B23" s="54">
        <v>0</v>
      </c>
      <c r="C23" s="67" t="s">
        <v>85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9">
        <v>0</v>
      </c>
      <c r="R23" s="68">
        <v>0</v>
      </c>
      <c r="S23" s="70">
        <v>0</v>
      </c>
      <c r="T23" s="68">
        <v>0</v>
      </c>
      <c r="U23" s="68">
        <v>0</v>
      </c>
      <c r="V23" s="68">
        <v>0</v>
      </c>
      <c r="W23" s="68">
        <v>0</v>
      </c>
      <c r="X23" s="68">
        <v>0</v>
      </c>
      <c r="Y23" s="68">
        <v>0</v>
      </c>
      <c r="Z23" s="68">
        <v>0</v>
      </c>
      <c r="AA23" s="68">
        <v>0</v>
      </c>
      <c r="AB23" s="68">
        <v>0</v>
      </c>
      <c r="AC23" s="68">
        <v>0</v>
      </c>
      <c r="AD23" s="68">
        <v>0</v>
      </c>
      <c r="AE23" s="68">
        <v>0</v>
      </c>
      <c r="AF23" s="71">
        <v>0</v>
      </c>
      <c r="AG23" s="70">
        <v>0</v>
      </c>
      <c r="AH23" s="68">
        <v>0</v>
      </c>
      <c r="AI23" s="68">
        <v>0</v>
      </c>
      <c r="AJ23" s="68">
        <v>0</v>
      </c>
      <c r="AK23" s="68">
        <f t="shared" si="0"/>
        <v>0</v>
      </c>
      <c r="AL23" s="68">
        <f t="shared" si="1"/>
        <v>0</v>
      </c>
      <c r="AM23" s="68">
        <v>0</v>
      </c>
      <c r="AN23" s="68">
        <v>0</v>
      </c>
      <c r="AO23" s="68">
        <f t="shared" si="2"/>
        <v>0</v>
      </c>
    </row>
    <row r="24" spans="2:41" s="50" customFormat="1" ht="17.25" customHeight="1" x14ac:dyDescent="0.15">
      <c r="B24" s="54">
        <v>0</v>
      </c>
      <c r="C24" s="67" t="s">
        <v>86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9">
        <v>0</v>
      </c>
      <c r="R24" s="68">
        <v>0</v>
      </c>
      <c r="S24" s="70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68">
        <v>0</v>
      </c>
      <c r="AD24" s="68">
        <v>0</v>
      </c>
      <c r="AE24" s="68">
        <v>0</v>
      </c>
      <c r="AF24" s="71">
        <v>0</v>
      </c>
      <c r="AG24" s="70">
        <v>0</v>
      </c>
      <c r="AH24" s="68">
        <v>0</v>
      </c>
      <c r="AI24" s="68">
        <v>0</v>
      </c>
      <c r="AJ24" s="68">
        <v>0</v>
      </c>
      <c r="AK24" s="68">
        <f t="shared" si="0"/>
        <v>0</v>
      </c>
      <c r="AL24" s="68">
        <f t="shared" si="1"/>
        <v>0</v>
      </c>
      <c r="AM24" s="68">
        <v>0</v>
      </c>
      <c r="AN24" s="68">
        <v>0</v>
      </c>
      <c r="AO24" s="68">
        <f t="shared" si="2"/>
        <v>0</v>
      </c>
    </row>
    <row r="25" spans="2:41" s="50" customFormat="1" ht="17.25" customHeight="1" x14ac:dyDescent="0.15">
      <c r="B25" s="54">
        <v>0</v>
      </c>
      <c r="C25" s="67" t="s">
        <v>87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9">
        <v>0</v>
      </c>
      <c r="R25" s="68">
        <v>0</v>
      </c>
      <c r="S25" s="70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68">
        <v>0</v>
      </c>
      <c r="AD25" s="68">
        <v>0</v>
      </c>
      <c r="AE25" s="68">
        <v>0</v>
      </c>
      <c r="AF25" s="71">
        <v>0</v>
      </c>
      <c r="AG25" s="70">
        <v>0</v>
      </c>
      <c r="AH25" s="68">
        <v>0</v>
      </c>
      <c r="AI25" s="68">
        <v>0</v>
      </c>
      <c r="AJ25" s="68">
        <v>0</v>
      </c>
      <c r="AK25" s="68">
        <f t="shared" si="0"/>
        <v>0</v>
      </c>
      <c r="AL25" s="68">
        <f t="shared" si="1"/>
        <v>0</v>
      </c>
      <c r="AM25" s="68">
        <v>0</v>
      </c>
      <c r="AN25" s="68">
        <v>0</v>
      </c>
      <c r="AO25" s="68">
        <f t="shared" si="2"/>
        <v>0</v>
      </c>
    </row>
    <row r="26" spans="2:41" s="50" customFormat="1" ht="17.25" customHeight="1" x14ac:dyDescent="0.15">
      <c r="B26" s="54">
        <v>0</v>
      </c>
      <c r="C26" s="67" t="s">
        <v>88</v>
      </c>
      <c r="D26" s="68">
        <v>1.0000000000000001E-5</v>
      </c>
      <c r="E26" s="68">
        <v>0</v>
      </c>
      <c r="F26" s="68">
        <v>0</v>
      </c>
      <c r="G26" s="68">
        <v>1.0000000000000001E-5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9">
        <v>0</v>
      </c>
      <c r="R26" s="68">
        <v>0</v>
      </c>
      <c r="S26" s="70">
        <v>1.0000000000000001E-5</v>
      </c>
      <c r="T26" s="68">
        <v>0</v>
      </c>
      <c r="U26" s="68">
        <v>0</v>
      </c>
      <c r="V26" s="68">
        <v>0</v>
      </c>
      <c r="W26" s="68">
        <v>1.0000000000000001E-5</v>
      </c>
      <c r="X26" s="68">
        <v>0</v>
      </c>
      <c r="Y26" s="68">
        <v>0</v>
      </c>
      <c r="Z26" s="68">
        <v>1.0000000000000001E-5</v>
      </c>
      <c r="AA26" s="68">
        <v>1.0000000000000001E-5</v>
      </c>
      <c r="AB26" s="68">
        <v>9.9000000000000001E-6</v>
      </c>
      <c r="AC26" s="68">
        <v>1.0000000000000001E-7</v>
      </c>
      <c r="AD26" s="68">
        <v>0</v>
      </c>
      <c r="AE26" s="68">
        <v>1.0000000000000001E-7</v>
      </c>
      <c r="AF26" s="71">
        <v>0</v>
      </c>
      <c r="AG26" s="70">
        <v>0</v>
      </c>
      <c r="AH26" s="68">
        <v>1.0000000000000001E-7</v>
      </c>
      <c r="AI26" s="68">
        <v>0</v>
      </c>
      <c r="AJ26" s="68">
        <v>0</v>
      </c>
      <c r="AK26" s="68">
        <f t="shared" si="0"/>
        <v>1.0000000000000001E-5</v>
      </c>
      <c r="AL26" s="68">
        <f t="shared" si="1"/>
        <v>3.21E-4</v>
      </c>
      <c r="AM26" s="68">
        <v>0</v>
      </c>
      <c r="AN26" s="68">
        <v>3.21E-4</v>
      </c>
      <c r="AO26" s="68">
        <f t="shared" si="2"/>
        <v>-3.1099999999999997E-4</v>
      </c>
    </row>
    <row r="27" spans="2:41" s="50" customFormat="1" ht="17.25" customHeight="1" x14ac:dyDescent="0.15">
      <c r="B27" s="54">
        <v>0</v>
      </c>
      <c r="C27" s="67" t="s">
        <v>89</v>
      </c>
      <c r="D27" s="68">
        <v>1.7147940000000002</v>
      </c>
      <c r="E27" s="68">
        <v>0</v>
      </c>
      <c r="F27" s="68">
        <v>0</v>
      </c>
      <c r="G27" s="68">
        <v>1.7147940000000002</v>
      </c>
      <c r="H27" s="68">
        <v>0</v>
      </c>
      <c r="I27" s="68">
        <v>0</v>
      </c>
      <c r="J27" s="68">
        <v>0</v>
      </c>
      <c r="K27" s="68">
        <v>0.19700000000000001</v>
      </c>
      <c r="L27" s="68">
        <v>0</v>
      </c>
      <c r="M27" s="68">
        <v>0.18099999999999999</v>
      </c>
      <c r="N27" s="68">
        <v>0</v>
      </c>
      <c r="O27" s="68">
        <v>1.6E-2</v>
      </c>
      <c r="P27" s="68">
        <v>0</v>
      </c>
      <c r="Q27" s="69">
        <v>0</v>
      </c>
      <c r="R27" s="68">
        <v>0</v>
      </c>
      <c r="S27" s="70">
        <v>1.5337940000000001</v>
      </c>
      <c r="T27" s="68">
        <v>7.1840000000000001E-2</v>
      </c>
      <c r="U27" s="68">
        <v>7.1840000000000001E-2</v>
      </c>
      <c r="V27" s="68">
        <v>0</v>
      </c>
      <c r="W27" s="68">
        <v>1.4619540000000002</v>
      </c>
      <c r="X27" s="68">
        <v>1.0810200000000001</v>
      </c>
      <c r="Y27" s="68">
        <v>0</v>
      </c>
      <c r="Z27" s="68">
        <v>0.38093400000000011</v>
      </c>
      <c r="AA27" s="68">
        <v>5.7635999999999993E-2</v>
      </c>
      <c r="AB27" s="68">
        <v>0.40644948375354373</v>
      </c>
      <c r="AC27" s="68">
        <v>1.0555045162464565</v>
      </c>
      <c r="AD27" s="68">
        <v>1.0464166439474063</v>
      </c>
      <c r="AE27" s="68">
        <v>9.0878722990500836E-3</v>
      </c>
      <c r="AF27" s="71">
        <v>0</v>
      </c>
      <c r="AG27" s="70">
        <v>1.0464166439474063</v>
      </c>
      <c r="AH27" s="68">
        <v>8.0927872299050088E-2</v>
      </c>
      <c r="AI27" s="68">
        <v>1.0464166439474063</v>
      </c>
      <c r="AJ27" s="68">
        <v>0</v>
      </c>
      <c r="AK27" s="68">
        <f t="shared" si="0"/>
        <v>1.7147940000000002</v>
      </c>
      <c r="AL27" s="68">
        <f t="shared" si="1"/>
        <v>0.16860599999999998</v>
      </c>
      <c r="AM27" s="68">
        <v>0</v>
      </c>
      <c r="AN27" s="68">
        <v>0.16860599999999998</v>
      </c>
      <c r="AO27" s="68">
        <f t="shared" si="2"/>
        <v>1.5461880000000001</v>
      </c>
    </row>
    <row r="28" spans="2:41" s="50" customFormat="1" ht="17.25" customHeight="1" x14ac:dyDescent="0.15">
      <c r="B28" s="54">
        <v>0</v>
      </c>
      <c r="C28" s="67" t="s">
        <v>90</v>
      </c>
      <c r="D28" s="68">
        <v>0</v>
      </c>
      <c r="E28" s="68">
        <v>0</v>
      </c>
      <c r="F28" s="68">
        <v>0</v>
      </c>
      <c r="G28" s="68">
        <v>0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9">
        <v>0</v>
      </c>
      <c r="R28" s="68">
        <v>0</v>
      </c>
      <c r="S28" s="70">
        <v>0</v>
      </c>
      <c r="T28" s="68">
        <v>0</v>
      </c>
      <c r="U28" s="68">
        <v>0</v>
      </c>
      <c r="V28" s="68">
        <v>0</v>
      </c>
      <c r="W28" s="68">
        <v>0</v>
      </c>
      <c r="X28" s="68">
        <v>0</v>
      </c>
      <c r="Y28" s="68">
        <v>0</v>
      </c>
      <c r="Z28" s="68">
        <v>0</v>
      </c>
      <c r="AA28" s="68">
        <v>0</v>
      </c>
      <c r="AB28" s="68">
        <v>0</v>
      </c>
      <c r="AC28" s="68">
        <v>0</v>
      </c>
      <c r="AD28" s="68">
        <v>0</v>
      </c>
      <c r="AE28" s="68">
        <v>0</v>
      </c>
      <c r="AF28" s="71">
        <v>0</v>
      </c>
      <c r="AG28" s="70">
        <v>0</v>
      </c>
      <c r="AH28" s="68">
        <v>0</v>
      </c>
      <c r="AI28" s="68">
        <v>0</v>
      </c>
      <c r="AJ28" s="68">
        <v>0</v>
      </c>
      <c r="AK28" s="68">
        <f t="shared" si="0"/>
        <v>0</v>
      </c>
      <c r="AL28" s="68">
        <f t="shared" si="1"/>
        <v>0</v>
      </c>
      <c r="AM28" s="68">
        <v>0</v>
      </c>
      <c r="AN28" s="68">
        <v>0</v>
      </c>
      <c r="AO28" s="68">
        <f t="shared" si="2"/>
        <v>0</v>
      </c>
    </row>
    <row r="29" spans="2:41" s="50" customFormat="1" ht="17.25" customHeight="1" x14ac:dyDescent="0.15">
      <c r="B29" s="54">
        <v>0</v>
      </c>
      <c r="C29" s="67" t="s">
        <v>91</v>
      </c>
      <c r="D29" s="68">
        <v>1.186077</v>
      </c>
      <c r="E29" s="68">
        <v>0</v>
      </c>
      <c r="F29" s="68">
        <v>0</v>
      </c>
      <c r="G29" s="68">
        <v>1.186077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9">
        <v>0</v>
      </c>
      <c r="R29" s="68">
        <v>0</v>
      </c>
      <c r="S29" s="70">
        <v>1.186077</v>
      </c>
      <c r="T29" s="68">
        <v>0</v>
      </c>
      <c r="U29" s="68">
        <v>0</v>
      </c>
      <c r="V29" s="68">
        <v>0</v>
      </c>
      <c r="W29" s="68">
        <v>1.186077</v>
      </c>
      <c r="X29" s="68">
        <v>0.50461</v>
      </c>
      <c r="Y29" s="68">
        <v>0</v>
      </c>
      <c r="Z29" s="68">
        <v>0.68146699999999993</v>
      </c>
      <c r="AA29" s="68">
        <v>2.9399999999999999E-2</v>
      </c>
      <c r="AB29" s="68">
        <v>2.9123952210891924E-2</v>
      </c>
      <c r="AC29" s="68">
        <v>1.1569530477891081</v>
      </c>
      <c r="AD29" s="68">
        <v>1.1565180582877959</v>
      </c>
      <c r="AE29" s="68">
        <v>4.3498950131233593E-4</v>
      </c>
      <c r="AF29" s="71">
        <v>0</v>
      </c>
      <c r="AG29" s="70">
        <v>1.1565180582877959</v>
      </c>
      <c r="AH29" s="68">
        <v>4.3498950131233593E-4</v>
      </c>
      <c r="AI29" s="68">
        <v>1.1565180582877959</v>
      </c>
      <c r="AJ29" s="68">
        <v>0</v>
      </c>
      <c r="AK29" s="68">
        <f t="shared" si="0"/>
        <v>1.186077</v>
      </c>
      <c r="AL29" s="68">
        <f t="shared" si="1"/>
        <v>0.37977899999999992</v>
      </c>
      <c r="AM29" s="68">
        <v>0</v>
      </c>
      <c r="AN29" s="68">
        <v>0.37977899999999992</v>
      </c>
      <c r="AO29" s="68">
        <f t="shared" si="2"/>
        <v>0.80629800000000018</v>
      </c>
    </row>
    <row r="30" spans="2:41" s="50" customFormat="1" ht="17.25" customHeight="1" x14ac:dyDescent="0.15">
      <c r="B30" s="54">
        <v>0</v>
      </c>
      <c r="C30" s="67" t="s">
        <v>92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9">
        <v>0</v>
      </c>
      <c r="R30" s="68">
        <v>0</v>
      </c>
      <c r="S30" s="70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71">
        <v>0</v>
      </c>
      <c r="AG30" s="70">
        <v>0</v>
      </c>
      <c r="AH30" s="68">
        <v>0</v>
      </c>
      <c r="AI30" s="68">
        <v>0</v>
      </c>
      <c r="AJ30" s="68">
        <v>0</v>
      </c>
      <c r="AK30" s="68">
        <f t="shared" si="0"/>
        <v>0</v>
      </c>
      <c r="AL30" s="68">
        <f t="shared" si="1"/>
        <v>0</v>
      </c>
      <c r="AM30" s="68">
        <v>0</v>
      </c>
      <c r="AN30" s="68">
        <v>0</v>
      </c>
      <c r="AO30" s="68">
        <f t="shared" si="2"/>
        <v>0</v>
      </c>
    </row>
    <row r="31" spans="2:41" s="50" customFormat="1" ht="17.25" customHeight="1" x14ac:dyDescent="0.15">
      <c r="B31" s="54">
        <v>0</v>
      </c>
      <c r="C31" s="67" t="s">
        <v>93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9">
        <v>0</v>
      </c>
      <c r="R31" s="68">
        <v>0</v>
      </c>
      <c r="S31" s="70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71">
        <v>0</v>
      </c>
      <c r="AG31" s="70">
        <v>0</v>
      </c>
      <c r="AH31" s="68">
        <v>0</v>
      </c>
      <c r="AI31" s="68">
        <v>0</v>
      </c>
      <c r="AJ31" s="68">
        <v>0</v>
      </c>
      <c r="AK31" s="68">
        <f t="shared" si="0"/>
        <v>0</v>
      </c>
      <c r="AL31" s="68">
        <f t="shared" si="1"/>
        <v>0</v>
      </c>
      <c r="AM31" s="68">
        <v>0</v>
      </c>
      <c r="AN31" s="68">
        <v>0</v>
      </c>
      <c r="AO31" s="68">
        <f t="shared" si="2"/>
        <v>0</v>
      </c>
    </row>
    <row r="32" spans="2:41" s="50" customFormat="1" ht="17.25" customHeight="1" x14ac:dyDescent="0.15">
      <c r="B32" s="54">
        <v>0</v>
      </c>
      <c r="C32" s="67" t="s">
        <v>94</v>
      </c>
      <c r="D32" s="68">
        <v>0.29848000000000002</v>
      </c>
      <c r="E32" s="68">
        <v>0</v>
      </c>
      <c r="F32" s="68">
        <v>0</v>
      </c>
      <c r="G32" s="68">
        <v>0.29848000000000002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9">
        <v>0</v>
      </c>
      <c r="R32" s="68">
        <v>0</v>
      </c>
      <c r="S32" s="70">
        <v>0.29848000000000002</v>
      </c>
      <c r="T32" s="68">
        <v>0</v>
      </c>
      <c r="U32" s="68">
        <v>0</v>
      </c>
      <c r="V32" s="68">
        <v>0</v>
      </c>
      <c r="W32" s="68">
        <v>0.29848000000000002</v>
      </c>
      <c r="X32" s="68">
        <v>0.28076000000000001</v>
      </c>
      <c r="Y32" s="68">
        <v>0</v>
      </c>
      <c r="Z32" s="68">
        <v>1.772E-2</v>
      </c>
      <c r="AA32" s="68">
        <v>0</v>
      </c>
      <c r="AB32" s="68">
        <v>7.5519999999997811E-3</v>
      </c>
      <c r="AC32" s="68">
        <v>0.29092800000000024</v>
      </c>
      <c r="AD32" s="68">
        <v>0.29070070979021001</v>
      </c>
      <c r="AE32" s="68">
        <v>2.2729020979021E-4</v>
      </c>
      <c r="AF32" s="71">
        <v>0</v>
      </c>
      <c r="AG32" s="70">
        <v>0.29070070979021001</v>
      </c>
      <c r="AH32" s="68">
        <v>2.2729020979021E-4</v>
      </c>
      <c r="AI32" s="68">
        <v>0.29070070979021001</v>
      </c>
      <c r="AJ32" s="68">
        <v>0</v>
      </c>
      <c r="AK32" s="68">
        <f t="shared" si="0"/>
        <v>0.29848000000000002</v>
      </c>
      <c r="AL32" s="68">
        <f t="shared" si="1"/>
        <v>0</v>
      </c>
      <c r="AM32" s="68">
        <v>0</v>
      </c>
      <c r="AN32" s="68">
        <v>0</v>
      </c>
      <c r="AO32" s="68">
        <f t="shared" si="2"/>
        <v>0.29848000000000002</v>
      </c>
    </row>
    <row r="33" spans="2:41" s="50" customFormat="1" ht="17.25" customHeight="1" x14ac:dyDescent="0.15">
      <c r="B33" s="54">
        <v>0</v>
      </c>
      <c r="C33" s="67" t="s">
        <v>95</v>
      </c>
      <c r="D33" s="68">
        <v>1.9000000000000004E-4</v>
      </c>
      <c r="E33" s="68">
        <v>0</v>
      </c>
      <c r="F33" s="68">
        <v>0</v>
      </c>
      <c r="G33" s="68">
        <v>1.9000000000000004E-4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9">
        <v>0</v>
      </c>
      <c r="R33" s="68">
        <v>0</v>
      </c>
      <c r="S33" s="70">
        <v>1.9000000000000004E-4</v>
      </c>
      <c r="T33" s="68">
        <v>0</v>
      </c>
      <c r="U33" s="68">
        <v>0</v>
      </c>
      <c r="V33" s="68">
        <v>0</v>
      </c>
      <c r="W33" s="68">
        <v>1.9000000000000004E-4</v>
      </c>
      <c r="X33" s="68">
        <v>1.9000000000000004E-4</v>
      </c>
      <c r="Y33" s="68">
        <v>0</v>
      </c>
      <c r="Z33" s="68">
        <v>0</v>
      </c>
      <c r="AA33" s="68">
        <v>0</v>
      </c>
      <c r="AB33" s="68">
        <v>0</v>
      </c>
      <c r="AC33" s="68">
        <v>1.9000000000000004E-4</v>
      </c>
      <c r="AD33" s="68">
        <v>1.8567068181818186E-4</v>
      </c>
      <c r="AE33" s="68">
        <v>4.3293181818181703E-6</v>
      </c>
      <c r="AF33" s="71">
        <v>0</v>
      </c>
      <c r="AG33" s="70">
        <v>1.8567068181818186E-4</v>
      </c>
      <c r="AH33" s="68">
        <v>4.3293181818181703E-6</v>
      </c>
      <c r="AI33" s="68">
        <v>1.8567068181818186E-4</v>
      </c>
      <c r="AJ33" s="68">
        <v>0</v>
      </c>
      <c r="AK33" s="68">
        <f t="shared" si="0"/>
        <v>1.9000000000000004E-4</v>
      </c>
      <c r="AL33" s="68">
        <f t="shared" si="1"/>
        <v>2.0000000000000002E-5</v>
      </c>
      <c r="AM33" s="68">
        <v>0</v>
      </c>
      <c r="AN33" s="68">
        <v>2.0000000000000002E-5</v>
      </c>
      <c r="AO33" s="68">
        <f t="shared" si="2"/>
        <v>1.7000000000000004E-4</v>
      </c>
    </row>
    <row r="34" spans="2:41" s="50" customFormat="1" ht="17.25" customHeight="1" x14ac:dyDescent="0.15">
      <c r="B34" s="54">
        <v>0</v>
      </c>
      <c r="C34" s="67" t="s">
        <v>96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9">
        <v>0</v>
      </c>
      <c r="R34" s="68">
        <v>0</v>
      </c>
      <c r="S34" s="70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71">
        <v>0</v>
      </c>
      <c r="AG34" s="70">
        <v>0</v>
      </c>
      <c r="AH34" s="68">
        <v>0</v>
      </c>
      <c r="AI34" s="68">
        <v>0</v>
      </c>
      <c r="AJ34" s="68">
        <v>0</v>
      </c>
      <c r="AK34" s="68">
        <f t="shared" si="0"/>
        <v>0</v>
      </c>
      <c r="AL34" s="68">
        <f t="shared" si="1"/>
        <v>0</v>
      </c>
      <c r="AM34" s="68">
        <v>0</v>
      </c>
      <c r="AN34" s="68">
        <v>0</v>
      </c>
      <c r="AO34" s="68">
        <f t="shared" si="2"/>
        <v>0</v>
      </c>
    </row>
    <row r="35" spans="2:41" s="50" customFormat="1" ht="17.25" customHeight="1" x14ac:dyDescent="0.15">
      <c r="B35" s="54">
        <v>0</v>
      </c>
      <c r="C35" s="67" t="s">
        <v>97</v>
      </c>
      <c r="D35" s="68">
        <v>0</v>
      </c>
      <c r="E35" s="68">
        <v>0</v>
      </c>
      <c r="F35" s="68">
        <v>0</v>
      </c>
      <c r="G35" s="68">
        <v>0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9">
        <v>0</v>
      </c>
      <c r="R35" s="68">
        <v>0</v>
      </c>
      <c r="S35" s="70">
        <v>0</v>
      </c>
      <c r="T35" s="68">
        <v>0</v>
      </c>
      <c r="U35" s="68">
        <v>0</v>
      </c>
      <c r="V35" s="68">
        <v>0</v>
      </c>
      <c r="W35" s="68">
        <v>0</v>
      </c>
      <c r="X35" s="68">
        <v>0</v>
      </c>
      <c r="Y35" s="68">
        <v>0</v>
      </c>
      <c r="Z35" s="68">
        <v>0</v>
      </c>
      <c r="AA35" s="68">
        <v>0</v>
      </c>
      <c r="AB35" s="68">
        <v>0</v>
      </c>
      <c r="AC35" s="68">
        <v>0</v>
      </c>
      <c r="AD35" s="68">
        <v>0</v>
      </c>
      <c r="AE35" s="68">
        <v>0</v>
      </c>
      <c r="AF35" s="71">
        <v>0</v>
      </c>
      <c r="AG35" s="70">
        <v>0</v>
      </c>
      <c r="AH35" s="68">
        <v>0</v>
      </c>
      <c r="AI35" s="68">
        <v>0</v>
      </c>
      <c r="AJ35" s="68">
        <v>0</v>
      </c>
      <c r="AK35" s="68">
        <f t="shared" si="0"/>
        <v>0</v>
      </c>
      <c r="AL35" s="68">
        <f t="shared" si="1"/>
        <v>0</v>
      </c>
      <c r="AM35" s="68">
        <v>0</v>
      </c>
      <c r="AN35" s="68">
        <v>0</v>
      </c>
      <c r="AO35" s="68">
        <f t="shared" si="2"/>
        <v>0</v>
      </c>
    </row>
    <row r="36" spans="2:41" ht="17.25" customHeight="1" x14ac:dyDescent="0.15">
      <c r="B36" s="54">
        <v>0</v>
      </c>
      <c r="C36" s="67" t="s">
        <v>98</v>
      </c>
      <c r="D36" s="68">
        <v>5.0000000000000004E-6</v>
      </c>
      <c r="E36" s="68">
        <v>0</v>
      </c>
      <c r="F36" s="68">
        <v>0</v>
      </c>
      <c r="G36" s="68">
        <v>5.0000000000000004E-6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9">
        <v>0</v>
      </c>
      <c r="R36" s="68">
        <v>0</v>
      </c>
      <c r="S36" s="70">
        <v>5.0000000000000004E-6</v>
      </c>
      <c r="T36" s="68">
        <v>0</v>
      </c>
      <c r="U36" s="68">
        <v>0</v>
      </c>
      <c r="V36" s="68">
        <v>0</v>
      </c>
      <c r="W36" s="68">
        <v>5.0000000000000004E-6</v>
      </c>
      <c r="X36" s="68">
        <v>0</v>
      </c>
      <c r="Y36" s="68">
        <v>0</v>
      </c>
      <c r="Z36" s="68">
        <v>5.0000000000000004E-6</v>
      </c>
      <c r="AA36" s="68">
        <v>5.0000000000000004E-6</v>
      </c>
      <c r="AB36" s="68">
        <v>4.8648648648648658E-6</v>
      </c>
      <c r="AC36" s="68">
        <v>1.3513513513513501E-7</v>
      </c>
      <c r="AD36" s="68">
        <v>1.3513513513513501E-7</v>
      </c>
      <c r="AE36" s="68">
        <v>0</v>
      </c>
      <c r="AF36" s="71">
        <v>0</v>
      </c>
      <c r="AG36" s="70">
        <v>1.3513513513513501E-7</v>
      </c>
      <c r="AH36" s="68">
        <v>0</v>
      </c>
      <c r="AI36" s="68">
        <v>1.3513513513513501E-7</v>
      </c>
      <c r="AJ36" s="68">
        <v>0</v>
      </c>
      <c r="AK36" s="68">
        <f t="shared" si="0"/>
        <v>5.0000000000000004E-6</v>
      </c>
      <c r="AL36" s="68">
        <f t="shared" si="1"/>
        <v>0</v>
      </c>
      <c r="AM36" s="68">
        <v>0</v>
      </c>
      <c r="AN36" s="68">
        <v>0</v>
      </c>
      <c r="AO36" s="68">
        <f t="shared" si="2"/>
        <v>5.0000000000000004E-6</v>
      </c>
    </row>
    <row r="37" spans="2:41" ht="17.25" customHeight="1" x14ac:dyDescent="0.15">
      <c r="B37" s="54">
        <v>0</v>
      </c>
      <c r="C37" s="67" t="s">
        <v>99</v>
      </c>
      <c r="D37" s="68">
        <v>7.6303699999999988E-2</v>
      </c>
      <c r="E37" s="68">
        <v>0</v>
      </c>
      <c r="F37" s="68">
        <v>0</v>
      </c>
      <c r="G37" s="68">
        <v>7.6303699999999988E-2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9">
        <v>0</v>
      </c>
      <c r="R37" s="68">
        <v>0</v>
      </c>
      <c r="S37" s="70">
        <v>7.6303699999999988E-2</v>
      </c>
      <c r="T37" s="68">
        <v>0</v>
      </c>
      <c r="U37" s="68">
        <v>0</v>
      </c>
      <c r="V37" s="68">
        <v>0</v>
      </c>
      <c r="W37" s="68">
        <v>7.6303699999999988E-2</v>
      </c>
      <c r="X37" s="68">
        <v>3.8986999999999997E-3</v>
      </c>
      <c r="Y37" s="68">
        <v>0</v>
      </c>
      <c r="Z37" s="68">
        <v>7.2404999999999983E-2</v>
      </c>
      <c r="AA37" s="68">
        <v>4.95E-4</v>
      </c>
      <c r="AB37" s="68">
        <v>6.5104868084663758E-2</v>
      </c>
      <c r="AC37" s="68">
        <v>1.1198831915336226E-2</v>
      </c>
      <c r="AD37" s="68">
        <v>7.8751136688805096E-3</v>
      </c>
      <c r="AE37" s="68">
        <v>3.3237182464557168E-3</v>
      </c>
      <c r="AF37" s="71">
        <v>0</v>
      </c>
      <c r="AG37" s="70">
        <v>7.8751136688805096E-3</v>
      </c>
      <c r="AH37" s="68">
        <v>3.3237182464557168E-3</v>
      </c>
      <c r="AI37" s="68">
        <v>7.8751136688805096E-3</v>
      </c>
      <c r="AJ37" s="68">
        <v>0</v>
      </c>
      <c r="AK37" s="68">
        <f t="shared" si="0"/>
        <v>7.6303699999999988E-2</v>
      </c>
      <c r="AL37" s="68">
        <f t="shared" si="1"/>
        <v>0</v>
      </c>
      <c r="AM37" s="68">
        <v>0</v>
      </c>
      <c r="AN37" s="68">
        <v>0</v>
      </c>
      <c r="AO37" s="68">
        <f t="shared" si="2"/>
        <v>7.6303699999999988E-2</v>
      </c>
    </row>
    <row r="38" spans="2:41" ht="17.25" customHeight="1" x14ac:dyDescent="0.15">
      <c r="B38" s="54">
        <v>0</v>
      </c>
      <c r="C38" s="67" t="s">
        <v>100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9">
        <v>0</v>
      </c>
      <c r="R38" s="68">
        <v>0</v>
      </c>
      <c r="S38" s="70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D38" s="68">
        <v>0</v>
      </c>
      <c r="AE38" s="68">
        <v>0</v>
      </c>
      <c r="AF38" s="71">
        <v>0</v>
      </c>
      <c r="AG38" s="70">
        <v>0</v>
      </c>
      <c r="AH38" s="68">
        <v>0</v>
      </c>
      <c r="AI38" s="68">
        <v>0</v>
      </c>
      <c r="AJ38" s="68">
        <v>0</v>
      </c>
      <c r="AK38" s="68">
        <f t="shared" si="0"/>
        <v>0</v>
      </c>
      <c r="AL38" s="68">
        <f t="shared" si="1"/>
        <v>0</v>
      </c>
      <c r="AM38" s="68">
        <v>0</v>
      </c>
      <c r="AN38" s="68">
        <v>0</v>
      </c>
      <c r="AO38" s="68">
        <f t="shared" si="2"/>
        <v>0</v>
      </c>
    </row>
    <row r="39" spans="2:41" ht="17.25" customHeight="1" x14ac:dyDescent="0.15">
      <c r="B39" s="54">
        <v>0</v>
      </c>
      <c r="C39" s="67" t="s">
        <v>101</v>
      </c>
      <c r="D39" s="68">
        <v>5.6000000000000006E-4</v>
      </c>
      <c r="E39" s="68">
        <v>0</v>
      </c>
      <c r="F39" s="68">
        <v>0</v>
      </c>
      <c r="G39" s="68">
        <v>5.6000000000000006E-4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9">
        <v>0</v>
      </c>
      <c r="R39" s="68">
        <v>0</v>
      </c>
      <c r="S39" s="70">
        <v>5.6000000000000006E-4</v>
      </c>
      <c r="T39" s="68">
        <v>0</v>
      </c>
      <c r="U39" s="68">
        <v>0</v>
      </c>
      <c r="V39" s="68">
        <v>0</v>
      </c>
      <c r="W39" s="68">
        <v>5.6000000000000006E-4</v>
      </c>
      <c r="X39" s="68">
        <v>0</v>
      </c>
      <c r="Y39" s="68">
        <v>0</v>
      </c>
      <c r="Z39" s="68">
        <v>5.6000000000000006E-4</v>
      </c>
      <c r="AA39" s="68">
        <v>5.6000000000000006E-4</v>
      </c>
      <c r="AB39" s="68">
        <v>5.0235294117647071E-4</v>
      </c>
      <c r="AC39" s="68">
        <v>5.76470588235294E-5</v>
      </c>
      <c r="AD39" s="68">
        <v>0</v>
      </c>
      <c r="AE39" s="68">
        <v>5.76470588235294E-5</v>
      </c>
      <c r="AF39" s="71">
        <v>0</v>
      </c>
      <c r="AG39" s="70">
        <v>0</v>
      </c>
      <c r="AH39" s="68">
        <v>5.76470588235294E-5</v>
      </c>
      <c r="AI39" s="68">
        <v>0</v>
      </c>
      <c r="AJ39" s="68">
        <v>0</v>
      </c>
      <c r="AK39" s="68">
        <f t="shared" si="0"/>
        <v>5.6000000000000006E-4</v>
      </c>
      <c r="AL39" s="68">
        <f t="shared" si="1"/>
        <v>0</v>
      </c>
      <c r="AM39" s="68">
        <v>0</v>
      </c>
      <c r="AN39" s="68">
        <v>0</v>
      </c>
      <c r="AO39" s="68">
        <f t="shared" si="2"/>
        <v>5.6000000000000006E-4</v>
      </c>
    </row>
    <row r="40" spans="2:41" ht="17.25" customHeight="1" x14ac:dyDescent="0.15">
      <c r="B40" s="54">
        <v>0</v>
      </c>
      <c r="C40" s="67" t="s">
        <v>102</v>
      </c>
      <c r="D40" s="68">
        <v>0.24289449999999999</v>
      </c>
      <c r="E40" s="68">
        <v>0</v>
      </c>
      <c r="F40" s="68">
        <v>0</v>
      </c>
      <c r="G40" s="68">
        <v>0.24289449999999999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9">
        <v>0</v>
      </c>
      <c r="R40" s="68">
        <v>0</v>
      </c>
      <c r="S40" s="70">
        <v>0.24289449999999999</v>
      </c>
      <c r="T40" s="68">
        <v>0</v>
      </c>
      <c r="U40" s="68">
        <v>0</v>
      </c>
      <c r="V40" s="68">
        <v>0</v>
      </c>
      <c r="W40" s="68">
        <v>0.24289449999999999</v>
      </c>
      <c r="X40" s="68">
        <v>0.24223449999999999</v>
      </c>
      <c r="Y40" s="68">
        <v>0</v>
      </c>
      <c r="Z40" s="68">
        <v>6.6E-4</v>
      </c>
      <c r="AA40" s="68">
        <v>5.8999999999999992E-4</v>
      </c>
      <c r="AB40" s="68">
        <v>2.106476073131941E-3</v>
      </c>
      <c r="AC40" s="68">
        <v>0.24078802392686804</v>
      </c>
      <c r="AD40" s="68">
        <v>0.22185122392145551</v>
      </c>
      <c r="AE40" s="68">
        <v>1.8936800005412542E-2</v>
      </c>
      <c r="AF40" s="71">
        <v>0</v>
      </c>
      <c r="AG40" s="70">
        <v>0.22185122392145551</v>
      </c>
      <c r="AH40" s="68">
        <v>1.8936800005412542E-2</v>
      </c>
      <c r="AI40" s="68">
        <v>0.22185122392145551</v>
      </c>
      <c r="AJ40" s="68">
        <v>0</v>
      </c>
      <c r="AK40" s="68">
        <f t="shared" si="0"/>
        <v>0.24289449999999999</v>
      </c>
      <c r="AL40" s="68">
        <f t="shared" si="1"/>
        <v>2.6900000000000003E-4</v>
      </c>
      <c r="AM40" s="68">
        <v>0</v>
      </c>
      <c r="AN40" s="68">
        <v>2.6900000000000003E-4</v>
      </c>
      <c r="AO40" s="68">
        <f t="shared" si="2"/>
        <v>0.24262549999999999</v>
      </c>
    </row>
    <row r="41" spans="2:41" ht="17.25" customHeight="1" x14ac:dyDescent="0.15">
      <c r="B41" s="54">
        <v>0</v>
      </c>
      <c r="C41" s="67" t="s">
        <v>103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9">
        <v>0</v>
      </c>
      <c r="R41" s="68">
        <v>0</v>
      </c>
      <c r="S41" s="70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71">
        <v>0</v>
      </c>
      <c r="AG41" s="70">
        <v>0</v>
      </c>
      <c r="AH41" s="68">
        <v>0</v>
      </c>
      <c r="AI41" s="68">
        <v>0</v>
      </c>
      <c r="AJ41" s="68">
        <v>0</v>
      </c>
      <c r="AK41" s="68">
        <f t="shared" si="0"/>
        <v>0</v>
      </c>
      <c r="AL41" s="68">
        <f t="shared" si="1"/>
        <v>0</v>
      </c>
      <c r="AM41" s="68">
        <v>0</v>
      </c>
      <c r="AN41" s="68">
        <v>0</v>
      </c>
      <c r="AO41" s="68">
        <f t="shared" si="2"/>
        <v>0</v>
      </c>
    </row>
    <row r="42" spans="2:41" ht="17.25" customHeight="1" x14ac:dyDescent="0.15">
      <c r="B42" s="54">
        <v>0</v>
      </c>
      <c r="C42" s="67" t="s">
        <v>104</v>
      </c>
      <c r="D42" s="68">
        <v>0.26380599999999998</v>
      </c>
      <c r="E42" s="68">
        <v>0</v>
      </c>
      <c r="F42" s="68">
        <v>0</v>
      </c>
      <c r="G42" s="68">
        <v>0.26380599999999998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9">
        <v>0</v>
      </c>
      <c r="R42" s="68">
        <v>0</v>
      </c>
      <c r="S42" s="70">
        <v>0.26380599999999998</v>
      </c>
      <c r="T42" s="68">
        <v>8.9999999999999992E-5</v>
      </c>
      <c r="U42" s="68">
        <v>8.9999999999999992E-5</v>
      </c>
      <c r="V42" s="68">
        <v>0</v>
      </c>
      <c r="W42" s="68">
        <v>0.26371600000000001</v>
      </c>
      <c r="X42" s="68">
        <v>0</v>
      </c>
      <c r="Y42" s="68">
        <v>0</v>
      </c>
      <c r="Z42" s="68">
        <v>0.26371600000000001</v>
      </c>
      <c r="AA42" s="68">
        <v>2.4966000000000002E-2</v>
      </c>
      <c r="AB42" s="68">
        <v>4.3921976488433795E-2</v>
      </c>
      <c r="AC42" s="68">
        <v>0.21979402351156621</v>
      </c>
      <c r="AD42" s="68">
        <v>0.2176237777777778</v>
      </c>
      <c r="AE42" s="68">
        <v>2.1702457337883958E-3</v>
      </c>
      <c r="AF42" s="71">
        <v>0</v>
      </c>
      <c r="AG42" s="70">
        <v>0.2176237777777778</v>
      </c>
      <c r="AH42" s="68">
        <v>2.2602457337883956E-3</v>
      </c>
      <c r="AI42" s="68">
        <v>0.2176237777777778</v>
      </c>
      <c r="AJ42" s="68">
        <v>0</v>
      </c>
      <c r="AK42" s="68">
        <f t="shared" si="0"/>
        <v>0.26380599999999998</v>
      </c>
      <c r="AL42" s="68">
        <f t="shared" si="1"/>
        <v>0.184803</v>
      </c>
      <c r="AM42" s="68">
        <v>0</v>
      </c>
      <c r="AN42" s="68">
        <v>0.184803</v>
      </c>
      <c r="AO42" s="68">
        <f t="shared" si="2"/>
        <v>7.900299999999999E-2</v>
      </c>
    </row>
    <row r="43" spans="2:41" ht="17.25" customHeight="1" x14ac:dyDescent="0.15">
      <c r="B43" s="60">
        <v>0</v>
      </c>
      <c r="C43" s="61" t="s">
        <v>105</v>
      </c>
      <c r="D43" s="62">
        <v>1.6770382400000001</v>
      </c>
      <c r="E43" s="62">
        <v>0</v>
      </c>
      <c r="F43" s="62">
        <v>0</v>
      </c>
      <c r="G43" s="62">
        <v>1.6770382400000001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3">
        <v>0</v>
      </c>
      <c r="R43" s="62">
        <v>0</v>
      </c>
      <c r="S43" s="64">
        <v>1.6770382400000001</v>
      </c>
      <c r="T43" s="62">
        <v>0.67464999999999997</v>
      </c>
      <c r="U43" s="62">
        <v>0.67464999999999997</v>
      </c>
      <c r="V43" s="62">
        <v>0</v>
      </c>
      <c r="W43" s="62">
        <v>1.0023882400000002</v>
      </c>
      <c r="X43" s="62">
        <v>0.77348824000000005</v>
      </c>
      <c r="Y43" s="62">
        <v>1.0400000000000001E-3</v>
      </c>
      <c r="Z43" s="62">
        <v>0.22889999999999999</v>
      </c>
      <c r="AA43" s="62">
        <v>3.0250000000000003E-2</v>
      </c>
      <c r="AB43" s="68">
        <v>0.15713399740933287</v>
      </c>
      <c r="AC43" s="68">
        <v>0.84525424259066728</v>
      </c>
      <c r="AD43" s="68">
        <v>0.77787168068681189</v>
      </c>
      <c r="AE43" s="62">
        <v>6.7382561903855331E-2</v>
      </c>
      <c r="AF43" s="65">
        <v>0</v>
      </c>
      <c r="AG43" s="64">
        <v>0.77787168068681189</v>
      </c>
      <c r="AH43" s="62">
        <v>0.74203256190385525</v>
      </c>
      <c r="AI43" s="62">
        <v>0.77787168068681189</v>
      </c>
      <c r="AJ43" s="62">
        <v>0</v>
      </c>
      <c r="AK43" s="62">
        <f t="shared" si="0"/>
        <v>1.6770382400000001</v>
      </c>
      <c r="AL43" s="62">
        <f t="shared" si="1"/>
        <v>0.98363800000000001</v>
      </c>
      <c r="AM43" s="62">
        <v>0</v>
      </c>
      <c r="AN43" s="62">
        <v>0.98363800000000001</v>
      </c>
      <c r="AO43" s="62">
        <f t="shared" si="2"/>
        <v>0.69340024000000011</v>
      </c>
    </row>
    <row r="44" spans="2:41" ht="17.25" customHeight="1" x14ac:dyDescent="0.15">
      <c r="B44" s="107" t="s">
        <v>106</v>
      </c>
      <c r="C44" s="108"/>
      <c r="D44" s="51">
        <v>23.306884</v>
      </c>
      <c r="E44" s="51">
        <v>0</v>
      </c>
      <c r="F44" s="51">
        <v>0</v>
      </c>
      <c r="G44" s="51">
        <v>23.306884</v>
      </c>
      <c r="H44" s="51">
        <v>0</v>
      </c>
      <c r="I44" s="51">
        <v>0</v>
      </c>
      <c r="J44" s="51">
        <v>0</v>
      </c>
      <c r="K44" s="51">
        <v>22.18</v>
      </c>
      <c r="L44" s="51">
        <v>0</v>
      </c>
      <c r="M44" s="51">
        <v>21.125</v>
      </c>
      <c r="N44" s="51">
        <v>0</v>
      </c>
      <c r="O44" s="51">
        <v>1.0550000000000002</v>
      </c>
      <c r="P44" s="51">
        <v>0</v>
      </c>
      <c r="Q44" s="66">
        <v>0</v>
      </c>
      <c r="R44" s="51">
        <v>0</v>
      </c>
      <c r="S44" s="52">
        <v>2.1818840000000002</v>
      </c>
      <c r="T44" s="51">
        <v>3.4000000000000002E-2</v>
      </c>
      <c r="U44" s="51">
        <v>0</v>
      </c>
      <c r="V44" s="51">
        <v>3.4000000000000002E-2</v>
      </c>
      <c r="W44" s="51">
        <v>2.1478840000000003</v>
      </c>
      <c r="X44" s="51">
        <v>0.57652900000000007</v>
      </c>
      <c r="Y44" s="51">
        <v>0</v>
      </c>
      <c r="Z44" s="51">
        <v>1.5713550000000001</v>
      </c>
      <c r="AA44" s="51">
        <v>0.203925</v>
      </c>
      <c r="AB44" s="51">
        <v>1.1392953922511184</v>
      </c>
      <c r="AC44" s="51">
        <v>1.0085886077488815</v>
      </c>
      <c r="AD44" s="51">
        <v>1.0048368695135874</v>
      </c>
      <c r="AE44" s="51">
        <v>3.7517382352941181E-3</v>
      </c>
      <c r="AF44" s="53">
        <v>0</v>
      </c>
      <c r="AG44" s="52">
        <v>1.0048368695135874</v>
      </c>
      <c r="AH44" s="51">
        <v>3.7751738235294117E-2</v>
      </c>
      <c r="AI44" s="51">
        <v>1.0048368695135874</v>
      </c>
      <c r="AJ44" s="51">
        <v>0</v>
      </c>
      <c r="AK44" s="51">
        <f t="shared" si="0"/>
        <v>23.306884</v>
      </c>
      <c r="AL44" s="51">
        <f t="shared" si="1"/>
        <v>5.468590859630032E-2</v>
      </c>
      <c r="AM44" s="51">
        <f>SUM(AM45:AM50)</f>
        <v>0</v>
      </c>
      <c r="AN44" s="51">
        <f>SUM(AN45:AN50)</f>
        <v>5.468590859630032E-2</v>
      </c>
      <c r="AO44" s="51">
        <f t="shared" si="2"/>
        <v>23.252198091403699</v>
      </c>
    </row>
    <row r="45" spans="2:41" ht="17.25" customHeight="1" x14ac:dyDescent="0.15">
      <c r="B45" s="54">
        <v>0</v>
      </c>
      <c r="C45" s="55" t="s">
        <v>107</v>
      </c>
      <c r="D45" s="56">
        <v>8.6542840000000005</v>
      </c>
      <c r="E45" s="56">
        <v>0</v>
      </c>
      <c r="F45" s="56">
        <v>0</v>
      </c>
      <c r="G45" s="56">
        <v>8.6542840000000005</v>
      </c>
      <c r="H45" s="56">
        <v>0</v>
      </c>
      <c r="I45" s="56">
        <v>0</v>
      </c>
      <c r="J45" s="56">
        <v>0</v>
      </c>
      <c r="K45" s="56">
        <v>7.7670000000000003</v>
      </c>
      <c r="L45" s="56">
        <v>0</v>
      </c>
      <c r="M45" s="56">
        <v>7.0100000000000007</v>
      </c>
      <c r="N45" s="56">
        <v>0</v>
      </c>
      <c r="O45" s="56">
        <v>0.75700000000000001</v>
      </c>
      <c r="P45" s="56">
        <v>0</v>
      </c>
      <c r="Q45" s="57">
        <v>0</v>
      </c>
      <c r="R45" s="56">
        <v>0</v>
      </c>
      <c r="S45" s="58">
        <v>1.6442840000000001</v>
      </c>
      <c r="T45" s="56">
        <v>0</v>
      </c>
      <c r="U45" s="56">
        <v>0</v>
      </c>
      <c r="V45" s="56">
        <v>0</v>
      </c>
      <c r="W45" s="56">
        <v>1.6442840000000001</v>
      </c>
      <c r="X45" s="56">
        <v>7.2929000000000008E-2</v>
      </c>
      <c r="Y45" s="56">
        <v>0</v>
      </c>
      <c r="Z45" s="56">
        <v>1.5713550000000001</v>
      </c>
      <c r="AA45" s="56">
        <v>0.203925</v>
      </c>
      <c r="AB45" s="68">
        <v>0.78681984061828492</v>
      </c>
      <c r="AC45" s="68">
        <v>0.85746415938171516</v>
      </c>
      <c r="AD45" s="68">
        <v>0.8537124211464211</v>
      </c>
      <c r="AE45" s="56">
        <v>3.7517382352941181E-3</v>
      </c>
      <c r="AF45" s="59">
        <v>0</v>
      </c>
      <c r="AG45" s="58">
        <v>0.8537124211464211</v>
      </c>
      <c r="AH45" s="56">
        <v>3.7517382352941181E-3</v>
      </c>
      <c r="AI45" s="56">
        <v>0.8537124211464211</v>
      </c>
      <c r="AJ45" s="56">
        <v>0</v>
      </c>
      <c r="AK45" s="56">
        <f t="shared" si="0"/>
        <v>8.6542840000000005</v>
      </c>
      <c r="AL45" s="56">
        <f t="shared" si="1"/>
        <v>9.6859085963003251E-3</v>
      </c>
      <c r="AM45" s="56">
        <v>0</v>
      </c>
      <c r="AN45" s="56">
        <v>9.6859085963003251E-3</v>
      </c>
      <c r="AO45" s="56">
        <f t="shared" si="2"/>
        <v>8.6445980914037008</v>
      </c>
    </row>
    <row r="46" spans="2:41" ht="17.25" customHeight="1" x14ac:dyDescent="0.15">
      <c r="B46" s="54">
        <v>0</v>
      </c>
      <c r="C46" s="67" t="s">
        <v>108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9">
        <v>0</v>
      </c>
      <c r="R46" s="68">
        <v>0</v>
      </c>
      <c r="S46" s="70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68">
        <v>0</v>
      </c>
      <c r="AD46" s="68">
        <v>0</v>
      </c>
      <c r="AE46" s="68">
        <v>0</v>
      </c>
      <c r="AF46" s="71">
        <v>0</v>
      </c>
      <c r="AG46" s="70">
        <v>0</v>
      </c>
      <c r="AH46" s="68">
        <v>0</v>
      </c>
      <c r="AI46" s="68">
        <v>0</v>
      </c>
      <c r="AJ46" s="68">
        <v>0</v>
      </c>
      <c r="AK46" s="68">
        <f t="shared" si="0"/>
        <v>0</v>
      </c>
      <c r="AL46" s="68">
        <f t="shared" si="1"/>
        <v>0</v>
      </c>
      <c r="AM46" s="68">
        <v>0</v>
      </c>
      <c r="AN46" s="68">
        <v>0</v>
      </c>
      <c r="AO46" s="68">
        <f t="shared" si="2"/>
        <v>0</v>
      </c>
    </row>
    <row r="47" spans="2:41" ht="17.25" customHeight="1" x14ac:dyDescent="0.15">
      <c r="B47" s="54">
        <v>0</v>
      </c>
      <c r="C47" s="67" t="s">
        <v>109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9">
        <v>0</v>
      </c>
      <c r="R47" s="68">
        <v>0</v>
      </c>
      <c r="S47" s="70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71">
        <v>0</v>
      </c>
      <c r="AG47" s="70">
        <v>0</v>
      </c>
      <c r="AH47" s="68">
        <v>0</v>
      </c>
      <c r="AI47" s="68">
        <v>0</v>
      </c>
      <c r="AJ47" s="68">
        <v>0</v>
      </c>
      <c r="AK47" s="68">
        <f t="shared" si="0"/>
        <v>0</v>
      </c>
      <c r="AL47" s="68">
        <f t="shared" si="1"/>
        <v>0</v>
      </c>
      <c r="AM47" s="68">
        <v>0</v>
      </c>
      <c r="AN47" s="68">
        <v>0</v>
      </c>
      <c r="AO47" s="68">
        <f t="shared" si="2"/>
        <v>0</v>
      </c>
    </row>
    <row r="48" spans="2:41" ht="17.25" customHeight="1" x14ac:dyDescent="0.15">
      <c r="B48" s="54">
        <v>0</v>
      </c>
      <c r="C48" s="67" t="s">
        <v>110</v>
      </c>
      <c r="D48" s="68">
        <v>0.66100000000000003</v>
      </c>
      <c r="E48" s="68">
        <v>0</v>
      </c>
      <c r="F48" s="68">
        <v>0</v>
      </c>
      <c r="G48" s="68">
        <v>0.66100000000000003</v>
      </c>
      <c r="H48" s="68">
        <v>0</v>
      </c>
      <c r="I48" s="68">
        <v>0</v>
      </c>
      <c r="J48" s="68">
        <v>0</v>
      </c>
      <c r="K48" s="68">
        <v>0.65</v>
      </c>
      <c r="L48" s="68">
        <v>0</v>
      </c>
      <c r="M48" s="68">
        <v>0.627</v>
      </c>
      <c r="N48" s="68">
        <v>0</v>
      </c>
      <c r="O48" s="68">
        <v>2.3E-2</v>
      </c>
      <c r="P48" s="68">
        <v>0</v>
      </c>
      <c r="Q48" s="69">
        <v>0</v>
      </c>
      <c r="R48" s="68">
        <v>0</v>
      </c>
      <c r="S48" s="70">
        <v>3.4000000000000002E-2</v>
      </c>
      <c r="T48" s="68">
        <v>3.4000000000000002E-2</v>
      </c>
      <c r="U48" s="68">
        <v>0</v>
      </c>
      <c r="V48" s="68">
        <v>3.4000000000000002E-2</v>
      </c>
      <c r="W48" s="68">
        <v>0</v>
      </c>
      <c r="X48" s="68">
        <v>0</v>
      </c>
      <c r="Y48" s="68">
        <v>0</v>
      </c>
      <c r="Z48" s="68">
        <v>0</v>
      </c>
      <c r="AA48" s="68">
        <v>0</v>
      </c>
      <c r="AB48" s="68">
        <v>0</v>
      </c>
      <c r="AC48" s="68">
        <v>0</v>
      </c>
      <c r="AD48" s="68">
        <v>0</v>
      </c>
      <c r="AE48" s="68">
        <v>0</v>
      </c>
      <c r="AF48" s="71">
        <v>0</v>
      </c>
      <c r="AG48" s="70">
        <v>0</v>
      </c>
      <c r="AH48" s="68">
        <v>3.4000000000000002E-2</v>
      </c>
      <c r="AI48" s="68">
        <v>0</v>
      </c>
      <c r="AJ48" s="68">
        <v>0</v>
      </c>
      <c r="AK48" s="68">
        <f t="shared" si="0"/>
        <v>0.66100000000000003</v>
      </c>
      <c r="AL48" s="68">
        <f t="shared" si="1"/>
        <v>4.4999999999999998E-2</v>
      </c>
      <c r="AM48" s="68">
        <v>0</v>
      </c>
      <c r="AN48" s="68">
        <v>4.4999999999999998E-2</v>
      </c>
      <c r="AO48" s="68">
        <f t="shared" si="2"/>
        <v>0.61599999999999999</v>
      </c>
    </row>
    <row r="49" spans="2:41" ht="17.25" customHeight="1" x14ac:dyDescent="0.15">
      <c r="B49" s="54">
        <v>0</v>
      </c>
      <c r="C49" s="67" t="s">
        <v>111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9">
        <v>0</v>
      </c>
      <c r="R49" s="68">
        <v>0</v>
      </c>
      <c r="S49" s="70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71">
        <v>0</v>
      </c>
      <c r="AG49" s="70">
        <v>0</v>
      </c>
      <c r="AH49" s="68">
        <v>0</v>
      </c>
      <c r="AI49" s="68">
        <v>0</v>
      </c>
      <c r="AJ49" s="68">
        <v>0</v>
      </c>
      <c r="AK49" s="68">
        <f t="shared" si="0"/>
        <v>0</v>
      </c>
      <c r="AL49" s="68">
        <f t="shared" si="1"/>
        <v>0</v>
      </c>
      <c r="AM49" s="68">
        <v>0</v>
      </c>
      <c r="AN49" s="68">
        <v>0</v>
      </c>
      <c r="AO49" s="68">
        <f t="shared" si="2"/>
        <v>0</v>
      </c>
    </row>
    <row r="50" spans="2:41" ht="17.25" customHeight="1" x14ac:dyDescent="0.15">
      <c r="B50" s="60">
        <v>0</v>
      </c>
      <c r="C50" s="61" t="s">
        <v>112</v>
      </c>
      <c r="D50" s="62">
        <v>13.9916</v>
      </c>
      <c r="E50" s="62">
        <v>0</v>
      </c>
      <c r="F50" s="62">
        <v>0</v>
      </c>
      <c r="G50" s="62">
        <v>13.9916</v>
      </c>
      <c r="H50" s="62">
        <v>0</v>
      </c>
      <c r="I50" s="62">
        <v>0</v>
      </c>
      <c r="J50" s="62">
        <v>0</v>
      </c>
      <c r="K50" s="62">
        <v>13.763</v>
      </c>
      <c r="L50" s="62">
        <v>0</v>
      </c>
      <c r="M50" s="62">
        <v>13.488</v>
      </c>
      <c r="N50" s="62">
        <v>0</v>
      </c>
      <c r="O50" s="62">
        <v>0.27500000000000002</v>
      </c>
      <c r="P50" s="62">
        <v>0</v>
      </c>
      <c r="Q50" s="63">
        <v>0</v>
      </c>
      <c r="R50" s="62">
        <v>0</v>
      </c>
      <c r="S50" s="64">
        <v>0.50360000000000005</v>
      </c>
      <c r="T50" s="62">
        <v>0</v>
      </c>
      <c r="U50" s="62">
        <v>0</v>
      </c>
      <c r="V50" s="62">
        <v>0</v>
      </c>
      <c r="W50" s="62">
        <v>0.50360000000000005</v>
      </c>
      <c r="X50" s="62">
        <v>0.50360000000000005</v>
      </c>
      <c r="Y50" s="62">
        <v>0</v>
      </c>
      <c r="Z50" s="62">
        <v>0</v>
      </c>
      <c r="AA50" s="62">
        <v>0</v>
      </c>
      <c r="AB50" s="62">
        <v>0.35247555163283362</v>
      </c>
      <c r="AC50" s="62">
        <v>0.15112444836716643</v>
      </c>
      <c r="AD50" s="62">
        <v>0.15112444836716643</v>
      </c>
      <c r="AE50" s="62">
        <v>0</v>
      </c>
      <c r="AF50" s="65">
        <v>0</v>
      </c>
      <c r="AG50" s="64">
        <v>0.15112444836716643</v>
      </c>
      <c r="AH50" s="62">
        <v>0</v>
      </c>
      <c r="AI50" s="62">
        <v>0.15112444836716643</v>
      </c>
      <c r="AJ50" s="62">
        <v>0</v>
      </c>
      <c r="AK50" s="62">
        <f t="shared" si="0"/>
        <v>13.9916</v>
      </c>
      <c r="AL50" s="62">
        <f t="shared" si="1"/>
        <v>0</v>
      </c>
      <c r="AM50" s="62">
        <v>0</v>
      </c>
      <c r="AN50" s="62">
        <v>0</v>
      </c>
      <c r="AO50" s="62">
        <f t="shared" si="2"/>
        <v>13.9916</v>
      </c>
    </row>
    <row r="51" spans="2:41" ht="17.25" customHeight="1" x14ac:dyDescent="0.15">
      <c r="B51" s="103" t="s">
        <v>113</v>
      </c>
      <c r="C51" s="104"/>
      <c r="D51" s="51">
        <v>1.6810000000000002E-2</v>
      </c>
      <c r="E51" s="51">
        <v>0</v>
      </c>
      <c r="F51" s="51">
        <v>0</v>
      </c>
      <c r="G51" s="51">
        <v>1.6810000000000002E-2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66">
        <v>0</v>
      </c>
      <c r="R51" s="51">
        <v>0</v>
      </c>
      <c r="S51" s="52">
        <v>1.6810000000000002E-2</v>
      </c>
      <c r="T51" s="51">
        <v>0</v>
      </c>
      <c r="U51" s="51">
        <v>0</v>
      </c>
      <c r="V51" s="51">
        <v>0</v>
      </c>
      <c r="W51" s="51">
        <v>1.6810000000000002E-2</v>
      </c>
      <c r="X51" s="51">
        <v>0</v>
      </c>
      <c r="Y51" s="51">
        <v>0</v>
      </c>
      <c r="Z51" s="51">
        <v>1.6810000000000002E-2</v>
      </c>
      <c r="AA51" s="51">
        <v>0</v>
      </c>
      <c r="AB51" s="51">
        <v>1.2975200000000003E-2</v>
      </c>
      <c r="AC51" s="51">
        <v>3.8348000000000002E-3</v>
      </c>
      <c r="AD51" s="51">
        <v>5.5135832066397752E-4</v>
      </c>
      <c r="AE51" s="51">
        <v>3.2834416793360226E-3</v>
      </c>
      <c r="AF51" s="53">
        <v>0</v>
      </c>
      <c r="AG51" s="52">
        <v>5.5135832066397752E-4</v>
      </c>
      <c r="AH51" s="51">
        <v>3.2834416793360226E-3</v>
      </c>
      <c r="AI51" s="51">
        <v>5.5135832066397752E-4</v>
      </c>
      <c r="AJ51" s="51">
        <v>0</v>
      </c>
      <c r="AK51" s="51">
        <f t="shared" si="0"/>
        <v>1.6810000000000002E-2</v>
      </c>
      <c r="AL51" s="51">
        <f t="shared" si="1"/>
        <v>6.3699999999999998E-4</v>
      </c>
      <c r="AM51" s="51">
        <v>0</v>
      </c>
      <c r="AN51" s="51">
        <v>6.3699999999999998E-4</v>
      </c>
      <c r="AO51" s="51">
        <f t="shared" si="2"/>
        <v>1.6173000000000003E-2</v>
      </c>
    </row>
    <row r="52" spans="2:41" ht="17.25" customHeight="1" x14ac:dyDescent="0.15">
      <c r="B52" s="103" t="s">
        <v>114</v>
      </c>
      <c r="C52" s="104"/>
      <c r="D52" s="51">
        <v>1.4377999999999998E-2</v>
      </c>
      <c r="E52" s="51">
        <v>0</v>
      </c>
      <c r="F52" s="51">
        <v>0</v>
      </c>
      <c r="G52" s="51">
        <v>1.4377999999999998E-2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66">
        <v>0</v>
      </c>
      <c r="R52" s="51">
        <v>0</v>
      </c>
      <c r="S52" s="52">
        <v>1.4377999999999998E-2</v>
      </c>
      <c r="T52" s="51">
        <v>6.0999999999999997E-4</v>
      </c>
      <c r="U52" s="51">
        <v>6.0999999999999997E-4</v>
      </c>
      <c r="V52" s="51">
        <v>0</v>
      </c>
      <c r="W52" s="51">
        <v>1.3767999999999999E-2</v>
      </c>
      <c r="X52" s="51">
        <v>5.0400000000000002E-3</v>
      </c>
      <c r="Y52" s="51">
        <v>0</v>
      </c>
      <c r="Z52" s="51">
        <v>8.7279999999999996E-3</v>
      </c>
      <c r="AA52" s="51">
        <v>0</v>
      </c>
      <c r="AB52" s="51">
        <v>4.8096000000000007E-3</v>
      </c>
      <c r="AC52" s="51">
        <v>8.9583999999999983E-3</v>
      </c>
      <c r="AD52" s="51">
        <v>8.4543999999999991E-3</v>
      </c>
      <c r="AE52" s="51">
        <v>5.04E-4</v>
      </c>
      <c r="AF52" s="53">
        <v>0</v>
      </c>
      <c r="AG52" s="52">
        <v>8.4543999999999991E-3</v>
      </c>
      <c r="AH52" s="51">
        <v>1.114E-3</v>
      </c>
      <c r="AI52" s="51">
        <v>8.4543999999999991E-3</v>
      </c>
      <c r="AJ52" s="51">
        <v>0</v>
      </c>
      <c r="AK52" s="51">
        <f t="shared" si="0"/>
        <v>1.4377999999999998E-2</v>
      </c>
      <c r="AL52" s="51">
        <f t="shared" si="1"/>
        <v>8.2599999999999993E-2</v>
      </c>
      <c r="AM52" s="51">
        <v>0</v>
      </c>
      <c r="AN52" s="51">
        <v>8.2599999999999993E-2</v>
      </c>
      <c r="AO52" s="51">
        <f t="shared" si="2"/>
        <v>-6.8221999999999991E-2</v>
      </c>
    </row>
    <row r="53" spans="2:41" ht="17.25" customHeight="1" x14ac:dyDescent="0.15">
      <c r="B53" s="103" t="s">
        <v>115</v>
      </c>
      <c r="C53" s="104"/>
      <c r="D53" s="51">
        <v>0.11110100000000001</v>
      </c>
      <c r="E53" s="51">
        <v>0</v>
      </c>
      <c r="F53" s="51">
        <v>0</v>
      </c>
      <c r="G53" s="51">
        <v>0.11110100000000001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66">
        <v>0</v>
      </c>
      <c r="R53" s="51">
        <v>0</v>
      </c>
      <c r="S53" s="52">
        <v>0.11110100000000001</v>
      </c>
      <c r="T53" s="51">
        <v>0</v>
      </c>
      <c r="U53" s="51">
        <v>0</v>
      </c>
      <c r="V53" s="51">
        <v>0</v>
      </c>
      <c r="W53" s="51">
        <v>0.11110100000000001</v>
      </c>
      <c r="X53" s="51">
        <v>5.9868000000000005E-2</v>
      </c>
      <c r="Y53" s="51">
        <v>1.2E-5</v>
      </c>
      <c r="Z53" s="51">
        <v>5.1233000000000001E-2</v>
      </c>
      <c r="AA53" s="51">
        <v>2.2266999999999999E-2</v>
      </c>
      <c r="AB53" s="51">
        <v>6.3605814705882363E-2</v>
      </c>
      <c r="AC53" s="51">
        <v>4.7495185294117642E-2</v>
      </c>
      <c r="AD53" s="51">
        <v>2.1433731396745433E-2</v>
      </c>
      <c r="AE53" s="51">
        <v>2.6061453897372213E-2</v>
      </c>
      <c r="AF53" s="53">
        <v>0</v>
      </c>
      <c r="AG53" s="52">
        <v>2.1433731396745433E-2</v>
      </c>
      <c r="AH53" s="51">
        <v>2.6061453897372213E-2</v>
      </c>
      <c r="AI53" s="51">
        <v>2.1433731396745433E-2</v>
      </c>
      <c r="AJ53" s="51">
        <v>0</v>
      </c>
      <c r="AK53" s="51">
        <f t="shared" si="0"/>
        <v>0.11110100000000001</v>
      </c>
      <c r="AL53" s="51">
        <f t="shared" si="1"/>
        <v>3.4981999999999999E-2</v>
      </c>
      <c r="AM53" s="51">
        <v>0</v>
      </c>
      <c r="AN53" s="51">
        <v>3.4981999999999999E-2</v>
      </c>
      <c r="AO53" s="51">
        <f t="shared" si="2"/>
        <v>7.6119000000000006E-2</v>
      </c>
    </row>
    <row r="54" spans="2:41" ht="17.25" customHeight="1" x14ac:dyDescent="0.15">
      <c r="B54" s="103" t="s">
        <v>116</v>
      </c>
      <c r="C54" s="104"/>
      <c r="D54" s="51">
        <v>0.16245000000000001</v>
      </c>
      <c r="E54" s="51">
        <v>0</v>
      </c>
      <c r="F54" s="51">
        <v>0</v>
      </c>
      <c r="G54" s="51">
        <v>0.16245000000000001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66">
        <v>0</v>
      </c>
      <c r="R54" s="51">
        <v>0</v>
      </c>
      <c r="S54" s="52">
        <v>0.16245000000000001</v>
      </c>
      <c r="T54" s="51">
        <v>0</v>
      </c>
      <c r="U54" s="51">
        <v>0</v>
      </c>
      <c r="V54" s="51">
        <v>0</v>
      </c>
      <c r="W54" s="51">
        <v>0.16245000000000001</v>
      </c>
      <c r="X54" s="51">
        <v>0.15756000000000001</v>
      </c>
      <c r="Y54" s="51">
        <v>0</v>
      </c>
      <c r="Z54" s="51">
        <v>4.8900000000000002E-3</v>
      </c>
      <c r="AA54" s="51">
        <v>0</v>
      </c>
      <c r="AB54" s="51">
        <v>6.9659999999998057E-3</v>
      </c>
      <c r="AC54" s="51">
        <v>0.15548400000000021</v>
      </c>
      <c r="AD54" s="51">
        <v>0.11162789635251009</v>
      </c>
      <c r="AE54" s="51">
        <v>4.3856103647490111E-2</v>
      </c>
      <c r="AF54" s="53">
        <v>0</v>
      </c>
      <c r="AG54" s="52">
        <v>0.11162789635251009</v>
      </c>
      <c r="AH54" s="51">
        <v>4.3856103647490111E-2</v>
      </c>
      <c r="AI54" s="51">
        <v>0.11162789635251009</v>
      </c>
      <c r="AJ54" s="51">
        <v>0</v>
      </c>
      <c r="AK54" s="51">
        <f t="shared" si="0"/>
        <v>0.16245000000000001</v>
      </c>
      <c r="AL54" s="51">
        <f t="shared" si="1"/>
        <v>0.17729</v>
      </c>
      <c r="AM54" s="51">
        <v>0</v>
      </c>
      <c r="AN54" s="51">
        <v>0.17729</v>
      </c>
      <c r="AO54" s="51">
        <f t="shared" si="2"/>
        <v>-1.4839999999999992E-2</v>
      </c>
    </row>
    <row r="55" spans="2:41" ht="17.25" customHeight="1" x14ac:dyDescent="0.15">
      <c r="B55" s="103" t="s">
        <v>117</v>
      </c>
      <c r="C55" s="104"/>
      <c r="D55" s="51">
        <v>5.1500000000000001E-3</v>
      </c>
      <c r="E55" s="51">
        <v>0</v>
      </c>
      <c r="F55" s="51">
        <v>0</v>
      </c>
      <c r="G55" s="51">
        <v>5.1500000000000001E-3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66">
        <v>0</v>
      </c>
      <c r="R55" s="51">
        <v>0</v>
      </c>
      <c r="S55" s="52">
        <v>5.1500000000000001E-3</v>
      </c>
      <c r="T55" s="51">
        <v>0</v>
      </c>
      <c r="U55" s="51">
        <v>0</v>
      </c>
      <c r="V55" s="51">
        <v>0</v>
      </c>
      <c r="W55" s="51">
        <v>5.1500000000000001E-3</v>
      </c>
      <c r="X55" s="51">
        <v>4.0499999999999998E-3</v>
      </c>
      <c r="Y55" s="51">
        <v>0</v>
      </c>
      <c r="Z55" s="51">
        <v>1.1000000000000001E-3</v>
      </c>
      <c r="AA55" s="51">
        <v>0</v>
      </c>
      <c r="AB55" s="51">
        <v>3.6449999999999998E-3</v>
      </c>
      <c r="AC55" s="51">
        <v>1.505E-3</v>
      </c>
      <c r="AD55" s="51">
        <v>1.1000000000000001E-3</v>
      </c>
      <c r="AE55" s="51">
        <v>4.0500000000000003E-4</v>
      </c>
      <c r="AF55" s="53">
        <v>0</v>
      </c>
      <c r="AG55" s="52">
        <v>1.1000000000000001E-3</v>
      </c>
      <c r="AH55" s="51">
        <v>4.0500000000000003E-4</v>
      </c>
      <c r="AI55" s="51">
        <v>1.1000000000000001E-3</v>
      </c>
      <c r="AJ55" s="51">
        <v>0</v>
      </c>
      <c r="AK55" s="51">
        <f t="shared" si="0"/>
        <v>5.1500000000000001E-3</v>
      </c>
      <c r="AL55" s="51">
        <f t="shared" si="1"/>
        <v>1.038E-2</v>
      </c>
      <c r="AM55" s="51">
        <v>0</v>
      </c>
      <c r="AN55" s="51">
        <v>1.038E-2</v>
      </c>
      <c r="AO55" s="51">
        <f t="shared" si="2"/>
        <v>-5.2300000000000003E-3</v>
      </c>
    </row>
    <row r="56" spans="2:41" ht="17.25" customHeight="1" x14ac:dyDescent="0.15">
      <c r="B56" s="103" t="s">
        <v>118</v>
      </c>
      <c r="C56" s="104"/>
      <c r="D56" s="51">
        <v>0.32270349999999998</v>
      </c>
      <c r="E56" s="51">
        <v>0</v>
      </c>
      <c r="F56" s="51">
        <v>0</v>
      </c>
      <c r="G56" s="51">
        <v>0.32270349999999998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66">
        <v>0</v>
      </c>
      <c r="R56" s="51">
        <v>0</v>
      </c>
      <c r="S56" s="52">
        <v>0.32270349999999998</v>
      </c>
      <c r="T56" s="51">
        <v>7.9309999999999992E-2</v>
      </c>
      <c r="U56" s="51">
        <v>1.0000000000000001E-5</v>
      </c>
      <c r="V56" s="51">
        <v>7.9299999999999995E-2</v>
      </c>
      <c r="W56" s="51">
        <v>0.24339349999999998</v>
      </c>
      <c r="X56" s="51">
        <v>0.14837199999999998</v>
      </c>
      <c r="Y56" s="51">
        <v>6.2200000000000005E-4</v>
      </c>
      <c r="Z56" s="51">
        <v>9.5021500000000009E-2</v>
      </c>
      <c r="AA56" s="51">
        <v>4.6798500000000007E-2</v>
      </c>
      <c r="AB56" s="51">
        <v>0.11830998620679548</v>
      </c>
      <c r="AC56" s="51">
        <v>0.12508351379320451</v>
      </c>
      <c r="AD56" s="51">
        <v>0.11321684891448826</v>
      </c>
      <c r="AE56" s="51">
        <v>1.1866664878716264E-2</v>
      </c>
      <c r="AF56" s="53">
        <v>0</v>
      </c>
      <c r="AG56" s="52">
        <v>0.11321684891448826</v>
      </c>
      <c r="AH56" s="51">
        <v>9.1176664878716257E-2</v>
      </c>
      <c r="AI56" s="51">
        <v>0.11321684891448826</v>
      </c>
      <c r="AJ56" s="51">
        <v>0</v>
      </c>
      <c r="AK56" s="51">
        <f t="shared" si="0"/>
        <v>0.32270349999999998</v>
      </c>
      <c r="AL56" s="51">
        <f t="shared" si="1"/>
        <v>8.7500000000000002E-4</v>
      </c>
      <c r="AM56" s="51">
        <v>0</v>
      </c>
      <c r="AN56" s="51">
        <v>8.7500000000000002E-4</v>
      </c>
      <c r="AO56" s="51">
        <f t="shared" si="2"/>
        <v>0.32182849999999996</v>
      </c>
    </row>
    <row r="57" spans="2:41" ht="17.25" customHeight="1" x14ac:dyDescent="0.15">
      <c r="B57" s="103" t="s">
        <v>119</v>
      </c>
      <c r="C57" s="104"/>
      <c r="D57" s="51">
        <v>1.6320000000000001E-2</v>
      </c>
      <c r="E57" s="51">
        <v>0</v>
      </c>
      <c r="F57" s="51">
        <v>0</v>
      </c>
      <c r="G57" s="51">
        <v>1.6320000000000001E-2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66">
        <v>0</v>
      </c>
      <c r="R57" s="51">
        <v>0</v>
      </c>
      <c r="S57" s="52">
        <v>1.6320000000000001E-2</v>
      </c>
      <c r="T57" s="51">
        <v>0</v>
      </c>
      <c r="U57" s="51">
        <v>0</v>
      </c>
      <c r="V57" s="51">
        <v>0</v>
      </c>
      <c r="W57" s="51">
        <v>1.6320000000000001E-2</v>
      </c>
      <c r="X57" s="51">
        <v>4.9000000000000007E-3</v>
      </c>
      <c r="Y57" s="51">
        <v>0</v>
      </c>
      <c r="Z57" s="51">
        <v>1.1420000000000001E-2</v>
      </c>
      <c r="AA57" s="51">
        <v>0</v>
      </c>
      <c r="AB57" s="51">
        <v>1.110759615424549E-2</v>
      </c>
      <c r="AC57" s="51">
        <v>5.2124038457545107E-3</v>
      </c>
      <c r="AD57" s="51">
        <v>4.162403845754511E-3</v>
      </c>
      <c r="AE57" s="51">
        <v>1.0499999999999997E-3</v>
      </c>
      <c r="AF57" s="53">
        <v>0</v>
      </c>
      <c r="AG57" s="52">
        <v>4.162403845754511E-3</v>
      </c>
      <c r="AH57" s="51">
        <v>1.0499999999999997E-3</v>
      </c>
      <c r="AI57" s="51">
        <v>4.162403845754511E-3</v>
      </c>
      <c r="AJ57" s="51">
        <v>0</v>
      </c>
      <c r="AK57" s="51">
        <f t="shared" si="0"/>
        <v>1.6320000000000001E-2</v>
      </c>
      <c r="AL57" s="51">
        <f t="shared" si="1"/>
        <v>6.5339999999999999E-3</v>
      </c>
      <c r="AM57" s="51">
        <v>0</v>
      </c>
      <c r="AN57" s="51">
        <v>6.5339999999999999E-3</v>
      </c>
      <c r="AO57" s="51">
        <f t="shared" si="2"/>
        <v>9.7860000000000013E-3</v>
      </c>
    </row>
    <row r="58" spans="2:41" ht="17.25" customHeight="1" x14ac:dyDescent="0.15">
      <c r="B58" s="103" t="s">
        <v>120</v>
      </c>
      <c r="C58" s="104"/>
      <c r="D58" s="51">
        <v>0</v>
      </c>
      <c r="E58" s="51">
        <v>0</v>
      </c>
      <c r="F58" s="51">
        <v>0</v>
      </c>
      <c r="G58" s="51">
        <v>0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66">
        <v>0</v>
      </c>
      <c r="R58" s="51">
        <v>0</v>
      </c>
      <c r="S58" s="52">
        <v>0</v>
      </c>
      <c r="T58" s="51">
        <v>0</v>
      </c>
      <c r="U58" s="51">
        <v>0</v>
      </c>
      <c r="V58" s="51">
        <v>0</v>
      </c>
      <c r="W58" s="51">
        <v>0</v>
      </c>
      <c r="X58" s="51">
        <v>0</v>
      </c>
      <c r="Y58" s="51">
        <v>0</v>
      </c>
      <c r="Z58" s="51">
        <v>0</v>
      </c>
      <c r="AA58" s="51">
        <v>0</v>
      </c>
      <c r="AB58" s="51">
        <v>0</v>
      </c>
      <c r="AC58" s="51">
        <v>0</v>
      </c>
      <c r="AD58" s="51">
        <v>0</v>
      </c>
      <c r="AE58" s="51">
        <v>0</v>
      </c>
      <c r="AF58" s="53">
        <v>0</v>
      </c>
      <c r="AG58" s="52">
        <v>0</v>
      </c>
      <c r="AH58" s="51">
        <v>0</v>
      </c>
      <c r="AI58" s="51">
        <v>0</v>
      </c>
      <c r="AJ58" s="51">
        <v>0</v>
      </c>
      <c r="AK58" s="51">
        <f t="shared" si="0"/>
        <v>0</v>
      </c>
      <c r="AL58" s="51">
        <f t="shared" si="1"/>
        <v>0</v>
      </c>
      <c r="AM58" s="51">
        <v>0</v>
      </c>
      <c r="AN58" s="51">
        <v>0</v>
      </c>
      <c r="AO58" s="51">
        <f t="shared" si="2"/>
        <v>0</v>
      </c>
    </row>
    <row r="59" spans="2:41" ht="17.25" customHeight="1" x14ac:dyDescent="0.15">
      <c r="B59" s="103" t="s">
        <v>121</v>
      </c>
      <c r="C59" s="104"/>
      <c r="D59" s="51">
        <v>3.3074733000000002E-2</v>
      </c>
      <c r="E59" s="51">
        <v>0</v>
      </c>
      <c r="F59" s="51">
        <v>0</v>
      </c>
      <c r="G59" s="51">
        <v>3.3074733000000002E-2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66">
        <v>0</v>
      </c>
      <c r="R59" s="51">
        <v>0</v>
      </c>
      <c r="S59" s="52">
        <v>3.3074733000000002E-2</v>
      </c>
      <c r="T59" s="51">
        <v>0</v>
      </c>
      <c r="U59" s="51">
        <v>0</v>
      </c>
      <c r="V59" s="51">
        <v>0</v>
      </c>
      <c r="W59" s="51">
        <v>3.3074733000000002E-2</v>
      </c>
      <c r="X59" s="51">
        <v>3.2485E-2</v>
      </c>
      <c r="Y59" s="51">
        <v>0</v>
      </c>
      <c r="Z59" s="51">
        <v>5.8973299999999995E-4</v>
      </c>
      <c r="AA59" s="51">
        <v>8.4829999999999999E-6</v>
      </c>
      <c r="AB59" s="51">
        <v>8.3215116744098094E-6</v>
      </c>
      <c r="AC59" s="51">
        <v>3.3066411488325592E-2</v>
      </c>
      <c r="AD59" s="51">
        <v>2.9683860066985663E-2</v>
      </c>
      <c r="AE59" s="51">
        <v>3.3825514213399318E-3</v>
      </c>
      <c r="AF59" s="53">
        <v>0</v>
      </c>
      <c r="AG59" s="52">
        <v>2.9683860066985663E-2</v>
      </c>
      <c r="AH59" s="51">
        <v>3.3825514213399318E-3</v>
      </c>
      <c r="AI59" s="51">
        <v>2.9683860066985663E-2</v>
      </c>
      <c r="AJ59" s="51">
        <v>0</v>
      </c>
      <c r="AK59" s="51">
        <f t="shared" si="0"/>
        <v>3.3074733000000002E-2</v>
      </c>
      <c r="AL59" s="51">
        <f t="shared" si="1"/>
        <v>1.0540999999999998E-2</v>
      </c>
      <c r="AM59" s="51">
        <v>0</v>
      </c>
      <c r="AN59" s="51">
        <v>1.0540999999999998E-2</v>
      </c>
      <c r="AO59" s="51">
        <f t="shared" si="2"/>
        <v>2.2533733000000004E-2</v>
      </c>
    </row>
    <row r="60" spans="2:41" ht="17.25" customHeight="1" x14ac:dyDescent="0.15">
      <c r="B60" s="103" t="s">
        <v>122</v>
      </c>
      <c r="C60" s="104"/>
      <c r="D60" s="51">
        <v>0.47951000000000005</v>
      </c>
      <c r="E60" s="51">
        <v>0</v>
      </c>
      <c r="F60" s="51">
        <v>0</v>
      </c>
      <c r="G60" s="51">
        <v>0.47951000000000005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66">
        <v>0</v>
      </c>
      <c r="R60" s="51">
        <v>0</v>
      </c>
      <c r="S60" s="52">
        <v>0.47951000000000005</v>
      </c>
      <c r="T60" s="51">
        <v>6.3799999999999994E-3</v>
      </c>
      <c r="U60" s="51">
        <v>0</v>
      </c>
      <c r="V60" s="51">
        <v>6.3799999999999994E-3</v>
      </c>
      <c r="W60" s="51">
        <v>0.47313000000000005</v>
      </c>
      <c r="X60" s="51">
        <v>0.45800800000000003</v>
      </c>
      <c r="Y60" s="51">
        <v>0.44319800000000004</v>
      </c>
      <c r="Z60" s="51">
        <v>1.5122E-2</v>
      </c>
      <c r="AA60" s="51">
        <v>1.5122E-2</v>
      </c>
      <c r="AB60" s="51">
        <v>0.42496350327878035</v>
      </c>
      <c r="AC60" s="51">
        <v>4.8166496721219719E-2</v>
      </c>
      <c r="AD60" s="51">
        <v>1.7658081483481101E-3</v>
      </c>
      <c r="AE60" s="51">
        <v>4.6400688572871607E-2</v>
      </c>
      <c r="AF60" s="53">
        <v>0</v>
      </c>
      <c r="AG60" s="52">
        <v>1.7658081483481101E-3</v>
      </c>
      <c r="AH60" s="51">
        <v>5.2780688572871604E-2</v>
      </c>
      <c r="AI60" s="51">
        <v>1.7658081483481101E-3</v>
      </c>
      <c r="AJ60" s="51">
        <v>0</v>
      </c>
      <c r="AK60" s="51">
        <f t="shared" si="0"/>
        <v>0.47951000000000005</v>
      </c>
      <c r="AL60" s="51">
        <f t="shared" si="1"/>
        <v>0.21904300000000002</v>
      </c>
      <c r="AM60" s="51">
        <v>0</v>
      </c>
      <c r="AN60" s="51">
        <v>0.21904300000000002</v>
      </c>
      <c r="AO60" s="51">
        <f t="shared" si="2"/>
        <v>0.260467</v>
      </c>
    </row>
    <row r="61" spans="2:41" ht="17.25" customHeight="1" x14ac:dyDescent="0.15">
      <c r="B61" s="103" t="s">
        <v>123</v>
      </c>
      <c r="C61" s="104"/>
      <c r="D61" s="51">
        <v>1.3700000000000001E-3</v>
      </c>
      <c r="E61" s="51">
        <v>0</v>
      </c>
      <c r="F61" s="51">
        <v>0</v>
      </c>
      <c r="G61" s="51">
        <v>1.3700000000000001E-3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66">
        <v>0</v>
      </c>
      <c r="R61" s="51">
        <v>0</v>
      </c>
      <c r="S61" s="52">
        <v>1.3700000000000001E-3</v>
      </c>
      <c r="T61" s="51">
        <v>0</v>
      </c>
      <c r="U61" s="51">
        <v>0</v>
      </c>
      <c r="V61" s="51">
        <v>0</v>
      </c>
      <c r="W61" s="51">
        <v>1.3700000000000001E-3</v>
      </c>
      <c r="X61" s="51">
        <v>0</v>
      </c>
      <c r="Y61" s="51">
        <v>0</v>
      </c>
      <c r="Z61" s="51">
        <v>1.3700000000000001E-3</v>
      </c>
      <c r="AA61" s="51">
        <v>0</v>
      </c>
      <c r="AB61" s="51">
        <v>0</v>
      </c>
      <c r="AC61" s="51">
        <v>1.3700000000000001E-3</v>
      </c>
      <c r="AD61" s="51">
        <v>1.3700000000000001E-3</v>
      </c>
      <c r="AE61" s="51">
        <v>0</v>
      </c>
      <c r="AF61" s="53">
        <v>0</v>
      </c>
      <c r="AG61" s="52">
        <v>1.3700000000000001E-3</v>
      </c>
      <c r="AH61" s="51">
        <v>0</v>
      </c>
      <c r="AI61" s="51">
        <v>1.3700000000000001E-3</v>
      </c>
      <c r="AJ61" s="51">
        <v>0</v>
      </c>
      <c r="AK61" s="51">
        <f t="shared" si="0"/>
        <v>1.3700000000000001E-3</v>
      </c>
      <c r="AL61" s="51">
        <f t="shared" si="1"/>
        <v>0</v>
      </c>
      <c r="AM61" s="51">
        <v>0</v>
      </c>
      <c r="AN61" s="51">
        <v>0</v>
      </c>
      <c r="AO61" s="51">
        <f t="shared" si="2"/>
        <v>1.3700000000000001E-3</v>
      </c>
    </row>
    <row r="62" spans="2:41" ht="17.25" customHeight="1" x14ac:dyDescent="0.15">
      <c r="B62" s="103" t="s">
        <v>124</v>
      </c>
      <c r="C62" s="104"/>
      <c r="D62" s="51">
        <v>2.3314852500000001</v>
      </c>
      <c r="E62" s="51">
        <v>0</v>
      </c>
      <c r="F62" s="51">
        <v>0</v>
      </c>
      <c r="G62" s="51">
        <v>2.3314852500000001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66">
        <v>0</v>
      </c>
      <c r="R62" s="51">
        <v>0</v>
      </c>
      <c r="S62" s="52">
        <v>2.3314852500000001</v>
      </c>
      <c r="T62" s="51">
        <v>5.2050000000000006E-2</v>
      </c>
      <c r="U62" s="51">
        <v>4.9600000000000005E-2</v>
      </c>
      <c r="V62" s="51">
        <v>2.4500000000000004E-3</v>
      </c>
      <c r="W62" s="51">
        <v>2.2794352500000001</v>
      </c>
      <c r="X62" s="51">
        <v>1.6685232500000002</v>
      </c>
      <c r="Y62" s="51">
        <v>0</v>
      </c>
      <c r="Z62" s="51">
        <v>0.61091199999999979</v>
      </c>
      <c r="AA62" s="51">
        <v>0.16469000000000003</v>
      </c>
      <c r="AB62" s="51">
        <v>0.66692270300701062</v>
      </c>
      <c r="AC62" s="51">
        <v>1.6125125469929895</v>
      </c>
      <c r="AD62" s="51">
        <v>1.1656482297996307</v>
      </c>
      <c r="AE62" s="51">
        <v>0.44686431719335884</v>
      </c>
      <c r="AF62" s="53">
        <v>0</v>
      </c>
      <c r="AG62" s="52">
        <v>1.1656482297996307</v>
      </c>
      <c r="AH62" s="51">
        <v>0.49891431719335882</v>
      </c>
      <c r="AI62" s="51">
        <v>1.1656482297996307</v>
      </c>
      <c r="AJ62" s="51">
        <v>0</v>
      </c>
      <c r="AK62" s="51">
        <f t="shared" si="0"/>
        <v>2.3314852500000001</v>
      </c>
      <c r="AL62" s="51">
        <f t="shared" si="1"/>
        <v>2.1558752424242433</v>
      </c>
      <c r="AM62" s="51">
        <v>0</v>
      </c>
      <c r="AN62" s="51">
        <v>2.1558752424242433</v>
      </c>
      <c r="AO62" s="51">
        <f t="shared" si="2"/>
        <v>0.17561000757575673</v>
      </c>
    </row>
    <row r="63" spans="2:41" ht="17.25" customHeight="1" x14ac:dyDescent="0.15">
      <c r="B63" s="103" t="s">
        <v>125</v>
      </c>
      <c r="C63" s="104"/>
      <c r="D63" s="51">
        <v>0.126697</v>
      </c>
      <c r="E63" s="51">
        <v>0</v>
      </c>
      <c r="F63" s="51">
        <v>0</v>
      </c>
      <c r="G63" s="51">
        <v>0.126697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66">
        <v>0</v>
      </c>
      <c r="R63" s="51">
        <v>0</v>
      </c>
      <c r="S63" s="52">
        <v>0.126697</v>
      </c>
      <c r="T63" s="51">
        <v>0.11798</v>
      </c>
      <c r="U63" s="51">
        <v>0.11798</v>
      </c>
      <c r="V63" s="51">
        <v>0</v>
      </c>
      <c r="W63" s="51">
        <v>8.7170000000000008E-3</v>
      </c>
      <c r="X63" s="51">
        <v>7.8609999999999999E-3</v>
      </c>
      <c r="Y63" s="51">
        <v>2.5710000000000004E-3</v>
      </c>
      <c r="Z63" s="51">
        <v>8.560000000000001E-4</v>
      </c>
      <c r="AA63" s="51">
        <v>3.03975E-4</v>
      </c>
      <c r="AB63" s="51">
        <v>6.9246876395447311E-3</v>
      </c>
      <c r="AC63" s="51">
        <v>1.7923123604552695E-3</v>
      </c>
      <c r="AD63" s="51">
        <v>1.5480692172954568E-3</v>
      </c>
      <c r="AE63" s="51">
        <v>2.4424314315981267E-4</v>
      </c>
      <c r="AF63" s="53">
        <v>0</v>
      </c>
      <c r="AG63" s="52">
        <v>1.5480692172954568E-3</v>
      </c>
      <c r="AH63" s="51">
        <v>0.11822424314315981</v>
      </c>
      <c r="AI63" s="51">
        <v>1.5480692172954568E-3</v>
      </c>
      <c r="AJ63" s="51">
        <v>0</v>
      </c>
      <c r="AK63" s="51">
        <f t="shared" si="0"/>
        <v>0.126697</v>
      </c>
      <c r="AL63" s="51">
        <f t="shared" si="1"/>
        <v>7.6500000000000005E-4</v>
      </c>
      <c r="AM63" s="51">
        <v>0</v>
      </c>
      <c r="AN63" s="51">
        <v>7.6500000000000005E-4</v>
      </c>
      <c r="AO63" s="51">
        <f t="shared" si="2"/>
        <v>0.12593200000000002</v>
      </c>
    </row>
    <row r="64" spans="2:41" ht="17.25" customHeight="1" x14ac:dyDescent="0.15">
      <c r="B64" s="103" t="s">
        <v>126</v>
      </c>
      <c r="C64" s="104"/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66">
        <v>0</v>
      </c>
      <c r="R64" s="51">
        <v>0</v>
      </c>
      <c r="S64" s="52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3">
        <v>0</v>
      </c>
      <c r="AG64" s="52">
        <v>0</v>
      </c>
      <c r="AH64" s="51">
        <v>0</v>
      </c>
      <c r="AI64" s="51">
        <v>0</v>
      </c>
      <c r="AJ64" s="51">
        <v>0</v>
      </c>
      <c r="AK64" s="51">
        <f t="shared" si="0"/>
        <v>0</v>
      </c>
      <c r="AL64" s="51">
        <f t="shared" si="1"/>
        <v>0</v>
      </c>
      <c r="AM64" s="51">
        <v>0</v>
      </c>
      <c r="AN64" s="51">
        <v>0</v>
      </c>
      <c r="AO64" s="5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2021-03-16T06:37:35Z</dcterms:created>
  <dcterms:modified xsi:type="dcterms:W3CDTF">2025-03-13T00:39:29Z</dcterms:modified>
</cp:coreProperties>
</file>