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L54" i="1"/>
  <c r="AK54" i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O43" i="1" s="1"/>
  <c r="AL42" i="1"/>
  <c r="AK42" i="1"/>
  <c r="AL41" i="1"/>
  <c r="AK41" i="1"/>
  <c r="AO41" i="1" s="1"/>
  <c r="AL40" i="1"/>
  <c r="AK40" i="1"/>
  <c r="AO40" i="1" s="1"/>
  <c r="AL39" i="1"/>
  <c r="AK39" i="1"/>
  <c r="AO39" i="1" s="1"/>
  <c r="AL38" i="1"/>
  <c r="AK38" i="1"/>
  <c r="AL37" i="1"/>
  <c r="AK37" i="1"/>
  <c r="AL36" i="1"/>
  <c r="AK36" i="1"/>
  <c r="AL35" i="1"/>
  <c r="AK35" i="1"/>
  <c r="AL34" i="1"/>
  <c r="AK34" i="1"/>
  <c r="AL33" i="1"/>
  <c r="AK33" i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N19" i="1"/>
  <c r="AM19" i="1"/>
  <c r="AK19" i="1"/>
  <c r="AL18" i="1"/>
  <c r="AK18" i="1"/>
  <c r="AL17" i="1"/>
  <c r="AK17" i="1"/>
  <c r="AL16" i="1"/>
  <c r="AK16" i="1"/>
  <c r="AL15" i="1"/>
  <c r="AK15" i="1"/>
  <c r="AL14" i="1"/>
  <c r="AK14" i="1"/>
  <c r="AO14" i="1" s="1"/>
  <c r="AN13" i="1"/>
  <c r="AM13" i="1"/>
  <c r="AK13" i="1"/>
  <c r="AK12" i="1"/>
  <c r="Z8" i="1"/>
  <c r="X8" i="1"/>
  <c r="AO37" i="1" l="1"/>
  <c r="AO15" i="1"/>
  <c r="AO18" i="1"/>
  <c r="AO38" i="1"/>
  <c r="AO48" i="1"/>
  <c r="AO51" i="1"/>
  <c r="AO54" i="1"/>
  <c r="AO57" i="1"/>
  <c r="AN12" i="1"/>
  <c r="AL13" i="1"/>
  <c r="AO16" i="1"/>
  <c r="AL19" i="1"/>
  <c r="AO19" i="1" s="1"/>
  <c r="AO25" i="1"/>
  <c r="AO34" i="1"/>
  <c r="AL44" i="1"/>
  <c r="AM12" i="1"/>
  <c r="AO61" i="1"/>
  <c r="AO17" i="1"/>
  <c r="AO35" i="1"/>
  <c r="AO21" i="1"/>
  <c r="AO36" i="1"/>
  <c r="AO33" i="1"/>
  <c r="AO55" i="1"/>
  <c r="AO22" i="1"/>
  <c r="AO28" i="1"/>
  <c r="AO52" i="1"/>
  <c r="AO56" i="1"/>
  <c r="AO13" i="1"/>
  <c r="AO31" i="1"/>
  <c r="AO63" i="1"/>
  <c r="AO20" i="1"/>
  <c r="AO53" i="1"/>
  <c r="AO26" i="1"/>
  <c r="AO44" i="1"/>
  <c r="AO32" i="1"/>
  <c r="AO42" i="1"/>
  <c r="AO60" i="1"/>
  <c r="AO6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<sst xmlns="http://schemas.openxmlformats.org/spreadsheetml/2006/main" count="137" uniqueCount="132">
  <si>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</si>
  <si>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</si>
  <si>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</si>
  <si>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</si>
  <si>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</si>
  <si>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</si>
  <si>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</si>
  <si>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</si>
  <si>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</si>
  <si>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</si>
  <si>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</si>
  <si>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</si>
  <si>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</si>
  <si>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</si>
  <si>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</si>
  <si>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</si>
  <si>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</si>
  <si>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</si>
  <si>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</si>
  <si>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</si>
  <si>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</si>
  <si>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</si>
  <si>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</si>
  <si>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</si>
  <si>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</si>
  <si>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</si>
  <si>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</si>
  <si>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</si>
  <si>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</si>
  <si>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</si>
  <si>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</si>
  <si>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</si>
  <si>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</si>
  <si>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</si>
  <si>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</si>
  <si>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</si>
  <si>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</si>
  <si>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</si>
  <si>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</si>
  <si>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</si>
  <si>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</si>
  <si>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</si>
  <si>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</si>
  <si>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</si>
  <si>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</si>
  <si>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</si>
  <si>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</si>
  <si>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</si>
  <si>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</si>
  <si>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</si>
  <si>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</si>
  <si>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</si>
  <si>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</si>
  <si>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</si>
  <si>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</si>
  <si>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</si>
  <si>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</si>
  <si>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</si>
  <si>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</si>
  <si>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</si>
  <si>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</si>
  <si>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</si>
  <si>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</si>
  <si>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</si>
  <si>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</si>
  <si>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</si>
  <si>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</si>
  <si>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</si>
  <si>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</si>
  <si>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</si>
  <si>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</si>
  <si>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</si>
  <si>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</si>
  <si>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</si>
  <si>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</si>
  <si>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</si>
  <si>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</si>
  <si>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</si>
  <si>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</si>
  <si>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</si>
  <si>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</si>
  <si>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</si>
  <si>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</si>
  <si>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</si>
  <si>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</si>
  <si>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</si>
  <si>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</si>
  <si>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</si>
  <si>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</si>
  <si>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</si>
  <si>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</si>
  <si>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</si>
  <si>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</si>
  <si>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</si>
  <si>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</si>
  <si>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</si>
  <si>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</si>
  <si>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</si>
  <si>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</si>
  <si>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</si>
  <si>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</si>
  <si>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</si>
  <si>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</si>
  <si>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</si>
  <si>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</si>
  <si>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</si>
  <si>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</si>
  <si>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</si>
  <si>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</si>
  <si>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</si>
  <si>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</si>
  <si>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</si>
  <si>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</si>
  <si>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</si>
  <si>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</si>
  <si>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</si>
  <si>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</si>
  <si>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</si>
  <si>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</si>
  <si>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</si>
  <si>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</si>
  <si>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</si>
  <si>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</si>
  <si>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</si>
  <si>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</si>
  <si>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</si>
  <si>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</si>
  <si>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</si>
  <si>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</si>
  <si>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</si>
  <si>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</si>
  <si>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表5-04  発生量及び処理・処分量（業種別)　〔紀の川・岩出地域〕〔全業種〕〔令和５年度〕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</si>
</sst>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129.07778475400394</v>
      </c>
      <c r="E12" s="46">
        <v>0</v>
      </c>
      <c r="F12" s="46">
        <v>0</v>
      </c>
      <c r="G12" s="46">
        <v>129.07778475400394</v>
      </c>
      <c r="H12" s="46">
        <v>3.13215254160114</v>
      </c>
      <c r="I12" s="46">
        <v>0</v>
      </c>
      <c r="J12" s="46">
        <v>0</v>
      </c>
      <c r="K12" s="46">
        <v>25.562367500000001</v>
      </c>
      <c r="L12" s="46">
        <v>0</v>
      </c>
      <c r="M12" s="46">
        <v>20.746164913715099</v>
      </c>
      <c r="N12" s="46">
        <v>0</v>
      </c>
      <c r="O12" s="46">
        <v>4.8162025862849021</v>
      </c>
      <c r="P12" s="46">
        <v>1.9861695599426845</v>
      </c>
      <c r="Q12" s="47">
        <v>0</v>
      </c>
      <c r="R12" s="46">
        <v>0</v>
      </c>
      <c r="S12" s="48">
        <v>103.21329773874504</v>
      </c>
      <c r="T12" s="46">
        <v>1.972273999</v>
      </c>
      <c r="U12" s="46">
        <v>0.73515999900000017</v>
      </c>
      <c r="V12" s="46">
        <v>1.2371139999999998</v>
      </c>
      <c r="W12" s="46">
        <v>101.24102373974505</v>
      </c>
      <c r="X12" s="46">
        <v>90.410730451745025</v>
      </c>
      <c r="Y12" s="46">
        <v>0.25165199999999999</v>
      </c>
      <c r="Z12" s="46">
        <v>10.830293288000002</v>
      </c>
      <c r="AA12" s="46">
        <v>3.3809560829999992</v>
      </c>
      <c r="AB12" s="46">
        <v>5.8628325071485365</v>
      </c>
      <c r="AC12" s="46">
        <v>95.378191232596492</v>
      </c>
      <c r="AD12" s="46">
        <v>92.456146990261786</v>
      </c>
      <c r="AE12" s="46">
        <v>2.9220442423347004</v>
      </c>
      <c r="AF12" s="49">
        <v>0</v>
      </c>
      <c r="AG12" s="48">
        <v>97.574469091805611</v>
      </c>
      <c r="AH12" s="46">
        <v>4.8943182413347017</v>
      </c>
      <c r="AI12" s="46">
        <v>97.574469091805611</v>
      </c>
      <c r="AJ12" s="46">
        <v>0</v>
      </c>
      <c r="AK12" s="46">
        <f>G12-N12</f>
        <v>129.07778475400394</v>
      </c>
      <c r="AL12" s="46">
        <f>AM12+AN12</f>
        <v>10.654927602635889</v>
      </c>
      <c r="AM12" s="46">
        <f>AM13+SUM(AM16:AM19)+AM44+SUM(AM51:AM64)</f>
        <v>0</v>
      </c>
      <c r="AN12" s="46">
        <f>AN13+SUM(AN16:AN19)+AN44+SUM(AN51:AN64)</f>
        <v>10.654927602635889</v>
      </c>
      <c r="AO12" s="46">
        <f>AK12-AL12</f>
        <v>118.42285715136805</v>
      </c>
    </row>
    <row r="13" spans="2:41" s="50" customFormat="1" ht="17.25" customHeight="1" thickTop="1" x14ac:dyDescent="0.15">
      <c r="B13" s="105" t="s">
        <v>75</v>
      </c>
      <c r="C13" s="106"/>
      <c r="D13" s="51">
        <v>3.2248755416011399</v>
      </c>
      <c r="E13" s="51">
        <v>0</v>
      </c>
      <c r="F13" s="51">
        <v>0</v>
      </c>
      <c r="G13" s="51">
        <v>3.2248755416011399</v>
      </c>
      <c r="H13" s="51">
        <v>3.13215254160114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9.2723E-2</v>
      </c>
      <c r="T13" s="51">
        <v>0</v>
      </c>
      <c r="U13" s="51">
        <v>0</v>
      </c>
      <c r="V13" s="51">
        <v>0</v>
      </c>
      <c r="W13" s="51">
        <v>9.2723E-2</v>
      </c>
      <c r="X13" s="51">
        <v>9.0789999999999996E-2</v>
      </c>
      <c r="Y13" s="51">
        <v>0</v>
      </c>
      <c r="Z13" s="51">
        <v>1.933E-3</v>
      </c>
      <c r="AA13" s="51">
        <v>1.933E-3</v>
      </c>
      <c r="AB13" s="51">
        <v>3.1976999999999839E-3</v>
      </c>
      <c r="AC13" s="51">
        <v>8.9525300000000016E-2</v>
      </c>
      <c r="AD13" s="51">
        <v>7.8453624334301503E-2</v>
      </c>
      <c r="AE13" s="51">
        <v>1.107167566569851E-2</v>
      </c>
      <c r="AF13" s="53">
        <v>0</v>
      </c>
      <c r="AG13" s="52">
        <v>3.2106061659354417</v>
      </c>
      <c r="AH13" s="51">
        <v>1.107167566569851E-2</v>
      </c>
      <c r="AI13" s="51">
        <v>3.2106061659354417</v>
      </c>
      <c r="AJ13" s="51">
        <v>0</v>
      </c>
      <c r="AK13" s="51">
        <f t="shared" ref="AK13:AK64" si="0">G13-N13</f>
        <v>3.2248755416011399</v>
      </c>
      <c r="AL13" s="51">
        <f t="shared" ref="AL13:AL64" si="1">AM13+AN13</f>
        <v>3.8991999999999999E-2</v>
      </c>
      <c r="AM13" s="51">
        <f>SUM(AM14:AM15)</f>
        <v>0</v>
      </c>
      <c r="AN13" s="51">
        <f>SUM(AN14:AN15)</f>
        <v>3.8991999999999999E-2</v>
      </c>
      <c r="AO13" s="51">
        <f t="shared" ref="AO13:AO64" si="2">AK13-AL13</f>
        <v>3.18588354160114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3.2248755416011399</v>
      </c>
      <c r="E14" s="56">
        <v>0</v>
      </c>
      <c r="F14" s="56">
        <v>0</v>
      </c>
      <c r="G14" s="56">
        <v>3.2248755416011399</v>
      </c>
      <c r="H14" s="56">
        <v>3.13215254160114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9.2723E-2</v>
      </c>
      <c r="T14" s="56">
        <v>0</v>
      </c>
      <c r="U14" s="56">
        <v>0</v>
      </c>
      <c r="V14" s="56">
        <v>0</v>
      </c>
      <c r="W14" s="56">
        <v>9.2723E-2</v>
      </c>
      <c r="X14" s="56">
        <v>9.0789999999999996E-2</v>
      </c>
      <c r="Y14" s="56">
        <v>0</v>
      </c>
      <c r="Z14" s="56">
        <v>1.933E-3</v>
      </c>
      <c r="AA14" s="56">
        <v>1.933E-3</v>
      </c>
      <c r="AB14" s="56">
        <v>3.1976999999999839E-3</v>
      </c>
      <c r="AC14" s="56">
        <v>8.9525300000000016E-2</v>
      </c>
      <c r="AD14" s="56">
        <v>7.8453624334301503E-2</v>
      </c>
      <c r="AE14" s="56">
        <v>1.107167566569851E-2</v>
      </c>
      <c r="AF14" s="59">
        <v>0</v>
      </c>
      <c r="AG14" s="58">
        <v>3.2106061659354417</v>
      </c>
      <c r="AH14" s="56">
        <v>1.107167566569851E-2</v>
      </c>
      <c r="AI14" s="56">
        <v>3.2106061659354417</v>
      </c>
      <c r="AJ14" s="56">
        <v>0</v>
      </c>
      <c r="AK14" s="56">
        <f t="shared" si="0"/>
        <v>3.2248755416011399</v>
      </c>
      <c r="AL14" s="56">
        <f t="shared" si="1"/>
        <v>3.8991999999999999E-2</v>
      </c>
      <c r="AM14" s="56">
        <v>0</v>
      </c>
      <c r="AN14" s="56">
        <v>3.8991999999999999E-2</v>
      </c>
      <c r="AO14" s="56">
        <f t="shared" si="2"/>
        <v>3.18588354160114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3.2079999999999997E-2</v>
      </c>
      <c r="E17" s="51">
        <v>0</v>
      </c>
      <c r="F17" s="51">
        <v>0</v>
      </c>
      <c r="G17" s="51">
        <v>3.2079999999999997E-2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3.2079999999999997E-2</v>
      </c>
      <c r="T17" s="51">
        <v>0</v>
      </c>
      <c r="U17" s="51">
        <v>0</v>
      </c>
      <c r="V17" s="51">
        <v>0</v>
      </c>
      <c r="W17" s="51">
        <v>3.2079999999999997E-2</v>
      </c>
      <c r="X17" s="51">
        <v>0</v>
      </c>
      <c r="Y17" s="51">
        <v>0</v>
      </c>
      <c r="Z17" s="51">
        <v>3.2079999999999997E-2</v>
      </c>
      <c r="AA17" s="51">
        <v>0</v>
      </c>
      <c r="AB17" s="51">
        <v>0</v>
      </c>
      <c r="AC17" s="56">
        <v>3.2079999999999997E-2</v>
      </c>
      <c r="AD17" s="51">
        <v>3.2079999999999997E-2</v>
      </c>
      <c r="AE17" s="51">
        <v>0</v>
      </c>
      <c r="AF17" s="53">
        <v>0</v>
      </c>
      <c r="AG17" s="52">
        <v>3.2079999999999997E-2</v>
      </c>
      <c r="AH17" s="51">
        <v>0</v>
      </c>
      <c r="AI17" s="51">
        <v>3.2079999999999997E-2</v>
      </c>
      <c r="AJ17" s="51">
        <v>0</v>
      </c>
      <c r="AK17" s="51">
        <f t="shared" si="0"/>
        <v>3.2079999999999997E-2</v>
      </c>
      <c r="AL17" s="51">
        <f t="shared" si="1"/>
        <v>0</v>
      </c>
      <c r="AM17" s="51">
        <v>0</v>
      </c>
      <c r="AN17" s="51">
        <v>0</v>
      </c>
      <c r="AO17" s="51">
        <f t="shared" si="2"/>
        <v>3.2079999999999997E-2</v>
      </c>
    </row>
    <row r="18" spans="2:41" s="50" customFormat="1" ht="17.25" customHeight="1" x14ac:dyDescent="0.15">
      <c r="B18" s="103" t="s">
        <v>80</v>
      </c>
      <c r="C18" s="104"/>
      <c r="D18" s="51">
        <v>87.208635806657782</v>
      </c>
      <c r="E18" s="51">
        <v>0</v>
      </c>
      <c r="F18" s="51">
        <v>0</v>
      </c>
      <c r="G18" s="51">
        <v>87.208635806657782</v>
      </c>
      <c r="H18" s="51">
        <v>0</v>
      </c>
      <c r="I18" s="51">
        <v>0</v>
      </c>
      <c r="J18" s="51">
        <v>0</v>
      </c>
      <c r="K18" s="51">
        <v>4.7873675000000002</v>
      </c>
      <c r="L18" s="51">
        <v>0</v>
      </c>
      <c r="M18" s="51">
        <v>2.7901649137150981</v>
      </c>
      <c r="N18" s="51">
        <v>0</v>
      </c>
      <c r="O18" s="51">
        <v>1.9972025862849021</v>
      </c>
      <c r="P18" s="51">
        <v>1.9861695599426845</v>
      </c>
      <c r="Q18" s="66">
        <v>0</v>
      </c>
      <c r="R18" s="51">
        <v>0</v>
      </c>
      <c r="S18" s="52">
        <v>82.432301332999998</v>
      </c>
      <c r="T18" s="51">
        <v>1.887881999</v>
      </c>
      <c r="U18" s="51">
        <v>0.71496199900000001</v>
      </c>
      <c r="V18" s="51">
        <v>1.17292</v>
      </c>
      <c r="W18" s="51">
        <v>80.544419333999997</v>
      </c>
      <c r="X18" s="51">
        <v>78.723370066999991</v>
      </c>
      <c r="Y18" s="51">
        <v>6.3E-5</v>
      </c>
      <c r="Z18" s="51">
        <v>1.8210492669999998</v>
      </c>
      <c r="AA18" s="51">
        <v>1.0126370469999999</v>
      </c>
      <c r="AB18" s="51">
        <v>1.3096544948149074</v>
      </c>
      <c r="AC18" s="56">
        <v>79.23476483918509</v>
      </c>
      <c r="AD18" s="51">
        <v>77.930660443455849</v>
      </c>
      <c r="AE18" s="51">
        <v>1.3041043957292349</v>
      </c>
      <c r="AF18" s="53">
        <v>0</v>
      </c>
      <c r="AG18" s="52">
        <v>79.91683000339853</v>
      </c>
      <c r="AH18" s="51">
        <v>3.1919863947292351</v>
      </c>
      <c r="AI18" s="51">
        <v>79.91683000339853</v>
      </c>
      <c r="AJ18" s="51">
        <v>0</v>
      </c>
      <c r="AK18" s="51">
        <f t="shared" si="0"/>
        <v>87.208635806657782</v>
      </c>
      <c r="AL18" s="51">
        <f t="shared" si="1"/>
        <v>5.2428821337824854</v>
      </c>
      <c r="AM18" s="51">
        <v>0</v>
      </c>
      <c r="AN18" s="51">
        <v>5.2428821337824854</v>
      </c>
      <c r="AO18" s="51">
        <f t="shared" si="2"/>
        <v>81.965753672875294</v>
      </c>
    </row>
    <row r="19" spans="2:41" s="50" customFormat="1" ht="17.25" customHeight="1" x14ac:dyDescent="0.15">
      <c r="B19" s="107" t="s">
        <v>81</v>
      </c>
      <c r="C19" s="108"/>
      <c r="D19" s="51">
        <v>11.778541299631337</v>
      </c>
      <c r="E19" s="51">
        <v>0</v>
      </c>
      <c r="F19" s="51">
        <v>0</v>
      </c>
      <c r="G19" s="51">
        <v>11.778541299631337</v>
      </c>
      <c r="H19" s="51">
        <v>0</v>
      </c>
      <c r="I19" s="51">
        <v>0</v>
      </c>
      <c r="J19" s="51">
        <v>0</v>
      </c>
      <c r="K19" s="51">
        <v>1.411</v>
      </c>
      <c r="L19" s="51">
        <v>0</v>
      </c>
      <c r="M19" s="51">
        <v>0.57600000000000007</v>
      </c>
      <c r="N19" s="51">
        <v>0</v>
      </c>
      <c r="O19" s="51">
        <v>0.83499999999999996</v>
      </c>
      <c r="P19" s="51">
        <v>0</v>
      </c>
      <c r="Q19" s="66">
        <v>0</v>
      </c>
      <c r="R19" s="51">
        <v>0</v>
      </c>
      <c r="S19" s="52">
        <v>11.202541299631337</v>
      </c>
      <c r="T19" s="51">
        <v>2.707E-2</v>
      </c>
      <c r="U19" s="51">
        <v>3.3699999999999997E-3</v>
      </c>
      <c r="V19" s="51">
        <v>2.3699999999999999E-2</v>
      </c>
      <c r="W19" s="51">
        <v>11.175471299631337</v>
      </c>
      <c r="X19" s="51">
        <v>5.7908579996313359</v>
      </c>
      <c r="Y19" s="51">
        <v>0</v>
      </c>
      <c r="Z19" s="51">
        <v>5.3846133000000016</v>
      </c>
      <c r="AA19" s="51">
        <v>0.65040299999999995</v>
      </c>
      <c r="AB19" s="51">
        <v>1.2653286247145434</v>
      </c>
      <c r="AC19" s="51">
        <v>9.9101426749167896</v>
      </c>
      <c r="AD19" s="51">
        <v>9.0792212276192057</v>
      </c>
      <c r="AE19" s="51">
        <v>0.83092144729758732</v>
      </c>
      <c r="AF19" s="53">
        <v>0</v>
      </c>
      <c r="AG19" s="52">
        <v>9.0792212276192057</v>
      </c>
      <c r="AH19" s="51">
        <v>0.85799144729758747</v>
      </c>
      <c r="AI19" s="51">
        <v>9.0792212276192057</v>
      </c>
      <c r="AJ19" s="51">
        <v>0</v>
      </c>
      <c r="AK19" s="51">
        <f t="shared" si="0"/>
        <v>11.778541299631337</v>
      </c>
      <c r="AL19" s="51">
        <f t="shared" si="1"/>
        <v>1.8762527005861778</v>
      </c>
      <c r="AM19" s="51">
        <f>SUM(AM20:AM43)</f>
        <v>0</v>
      </c>
      <c r="AN19" s="51">
        <f>SUM(AN20:AN43)</f>
        <v>1.8762527005861778</v>
      </c>
      <c r="AO19" s="51">
        <f t="shared" si="2"/>
        <v>9.9022885990451588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3.7205808400000002</v>
      </c>
      <c r="E20" s="56">
        <v>0</v>
      </c>
      <c r="F20" s="56">
        <v>0</v>
      </c>
      <c r="G20" s="56">
        <v>3.7205808400000002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3.7205808400000002</v>
      </c>
      <c r="T20" s="56">
        <v>2.0000000000000001E-4</v>
      </c>
      <c r="U20" s="56">
        <v>0</v>
      </c>
      <c r="V20" s="56">
        <v>2.0000000000000001E-4</v>
      </c>
      <c r="W20" s="56">
        <v>3.7203808400000002</v>
      </c>
      <c r="X20" s="56">
        <v>0.39023084000000002</v>
      </c>
      <c r="Y20" s="56">
        <v>0</v>
      </c>
      <c r="Z20" s="56">
        <v>3.3301500000000002</v>
      </c>
      <c r="AA20" s="56">
        <v>1.558E-2</v>
      </c>
      <c r="AB20" s="56">
        <v>1.8704000000000054E-2</v>
      </c>
      <c r="AC20" s="56">
        <v>3.7016768400000002</v>
      </c>
      <c r="AD20" s="56">
        <v>3.3483409858062116</v>
      </c>
      <c r="AE20" s="56">
        <v>0.35333585419378866</v>
      </c>
      <c r="AF20" s="59">
        <v>0</v>
      </c>
      <c r="AG20" s="58">
        <v>3.3483409858062116</v>
      </c>
      <c r="AH20" s="56">
        <v>0.35353585419378863</v>
      </c>
      <c r="AI20" s="56">
        <v>3.3483409858062116</v>
      </c>
      <c r="AJ20" s="56">
        <v>0</v>
      </c>
      <c r="AK20" s="56">
        <f t="shared" si="0"/>
        <v>3.7205808400000002</v>
      </c>
      <c r="AL20" s="56">
        <f t="shared" si="1"/>
        <v>0.18708000000000002</v>
      </c>
      <c r="AM20" s="56">
        <v>0</v>
      </c>
      <c r="AN20" s="56">
        <v>0.18708000000000002</v>
      </c>
      <c r="AO20" s="56">
        <f t="shared" si="2"/>
        <v>3.5335008400000003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0.52600000000000002</v>
      </c>
      <c r="E21" s="68">
        <v>0</v>
      </c>
      <c r="F21" s="68">
        <v>0</v>
      </c>
      <c r="G21" s="68">
        <v>0.52600000000000002</v>
      </c>
      <c r="H21" s="68">
        <v>0</v>
      </c>
      <c r="I21" s="68">
        <v>0</v>
      </c>
      <c r="J21" s="68">
        <v>0</v>
      </c>
      <c r="K21" s="68">
        <v>0.52600000000000002</v>
      </c>
      <c r="L21" s="68">
        <v>0</v>
      </c>
      <c r="M21" s="68">
        <v>0.52600000000000002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0</v>
      </c>
      <c r="T21" s="68">
        <v>0</v>
      </c>
      <c r="U21" s="68">
        <v>0</v>
      </c>
      <c r="V21" s="68">
        <v>0</v>
      </c>
      <c r="W21" s="68">
        <v>0</v>
      </c>
      <c r="X21" s="68">
        <v>0</v>
      </c>
      <c r="Y21" s="68">
        <v>0</v>
      </c>
      <c r="Z21" s="68">
        <v>0</v>
      </c>
      <c r="AA21" s="68">
        <v>0</v>
      </c>
      <c r="AB21" s="68">
        <v>0</v>
      </c>
      <c r="AC21" s="68">
        <v>0</v>
      </c>
      <c r="AD21" s="68">
        <v>0</v>
      </c>
      <c r="AE21" s="68">
        <v>0</v>
      </c>
      <c r="AF21" s="71">
        <v>0</v>
      </c>
      <c r="AG21" s="70">
        <v>0</v>
      </c>
      <c r="AH21" s="68">
        <v>0</v>
      </c>
      <c r="AI21" s="68">
        <v>0</v>
      </c>
      <c r="AJ21" s="68">
        <v>0</v>
      </c>
      <c r="AK21" s="68">
        <f t="shared" si="0"/>
        <v>0.52600000000000002</v>
      </c>
      <c r="AL21" s="68">
        <f t="shared" si="1"/>
        <v>0.22984070058617789</v>
      </c>
      <c r="AM21" s="68">
        <v>0</v>
      </c>
      <c r="AN21" s="68">
        <v>0.22984070058617789</v>
      </c>
      <c r="AO21" s="68">
        <f t="shared" si="2"/>
        <v>0.29615929941382213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1.1529999999999999E-2</v>
      </c>
      <c r="E22" s="68">
        <v>0</v>
      </c>
      <c r="F22" s="68">
        <v>0</v>
      </c>
      <c r="G22" s="68">
        <v>1.1529999999999999E-2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1.1529999999999999E-2</v>
      </c>
      <c r="T22" s="68">
        <v>2.8999999999999998E-3</v>
      </c>
      <c r="U22" s="68">
        <v>2.8999999999999998E-3</v>
      </c>
      <c r="V22" s="68">
        <v>0</v>
      </c>
      <c r="W22" s="68">
        <v>8.6299999999999988E-3</v>
      </c>
      <c r="X22" s="68">
        <v>8.6299999999999988E-3</v>
      </c>
      <c r="Y22" s="68">
        <v>0</v>
      </c>
      <c r="Z22" s="68">
        <v>0</v>
      </c>
      <c r="AA22" s="68">
        <v>0</v>
      </c>
      <c r="AB22" s="68">
        <v>1.6199999999999722E-4</v>
      </c>
      <c r="AC22" s="68">
        <v>8.4680000000000016E-3</v>
      </c>
      <c r="AD22" s="68">
        <v>8.3052631578947392E-3</v>
      </c>
      <c r="AE22" s="68">
        <v>1.6273684210526299E-4</v>
      </c>
      <c r="AF22" s="71">
        <v>0</v>
      </c>
      <c r="AG22" s="70">
        <v>8.3052631578947392E-3</v>
      </c>
      <c r="AH22" s="68">
        <v>3.0627368421052626E-3</v>
      </c>
      <c r="AI22" s="68">
        <v>8.3052631578947392E-3</v>
      </c>
      <c r="AJ22" s="68">
        <v>0</v>
      </c>
      <c r="AK22" s="68">
        <f t="shared" si="0"/>
        <v>1.1529999999999999E-2</v>
      </c>
      <c r="AL22" s="68">
        <f t="shared" si="1"/>
        <v>5.4999999999999997E-3</v>
      </c>
      <c r="AM22" s="68">
        <v>0</v>
      </c>
      <c r="AN22" s="68">
        <v>5.4999999999999997E-3</v>
      </c>
      <c r="AO22" s="68">
        <f t="shared" si="2"/>
        <v>6.0299999999999989E-3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4.829E-3</v>
      </c>
      <c r="E23" s="68">
        <v>0</v>
      </c>
      <c r="F23" s="68">
        <v>0</v>
      </c>
      <c r="G23" s="68">
        <v>4.829E-3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4.829E-3</v>
      </c>
      <c r="T23" s="68">
        <v>5.1999999999999997E-5</v>
      </c>
      <c r="U23" s="68">
        <v>5.1999999999999997E-5</v>
      </c>
      <c r="V23" s="68">
        <v>0</v>
      </c>
      <c r="W23" s="68">
        <v>4.777E-3</v>
      </c>
      <c r="X23" s="68">
        <v>4.777E-3</v>
      </c>
      <c r="Y23" s="68">
        <v>0</v>
      </c>
      <c r="Z23" s="68">
        <v>0</v>
      </c>
      <c r="AA23" s="68">
        <v>0</v>
      </c>
      <c r="AB23" s="68">
        <v>0</v>
      </c>
      <c r="AC23" s="68">
        <v>4.777E-3</v>
      </c>
      <c r="AD23" s="68">
        <v>4.7758111888111885E-3</v>
      </c>
      <c r="AE23" s="68">
        <v>1.18881118881119E-6</v>
      </c>
      <c r="AF23" s="71">
        <v>0</v>
      </c>
      <c r="AG23" s="70">
        <v>4.7758111888111885E-3</v>
      </c>
      <c r="AH23" s="68">
        <v>5.3188811188811184E-5</v>
      </c>
      <c r="AI23" s="68">
        <v>4.7758111888111885E-3</v>
      </c>
      <c r="AJ23" s="68">
        <v>0</v>
      </c>
      <c r="AK23" s="68">
        <f t="shared" si="0"/>
        <v>4.829E-3</v>
      </c>
      <c r="AL23" s="68">
        <f t="shared" si="1"/>
        <v>1.01E-3</v>
      </c>
      <c r="AM23" s="68">
        <v>0</v>
      </c>
      <c r="AN23" s="68">
        <v>1.01E-3</v>
      </c>
      <c r="AO23" s="68">
        <f t="shared" si="2"/>
        <v>3.8189999999999999E-3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1.2099999999999999E-3</v>
      </c>
      <c r="E24" s="68">
        <v>0</v>
      </c>
      <c r="F24" s="68">
        <v>0</v>
      </c>
      <c r="G24" s="68">
        <v>1.2099999999999999E-3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1.2099999999999999E-3</v>
      </c>
      <c r="T24" s="68">
        <v>0</v>
      </c>
      <c r="U24" s="68">
        <v>0</v>
      </c>
      <c r="V24" s="68">
        <v>0</v>
      </c>
      <c r="W24" s="68">
        <v>1.2099999999999999E-3</v>
      </c>
      <c r="X24" s="68">
        <v>1.2099999999999999E-3</v>
      </c>
      <c r="Y24" s="68">
        <v>0</v>
      </c>
      <c r="Z24" s="68">
        <v>0</v>
      </c>
      <c r="AA24" s="68">
        <v>0</v>
      </c>
      <c r="AB24" s="68">
        <v>4.1199682554449168E-18</v>
      </c>
      <c r="AC24" s="68">
        <v>1.2099999999999958E-3</v>
      </c>
      <c r="AD24" s="68">
        <v>1.14631578947368E-3</v>
      </c>
      <c r="AE24" s="68">
        <v>6.3684210526315804E-5</v>
      </c>
      <c r="AF24" s="71">
        <v>0</v>
      </c>
      <c r="AG24" s="70">
        <v>1.14631578947368E-3</v>
      </c>
      <c r="AH24" s="68">
        <v>6.3684210526315804E-5</v>
      </c>
      <c r="AI24" s="68">
        <v>1.14631578947368E-3</v>
      </c>
      <c r="AJ24" s="68">
        <v>0</v>
      </c>
      <c r="AK24" s="68">
        <f t="shared" si="0"/>
        <v>1.2099999999999999E-3</v>
      </c>
      <c r="AL24" s="68">
        <f t="shared" si="1"/>
        <v>3.8899999999999998E-3</v>
      </c>
      <c r="AM24" s="68">
        <v>0</v>
      </c>
      <c r="AN24" s="68">
        <v>3.8899999999999998E-3</v>
      </c>
      <c r="AO24" s="68">
        <f t="shared" si="2"/>
        <v>-2.6800000000000001E-3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1.953E-4</v>
      </c>
      <c r="E25" s="68">
        <v>0</v>
      </c>
      <c r="F25" s="68">
        <v>0</v>
      </c>
      <c r="G25" s="68">
        <v>1.953E-4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1.953E-4</v>
      </c>
      <c r="T25" s="68">
        <v>0</v>
      </c>
      <c r="U25" s="68">
        <v>0</v>
      </c>
      <c r="V25" s="68">
        <v>0</v>
      </c>
      <c r="W25" s="68">
        <v>1.953E-4</v>
      </c>
      <c r="X25" s="68">
        <v>0</v>
      </c>
      <c r="Y25" s="68">
        <v>0</v>
      </c>
      <c r="Z25" s="68">
        <v>1.953E-4</v>
      </c>
      <c r="AA25" s="68">
        <v>0</v>
      </c>
      <c r="AB25" s="68">
        <v>1.8989010989010988E-4</v>
      </c>
      <c r="AC25" s="68">
        <v>5.4098901098901106E-6</v>
      </c>
      <c r="AD25" s="68">
        <v>3.3000000000000002E-6</v>
      </c>
      <c r="AE25" s="68">
        <v>2.10989010989011E-6</v>
      </c>
      <c r="AF25" s="71">
        <v>0</v>
      </c>
      <c r="AG25" s="70">
        <v>3.3000000000000002E-6</v>
      </c>
      <c r="AH25" s="68">
        <v>2.10989010989011E-6</v>
      </c>
      <c r="AI25" s="68">
        <v>3.3000000000000002E-6</v>
      </c>
      <c r="AJ25" s="68">
        <v>0</v>
      </c>
      <c r="AK25" s="68">
        <f t="shared" si="0"/>
        <v>1.953E-4</v>
      </c>
      <c r="AL25" s="68">
        <f t="shared" si="1"/>
        <v>0</v>
      </c>
      <c r="AM25" s="68">
        <v>0</v>
      </c>
      <c r="AN25" s="68">
        <v>0</v>
      </c>
      <c r="AO25" s="68">
        <f t="shared" si="2"/>
        <v>1.953E-4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71">
        <v>0</v>
      </c>
      <c r="AG26" s="70">
        <v>0</v>
      </c>
      <c r="AH26" s="68">
        <v>0</v>
      </c>
      <c r="AI26" s="68">
        <v>0</v>
      </c>
      <c r="AJ26" s="68">
        <v>0</v>
      </c>
      <c r="AK26" s="68">
        <f t="shared" si="0"/>
        <v>0</v>
      </c>
      <c r="AL26" s="68">
        <f t="shared" si="1"/>
        <v>0</v>
      </c>
      <c r="AM26" s="68">
        <v>0</v>
      </c>
      <c r="AN26" s="68">
        <v>0</v>
      </c>
      <c r="AO26" s="68">
        <f t="shared" si="2"/>
        <v>0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1.2645575199999999</v>
      </c>
      <c r="E27" s="68">
        <v>0</v>
      </c>
      <c r="F27" s="68">
        <v>0</v>
      </c>
      <c r="G27" s="68">
        <v>1.2645575199999999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1.2645575199999999</v>
      </c>
      <c r="T27" s="68">
        <v>0</v>
      </c>
      <c r="U27" s="68">
        <v>0</v>
      </c>
      <c r="V27" s="68">
        <v>0</v>
      </c>
      <c r="W27" s="68">
        <v>1.2645575199999999</v>
      </c>
      <c r="X27" s="68">
        <v>0.21267452000000001</v>
      </c>
      <c r="Y27" s="68">
        <v>0</v>
      </c>
      <c r="Z27" s="68">
        <v>1.0518829999999999</v>
      </c>
      <c r="AA27" s="68">
        <v>0.62473999999999996</v>
      </c>
      <c r="AB27" s="68">
        <v>0.56154220513576658</v>
      </c>
      <c r="AC27" s="68">
        <v>0.7030153148642333</v>
      </c>
      <c r="AD27" s="68">
        <v>0.27377137114747541</v>
      </c>
      <c r="AE27" s="68">
        <v>0.42924394371675795</v>
      </c>
      <c r="AF27" s="71">
        <v>0</v>
      </c>
      <c r="AG27" s="70">
        <v>0.27377137114747541</v>
      </c>
      <c r="AH27" s="68">
        <v>0.42924394371675795</v>
      </c>
      <c r="AI27" s="68">
        <v>0.27377137114747541</v>
      </c>
      <c r="AJ27" s="68">
        <v>0</v>
      </c>
      <c r="AK27" s="68">
        <f t="shared" si="0"/>
        <v>1.2645575199999999</v>
      </c>
      <c r="AL27" s="68">
        <f t="shared" si="1"/>
        <v>0.23156000000000002</v>
      </c>
      <c r="AM27" s="68">
        <v>0</v>
      </c>
      <c r="AN27" s="68">
        <v>0.23156000000000002</v>
      </c>
      <c r="AO27" s="68">
        <f t="shared" si="2"/>
        <v>1.0329975199999999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9.0500000000000008E-3</v>
      </c>
      <c r="E28" s="68">
        <v>0</v>
      </c>
      <c r="F28" s="68">
        <v>0</v>
      </c>
      <c r="G28" s="68">
        <v>9.0500000000000008E-3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9.0500000000000008E-3</v>
      </c>
      <c r="T28" s="68">
        <v>0</v>
      </c>
      <c r="U28" s="68">
        <v>0</v>
      </c>
      <c r="V28" s="68">
        <v>0</v>
      </c>
      <c r="W28" s="68">
        <v>9.0500000000000008E-3</v>
      </c>
      <c r="X28" s="68">
        <v>9.0500000000000008E-3</v>
      </c>
      <c r="Y28" s="68">
        <v>0</v>
      </c>
      <c r="Z28" s="68">
        <v>0</v>
      </c>
      <c r="AA28" s="68">
        <v>0</v>
      </c>
      <c r="AB28" s="68">
        <v>0</v>
      </c>
      <c r="AC28" s="68">
        <v>9.0500000000000008E-3</v>
      </c>
      <c r="AD28" s="68">
        <v>9.0500000000000008E-3</v>
      </c>
      <c r="AE28" s="68">
        <v>0</v>
      </c>
      <c r="AF28" s="71">
        <v>0</v>
      </c>
      <c r="AG28" s="70">
        <v>9.0500000000000008E-3</v>
      </c>
      <c r="AH28" s="68">
        <v>0</v>
      </c>
      <c r="AI28" s="68">
        <v>9.0500000000000008E-3</v>
      </c>
      <c r="AJ28" s="68">
        <v>0</v>
      </c>
      <c r="AK28" s="68">
        <f t="shared" si="0"/>
        <v>9.0500000000000008E-3</v>
      </c>
      <c r="AL28" s="68">
        <f t="shared" si="1"/>
        <v>0</v>
      </c>
      <c r="AM28" s="68">
        <v>0</v>
      </c>
      <c r="AN28" s="68">
        <v>0</v>
      </c>
      <c r="AO28" s="68">
        <f t="shared" si="2"/>
        <v>9.0500000000000008E-3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4.1009999999999998E-2</v>
      </c>
      <c r="E29" s="68">
        <v>0</v>
      </c>
      <c r="F29" s="68">
        <v>0</v>
      </c>
      <c r="G29" s="68">
        <v>4.1009999999999998E-2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4.1009999999999998E-2</v>
      </c>
      <c r="T29" s="68">
        <v>2.3E-2</v>
      </c>
      <c r="U29" s="68">
        <v>0</v>
      </c>
      <c r="V29" s="68">
        <v>2.3E-2</v>
      </c>
      <c r="W29" s="68">
        <v>1.8009999999999998E-2</v>
      </c>
      <c r="X29" s="68">
        <v>0</v>
      </c>
      <c r="Y29" s="68">
        <v>0</v>
      </c>
      <c r="Z29" s="68">
        <v>1.8009999999999998E-2</v>
      </c>
      <c r="AA29" s="68">
        <v>2.82E-3</v>
      </c>
      <c r="AB29" s="68">
        <v>1.2297999999999998E-2</v>
      </c>
      <c r="AC29" s="68">
        <v>5.7120000000000001E-3</v>
      </c>
      <c r="AD29" s="68">
        <v>5.7120000000000001E-3</v>
      </c>
      <c r="AE29" s="68">
        <v>0</v>
      </c>
      <c r="AF29" s="71">
        <v>0</v>
      </c>
      <c r="AG29" s="70">
        <v>5.7120000000000001E-3</v>
      </c>
      <c r="AH29" s="68">
        <v>2.3E-2</v>
      </c>
      <c r="AI29" s="68">
        <v>5.7120000000000001E-3</v>
      </c>
      <c r="AJ29" s="68">
        <v>0</v>
      </c>
      <c r="AK29" s="68">
        <f t="shared" si="0"/>
        <v>4.1009999999999998E-2</v>
      </c>
      <c r="AL29" s="68">
        <f t="shared" si="1"/>
        <v>0.19650000000000001</v>
      </c>
      <c r="AM29" s="68">
        <v>0</v>
      </c>
      <c r="AN29" s="68">
        <v>0.19650000000000001</v>
      </c>
      <c r="AO29" s="68">
        <f t="shared" si="2"/>
        <v>-0.15549000000000002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8.0999999999999996E-3</v>
      </c>
      <c r="E30" s="68">
        <v>0</v>
      </c>
      <c r="F30" s="68">
        <v>0</v>
      </c>
      <c r="G30" s="68">
        <v>8.0999999999999996E-3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8.0999999999999996E-3</v>
      </c>
      <c r="T30" s="68">
        <v>0</v>
      </c>
      <c r="U30" s="68">
        <v>0</v>
      </c>
      <c r="V30" s="68">
        <v>0</v>
      </c>
      <c r="W30" s="68">
        <v>8.0999999999999996E-3</v>
      </c>
      <c r="X30" s="68">
        <v>8.0999999999999996E-3</v>
      </c>
      <c r="Y30" s="68">
        <v>0</v>
      </c>
      <c r="Z30" s="68">
        <v>0</v>
      </c>
      <c r="AA30" s="68">
        <v>0</v>
      </c>
      <c r="AB30" s="68">
        <v>0</v>
      </c>
      <c r="AC30" s="68">
        <v>8.100000000000003E-3</v>
      </c>
      <c r="AD30" s="68">
        <v>7.6736842105263195E-3</v>
      </c>
      <c r="AE30" s="68">
        <v>4.2631578947368399E-4</v>
      </c>
      <c r="AF30" s="71">
        <v>0</v>
      </c>
      <c r="AG30" s="70">
        <v>7.6736842105263195E-3</v>
      </c>
      <c r="AH30" s="68">
        <v>4.2631578947368399E-4</v>
      </c>
      <c r="AI30" s="68">
        <v>7.6736842105263195E-3</v>
      </c>
      <c r="AJ30" s="68">
        <v>0</v>
      </c>
      <c r="AK30" s="68">
        <f t="shared" si="0"/>
        <v>8.0999999999999996E-3</v>
      </c>
      <c r="AL30" s="68">
        <f t="shared" si="1"/>
        <v>3.857E-2</v>
      </c>
      <c r="AM30" s="68">
        <v>0</v>
      </c>
      <c r="AN30" s="68">
        <v>3.857E-2</v>
      </c>
      <c r="AO30" s="68">
        <f t="shared" si="2"/>
        <v>-3.0470000000000001E-2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4.4867354999999991</v>
      </c>
      <c r="E32" s="68">
        <v>0</v>
      </c>
      <c r="F32" s="68">
        <v>0</v>
      </c>
      <c r="G32" s="68">
        <v>4.4867354999999991</v>
      </c>
      <c r="H32" s="68">
        <v>0</v>
      </c>
      <c r="I32" s="68">
        <v>0</v>
      </c>
      <c r="J32" s="68">
        <v>0</v>
      </c>
      <c r="K32" s="68">
        <v>0.88500000000000001</v>
      </c>
      <c r="L32" s="68">
        <v>0</v>
      </c>
      <c r="M32" s="68">
        <v>5.0000000000000044E-2</v>
      </c>
      <c r="N32" s="68">
        <v>0</v>
      </c>
      <c r="O32" s="68">
        <v>0.83499999999999996</v>
      </c>
      <c r="P32" s="68">
        <v>0</v>
      </c>
      <c r="Q32" s="69">
        <v>0</v>
      </c>
      <c r="R32" s="68">
        <v>0</v>
      </c>
      <c r="S32" s="70">
        <v>4.4367354999999993</v>
      </c>
      <c r="T32" s="68">
        <v>7.7999999999999999E-5</v>
      </c>
      <c r="U32" s="68">
        <v>7.7999999999999999E-5</v>
      </c>
      <c r="V32" s="68">
        <v>0</v>
      </c>
      <c r="W32" s="68">
        <v>4.436657499999999</v>
      </c>
      <c r="X32" s="68">
        <v>4.4265554999999992</v>
      </c>
      <c r="Y32" s="68">
        <v>0</v>
      </c>
      <c r="Z32" s="68">
        <v>1.0102E-2</v>
      </c>
      <c r="AA32" s="68">
        <v>0</v>
      </c>
      <c r="AB32" s="68">
        <v>1.140188558609001E-2</v>
      </c>
      <c r="AC32" s="68">
        <v>4.425255614413909</v>
      </c>
      <c r="AD32" s="68">
        <v>4.4240236670454882</v>
      </c>
      <c r="AE32" s="68">
        <v>1.2319473684210532E-3</v>
      </c>
      <c r="AF32" s="71">
        <v>0</v>
      </c>
      <c r="AG32" s="70">
        <v>4.4240236670454882</v>
      </c>
      <c r="AH32" s="68">
        <v>1.3099473684210531E-3</v>
      </c>
      <c r="AI32" s="68">
        <v>4.4240236670454882</v>
      </c>
      <c r="AJ32" s="68">
        <v>0</v>
      </c>
      <c r="AK32" s="68">
        <f t="shared" si="0"/>
        <v>4.4867354999999991</v>
      </c>
      <c r="AL32" s="68">
        <f t="shared" si="1"/>
        <v>5.0000000000000001E-4</v>
      </c>
      <c r="AM32" s="68">
        <v>0</v>
      </c>
      <c r="AN32" s="68">
        <v>5.0000000000000001E-4</v>
      </c>
      <c r="AO32" s="68">
        <f t="shared" si="2"/>
        <v>4.4862354999999994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0.75064000000000008</v>
      </c>
      <c r="E33" s="68">
        <v>0</v>
      </c>
      <c r="F33" s="68">
        <v>0</v>
      </c>
      <c r="G33" s="68">
        <v>0.75064000000000008</v>
      </c>
      <c r="H33" s="68">
        <v>0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0.75064000000000008</v>
      </c>
      <c r="T33" s="68">
        <v>1.1E-4</v>
      </c>
      <c r="U33" s="68">
        <v>1.1E-4</v>
      </c>
      <c r="V33" s="68">
        <v>0</v>
      </c>
      <c r="W33" s="68">
        <v>0.75053000000000003</v>
      </c>
      <c r="X33" s="68">
        <v>8.7179999999999994E-2</v>
      </c>
      <c r="Y33" s="68">
        <v>0</v>
      </c>
      <c r="Z33" s="68">
        <v>0.66335</v>
      </c>
      <c r="AA33" s="68">
        <v>2.9699999999999996E-3</v>
      </c>
      <c r="AB33" s="68">
        <v>0.61433749878801436</v>
      </c>
      <c r="AC33" s="68">
        <v>0.1361925012119857</v>
      </c>
      <c r="AD33" s="68">
        <v>0.12526073797434301</v>
      </c>
      <c r="AE33" s="68">
        <v>1.0931763237642701E-2</v>
      </c>
      <c r="AF33" s="71">
        <v>0</v>
      </c>
      <c r="AG33" s="70">
        <v>0.12526073797434301</v>
      </c>
      <c r="AH33" s="68">
        <v>1.1041763237642702E-2</v>
      </c>
      <c r="AI33" s="68">
        <v>0.12526073797434301</v>
      </c>
      <c r="AJ33" s="68">
        <v>0</v>
      </c>
      <c r="AK33" s="68">
        <f t="shared" si="0"/>
        <v>0.75064000000000008</v>
      </c>
      <c r="AL33" s="68">
        <f t="shared" si="1"/>
        <v>3.3899999999999998E-3</v>
      </c>
      <c r="AM33" s="68">
        <v>0</v>
      </c>
      <c r="AN33" s="68">
        <v>3.3899999999999998E-3</v>
      </c>
      <c r="AO33" s="68">
        <f t="shared" si="2"/>
        <v>0.74725000000000008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0.01</v>
      </c>
      <c r="E34" s="68">
        <v>0</v>
      </c>
      <c r="F34" s="68">
        <v>0</v>
      </c>
      <c r="G34" s="68">
        <v>0.01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0.01</v>
      </c>
      <c r="T34" s="68">
        <v>0</v>
      </c>
      <c r="U34" s="68">
        <v>0</v>
      </c>
      <c r="V34" s="68">
        <v>0</v>
      </c>
      <c r="W34" s="68">
        <v>0.01</v>
      </c>
      <c r="X34" s="68">
        <v>0.01</v>
      </c>
      <c r="Y34" s="68">
        <v>0</v>
      </c>
      <c r="Z34" s="68">
        <v>0</v>
      </c>
      <c r="AA34" s="68">
        <v>0</v>
      </c>
      <c r="AB34" s="68">
        <v>0</v>
      </c>
      <c r="AC34" s="68">
        <v>0.01</v>
      </c>
      <c r="AD34" s="68">
        <v>4.8461538461538394E-3</v>
      </c>
      <c r="AE34" s="68">
        <v>5.1538461538461608E-3</v>
      </c>
      <c r="AF34" s="71">
        <v>0</v>
      </c>
      <c r="AG34" s="70">
        <v>4.8461538461538394E-3</v>
      </c>
      <c r="AH34" s="68">
        <v>5.1538461538461608E-3</v>
      </c>
      <c r="AI34" s="68">
        <v>4.8461538461538394E-3</v>
      </c>
      <c r="AJ34" s="68">
        <v>0</v>
      </c>
      <c r="AK34" s="68">
        <f t="shared" si="0"/>
        <v>0.01</v>
      </c>
      <c r="AL34" s="68">
        <f t="shared" si="1"/>
        <v>0.85345000000000004</v>
      </c>
      <c r="AM34" s="68">
        <v>0</v>
      </c>
      <c r="AN34" s="68">
        <v>0.85345000000000004</v>
      </c>
      <c r="AO34" s="68">
        <f t="shared" si="2"/>
        <v>-0.84345000000000003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5.5750000000000001E-2</v>
      </c>
      <c r="E35" s="68">
        <v>0</v>
      </c>
      <c r="F35" s="68">
        <v>0</v>
      </c>
      <c r="G35" s="68">
        <v>5.5750000000000001E-2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5.5750000000000001E-2</v>
      </c>
      <c r="T35" s="68">
        <v>0</v>
      </c>
      <c r="U35" s="68">
        <v>0</v>
      </c>
      <c r="V35" s="68">
        <v>0</v>
      </c>
      <c r="W35" s="68">
        <v>5.5750000000000001E-2</v>
      </c>
      <c r="X35" s="68">
        <v>5.5570000000000001E-2</v>
      </c>
      <c r="Y35" s="68">
        <v>0</v>
      </c>
      <c r="Z35" s="68">
        <v>1.7999999999999998E-4</v>
      </c>
      <c r="AA35" s="68">
        <v>0</v>
      </c>
      <c r="AB35" s="68">
        <v>6.8337482372886338E-5</v>
      </c>
      <c r="AC35" s="68">
        <v>5.5681662517627115E-2</v>
      </c>
      <c r="AD35" s="68">
        <v>4.2717181658952191E-2</v>
      </c>
      <c r="AE35" s="68">
        <v>1.2964480858674927E-2</v>
      </c>
      <c r="AF35" s="71">
        <v>0</v>
      </c>
      <c r="AG35" s="70">
        <v>4.2717181658952191E-2</v>
      </c>
      <c r="AH35" s="68">
        <v>1.2964480858674927E-2</v>
      </c>
      <c r="AI35" s="68">
        <v>4.2717181658952191E-2</v>
      </c>
      <c r="AJ35" s="68">
        <v>0</v>
      </c>
      <c r="AK35" s="68">
        <f t="shared" si="0"/>
        <v>5.5750000000000001E-2</v>
      </c>
      <c r="AL35" s="68">
        <f t="shared" si="1"/>
        <v>2.9E-4</v>
      </c>
      <c r="AM35" s="68">
        <v>0</v>
      </c>
      <c r="AN35" s="68">
        <v>2.9E-4</v>
      </c>
      <c r="AO35" s="68">
        <f t="shared" si="2"/>
        <v>5.5460000000000002E-2</v>
      </c>
    </row>
    <row r="36" spans="2:41" ht="17.25" customHeight="1" x14ac:dyDescent="0.15">
      <c r="B36" s="54">
        <v>0</v>
      </c>
      <c r="C36" s="67" t="s">
        <v>98</v>
      </c>
      <c r="D36" s="68">
        <v>4.4619800000000008E-2</v>
      </c>
      <c r="E36" s="68">
        <v>0</v>
      </c>
      <c r="F36" s="68">
        <v>0</v>
      </c>
      <c r="G36" s="68">
        <v>4.4619800000000008E-2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4.4619800000000008E-2</v>
      </c>
      <c r="T36" s="68">
        <v>0</v>
      </c>
      <c r="U36" s="68">
        <v>0</v>
      </c>
      <c r="V36" s="68">
        <v>0</v>
      </c>
      <c r="W36" s="68">
        <v>4.4619800000000008E-2</v>
      </c>
      <c r="X36" s="68">
        <v>4.4619800000000008E-2</v>
      </c>
      <c r="Y36" s="68">
        <v>0</v>
      </c>
      <c r="Z36" s="68">
        <v>0</v>
      </c>
      <c r="AA36" s="68">
        <v>0</v>
      </c>
      <c r="AB36" s="68">
        <v>0</v>
      </c>
      <c r="AC36" s="68">
        <v>4.4619800000000029E-2</v>
      </c>
      <c r="AD36" s="68">
        <v>4.144168259109314E-2</v>
      </c>
      <c r="AE36" s="68">
        <v>3.1781174089068913E-3</v>
      </c>
      <c r="AF36" s="71">
        <v>0</v>
      </c>
      <c r="AG36" s="70">
        <v>4.144168259109314E-2</v>
      </c>
      <c r="AH36" s="68">
        <v>3.1781174089068913E-3</v>
      </c>
      <c r="AI36" s="68">
        <v>4.144168259109314E-2</v>
      </c>
      <c r="AJ36" s="68">
        <v>0</v>
      </c>
      <c r="AK36" s="68">
        <f t="shared" si="0"/>
        <v>4.4619800000000008E-2</v>
      </c>
      <c r="AL36" s="68">
        <f t="shared" si="1"/>
        <v>0</v>
      </c>
      <c r="AM36" s="68">
        <v>0</v>
      </c>
      <c r="AN36" s="68">
        <v>0</v>
      </c>
      <c r="AO36" s="68">
        <f t="shared" si="2"/>
        <v>4.4619800000000008E-2</v>
      </c>
    </row>
    <row r="37" spans="2:41" ht="17.25" customHeight="1" x14ac:dyDescent="0.15">
      <c r="B37" s="54">
        <v>0</v>
      </c>
      <c r="C37" s="67" t="s">
        <v>99</v>
      </c>
      <c r="D37" s="68">
        <v>4.7564999999999996E-2</v>
      </c>
      <c r="E37" s="68">
        <v>0</v>
      </c>
      <c r="F37" s="68">
        <v>0</v>
      </c>
      <c r="G37" s="68">
        <v>4.7564999999999996E-2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4.7564999999999996E-2</v>
      </c>
      <c r="T37" s="68">
        <v>0</v>
      </c>
      <c r="U37" s="68">
        <v>0</v>
      </c>
      <c r="V37" s="68">
        <v>0</v>
      </c>
      <c r="W37" s="68">
        <v>4.7564999999999996E-2</v>
      </c>
      <c r="X37" s="68">
        <v>2.2704999999999999E-2</v>
      </c>
      <c r="Y37" s="68">
        <v>0</v>
      </c>
      <c r="Z37" s="68">
        <v>2.4859999999999997E-2</v>
      </c>
      <c r="AA37" s="68">
        <v>0</v>
      </c>
      <c r="AB37" s="68">
        <v>1.3893299999999997E-2</v>
      </c>
      <c r="AC37" s="68">
        <v>3.3671699999999999E-2</v>
      </c>
      <c r="AD37" s="68">
        <v>3.1559218899521527E-2</v>
      </c>
      <c r="AE37" s="68">
        <v>2.1124811004784687E-3</v>
      </c>
      <c r="AF37" s="71">
        <v>0</v>
      </c>
      <c r="AG37" s="70">
        <v>3.1559218899521527E-2</v>
      </c>
      <c r="AH37" s="68">
        <v>2.1124811004784687E-3</v>
      </c>
      <c r="AI37" s="68">
        <v>3.1559218899521527E-2</v>
      </c>
      <c r="AJ37" s="68">
        <v>0</v>
      </c>
      <c r="AK37" s="68">
        <f t="shared" si="0"/>
        <v>4.7564999999999996E-2</v>
      </c>
      <c r="AL37" s="68">
        <f t="shared" si="1"/>
        <v>1.2869999999999999E-2</v>
      </c>
      <c r="AM37" s="68">
        <v>0</v>
      </c>
      <c r="AN37" s="68">
        <v>1.2869999999999999E-2</v>
      </c>
      <c r="AO37" s="68">
        <f t="shared" si="2"/>
        <v>3.4694999999999997E-2</v>
      </c>
    </row>
    <row r="38" spans="2:41" ht="17.25" customHeight="1" x14ac:dyDescent="0.15">
      <c r="B38" s="54">
        <v>0</v>
      </c>
      <c r="C38" s="67" t="s">
        <v>100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71">
        <v>0</v>
      </c>
      <c r="AG38" s="70">
        <v>0</v>
      </c>
      <c r="AH38" s="68">
        <v>0</v>
      </c>
      <c r="AI38" s="68">
        <v>0</v>
      </c>
      <c r="AJ38" s="68">
        <v>0</v>
      </c>
      <c r="AK38" s="68">
        <f t="shared" si="0"/>
        <v>0</v>
      </c>
      <c r="AL38" s="68">
        <f t="shared" si="1"/>
        <v>0</v>
      </c>
      <c r="AM38" s="68">
        <v>0</v>
      </c>
      <c r="AN38" s="68">
        <v>0</v>
      </c>
      <c r="AO38" s="68">
        <f t="shared" si="2"/>
        <v>0</v>
      </c>
    </row>
    <row r="39" spans="2:41" ht="17.25" customHeight="1" x14ac:dyDescent="0.15">
      <c r="B39" s="54">
        <v>0</v>
      </c>
      <c r="C39" s="67" t="s">
        <v>101</v>
      </c>
      <c r="D39" s="68">
        <v>1.967435023041475E-2</v>
      </c>
      <c r="E39" s="68">
        <v>0</v>
      </c>
      <c r="F39" s="68">
        <v>0</v>
      </c>
      <c r="G39" s="68">
        <v>1.967435023041475E-2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1.967435023041475E-2</v>
      </c>
      <c r="T39" s="68">
        <v>0</v>
      </c>
      <c r="U39" s="68">
        <v>0</v>
      </c>
      <c r="V39" s="68">
        <v>0</v>
      </c>
      <c r="W39" s="68">
        <v>1.967435023041475E-2</v>
      </c>
      <c r="X39" s="68">
        <v>1.967435023041475E-2</v>
      </c>
      <c r="Y39" s="68">
        <v>0</v>
      </c>
      <c r="Z39" s="68">
        <v>0</v>
      </c>
      <c r="AA39" s="68">
        <v>0</v>
      </c>
      <c r="AB39" s="68">
        <v>3.4019464414846053E-3</v>
      </c>
      <c r="AC39" s="68">
        <v>1.6272403788930145E-2</v>
      </c>
      <c r="AD39" s="68">
        <v>1.3146345218657585E-2</v>
      </c>
      <c r="AE39" s="68">
        <v>3.126058570272558E-3</v>
      </c>
      <c r="AF39" s="71">
        <v>0</v>
      </c>
      <c r="AG39" s="70">
        <v>1.3146345218657585E-2</v>
      </c>
      <c r="AH39" s="68">
        <v>3.126058570272558E-3</v>
      </c>
      <c r="AI39" s="68">
        <v>1.3146345218657585E-2</v>
      </c>
      <c r="AJ39" s="68">
        <v>0</v>
      </c>
      <c r="AK39" s="68">
        <f t="shared" si="0"/>
        <v>1.967435023041475E-2</v>
      </c>
      <c r="AL39" s="68">
        <f t="shared" si="1"/>
        <v>2.1270000000000001E-2</v>
      </c>
      <c r="AM39" s="68">
        <v>0</v>
      </c>
      <c r="AN39" s="68">
        <v>2.1270000000000001E-2</v>
      </c>
      <c r="AO39" s="68">
        <f t="shared" si="2"/>
        <v>-1.5956497695852508E-3</v>
      </c>
    </row>
    <row r="40" spans="2:41" ht="17.25" customHeight="1" x14ac:dyDescent="0.15">
      <c r="B40" s="54">
        <v>0</v>
      </c>
      <c r="C40" s="67" t="s">
        <v>102</v>
      </c>
      <c r="D40" s="68">
        <v>0.17062409999999997</v>
      </c>
      <c r="E40" s="68">
        <v>0</v>
      </c>
      <c r="F40" s="68">
        <v>0</v>
      </c>
      <c r="G40" s="68">
        <v>0.17062409999999997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0.17062409999999997</v>
      </c>
      <c r="T40" s="68">
        <v>2.3000000000000001E-4</v>
      </c>
      <c r="U40" s="68">
        <v>2.3000000000000001E-4</v>
      </c>
      <c r="V40" s="68">
        <v>0</v>
      </c>
      <c r="W40" s="68">
        <v>0.17039409999999997</v>
      </c>
      <c r="X40" s="68">
        <v>0.16925409999999996</v>
      </c>
      <c r="Y40" s="68">
        <v>0</v>
      </c>
      <c r="Z40" s="68">
        <v>1.1400000000000002E-3</v>
      </c>
      <c r="AA40" s="68">
        <v>1.3000000000000002E-4</v>
      </c>
      <c r="AB40" s="68">
        <v>1.4236784835949812E-3</v>
      </c>
      <c r="AC40" s="68">
        <v>0.16897042151640498</v>
      </c>
      <c r="AD40" s="68">
        <v>0.16845987413527536</v>
      </c>
      <c r="AE40" s="68">
        <v>5.1054738112963466E-4</v>
      </c>
      <c r="AF40" s="71">
        <v>0</v>
      </c>
      <c r="AG40" s="70">
        <v>0.16845987413527536</v>
      </c>
      <c r="AH40" s="68">
        <v>7.4054738112963462E-4</v>
      </c>
      <c r="AI40" s="68">
        <v>0.16845987413527536</v>
      </c>
      <c r="AJ40" s="68">
        <v>0</v>
      </c>
      <c r="AK40" s="68">
        <f t="shared" si="0"/>
        <v>0.17062409999999997</v>
      </c>
      <c r="AL40" s="68">
        <f t="shared" si="1"/>
        <v>2.2130000000000001E-3</v>
      </c>
      <c r="AM40" s="68">
        <v>0</v>
      </c>
      <c r="AN40" s="68">
        <v>2.2130000000000001E-3</v>
      </c>
      <c r="AO40" s="68">
        <f t="shared" si="2"/>
        <v>0.16841109999999998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2.7520000000000003E-2</v>
      </c>
      <c r="E42" s="68">
        <v>0</v>
      </c>
      <c r="F42" s="68">
        <v>0</v>
      </c>
      <c r="G42" s="68">
        <v>2.7520000000000003E-2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2.7520000000000003E-2</v>
      </c>
      <c r="T42" s="68">
        <v>0</v>
      </c>
      <c r="U42" s="68">
        <v>0</v>
      </c>
      <c r="V42" s="68">
        <v>0</v>
      </c>
      <c r="W42" s="68">
        <v>2.7520000000000003E-2</v>
      </c>
      <c r="X42" s="68">
        <v>4.3400000000000001E-3</v>
      </c>
      <c r="Y42" s="68">
        <v>0</v>
      </c>
      <c r="Z42" s="68">
        <v>2.3180000000000003E-2</v>
      </c>
      <c r="AA42" s="68">
        <v>3.1799999999999997E-3</v>
      </c>
      <c r="AB42" s="68">
        <v>5.0769421697287875E-3</v>
      </c>
      <c r="AC42" s="68">
        <v>2.2443057830271215E-2</v>
      </c>
      <c r="AD42" s="68">
        <v>2.1125111111111108E-2</v>
      </c>
      <c r="AE42" s="68">
        <v>1.3179467191601051E-3</v>
      </c>
      <c r="AF42" s="71">
        <v>0</v>
      </c>
      <c r="AG42" s="70">
        <v>2.1125111111111108E-2</v>
      </c>
      <c r="AH42" s="68">
        <v>1.3179467191601051E-3</v>
      </c>
      <c r="AI42" s="68">
        <v>2.1125111111111108E-2</v>
      </c>
      <c r="AJ42" s="68">
        <v>0</v>
      </c>
      <c r="AK42" s="68">
        <f t="shared" si="0"/>
        <v>2.7520000000000003E-2</v>
      </c>
      <c r="AL42" s="68">
        <f t="shared" si="1"/>
        <v>0</v>
      </c>
      <c r="AM42" s="68">
        <v>0</v>
      </c>
      <c r="AN42" s="68">
        <v>0</v>
      </c>
      <c r="AO42" s="68">
        <f t="shared" si="2"/>
        <v>2.7520000000000003E-2</v>
      </c>
    </row>
    <row r="43" spans="2:41" ht="17.25" customHeight="1" x14ac:dyDescent="0.15">
      <c r="B43" s="60">
        <v>0</v>
      </c>
      <c r="C43" s="61" t="s">
        <v>105</v>
      </c>
      <c r="D43" s="62">
        <v>0.57834988940092158</v>
      </c>
      <c r="E43" s="62">
        <v>0</v>
      </c>
      <c r="F43" s="62">
        <v>0</v>
      </c>
      <c r="G43" s="62">
        <v>0.57834988940092158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0.57834988940092158</v>
      </c>
      <c r="T43" s="62">
        <v>5.0000000000000001E-4</v>
      </c>
      <c r="U43" s="62">
        <v>0</v>
      </c>
      <c r="V43" s="62">
        <v>5.0000000000000001E-4</v>
      </c>
      <c r="W43" s="62">
        <v>0.57784988940092163</v>
      </c>
      <c r="X43" s="62">
        <v>0.31628688940092164</v>
      </c>
      <c r="Y43" s="62">
        <v>0</v>
      </c>
      <c r="Z43" s="62">
        <v>0.26156299999999999</v>
      </c>
      <c r="AA43" s="62">
        <v>9.8299999999999993E-4</v>
      </c>
      <c r="AB43" s="68">
        <v>2.2828940517601315E-2</v>
      </c>
      <c r="AC43" s="68">
        <v>0.55502094888332032</v>
      </c>
      <c r="AD43" s="68">
        <v>0.54786252383821621</v>
      </c>
      <c r="AE43" s="62">
        <v>7.1584250451041543E-3</v>
      </c>
      <c r="AF43" s="65">
        <v>0</v>
      </c>
      <c r="AG43" s="64">
        <v>0.54786252383821621</v>
      </c>
      <c r="AH43" s="62">
        <v>7.6584250451041547E-3</v>
      </c>
      <c r="AI43" s="62">
        <v>0.54786252383821621</v>
      </c>
      <c r="AJ43" s="62">
        <v>0</v>
      </c>
      <c r="AK43" s="62">
        <f t="shared" si="0"/>
        <v>0.57834988940092158</v>
      </c>
      <c r="AL43" s="62">
        <f t="shared" si="1"/>
        <v>8.8319000000000009E-2</v>
      </c>
      <c r="AM43" s="62">
        <v>0</v>
      </c>
      <c r="AN43" s="62">
        <v>8.8319000000000009E-2</v>
      </c>
      <c r="AO43" s="62">
        <f t="shared" si="2"/>
        <v>0.49003088940092154</v>
      </c>
    </row>
    <row r="44" spans="2:41" ht="17.25" customHeight="1" x14ac:dyDescent="0.15">
      <c r="B44" s="107" t="s">
        <v>106</v>
      </c>
      <c r="C44" s="108"/>
      <c r="D44" s="51">
        <v>19.641392000000003</v>
      </c>
      <c r="E44" s="51">
        <v>0</v>
      </c>
      <c r="F44" s="51">
        <v>0</v>
      </c>
      <c r="G44" s="51">
        <v>19.641392000000003</v>
      </c>
      <c r="H44" s="51">
        <v>0</v>
      </c>
      <c r="I44" s="51">
        <v>0</v>
      </c>
      <c r="J44" s="51">
        <v>0</v>
      </c>
      <c r="K44" s="51">
        <v>19.364000000000001</v>
      </c>
      <c r="L44" s="51">
        <v>0</v>
      </c>
      <c r="M44" s="51">
        <v>17.380000000000003</v>
      </c>
      <c r="N44" s="51">
        <v>0</v>
      </c>
      <c r="O44" s="51">
        <v>1.984</v>
      </c>
      <c r="P44" s="51">
        <v>0</v>
      </c>
      <c r="Q44" s="66">
        <v>0</v>
      </c>
      <c r="R44" s="51">
        <v>0</v>
      </c>
      <c r="S44" s="52">
        <v>2.2613919999999998</v>
      </c>
      <c r="T44" s="51">
        <v>5.1999999999999997E-5</v>
      </c>
      <c r="U44" s="51">
        <v>5.1999999999999997E-5</v>
      </c>
      <c r="V44" s="51">
        <v>0</v>
      </c>
      <c r="W44" s="51">
        <v>2.2613399999999997</v>
      </c>
      <c r="X44" s="51">
        <v>0.92527999999999999</v>
      </c>
      <c r="Y44" s="51">
        <v>0</v>
      </c>
      <c r="Z44" s="51">
        <v>1.3360599999999998</v>
      </c>
      <c r="AA44" s="51">
        <v>0.93386000000000002</v>
      </c>
      <c r="AB44" s="51">
        <v>1.4238056713428255</v>
      </c>
      <c r="AC44" s="51">
        <v>0.83753432865717414</v>
      </c>
      <c r="AD44" s="51">
        <v>0.74269366331391518</v>
      </c>
      <c r="AE44" s="51">
        <v>9.4840665343258995E-2</v>
      </c>
      <c r="AF44" s="53">
        <v>0</v>
      </c>
      <c r="AG44" s="52">
        <v>0.74269366331391518</v>
      </c>
      <c r="AH44" s="51">
        <v>9.4892665343258992E-2</v>
      </c>
      <c r="AI44" s="51">
        <v>0.74269366331391518</v>
      </c>
      <c r="AJ44" s="51">
        <v>0</v>
      </c>
      <c r="AK44" s="51">
        <f t="shared" si="0"/>
        <v>19.641392000000003</v>
      </c>
      <c r="AL44" s="51">
        <f t="shared" si="1"/>
        <v>2.1616999999999997E-2</v>
      </c>
      <c r="AM44" s="51">
        <f>SUM(AM45:AM50)</f>
        <v>0</v>
      </c>
      <c r="AN44" s="51">
        <f>SUM(AN45:AN50)</f>
        <v>2.1616999999999997E-2</v>
      </c>
      <c r="AO44" s="51">
        <f t="shared" si="2"/>
        <v>19.619775000000004</v>
      </c>
    </row>
    <row r="45" spans="2:41" ht="17.25" customHeight="1" x14ac:dyDescent="0.15">
      <c r="B45" s="54">
        <v>0</v>
      </c>
      <c r="C45" s="55" t="s">
        <v>107</v>
      </c>
      <c r="D45" s="56">
        <v>0.18938999999999998</v>
      </c>
      <c r="E45" s="56">
        <v>0</v>
      </c>
      <c r="F45" s="56">
        <v>0</v>
      </c>
      <c r="G45" s="56">
        <v>0.18938999999999998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0.18938999999999998</v>
      </c>
      <c r="T45" s="56">
        <v>0</v>
      </c>
      <c r="U45" s="56">
        <v>0</v>
      </c>
      <c r="V45" s="56">
        <v>0</v>
      </c>
      <c r="W45" s="56">
        <v>0.18938999999999998</v>
      </c>
      <c r="X45" s="56">
        <v>0</v>
      </c>
      <c r="Y45" s="56">
        <v>0</v>
      </c>
      <c r="Z45" s="56">
        <v>0.18938999999999998</v>
      </c>
      <c r="AA45" s="56">
        <v>0.18938999999999998</v>
      </c>
      <c r="AB45" s="68">
        <v>0.17190187311827954</v>
      </c>
      <c r="AC45" s="68">
        <v>1.7488126881720429E-2</v>
      </c>
      <c r="AD45" s="68">
        <v>0</v>
      </c>
      <c r="AE45" s="56">
        <v>1.7488126881720429E-2</v>
      </c>
      <c r="AF45" s="59">
        <v>0</v>
      </c>
      <c r="AG45" s="58">
        <v>0</v>
      </c>
      <c r="AH45" s="56">
        <v>1.7488126881720429E-2</v>
      </c>
      <c r="AI45" s="56">
        <v>0</v>
      </c>
      <c r="AJ45" s="56">
        <v>0</v>
      </c>
      <c r="AK45" s="56">
        <f t="shared" si="0"/>
        <v>0.18938999999999998</v>
      </c>
      <c r="AL45" s="56">
        <f t="shared" si="1"/>
        <v>4.7699999999999896E-4</v>
      </c>
      <c r="AM45" s="56">
        <v>0</v>
      </c>
      <c r="AN45" s="56">
        <v>4.7699999999999896E-4</v>
      </c>
      <c r="AO45" s="56">
        <f t="shared" si="2"/>
        <v>0.18891299999999997</v>
      </c>
    </row>
    <row r="46" spans="2:41" ht="17.25" customHeight="1" x14ac:dyDescent="0.15">
      <c r="B46" s="54">
        <v>0</v>
      </c>
      <c r="C46" s="67" t="s">
        <v>108</v>
      </c>
      <c r="D46" s="68">
        <v>5.4852000000000005E-2</v>
      </c>
      <c r="E46" s="68">
        <v>0</v>
      </c>
      <c r="F46" s="68">
        <v>0</v>
      </c>
      <c r="G46" s="68">
        <v>5.4852000000000005E-2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5.4852000000000005E-2</v>
      </c>
      <c r="T46" s="68">
        <v>5.1999999999999997E-5</v>
      </c>
      <c r="U46" s="68">
        <v>5.1999999999999997E-5</v>
      </c>
      <c r="V46" s="68">
        <v>0</v>
      </c>
      <c r="W46" s="68">
        <v>5.4800000000000001E-2</v>
      </c>
      <c r="X46" s="68">
        <v>4.9599999999999998E-2</v>
      </c>
      <c r="Y46" s="68">
        <v>0</v>
      </c>
      <c r="Z46" s="68">
        <v>5.1999999999999998E-3</v>
      </c>
      <c r="AA46" s="68">
        <v>0</v>
      </c>
      <c r="AB46" s="68">
        <v>3.6399999999999072E-3</v>
      </c>
      <c r="AC46" s="68">
        <v>5.1160000000000094E-2</v>
      </c>
      <c r="AD46" s="68">
        <v>2.4036923076923098E-2</v>
      </c>
      <c r="AE46" s="68">
        <v>2.7123076923076996E-2</v>
      </c>
      <c r="AF46" s="71">
        <v>0</v>
      </c>
      <c r="AG46" s="70">
        <v>2.4036923076923098E-2</v>
      </c>
      <c r="AH46" s="68">
        <v>2.7175076923076996E-2</v>
      </c>
      <c r="AI46" s="68">
        <v>2.4036923076923098E-2</v>
      </c>
      <c r="AJ46" s="68">
        <v>0</v>
      </c>
      <c r="AK46" s="68">
        <f t="shared" si="0"/>
        <v>5.4852000000000005E-2</v>
      </c>
      <c r="AL46" s="68">
        <f t="shared" si="1"/>
        <v>0</v>
      </c>
      <c r="AM46" s="68">
        <v>0</v>
      </c>
      <c r="AN46" s="68">
        <v>0</v>
      </c>
      <c r="AO46" s="68">
        <f t="shared" si="2"/>
        <v>5.4852000000000005E-2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7.9369999999999996E-2</v>
      </c>
      <c r="E48" s="68">
        <v>0</v>
      </c>
      <c r="F48" s="68">
        <v>0</v>
      </c>
      <c r="G48" s="68">
        <v>7.9369999999999996E-2</v>
      </c>
      <c r="H48" s="68">
        <v>0</v>
      </c>
      <c r="I48" s="68">
        <v>0</v>
      </c>
      <c r="J48" s="68">
        <v>0</v>
      </c>
      <c r="K48" s="68">
        <v>0</v>
      </c>
      <c r="L48" s="68">
        <v>0</v>
      </c>
      <c r="M48" s="68">
        <v>0</v>
      </c>
      <c r="N48" s="68">
        <v>0</v>
      </c>
      <c r="O48" s="68">
        <v>0</v>
      </c>
      <c r="P48" s="68">
        <v>0</v>
      </c>
      <c r="Q48" s="69">
        <v>0</v>
      </c>
      <c r="R48" s="68">
        <v>0</v>
      </c>
      <c r="S48" s="70">
        <v>7.9369999999999996E-2</v>
      </c>
      <c r="T48" s="68">
        <v>0</v>
      </c>
      <c r="U48" s="68">
        <v>0</v>
      </c>
      <c r="V48" s="68">
        <v>0</v>
      </c>
      <c r="W48" s="68">
        <v>7.9369999999999996E-2</v>
      </c>
      <c r="X48" s="68">
        <v>7.9009999999999997E-2</v>
      </c>
      <c r="Y48" s="68">
        <v>0</v>
      </c>
      <c r="Z48" s="68">
        <v>3.5999999999999997E-4</v>
      </c>
      <c r="AA48" s="68">
        <v>3.5999999999999997E-4</v>
      </c>
      <c r="AB48" s="68">
        <v>3.5027027027026425E-4</v>
      </c>
      <c r="AC48" s="68">
        <v>7.9019729729729732E-2</v>
      </c>
      <c r="AD48" s="68">
        <v>7.1031268191268176E-2</v>
      </c>
      <c r="AE48" s="68">
        <v>7.9884615384615606E-3</v>
      </c>
      <c r="AF48" s="71">
        <v>0</v>
      </c>
      <c r="AG48" s="70">
        <v>7.1031268191268176E-2</v>
      </c>
      <c r="AH48" s="68">
        <v>7.9884615384615606E-3</v>
      </c>
      <c r="AI48" s="68">
        <v>7.1031268191268176E-2</v>
      </c>
      <c r="AJ48" s="68">
        <v>0</v>
      </c>
      <c r="AK48" s="68">
        <f t="shared" si="0"/>
        <v>7.9369999999999996E-2</v>
      </c>
      <c r="AL48" s="68">
        <f t="shared" si="1"/>
        <v>0</v>
      </c>
      <c r="AM48" s="68">
        <v>0</v>
      </c>
      <c r="AN48" s="68">
        <v>0</v>
      </c>
      <c r="AO48" s="68">
        <f t="shared" si="2"/>
        <v>7.9369999999999996E-2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19.317780000000003</v>
      </c>
      <c r="E50" s="62">
        <v>0</v>
      </c>
      <c r="F50" s="62">
        <v>0</v>
      </c>
      <c r="G50" s="62">
        <v>19.317780000000003</v>
      </c>
      <c r="H50" s="62">
        <v>0</v>
      </c>
      <c r="I50" s="62">
        <v>0</v>
      </c>
      <c r="J50" s="62">
        <v>0</v>
      </c>
      <c r="K50" s="62">
        <v>19.364000000000001</v>
      </c>
      <c r="L50" s="62">
        <v>0</v>
      </c>
      <c r="M50" s="62">
        <v>17.380000000000003</v>
      </c>
      <c r="N50" s="62">
        <v>0</v>
      </c>
      <c r="O50" s="62">
        <v>1.984</v>
      </c>
      <c r="P50" s="62">
        <v>0</v>
      </c>
      <c r="Q50" s="63">
        <v>0</v>
      </c>
      <c r="R50" s="62">
        <v>0</v>
      </c>
      <c r="S50" s="64">
        <v>1.9377799999999998</v>
      </c>
      <c r="T50" s="62">
        <v>0</v>
      </c>
      <c r="U50" s="62">
        <v>0</v>
      </c>
      <c r="V50" s="62">
        <v>0</v>
      </c>
      <c r="W50" s="62">
        <v>1.9377799999999998</v>
      </c>
      <c r="X50" s="62">
        <v>0.79666999999999999</v>
      </c>
      <c r="Y50" s="62">
        <v>0</v>
      </c>
      <c r="Z50" s="62">
        <v>1.1411099999999998</v>
      </c>
      <c r="AA50" s="62">
        <v>0.74411000000000005</v>
      </c>
      <c r="AB50" s="62">
        <v>1.2479135279542759</v>
      </c>
      <c r="AC50" s="62">
        <v>0.68986647204572393</v>
      </c>
      <c r="AD50" s="62">
        <v>0.64762547204572396</v>
      </c>
      <c r="AE50" s="62">
        <v>4.2241000000000001E-2</v>
      </c>
      <c r="AF50" s="65">
        <v>0</v>
      </c>
      <c r="AG50" s="64">
        <v>0.64762547204572396</v>
      </c>
      <c r="AH50" s="62">
        <v>4.2241000000000001E-2</v>
      </c>
      <c r="AI50" s="62">
        <v>0.64762547204572396</v>
      </c>
      <c r="AJ50" s="62">
        <v>0</v>
      </c>
      <c r="AK50" s="62">
        <f t="shared" si="0"/>
        <v>19.317780000000003</v>
      </c>
      <c r="AL50" s="62">
        <f t="shared" si="1"/>
        <v>2.1139999999999999E-2</v>
      </c>
      <c r="AM50" s="62">
        <v>0</v>
      </c>
      <c r="AN50" s="62">
        <v>2.1139999999999999E-2</v>
      </c>
      <c r="AO50" s="62">
        <f t="shared" si="2"/>
        <v>19.296640000000004</v>
      </c>
    </row>
    <row r="51" spans="2:41" ht="17.25" customHeight="1" x14ac:dyDescent="0.15">
      <c r="B51" s="103" t="s">
        <v>113</v>
      </c>
      <c r="C51" s="104"/>
      <c r="D51" s="51">
        <v>1.3466000000000001E-2</v>
      </c>
      <c r="E51" s="51">
        <v>0</v>
      </c>
      <c r="F51" s="51">
        <v>0</v>
      </c>
      <c r="G51" s="51">
        <v>1.3466000000000001E-2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1.3466000000000001E-2</v>
      </c>
      <c r="T51" s="51">
        <v>3.9999999999999998E-6</v>
      </c>
      <c r="U51" s="51">
        <v>0</v>
      </c>
      <c r="V51" s="51">
        <v>3.9999999999999998E-6</v>
      </c>
      <c r="W51" s="51">
        <v>1.3462E-2</v>
      </c>
      <c r="X51" s="51">
        <v>0</v>
      </c>
      <c r="Y51" s="51">
        <v>0</v>
      </c>
      <c r="Z51" s="51">
        <v>1.3462E-2</v>
      </c>
      <c r="AA51" s="51">
        <v>0</v>
      </c>
      <c r="AB51" s="51">
        <v>6.9384000000000008E-3</v>
      </c>
      <c r="AC51" s="51">
        <v>6.5235999999999992E-3</v>
      </c>
      <c r="AD51" s="51">
        <v>3.760629136363651E-3</v>
      </c>
      <c r="AE51" s="51">
        <v>2.7629708636363486E-3</v>
      </c>
      <c r="AF51" s="53">
        <v>0</v>
      </c>
      <c r="AG51" s="52">
        <v>3.760629136363651E-3</v>
      </c>
      <c r="AH51" s="51">
        <v>2.7669708636363487E-3</v>
      </c>
      <c r="AI51" s="51">
        <v>3.760629136363651E-3</v>
      </c>
      <c r="AJ51" s="51">
        <v>0</v>
      </c>
      <c r="AK51" s="51">
        <f t="shared" si="0"/>
        <v>1.3466000000000001E-2</v>
      </c>
      <c r="AL51" s="51">
        <f t="shared" si="1"/>
        <v>2.9499999999999996E-4</v>
      </c>
      <c r="AM51" s="51">
        <v>0</v>
      </c>
      <c r="AN51" s="51">
        <v>2.9499999999999996E-4</v>
      </c>
      <c r="AO51" s="51">
        <f t="shared" si="2"/>
        <v>1.3171E-2</v>
      </c>
    </row>
    <row r="52" spans="2:41" ht="17.25" customHeight="1" x14ac:dyDescent="0.15">
      <c r="B52" s="103" t="s">
        <v>114</v>
      </c>
      <c r="C52" s="104"/>
      <c r="D52" s="51">
        <v>0.33448449999999996</v>
      </c>
      <c r="E52" s="51">
        <v>0</v>
      </c>
      <c r="F52" s="51">
        <v>0</v>
      </c>
      <c r="G52" s="51">
        <v>0.33448449999999996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0.33448449999999996</v>
      </c>
      <c r="T52" s="51">
        <v>0</v>
      </c>
      <c r="U52" s="51">
        <v>0</v>
      </c>
      <c r="V52" s="51">
        <v>0</v>
      </c>
      <c r="W52" s="51">
        <v>0.33448449999999996</v>
      </c>
      <c r="X52" s="51">
        <v>0.26032849999999996</v>
      </c>
      <c r="Y52" s="51">
        <v>0</v>
      </c>
      <c r="Z52" s="51">
        <v>7.4155999999999986E-2</v>
      </c>
      <c r="AA52" s="51">
        <v>1.3000000000000002E-4</v>
      </c>
      <c r="AB52" s="51">
        <v>2.0293967799801305E-2</v>
      </c>
      <c r="AC52" s="51">
        <v>0.31419053220019866</v>
      </c>
      <c r="AD52" s="51">
        <v>0.29967299822485138</v>
      </c>
      <c r="AE52" s="51">
        <v>1.4517533975347302E-2</v>
      </c>
      <c r="AF52" s="53">
        <v>0</v>
      </c>
      <c r="AG52" s="52">
        <v>0.29967299822485138</v>
      </c>
      <c r="AH52" s="51">
        <v>1.4517533975347302E-2</v>
      </c>
      <c r="AI52" s="51">
        <v>0.29967299822485138</v>
      </c>
      <c r="AJ52" s="51">
        <v>0</v>
      </c>
      <c r="AK52" s="51">
        <f t="shared" si="0"/>
        <v>0.33448449999999996</v>
      </c>
      <c r="AL52" s="51">
        <f t="shared" si="1"/>
        <v>0.133937</v>
      </c>
      <c r="AM52" s="51">
        <v>0</v>
      </c>
      <c r="AN52" s="51">
        <v>0.133937</v>
      </c>
      <c r="AO52" s="51">
        <f t="shared" si="2"/>
        <v>0.20054749999999996</v>
      </c>
    </row>
    <row r="53" spans="2:41" ht="17.25" customHeight="1" x14ac:dyDescent="0.15">
      <c r="B53" s="103" t="s">
        <v>115</v>
      </c>
      <c r="C53" s="104"/>
      <c r="D53" s="51">
        <v>0.56675056000000001</v>
      </c>
      <c r="E53" s="51">
        <v>0</v>
      </c>
      <c r="F53" s="51">
        <v>0</v>
      </c>
      <c r="G53" s="51">
        <v>0.56675056000000001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0.56675056000000001</v>
      </c>
      <c r="T53" s="51">
        <v>3.8000000000000002E-4</v>
      </c>
      <c r="U53" s="51">
        <v>0</v>
      </c>
      <c r="V53" s="51">
        <v>3.8000000000000002E-4</v>
      </c>
      <c r="W53" s="51">
        <v>0.56637055999999997</v>
      </c>
      <c r="X53" s="51">
        <v>0.37896456000000001</v>
      </c>
      <c r="Y53" s="51">
        <v>3.1E-4</v>
      </c>
      <c r="Z53" s="51">
        <v>0.18740600000000002</v>
      </c>
      <c r="AA53" s="51">
        <v>2.4032000000000005E-2</v>
      </c>
      <c r="AB53" s="51">
        <v>0.23137199424920829</v>
      </c>
      <c r="AC53" s="51">
        <v>0.33499856575079168</v>
      </c>
      <c r="AD53" s="51">
        <v>0.2797880169834111</v>
      </c>
      <c r="AE53" s="51">
        <v>5.5210548767380546E-2</v>
      </c>
      <c r="AF53" s="53">
        <v>0</v>
      </c>
      <c r="AG53" s="52">
        <v>0.2797880169834111</v>
      </c>
      <c r="AH53" s="51">
        <v>5.5590548767380545E-2</v>
      </c>
      <c r="AI53" s="51">
        <v>0.2797880169834111</v>
      </c>
      <c r="AJ53" s="51">
        <v>0</v>
      </c>
      <c r="AK53" s="51">
        <f t="shared" si="0"/>
        <v>0.56675056000000001</v>
      </c>
      <c r="AL53" s="51">
        <f t="shared" si="1"/>
        <v>5.3666999999999999E-2</v>
      </c>
      <c r="AM53" s="51">
        <v>0</v>
      </c>
      <c r="AN53" s="51">
        <v>5.3666999999999999E-2</v>
      </c>
      <c r="AO53" s="51">
        <f t="shared" si="2"/>
        <v>0.51308355999999999</v>
      </c>
    </row>
    <row r="54" spans="2:41" ht="17.25" customHeight="1" x14ac:dyDescent="0.15">
      <c r="B54" s="103" t="s">
        <v>116</v>
      </c>
      <c r="C54" s="104"/>
      <c r="D54" s="51">
        <v>1.0606000000000001E-2</v>
      </c>
      <c r="E54" s="51">
        <v>0</v>
      </c>
      <c r="F54" s="51">
        <v>0</v>
      </c>
      <c r="G54" s="51">
        <v>1.0606000000000001E-2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1.0606000000000001E-2</v>
      </c>
      <c r="T54" s="51">
        <v>0</v>
      </c>
      <c r="U54" s="51">
        <v>0</v>
      </c>
      <c r="V54" s="51">
        <v>0</v>
      </c>
      <c r="W54" s="51">
        <v>1.0606000000000001E-2</v>
      </c>
      <c r="X54" s="51">
        <v>8.4660000000000013E-3</v>
      </c>
      <c r="Y54" s="51">
        <v>0</v>
      </c>
      <c r="Z54" s="51">
        <v>2.14E-3</v>
      </c>
      <c r="AA54" s="51">
        <v>0</v>
      </c>
      <c r="AB54" s="51">
        <v>2.9160000000000011E-3</v>
      </c>
      <c r="AC54" s="51">
        <v>7.6899999999999998E-3</v>
      </c>
      <c r="AD54" s="51">
        <v>4.3610769230769198E-3</v>
      </c>
      <c r="AE54" s="51">
        <v>3.32892307692308E-3</v>
      </c>
      <c r="AF54" s="53">
        <v>0</v>
      </c>
      <c r="AG54" s="52">
        <v>4.3610769230769198E-3</v>
      </c>
      <c r="AH54" s="51">
        <v>3.32892307692308E-3</v>
      </c>
      <c r="AI54" s="51">
        <v>4.3610769230769198E-3</v>
      </c>
      <c r="AJ54" s="51">
        <v>0</v>
      </c>
      <c r="AK54" s="51">
        <f t="shared" si="0"/>
        <v>1.0606000000000001E-2</v>
      </c>
      <c r="AL54" s="51">
        <f t="shared" si="1"/>
        <v>1.2780000000000001E-3</v>
      </c>
      <c r="AM54" s="51">
        <v>0</v>
      </c>
      <c r="AN54" s="51">
        <v>1.2780000000000001E-3</v>
      </c>
      <c r="AO54" s="51">
        <f t="shared" si="2"/>
        <v>9.3280000000000012E-3</v>
      </c>
    </row>
    <row r="55" spans="2:41" ht="17.25" customHeight="1" x14ac:dyDescent="0.15">
      <c r="B55" s="103" t="s">
        <v>117</v>
      </c>
      <c r="C55" s="104"/>
      <c r="D55" s="51">
        <v>2.3178640000000004E-2</v>
      </c>
      <c r="E55" s="51">
        <v>0</v>
      </c>
      <c r="F55" s="51">
        <v>0</v>
      </c>
      <c r="G55" s="51">
        <v>2.3178640000000004E-2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2.3178640000000004E-2</v>
      </c>
      <c r="T55" s="51">
        <v>2.5999999999999998E-5</v>
      </c>
      <c r="U55" s="51">
        <v>2.5999999999999998E-5</v>
      </c>
      <c r="V55" s="51">
        <v>0</v>
      </c>
      <c r="W55" s="51">
        <v>2.3152640000000002E-2</v>
      </c>
      <c r="X55" s="51">
        <v>2.3152640000000002E-2</v>
      </c>
      <c r="Y55" s="51">
        <v>0</v>
      </c>
      <c r="Z55" s="51">
        <v>0</v>
      </c>
      <c r="AA55" s="51">
        <v>0</v>
      </c>
      <c r="AB55" s="51">
        <v>0</v>
      </c>
      <c r="AC55" s="51">
        <v>2.3152639999999999E-2</v>
      </c>
      <c r="AD55" s="51">
        <v>1.9480781277418566E-2</v>
      </c>
      <c r="AE55" s="51">
        <v>3.6718587225814314E-3</v>
      </c>
      <c r="AF55" s="53">
        <v>0</v>
      </c>
      <c r="AG55" s="52">
        <v>1.9480781277418566E-2</v>
      </c>
      <c r="AH55" s="51">
        <v>3.6978587225814314E-3</v>
      </c>
      <c r="AI55" s="51">
        <v>1.9480781277418566E-2</v>
      </c>
      <c r="AJ55" s="51">
        <v>0</v>
      </c>
      <c r="AK55" s="51">
        <f t="shared" si="0"/>
        <v>2.3178640000000004E-2</v>
      </c>
      <c r="AL55" s="51">
        <f t="shared" si="1"/>
        <v>0</v>
      </c>
      <c r="AM55" s="51">
        <v>0</v>
      </c>
      <c r="AN55" s="51">
        <v>0</v>
      </c>
      <c r="AO55" s="51">
        <f t="shared" si="2"/>
        <v>2.3178640000000004E-2</v>
      </c>
    </row>
    <row r="56" spans="2:41" ht="17.25" customHeight="1" x14ac:dyDescent="0.15">
      <c r="B56" s="103" t="s">
        <v>118</v>
      </c>
      <c r="C56" s="104"/>
      <c r="D56" s="51">
        <v>2.0704999999999998E-2</v>
      </c>
      <c r="E56" s="51">
        <v>0</v>
      </c>
      <c r="F56" s="51">
        <v>0</v>
      </c>
      <c r="G56" s="51">
        <v>2.0704999999999998E-2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2.0704999999999998E-2</v>
      </c>
      <c r="T56" s="51">
        <v>1.7999999999999998E-4</v>
      </c>
      <c r="U56" s="51">
        <v>0</v>
      </c>
      <c r="V56" s="51">
        <v>1.7999999999999998E-4</v>
      </c>
      <c r="W56" s="51">
        <v>2.0524999999999998E-2</v>
      </c>
      <c r="X56" s="51">
        <v>1.9814999999999999E-2</v>
      </c>
      <c r="Y56" s="51">
        <v>3.1500000000000001E-4</v>
      </c>
      <c r="Z56" s="51">
        <v>7.0999999999999991E-4</v>
      </c>
      <c r="AA56" s="51">
        <v>0</v>
      </c>
      <c r="AB56" s="51">
        <v>2.8348529411764342E-4</v>
      </c>
      <c r="AC56" s="51">
        <v>2.0241514705882355E-2</v>
      </c>
      <c r="AD56" s="51">
        <v>1.0160000000000001E-2</v>
      </c>
      <c r="AE56" s="51">
        <v>1.0081514705882354E-2</v>
      </c>
      <c r="AF56" s="53">
        <v>0</v>
      </c>
      <c r="AG56" s="52">
        <v>1.0160000000000001E-2</v>
      </c>
      <c r="AH56" s="51">
        <v>1.0261514705882354E-2</v>
      </c>
      <c r="AI56" s="51">
        <v>1.0160000000000001E-2</v>
      </c>
      <c r="AJ56" s="51">
        <v>0</v>
      </c>
      <c r="AK56" s="51">
        <f t="shared" si="0"/>
        <v>2.0704999999999998E-2</v>
      </c>
      <c r="AL56" s="51">
        <f t="shared" si="1"/>
        <v>4.4500000000000008E-4</v>
      </c>
      <c r="AM56" s="51">
        <v>0</v>
      </c>
      <c r="AN56" s="51">
        <v>4.4500000000000008E-4</v>
      </c>
      <c r="AO56" s="51">
        <f t="shared" si="2"/>
        <v>2.0259999999999997E-2</v>
      </c>
    </row>
    <row r="57" spans="2:41" ht="17.25" customHeight="1" x14ac:dyDescent="0.15">
      <c r="B57" s="103" t="s">
        <v>119</v>
      </c>
      <c r="C57" s="104"/>
      <c r="D57" s="51">
        <v>1.7774999999999999E-2</v>
      </c>
      <c r="E57" s="51">
        <v>0</v>
      </c>
      <c r="F57" s="51">
        <v>0</v>
      </c>
      <c r="G57" s="51">
        <v>1.7774999999999999E-2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1.7774999999999999E-2</v>
      </c>
      <c r="T57" s="51">
        <v>0</v>
      </c>
      <c r="U57" s="51">
        <v>0</v>
      </c>
      <c r="V57" s="51">
        <v>0</v>
      </c>
      <c r="W57" s="51">
        <v>1.7774999999999999E-2</v>
      </c>
      <c r="X57" s="51">
        <v>2.3999999999999998E-3</v>
      </c>
      <c r="Y57" s="51">
        <v>0</v>
      </c>
      <c r="Z57" s="51">
        <v>1.5375E-2</v>
      </c>
      <c r="AA57" s="51">
        <v>0</v>
      </c>
      <c r="AB57" s="51">
        <v>9.0095980065203404E-3</v>
      </c>
      <c r="AC57" s="51">
        <v>8.7654019934796587E-3</v>
      </c>
      <c r="AD57" s="51">
        <v>7.8370019934796593E-3</v>
      </c>
      <c r="AE57" s="51">
        <v>9.2840000000000002E-4</v>
      </c>
      <c r="AF57" s="53">
        <v>0</v>
      </c>
      <c r="AG57" s="52">
        <v>7.8370019934796593E-3</v>
      </c>
      <c r="AH57" s="51">
        <v>9.2840000000000002E-4</v>
      </c>
      <c r="AI57" s="51">
        <v>7.8370019934796593E-3</v>
      </c>
      <c r="AJ57" s="51">
        <v>0</v>
      </c>
      <c r="AK57" s="51">
        <f t="shared" si="0"/>
        <v>1.7774999999999999E-2</v>
      </c>
      <c r="AL57" s="51">
        <f t="shared" si="1"/>
        <v>1.7045999999999999E-2</v>
      </c>
      <c r="AM57" s="51">
        <v>0</v>
      </c>
      <c r="AN57" s="51">
        <v>1.7045999999999999E-2</v>
      </c>
      <c r="AO57" s="51">
        <f t="shared" si="2"/>
        <v>7.2900000000000048E-4</v>
      </c>
    </row>
    <row r="58" spans="2:41" ht="17.25" customHeight="1" x14ac:dyDescent="0.15">
      <c r="B58" s="103" t="s">
        <v>120</v>
      </c>
      <c r="C58" s="104"/>
      <c r="D58" s="51">
        <v>1.0659999999999999E-2</v>
      </c>
      <c r="E58" s="51">
        <v>0</v>
      </c>
      <c r="F58" s="51">
        <v>0</v>
      </c>
      <c r="G58" s="51">
        <v>1.0659999999999999E-2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1.0659999999999999E-2</v>
      </c>
      <c r="T58" s="51">
        <v>0</v>
      </c>
      <c r="U58" s="51">
        <v>0</v>
      </c>
      <c r="V58" s="51">
        <v>0</v>
      </c>
      <c r="W58" s="51">
        <v>1.0659999999999999E-2</v>
      </c>
      <c r="X58" s="51">
        <v>9.5999999999999992E-3</v>
      </c>
      <c r="Y58" s="51">
        <v>0</v>
      </c>
      <c r="Z58" s="51">
        <v>1.06E-3</v>
      </c>
      <c r="AA58" s="51">
        <v>1E-4</v>
      </c>
      <c r="AB58" s="51">
        <v>7.8719920260813588E-3</v>
      </c>
      <c r="AC58" s="51">
        <v>2.7880079739186405E-3</v>
      </c>
      <c r="AD58" s="51">
        <v>2.7880079739186405E-3</v>
      </c>
      <c r="AE58" s="51">
        <v>0</v>
      </c>
      <c r="AF58" s="53">
        <v>0</v>
      </c>
      <c r="AG58" s="52">
        <v>2.7880079739186405E-3</v>
      </c>
      <c r="AH58" s="51">
        <v>0</v>
      </c>
      <c r="AI58" s="51">
        <v>2.7880079739186405E-3</v>
      </c>
      <c r="AJ58" s="51">
        <v>0</v>
      </c>
      <c r="AK58" s="51">
        <f t="shared" si="0"/>
        <v>1.0659999999999999E-2</v>
      </c>
      <c r="AL58" s="51">
        <f t="shared" si="1"/>
        <v>1.3000000000000002E-4</v>
      </c>
      <c r="AM58" s="51">
        <v>0</v>
      </c>
      <c r="AN58" s="51">
        <v>1.3000000000000002E-4</v>
      </c>
      <c r="AO58" s="51">
        <f t="shared" si="2"/>
        <v>1.0529999999999999E-2</v>
      </c>
    </row>
    <row r="59" spans="2:41" ht="17.25" customHeight="1" x14ac:dyDescent="0.15">
      <c r="B59" s="103" t="s">
        <v>121</v>
      </c>
      <c r="C59" s="104"/>
      <c r="D59" s="51">
        <v>0.124311905</v>
      </c>
      <c r="E59" s="51">
        <v>0</v>
      </c>
      <c r="F59" s="51">
        <v>0</v>
      </c>
      <c r="G59" s="51">
        <v>0.124311905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0.124311905</v>
      </c>
      <c r="T59" s="51">
        <v>0</v>
      </c>
      <c r="U59" s="51">
        <v>0</v>
      </c>
      <c r="V59" s="51">
        <v>0</v>
      </c>
      <c r="W59" s="51">
        <v>0.124311905</v>
      </c>
      <c r="X59" s="51">
        <v>0.122526</v>
      </c>
      <c r="Y59" s="51">
        <v>1.9026000000000001E-2</v>
      </c>
      <c r="Z59" s="51">
        <v>1.7859050000000002E-3</v>
      </c>
      <c r="AA59" s="51">
        <v>1.3229999999999999E-5</v>
      </c>
      <c r="AB59" s="51">
        <v>1.713872064978246E-2</v>
      </c>
      <c r="AC59" s="51">
        <v>0.10717318435021754</v>
      </c>
      <c r="AD59" s="51">
        <v>0.10346615384615386</v>
      </c>
      <c r="AE59" s="51">
        <v>3.7070305040636819E-3</v>
      </c>
      <c r="AF59" s="53">
        <v>0</v>
      </c>
      <c r="AG59" s="52">
        <v>0.10346615384615386</v>
      </c>
      <c r="AH59" s="51">
        <v>3.7070305040636819E-3</v>
      </c>
      <c r="AI59" s="51">
        <v>0.10346615384615386</v>
      </c>
      <c r="AJ59" s="51">
        <v>0</v>
      </c>
      <c r="AK59" s="51">
        <f t="shared" si="0"/>
        <v>0.124311905</v>
      </c>
      <c r="AL59" s="51">
        <f t="shared" si="1"/>
        <v>2.9951000000000002E-2</v>
      </c>
      <c r="AM59" s="51">
        <v>0</v>
      </c>
      <c r="AN59" s="51">
        <v>2.9951000000000002E-2</v>
      </c>
      <c r="AO59" s="51">
        <f t="shared" si="2"/>
        <v>9.4360904999999995E-2</v>
      </c>
    </row>
    <row r="60" spans="2:41" ht="17.25" customHeight="1" x14ac:dyDescent="0.15">
      <c r="B60" s="103" t="s">
        <v>122</v>
      </c>
      <c r="C60" s="104"/>
      <c r="D60" s="51">
        <v>0.68137891999999989</v>
      </c>
      <c r="E60" s="51">
        <v>0</v>
      </c>
      <c r="F60" s="51">
        <v>0</v>
      </c>
      <c r="G60" s="51">
        <v>0.68137891999999989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0.68137891999999989</v>
      </c>
      <c r="T60" s="51">
        <v>3.9920000000000004E-2</v>
      </c>
      <c r="U60" s="51">
        <v>0</v>
      </c>
      <c r="V60" s="51">
        <v>3.9920000000000004E-2</v>
      </c>
      <c r="W60" s="51">
        <v>0.64145891999999993</v>
      </c>
      <c r="X60" s="51">
        <v>0.27513887999999992</v>
      </c>
      <c r="Y60" s="51">
        <v>0.23182800000000001</v>
      </c>
      <c r="Z60" s="51">
        <v>0.36632004000000001</v>
      </c>
      <c r="AA60" s="51">
        <v>0.36146953999999998</v>
      </c>
      <c r="AB60" s="51">
        <v>0.54230342393886399</v>
      </c>
      <c r="AC60" s="51">
        <v>9.9155496061135925E-2</v>
      </c>
      <c r="AD60" s="51">
        <v>2.6302993427606253E-2</v>
      </c>
      <c r="AE60" s="51">
        <v>7.2852502633529673E-2</v>
      </c>
      <c r="AF60" s="53">
        <v>0</v>
      </c>
      <c r="AG60" s="52">
        <v>2.6302993427606253E-2</v>
      </c>
      <c r="AH60" s="51">
        <v>0.11277250263352967</v>
      </c>
      <c r="AI60" s="51">
        <v>2.6302993427606253E-2</v>
      </c>
      <c r="AJ60" s="51">
        <v>0</v>
      </c>
      <c r="AK60" s="51">
        <f t="shared" si="0"/>
        <v>0.68137891999999989</v>
      </c>
      <c r="AL60" s="51">
        <f t="shared" si="1"/>
        <v>0.46582100000000004</v>
      </c>
      <c r="AM60" s="51">
        <v>0</v>
      </c>
      <c r="AN60" s="51">
        <v>0.46582100000000004</v>
      </c>
      <c r="AO60" s="51">
        <f t="shared" si="2"/>
        <v>0.21555791999999985</v>
      </c>
    </row>
    <row r="61" spans="2:41" ht="17.25" customHeight="1" x14ac:dyDescent="0.15">
      <c r="B61" s="103" t="s">
        <v>123</v>
      </c>
      <c r="C61" s="104"/>
      <c r="D61" s="51">
        <v>8.0299999999999989E-3</v>
      </c>
      <c r="E61" s="51">
        <v>0</v>
      </c>
      <c r="F61" s="51">
        <v>0</v>
      </c>
      <c r="G61" s="51">
        <v>8.0299999999999989E-3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8.0299999999999989E-3</v>
      </c>
      <c r="T61" s="51">
        <v>0</v>
      </c>
      <c r="U61" s="51">
        <v>0</v>
      </c>
      <c r="V61" s="51">
        <v>0</v>
      </c>
      <c r="W61" s="51">
        <v>8.0299999999999989E-3</v>
      </c>
      <c r="X61" s="51">
        <v>5.4299999999999999E-3</v>
      </c>
      <c r="Y61" s="51">
        <v>0</v>
      </c>
      <c r="Z61" s="51">
        <v>2.5999999999999999E-3</v>
      </c>
      <c r="AA61" s="51">
        <v>0</v>
      </c>
      <c r="AB61" s="51">
        <v>1.9520000000000006E-3</v>
      </c>
      <c r="AC61" s="51">
        <v>6.0779999999999983E-3</v>
      </c>
      <c r="AD61" s="51">
        <v>4.693230769230769E-3</v>
      </c>
      <c r="AE61" s="51">
        <v>1.3847692307692298E-3</v>
      </c>
      <c r="AF61" s="53">
        <v>0</v>
      </c>
      <c r="AG61" s="52">
        <v>4.693230769230769E-3</v>
      </c>
      <c r="AH61" s="51">
        <v>1.3847692307692298E-3</v>
      </c>
      <c r="AI61" s="51">
        <v>4.693230769230769E-3</v>
      </c>
      <c r="AJ61" s="51">
        <v>0</v>
      </c>
      <c r="AK61" s="51">
        <f t="shared" si="0"/>
        <v>8.0299999999999989E-3</v>
      </c>
      <c r="AL61" s="51">
        <f t="shared" si="1"/>
        <v>1.3600000000000001E-3</v>
      </c>
      <c r="AM61" s="51">
        <v>0</v>
      </c>
      <c r="AN61" s="51">
        <v>1.3600000000000001E-3</v>
      </c>
      <c r="AO61" s="51">
        <f t="shared" si="2"/>
        <v>6.6699999999999988E-3</v>
      </c>
    </row>
    <row r="62" spans="2:41" ht="17.25" customHeight="1" x14ac:dyDescent="0.15">
      <c r="B62" s="103" t="s">
        <v>124</v>
      </c>
      <c r="C62" s="104"/>
      <c r="D62" s="51">
        <v>5.3040391811136711</v>
      </c>
      <c r="E62" s="51">
        <v>0</v>
      </c>
      <c r="F62" s="51">
        <v>0</v>
      </c>
      <c r="G62" s="51">
        <v>5.3040391811136711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5.3040391811136711</v>
      </c>
      <c r="T62" s="51">
        <v>1.6760000000000001E-2</v>
      </c>
      <c r="U62" s="51">
        <v>1.6750000000000001E-2</v>
      </c>
      <c r="V62" s="51">
        <v>1.0000000000000001E-5</v>
      </c>
      <c r="W62" s="51">
        <v>5.2872791811136715</v>
      </c>
      <c r="X62" s="51">
        <v>3.7116564051136716</v>
      </c>
      <c r="Y62" s="51">
        <v>0</v>
      </c>
      <c r="Z62" s="51">
        <v>1.5756227759999999</v>
      </c>
      <c r="AA62" s="51">
        <v>0.39637826599999992</v>
      </c>
      <c r="AB62" s="51">
        <v>0.97218256742887554</v>
      </c>
      <c r="AC62" s="51">
        <v>4.3150966136847959</v>
      </c>
      <c r="AD62" s="51">
        <v>3.8068966076911321</v>
      </c>
      <c r="AE62" s="51">
        <v>0.50820000599366355</v>
      </c>
      <c r="AF62" s="53">
        <v>0</v>
      </c>
      <c r="AG62" s="52">
        <v>3.8068966076911321</v>
      </c>
      <c r="AH62" s="51">
        <v>0.52496000599366355</v>
      </c>
      <c r="AI62" s="51">
        <v>3.8068966076911321</v>
      </c>
      <c r="AJ62" s="51">
        <v>0</v>
      </c>
      <c r="AK62" s="51">
        <f t="shared" si="0"/>
        <v>5.3040391811136711</v>
      </c>
      <c r="AL62" s="51">
        <f t="shared" si="1"/>
        <v>2.7473717682672247</v>
      </c>
      <c r="AM62" s="51">
        <v>0</v>
      </c>
      <c r="AN62" s="51">
        <v>2.7473717682672247</v>
      </c>
      <c r="AO62" s="51">
        <f t="shared" si="2"/>
        <v>2.5566674128464464</v>
      </c>
    </row>
    <row r="63" spans="2:41" ht="17.25" customHeight="1" x14ac:dyDescent="0.15">
      <c r="B63" s="103" t="s">
        <v>125</v>
      </c>
      <c r="C63" s="104"/>
      <c r="D63" s="51">
        <v>7.6874399999999996E-2</v>
      </c>
      <c r="E63" s="51">
        <v>0</v>
      </c>
      <c r="F63" s="51">
        <v>0</v>
      </c>
      <c r="G63" s="51">
        <v>7.6874399999999996E-2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7.6874399999999996E-2</v>
      </c>
      <c r="T63" s="51">
        <v>0</v>
      </c>
      <c r="U63" s="51">
        <v>0</v>
      </c>
      <c r="V63" s="51">
        <v>0</v>
      </c>
      <c r="W63" s="51">
        <v>7.6874399999999996E-2</v>
      </c>
      <c r="X63" s="51">
        <v>6.2954399999999994E-2</v>
      </c>
      <c r="Y63" s="51">
        <v>1.1E-4</v>
      </c>
      <c r="Z63" s="51">
        <v>1.392E-2</v>
      </c>
      <c r="AA63" s="51">
        <v>0</v>
      </c>
      <c r="AB63" s="51">
        <v>4.8583866883008683E-2</v>
      </c>
      <c r="AC63" s="51">
        <v>2.8290533116991312E-2</v>
      </c>
      <c r="AD63" s="51">
        <v>2.3830533291847054E-2</v>
      </c>
      <c r="AE63" s="51">
        <v>4.4599998251442568E-3</v>
      </c>
      <c r="AF63" s="53">
        <v>0</v>
      </c>
      <c r="AG63" s="52">
        <v>2.3830533291847054E-2</v>
      </c>
      <c r="AH63" s="51">
        <v>4.4599998251442568E-3</v>
      </c>
      <c r="AI63" s="51">
        <v>2.3830533291847054E-2</v>
      </c>
      <c r="AJ63" s="51">
        <v>0</v>
      </c>
      <c r="AK63" s="51">
        <f t="shared" si="0"/>
        <v>7.6874399999999996E-2</v>
      </c>
      <c r="AL63" s="51">
        <f t="shared" si="1"/>
        <v>2.3882E-2</v>
      </c>
      <c r="AM63" s="51">
        <v>0</v>
      </c>
      <c r="AN63" s="51">
        <v>2.3882E-2</v>
      </c>
      <c r="AO63" s="51">
        <f t="shared" si="2"/>
        <v>5.2992399999999995E-2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2021-03-16T06:37:27Z</dcterms:created>
  <dcterms:modified xsi:type="dcterms:W3CDTF">2025-03-13T00:37:05Z</dcterms:modified>
</cp:coreProperties>
</file>