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西日415\エヌエス環境 Dropbox\240_大阪_調査\J24250000036_令和6年度_和歌山県産業廃棄物実態調査業務委託\09-作業データ\野村作業\2)統計表\"/>
    </mc:Choice>
  </mc:AlternateContent>
  <bookViews>
    <workbookView xWindow="28680" yWindow="-120" windowWidth="29040" windowHeight="15720"/>
  </bookViews>
  <sheets>
    <sheet name="総括L2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総括L2B!$B$3:$AO$63</definedName>
    <definedName name="RZK_DD">#REF!</definedName>
    <definedName name="RZK_TTL">#REF!</definedName>
    <definedName name="項目41">[1]QR項目名!$D$1:$D$70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64" i="1" l="1"/>
  <c r="AK64" i="1"/>
  <c r="AO64" i="1" s="1"/>
  <c r="AL63" i="1"/>
  <c r="AK63" i="1"/>
  <c r="AL62" i="1"/>
  <c r="AK62" i="1"/>
  <c r="AL61" i="1"/>
  <c r="AK61" i="1"/>
  <c r="AO61" i="1" s="1"/>
  <c r="AL60" i="1"/>
  <c r="AK60" i="1"/>
  <c r="AL59" i="1"/>
  <c r="AK59" i="1"/>
  <c r="AO59" i="1" s="1"/>
  <c r="AL58" i="1"/>
  <c r="AK58" i="1"/>
  <c r="AO58" i="1" s="1"/>
  <c r="AL57" i="1"/>
  <c r="AK57" i="1"/>
  <c r="AL56" i="1"/>
  <c r="AK56" i="1"/>
  <c r="AL55" i="1"/>
  <c r="AK55" i="1"/>
  <c r="AO55" i="1" s="1"/>
  <c r="AL54" i="1"/>
  <c r="AK54" i="1"/>
  <c r="AO54" i="1" s="1"/>
  <c r="AL53" i="1"/>
  <c r="AK53" i="1"/>
  <c r="AO53" i="1" s="1"/>
  <c r="AL52" i="1"/>
  <c r="AK52" i="1"/>
  <c r="AO52" i="1" s="1"/>
  <c r="AL51" i="1"/>
  <c r="AK51" i="1"/>
  <c r="AL50" i="1"/>
  <c r="AK50" i="1"/>
  <c r="AO50" i="1" s="1"/>
  <c r="AL49" i="1"/>
  <c r="AK49" i="1"/>
  <c r="AO49" i="1" s="1"/>
  <c r="AL48" i="1"/>
  <c r="AK48" i="1"/>
  <c r="AO48" i="1" s="1"/>
  <c r="AL47" i="1"/>
  <c r="AK47" i="1"/>
  <c r="AO47" i="1" s="1"/>
  <c r="AL46" i="1"/>
  <c r="AK46" i="1"/>
  <c r="AO46" i="1" s="1"/>
  <c r="AN44" i="1"/>
  <c r="AM44" i="1"/>
  <c r="AL45" i="1"/>
  <c r="AK45" i="1"/>
  <c r="AO45" i="1" s="1"/>
  <c r="AK44" i="1"/>
  <c r="AL43" i="1"/>
  <c r="AK43" i="1"/>
  <c r="AL42" i="1"/>
  <c r="AK42" i="1"/>
  <c r="AO42" i="1" s="1"/>
  <c r="AL41" i="1"/>
  <c r="AK41" i="1"/>
  <c r="AO41" i="1" s="1"/>
  <c r="AL40" i="1"/>
  <c r="AK40" i="1"/>
  <c r="AL39" i="1"/>
  <c r="AK39" i="1"/>
  <c r="AO39" i="1" s="1"/>
  <c r="AL38" i="1"/>
  <c r="AK38" i="1"/>
  <c r="AO38" i="1" s="1"/>
  <c r="AL37" i="1"/>
  <c r="AK37" i="1"/>
  <c r="AL36" i="1"/>
  <c r="AK36" i="1"/>
  <c r="AO36" i="1" s="1"/>
  <c r="AL35" i="1"/>
  <c r="AK35" i="1"/>
  <c r="AO35" i="1" s="1"/>
  <c r="AL34" i="1"/>
  <c r="AK34" i="1"/>
  <c r="AL33" i="1"/>
  <c r="AK33" i="1"/>
  <c r="AL32" i="1"/>
  <c r="AK32" i="1"/>
  <c r="AO32" i="1" s="1"/>
  <c r="AL31" i="1"/>
  <c r="AK31" i="1"/>
  <c r="AL30" i="1"/>
  <c r="AK30" i="1"/>
  <c r="AL29" i="1"/>
  <c r="AK29" i="1"/>
  <c r="AL28" i="1"/>
  <c r="AK28" i="1"/>
  <c r="AL27" i="1"/>
  <c r="AK27" i="1"/>
  <c r="AO27" i="1" s="1"/>
  <c r="AL26" i="1"/>
  <c r="AK26" i="1"/>
  <c r="AO26" i="1" s="1"/>
  <c r="AL25" i="1"/>
  <c r="AK25" i="1"/>
  <c r="AL24" i="1"/>
  <c r="AK24" i="1"/>
  <c r="AO24" i="1" s="1"/>
  <c r="AL23" i="1"/>
  <c r="AK23" i="1"/>
  <c r="AO23" i="1" s="1"/>
  <c r="AL22" i="1"/>
  <c r="AK22" i="1"/>
  <c r="AL21" i="1"/>
  <c r="AK21" i="1"/>
  <c r="AL20" i="1"/>
  <c r="AK20" i="1"/>
  <c r="AO20" i="1" s="1"/>
  <c r="AN19" i="1"/>
  <c r="AM19" i="1"/>
  <c r="AK19" i="1"/>
  <c r="AL18" i="1"/>
  <c r="AK18" i="1"/>
  <c r="AO18" i="1" s="1"/>
  <c r="AL17" i="1"/>
  <c r="AK17" i="1"/>
  <c r="AO17" i="1" s="1"/>
  <c r="AL16" i="1"/>
  <c r="AK16" i="1"/>
  <c r="AL15" i="1"/>
  <c r="AK15" i="1"/>
  <c r="AO15" i="1" s="1"/>
  <c r="AL14" i="1"/>
  <c r="AK14" i="1"/>
  <c r="AO14" i="1" s="1"/>
  <c r="AN13" i="1"/>
  <c r="AM13" i="1"/>
  <c r="AL13" i="1" s="1"/>
  <c r="AK13" i="1"/>
  <c r="AK12" i="1"/>
  <c r="Z8" i="1"/>
  <c r="X8" i="1"/>
  <c r="AO16" i="1" l="1"/>
  <c r="AO19" i="1"/>
  <c r="AO51" i="1"/>
  <c r="AN12" i="1"/>
  <c r="AL19" i="1"/>
  <c r="AO25" i="1"/>
  <c r="AO28" i="1"/>
  <c r="AO34" i="1"/>
  <c r="AO37" i="1"/>
  <c r="AO40" i="1"/>
  <c r="AO43" i="1"/>
  <c r="AO57" i="1"/>
  <c r="AO33" i="1"/>
  <c r="AO31" i="1"/>
  <c r="AO21" i="1"/>
  <c r="AO29" i="1"/>
  <c r="AO56" i="1"/>
  <c r="AL44" i="1"/>
  <c r="AO44" i="1" s="1"/>
  <c r="AM12" i="1"/>
  <c r="AL12" i="1" s="1"/>
  <c r="AO12" i="1" s="1"/>
  <c r="AO63" i="1"/>
  <c r="AO22" i="1"/>
  <c r="AO30" i="1"/>
  <c r="AO13" i="1"/>
  <c r="AO60" i="1"/>
  <c r="AO62" i="1"/>
</calcChain>
</file>

<file path=xl/sharedStrings.xml><?xml version="1.0" encoding="utf-8"?>
<sst xmlns="http://schemas.openxmlformats.org/spreadsheetml/2006/main" count="137" uniqueCount="132">
  <si>
    <t>　　　　処理・処分
　業種</t>
    <rPh sb="4" eb="6">
      <t>ショリ</t>
    </rPh>
    <rPh sb="7" eb="9">
      <t>ショブン</t>
    </rPh>
    <rPh sb="14" eb="16">
      <t>ギョウシュ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</si>
  <si>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</si>
  <si>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</si>
  <si>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</si>
  <si>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</si>
  <si>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</si>
  <si>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</si>
  <si>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</si>
  <si>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</si>
  <si>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</si>
  <si>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</si>
  <si>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</si>
  <si>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</si>
  <si>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</si>
  <si>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</si>
  <si>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</si>
  <si>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</si>
  <si>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</si>
  <si>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</si>
  <si>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</si>
  <si>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</si>
  <si>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</si>
  <si>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</si>
  <si>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</si>
  <si>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</si>
  <si>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</si>
  <si>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</si>
  <si>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</si>
  <si>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</si>
  <si>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</si>
  <si>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</si>
  <si>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</si>
  <si>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</si>
  <si>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</si>
  <si>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</si>
  <si>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</si>
  <si>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</si>
  <si>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</si>
  <si>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</si>
  <si>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</si>
  <si>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</si>
  <si>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</si>
  <si>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</si>
  <si>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</si>
  <si>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</si>
  <si>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</si>
  <si>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</si>
  <si>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</si>
  <si>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</si>
  <si>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</si>
  <si>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</si>
  <si>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</si>
  <si>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</si>
  <si>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</si>
  <si>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</si>
  <si>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</si>
  <si>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</si>
  <si>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</si>
  <si>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</si>
  <si>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</si>
  <si>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</si>
  <si>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</si>
  <si>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</si>
  <si>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</si>
  <si>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</si>
  <si>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〇</t>
    <phoneticPr fontId="8"/>
  </si>
  <si>
    <t>(V+T+R+U1+⑦)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</si>
  <si>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</si>
  <si>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</si>
  <si>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</si>
  <si>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</si>
  <si>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</si>
  <si>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</si>
  <si>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</si>
  <si>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合計</t>
  </si>
  <si>
    <t>農業，林業</t>
  </si>
  <si>
    <t>農業</t>
  </si>
  <si>
    <t>林業</t>
  </si>
  <si>
    <t>漁業</t>
  </si>
  <si>
    <t>鉱業</t>
  </si>
  <si>
    <t>建設業</t>
  </si>
  <si>
    <t>製造業計</t>
  </si>
  <si>
    <t>食料品</t>
  </si>
  <si>
    <t>飲料・飼料</t>
  </si>
  <si>
    <t>繊維</t>
  </si>
  <si>
    <t>木材</t>
  </si>
  <si>
    <t>家具</t>
  </si>
  <si>
    <t>パルプ・紙</t>
  </si>
  <si>
    <t>印刷</t>
  </si>
  <si>
    <t>化学</t>
  </si>
  <si>
    <t>石油・石炭</t>
  </si>
  <si>
    <t>プラスチック</t>
  </si>
  <si>
    <t>ゴム</t>
  </si>
  <si>
    <t>皮革</t>
  </si>
  <si>
    <t>窯業・土石</t>
  </si>
  <si>
    <t>鉄鋼</t>
  </si>
  <si>
    <t>非鉄金属</t>
  </si>
  <si>
    <t>金属</t>
  </si>
  <si>
    <t>はん用機器</t>
  </si>
  <si>
    <t>生産用機器</t>
  </si>
  <si>
    <t>業務用機器</t>
  </si>
  <si>
    <t>電子部品</t>
  </si>
  <si>
    <t>電気機器</t>
  </si>
  <si>
    <t>情報通信機器</t>
  </si>
  <si>
    <t>輸送用機器</t>
  </si>
  <si>
    <t>その他製造業</t>
  </si>
  <si>
    <t>電気･ガス・水道業</t>
  </si>
  <si>
    <t>電気業</t>
  </si>
  <si>
    <t>ガス業</t>
  </si>
  <si>
    <t>熱供給業</t>
  </si>
  <si>
    <t>上水道業</t>
  </si>
  <si>
    <t>工業用水道業</t>
  </si>
  <si>
    <t>下水道業</t>
  </si>
  <si>
    <t>情報通信業</t>
  </si>
  <si>
    <t>運輸業，郵便業</t>
  </si>
  <si>
    <t>卸売業，小売業</t>
  </si>
  <si>
    <t>金融業，保険業</t>
  </si>
  <si>
    <t>不動産業，賃貸業</t>
  </si>
  <si>
    <t>専門サービス業</t>
  </si>
  <si>
    <t>宿泊業，飲食業</t>
  </si>
  <si>
    <t>生活サービス業</t>
  </si>
  <si>
    <t>教育，学習支援業</t>
  </si>
  <si>
    <t>医療，福祉</t>
  </si>
  <si>
    <t>複合サービス業</t>
  </si>
  <si>
    <t>サービス業</t>
  </si>
  <si>
    <t>公務</t>
  </si>
  <si>
    <t>その他</t>
  </si>
  <si>
    <t>発生量</t>
  </si>
  <si>
    <t>排出量</t>
  </si>
  <si>
    <t>県内</t>
  </si>
  <si>
    <t>県外</t>
  </si>
  <si>
    <t>表5-01  発生量及び処理・処分量（業種別)　〔全地域〕〔全種類〕〔令和５年度〕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</si>
</sst>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09">
    <xf numFmtId="0" fontId="0" fillId="0" borderId="0" xfId="0"/>
    <xf numFmtId="0" fontId="1" fillId="0" borderId="0" xfId="1"/>
    <xf numFmtId="0" fontId="3" fillId="0" borderId="0" xfId="1" applyFont="1"/>
    <xf numFmtId="176" fontId="1" fillId="0" borderId="0" xfId="1" applyNumberFormat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0" fontId="1" fillId="0" borderId="0" xfId="1" applyAlignment="1">
      <alignment horizontal="right"/>
    </xf>
    <xf numFmtId="0" fontId="9" fillId="0" borderId="3" xfId="2" quotePrefix="1" applyFont="1" applyBorder="1" applyAlignment="1">
      <alignment horizontal="center"/>
    </xf>
    <xf numFmtId="0" fontId="9" fillId="0" borderId="3" xfId="2" applyFont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applyFont="1" applyBorder="1"/>
    <xf numFmtId="0" fontId="9" fillId="0" borderId="9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5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3" xfId="2" applyFont="1" applyBorder="1"/>
    <xf numFmtId="0" fontId="9" fillId="0" borderId="14" xfId="2" applyFont="1" applyBorder="1"/>
    <xf numFmtId="0" fontId="9" fillId="0" borderId="15" xfId="2" applyFont="1" applyBorder="1"/>
    <xf numFmtId="0" fontId="9" fillId="0" borderId="4" xfId="2" applyFont="1" applyBorder="1" applyAlignment="1">
      <alignment horizontal="left"/>
    </xf>
    <xf numFmtId="0" fontId="9" fillId="0" borderId="16" xfId="2" applyFont="1" applyBorder="1"/>
    <xf numFmtId="0" fontId="9" fillId="0" borderId="17" xfId="2" applyFont="1" applyBorder="1"/>
    <xf numFmtId="0" fontId="11" fillId="0" borderId="3" xfId="2" quotePrefix="1" applyFont="1" applyBorder="1" applyAlignment="1">
      <alignment horizontal="center"/>
    </xf>
    <xf numFmtId="0" fontId="9" fillId="0" borderId="19" xfId="2" applyFont="1" applyBorder="1"/>
    <xf numFmtId="0" fontId="9" fillId="0" borderId="0" xfId="2" applyFont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6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4" xfId="2" quotePrefix="1" applyFont="1" applyBorder="1" applyAlignment="1">
      <alignment horizontal="center"/>
    </xf>
    <xf numFmtId="0" fontId="9" fillId="0" borderId="14" xfId="2" applyFont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3" xfId="2" applyFont="1" applyBorder="1" applyAlignment="1">
      <alignment horizontal="center" shrinkToFit="1"/>
    </xf>
    <xf numFmtId="0" fontId="11" fillId="0" borderId="23" xfId="2" applyFont="1" applyBorder="1" applyAlignment="1">
      <alignment horizontal="center" shrinkToFit="1"/>
    </xf>
    <xf numFmtId="0" fontId="9" fillId="0" borderId="24" xfId="2" applyFont="1" applyBorder="1" applyAlignment="1">
      <alignment horizontal="center"/>
    </xf>
    <xf numFmtId="0" fontId="9" fillId="0" borderId="1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5" xfId="2" applyNumberFormat="1" applyFont="1" applyBorder="1" applyAlignment="1">
      <alignment vertical="center"/>
    </xf>
    <xf numFmtId="0" fontId="9" fillId="0" borderId="25" xfId="2" applyFont="1" applyBorder="1" applyAlignment="1">
      <alignment vertical="center"/>
    </xf>
    <xf numFmtId="38" fontId="9" fillId="0" borderId="25" xfId="2" applyNumberFormat="1" applyFont="1" applyBorder="1" applyAlignment="1">
      <alignment vertical="center"/>
    </xf>
    <xf numFmtId="38" fontId="9" fillId="0" borderId="26" xfId="2" applyNumberFormat="1" applyFont="1" applyBorder="1" applyAlignment="1">
      <alignment vertical="center"/>
    </xf>
    <xf numFmtId="38" fontId="9" fillId="0" borderId="27" xfId="2" applyNumberFormat="1" applyFont="1" applyBorder="1" applyAlignment="1">
      <alignment vertical="center"/>
    </xf>
    <xf numFmtId="38" fontId="9" fillId="0" borderId="28" xfId="2" applyNumberFormat="1" applyFont="1" applyBorder="1" applyAlignment="1">
      <alignment vertical="center"/>
    </xf>
    <xf numFmtId="0" fontId="1" fillId="0" borderId="0" xfId="1" applyAlignment="1">
      <alignment vertical="center"/>
    </xf>
    <xf numFmtId="38" fontId="9" fillId="0" borderId="31" xfId="2" applyNumberFormat="1" applyFont="1" applyBorder="1" applyAlignment="1">
      <alignment vertical="center"/>
    </xf>
    <xf numFmtId="38" fontId="9" fillId="0" borderId="32" xfId="2" applyNumberFormat="1" applyFont="1" applyBorder="1" applyAlignment="1">
      <alignment vertical="center"/>
    </xf>
    <xf numFmtId="38" fontId="9" fillId="0" borderId="33" xfId="2" applyNumberFormat="1" applyFont="1" applyBorder="1" applyAlignment="1">
      <alignment vertical="center"/>
    </xf>
    <xf numFmtId="0" fontId="9" fillId="0" borderId="13" xfId="2" applyFont="1" applyBorder="1" applyAlignment="1">
      <alignment vertical="center"/>
    </xf>
    <xf numFmtId="0" fontId="9" fillId="0" borderId="34" xfId="2" applyFont="1" applyBorder="1" applyAlignment="1">
      <alignment vertical="center"/>
    </xf>
    <xf numFmtId="38" fontId="9" fillId="0" borderId="34" xfId="2" applyNumberFormat="1" applyFont="1" applyBorder="1" applyAlignment="1">
      <alignment vertical="center"/>
    </xf>
    <xf numFmtId="38" fontId="9" fillId="0" borderId="35" xfId="2" applyNumberFormat="1" applyFont="1" applyBorder="1" applyAlignment="1">
      <alignment vertical="center"/>
    </xf>
    <xf numFmtId="38" fontId="9" fillId="0" borderId="36" xfId="2" applyNumberFormat="1" applyFont="1" applyBorder="1" applyAlignment="1">
      <alignment vertical="center"/>
    </xf>
    <xf numFmtId="38" fontId="9" fillId="0" borderId="37" xfId="2" applyNumberFormat="1" applyFont="1" applyBorder="1" applyAlignment="1">
      <alignment vertical="center"/>
    </xf>
    <xf numFmtId="0" fontId="9" fillId="0" borderId="38" xfId="2" applyFont="1" applyBorder="1" applyAlignment="1">
      <alignment vertical="center"/>
    </xf>
    <xf numFmtId="0" fontId="9" fillId="0" borderId="39" xfId="2" applyFont="1" applyBorder="1" applyAlignment="1">
      <alignment vertical="center"/>
    </xf>
    <xf numFmtId="38" fontId="9" fillId="0" borderId="39" xfId="2" applyNumberFormat="1" applyFont="1" applyBorder="1" applyAlignment="1">
      <alignment vertical="center"/>
    </xf>
    <xf numFmtId="38" fontId="9" fillId="0" borderId="40" xfId="2" applyNumberFormat="1" applyFont="1" applyBorder="1" applyAlignment="1">
      <alignment vertical="center"/>
    </xf>
    <xf numFmtId="38" fontId="9" fillId="0" borderId="41" xfId="2" applyNumberFormat="1" applyFont="1" applyBorder="1" applyAlignment="1">
      <alignment vertical="center"/>
    </xf>
    <xf numFmtId="38" fontId="9" fillId="0" borderId="42" xfId="2" applyNumberFormat="1" applyFont="1" applyBorder="1" applyAlignment="1">
      <alignment vertical="center"/>
    </xf>
    <xf numFmtId="38" fontId="9" fillId="0" borderId="43" xfId="2" applyNumberFormat="1" applyFont="1" applyBorder="1" applyAlignment="1">
      <alignment vertical="center"/>
    </xf>
    <xf numFmtId="0" fontId="9" fillId="0" borderId="44" xfId="2" applyFont="1" applyBorder="1" applyAlignment="1">
      <alignment vertical="center"/>
    </xf>
    <xf numFmtId="38" fontId="9" fillId="0" borderId="44" xfId="2" applyNumberFormat="1" applyFont="1" applyBorder="1" applyAlignment="1">
      <alignment vertical="center"/>
    </xf>
    <xf numFmtId="38" fontId="9" fillId="0" borderId="45" xfId="2" applyNumberFormat="1" applyFont="1" applyBorder="1" applyAlignment="1">
      <alignment vertical="center"/>
    </xf>
    <xf numFmtId="38" fontId="9" fillId="0" borderId="46" xfId="2" applyNumberFormat="1" applyFont="1" applyBorder="1" applyAlignment="1">
      <alignment vertical="center"/>
    </xf>
    <xf numFmtId="38" fontId="9" fillId="0" borderId="47" xfId="2" applyNumberFormat="1" applyFont="1" applyBorder="1" applyAlignment="1">
      <alignment vertical="center"/>
    </xf>
    <xf numFmtId="0" fontId="9" fillId="0" borderId="43" xfId="2" applyFont="1" applyBorder="1" applyAlignment="1">
      <alignment horizontal="left" vertical="center"/>
    </xf>
    <xf numFmtId="0" fontId="9" fillId="0" borderId="16" xfId="2" applyFont="1" applyBorder="1" applyAlignment="1">
      <alignment horizontal="left" vertical="center"/>
    </xf>
    <xf numFmtId="0" fontId="9" fillId="0" borderId="29" xfId="2" applyFont="1" applyBorder="1" applyAlignment="1">
      <alignment horizontal="left" vertical="center"/>
    </xf>
    <xf numFmtId="0" fontId="9" fillId="0" borderId="30" xfId="2" applyFont="1" applyBorder="1" applyAlignment="1">
      <alignment horizontal="left" vertical="center"/>
    </xf>
    <xf numFmtId="0" fontId="9" fillId="0" borderId="4" xfId="2" applyFont="1" applyBorder="1" applyAlignment="1">
      <alignment horizontal="left" vertical="center"/>
    </xf>
    <xf numFmtId="0" fontId="9" fillId="0" borderId="6" xfId="2" applyFont="1" applyBorder="1" applyAlignment="1">
      <alignment horizontal="left" vertical="center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3" xfId="2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9" fillId="0" borderId="3" xfId="2" applyFont="1" applyBorder="1" applyAlignment="1">
      <alignment horizontal="left" vertical="top" wrapText="1"/>
    </xf>
    <xf numFmtId="0" fontId="9" fillId="0" borderId="13" xfId="2" applyFont="1" applyBorder="1" applyAlignment="1">
      <alignment horizontal="left" vertical="top" wrapText="1"/>
    </xf>
    <xf numFmtId="0" fontId="9" fillId="0" borderId="3" xfId="2" quotePrefix="1" applyFont="1" applyBorder="1" applyAlignment="1">
      <alignment horizontal="left" vertical="top" wrapText="1"/>
    </xf>
    <xf numFmtId="0" fontId="9" fillId="0" borderId="1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14" xfId="2" quotePrefix="1" applyFont="1" applyBorder="1" applyAlignment="1">
      <alignment horizontal="left" vertical="top" wrapText="1"/>
    </xf>
    <xf numFmtId="0" fontId="9" fillId="0" borderId="14" xfId="2" applyFont="1" applyBorder="1" applyAlignment="1">
      <alignment vertical="top" wrapText="1"/>
    </xf>
    <xf numFmtId="0" fontId="0" fillId="0" borderId="14" xfId="0" applyBorder="1" applyAlignment="1">
      <alignment wrapText="1"/>
    </xf>
    <xf numFmtId="0" fontId="9" fillId="0" borderId="18" xfId="2" quotePrefix="1" applyFont="1" applyBorder="1" applyAlignment="1">
      <alignment horizontal="left" vertical="top" wrapText="1"/>
    </xf>
    <xf numFmtId="0" fontId="9" fillId="0" borderId="20" xfId="2" applyFont="1" applyBorder="1" applyAlignment="1">
      <alignment vertical="top" wrapText="1"/>
    </xf>
    <xf numFmtId="0" fontId="1" fillId="0" borderId="20" xfId="0" applyFont="1" applyBorder="1" applyAlignment="1">
      <alignment wrapText="1"/>
    </xf>
    <xf numFmtId="0" fontId="5" fillId="0" borderId="13" xfId="2" applyBorder="1" applyAlignment="1">
      <alignment horizontal="left" vertical="top" wrapText="1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9" fillId="0" borderId="10" xfId="2" applyFont="1" applyBorder="1" applyAlignment="1">
      <alignment horizontal="center" vertical="top" wrapText="1"/>
    </xf>
    <xf numFmtId="0" fontId="5" fillId="0" borderId="17" xfId="2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4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</cellXfs>
  <cellStyles count="3">
    <cellStyle name="標準" xfId="0" builtinId="0"/>
    <cellStyle name="標準_K集計種類" xfId="2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2">
    <tabColor rgb="FF00B050"/>
    <pageSetUpPr fitToPage="1"/>
  </sheetPr>
  <dimension ref="B1:AO64"/>
  <sheetViews>
    <sheetView showGridLines="0" showZeros="0" tabSelected="1" view="pageBreakPreview" zoomScaleNormal="100" zoomScaleSheetLayoutView="100" workbookViewId="0">
      <selection activeCell="C4" sqref="C4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3.625" style="1" customWidth="1"/>
    <col min="4" max="5" width="9.625" style="1" customWidth="1"/>
    <col min="6" max="6" width="9.625" style="1" hidden="1" customWidth="1"/>
    <col min="7" max="8" width="9.625" style="1" customWidth="1"/>
    <col min="9" max="9" width="6.5" style="1" customWidth="1"/>
    <col min="10" max="10" width="5.8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8" style="1" hidden="1" customWidth="1"/>
    <col min="40" max="41" width="9.625" style="1" hidden="1" customWidth="1"/>
    <col min="42" max="16384" width="9" style="1"/>
  </cols>
  <sheetData>
    <row r="1" spans="2:41" ht="21.75" customHeight="1" x14ac:dyDescent="0.15"/>
    <row r="2" spans="2:41" ht="22.5" customHeight="1" x14ac:dyDescent="0.15">
      <c r="D2" s="2"/>
      <c r="F2" s="3"/>
    </row>
    <row r="3" spans="2:41" ht="22.5" customHeight="1" x14ac:dyDescent="0.2">
      <c r="C3" s="4" t="s">
        <v>131</v>
      </c>
      <c r="D3" s="5"/>
      <c r="G3" s="3"/>
    </row>
    <row r="4" spans="2:41" ht="14.25" customHeight="1" x14ac:dyDescent="0.15">
      <c r="AH4" s="6" t="s">
        <v>73</v>
      </c>
    </row>
    <row r="5" spans="2:41" ht="23.25" customHeight="1" x14ac:dyDescent="0.15">
      <c r="B5" s="95" t="s">
        <v>0</v>
      </c>
      <c r="C5" s="96"/>
      <c r="D5" s="7" t="s">
        <v>127</v>
      </c>
      <c r="E5" s="8" t="s">
        <v>1</v>
      </c>
      <c r="F5" s="8" t="s">
        <v>2</v>
      </c>
      <c r="G5" s="7" t="s">
        <v>128</v>
      </c>
      <c r="H5" s="101" t="s">
        <v>3</v>
      </c>
      <c r="I5" s="102"/>
      <c r="J5" s="103"/>
      <c r="K5" s="9" t="s">
        <v>4</v>
      </c>
      <c r="L5" s="10"/>
      <c r="M5" s="11"/>
      <c r="N5" s="11"/>
      <c r="O5" s="11"/>
      <c r="P5" s="11"/>
      <c r="Q5" s="11"/>
      <c r="R5" s="12"/>
      <c r="S5" s="13" t="s">
        <v>5</v>
      </c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2"/>
      <c r="AG5" s="104" t="s">
        <v>6</v>
      </c>
      <c r="AH5" s="78" t="s">
        <v>7</v>
      </c>
      <c r="AI5" s="78" t="s">
        <v>8</v>
      </c>
      <c r="AJ5" s="78" t="s">
        <v>9</v>
      </c>
      <c r="AK5" s="78" t="s">
        <v>10</v>
      </c>
      <c r="AL5" s="14" t="s">
        <v>11</v>
      </c>
      <c r="AM5" s="15"/>
      <c r="AN5" s="16"/>
      <c r="AO5" s="78" t="s">
        <v>12</v>
      </c>
    </row>
    <row r="6" spans="2:41" ht="13.5" customHeight="1" x14ac:dyDescent="0.15">
      <c r="B6" s="97"/>
      <c r="C6" s="98"/>
      <c r="D6" s="17"/>
      <c r="E6" s="17"/>
      <c r="F6" s="17"/>
      <c r="G6" s="17"/>
      <c r="H6" s="80" t="s">
        <v>13</v>
      </c>
      <c r="I6" s="80" t="s">
        <v>14</v>
      </c>
      <c r="J6" s="82" t="s">
        <v>15</v>
      </c>
      <c r="K6" s="18"/>
      <c r="L6" s="19"/>
      <c r="M6" s="20" t="s">
        <v>16</v>
      </c>
      <c r="N6" s="21"/>
      <c r="O6" s="20" t="s">
        <v>17</v>
      </c>
      <c r="P6" s="11"/>
      <c r="Q6" s="11"/>
      <c r="R6" s="12"/>
      <c r="S6" s="22"/>
      <c r="T6" s="20" t="s">
        <v>18</v>
      </c>
      <c r="U6" s="15"/>
      <c r="V6" s="15"/>
      <c r="W6" s="20" t="s">
        <v>19</v>
      </c>
      <c r="X6" s="15"/>
      <c r="Y6" s="15"/>
      <c r="Z6" s="15"/>
      <c r="AA6" s="15"/>
      <c r="AB6" s="11"/>
      <c r="AC6" s="11"/>
      <c r="AD6" s="11"/>
      <c r="AE6" s="11"/>
      <c r="AF6" s="12"/>
      <c r="AG6" s="105"/>
      <c r="AH6" s="79"/>
      <c r="AI6" s="79"/>
      <c r="AJ6" s="79"/>
      <c r="AK6" s="79"/>
      <c r="AL6" s="17"/>
      <c r="AM6" s="23" t="s">
        <v>20</v>
      </c>
      <c r="AN6" s="23" t="s">
        <v>21</v>
      </c>
      <c r="AO6" s="79"/>
    </row>
    <row r="7" spans="2:41" ht="13.5" customHeight="1" x14ac:dyDescent="0.15">
      <c r="B7" s="97"/>
      <c r="C7" s="98"/>
      <c r="D7" s="17"/>
      <c r="E7" s="17"/>
      <c r="F7" s="17"/>
      <c r="G7" s="17"/>
      <c r="H7" s="81"/>
      <c r="I7" s="81"/>
      <c r="J7" s="81"/>
      <c r="K7" s="18"/>
      <c r="L7" s="19"/>
      <c r="M7" s="17"/>
      <c r="N7" s="83" t="s">
        <v>22</v>
      </c>
      <c r="O7" s="17"/>
      <c r="P7" s="85" t="s">
        <v>23</v>
      </c>
      <c r="Q7" s="88" t="s">
        <v>24</v>
      </c>
      <c r="R7" s="91" t="s">
        <v>25</v>
      </c>
      <c r="S7" s="22"/>
      <c r="T7" s="18"/>
      <c r="U7" s="24"/>
      <c r="V7" s="19"/>
      <c r="W7" s="18"/>
      <c r="X7" s="24"/>
      <c r="Y7" s="25"/>
      <c r="Z7" s="25"/>
      <c r="AA7" s="19"/>
      <c r="AB7" s="83" t="s">
        <v>16</v>
      </c>
      <c r="AC7" s="106" t="s">
        <v>17</v>
      </c>
      <c r="AD7" s="11"/>
      <c r="AE7" s="11"/>
      <c r="AF7" s="12"/>
      <c r="AG7" s="105"/>
      <c r="AH7" s="79"/>
      <c r="AI7" s="79"/>
      <c r="AJ7" s="79"/>
      <c r="AK7" s="79"/>
      <c r="AL7" s="17"/>
      <c r="AM7" s="17"/>
      <c r="AN7" s="17"/>
      <c r="AO7" s="79"/>
    </row>
    <row r="8" spans="2:41" ht="13.5" customHeight="1" x14ac:dyDescent="0.15">
      <c r="B8" s="97"/>
      <c r="C8" s="98"/>
      <c r="D8" s="17"/>
      <c r="E8" s="17"/>
      <c r="F8" s="17"/>
      <c r="G8" s="17"/>
      <c r="H8" s="81"/>
      <c r="I8" s="81"/>
      <c r="J8" s="81"/>
      <c r="K8" s="18"/>
      <c r="L8" s="19"/>
      <c r="M8" s="17"/>
      <c r="N8" s="84"/>
      <c r="O8" s="17"/>
      <c r="P8" s="86"/>
      <c r="Q8" s="89"/>
      <c r="R8" s="92"/>
      <c r="S8" s="22"/>
      <c r="T8" s="17"/>
      <c r="U8" s="26" t="s">
        <v>129</v>
      </c>
      <c r="V8" s="26" t="s">
        <v>130</v>
      </c>
      <c r="W8" s="17"/>
      <c r="X8" s="27" t="str">
        <f>U8</f>
        <v>県内</v>
      </c>
      <c r="Y8" s="28"/>
      <c r="Z8" s="27" t="str">
        <f>V8</f>
        <v>県外</v>
      </c>
      <c r="AA8" s="28"/>
      <c r="AB8" s="94"/>
      <c r="AC8" s="107"/>
      <c r="AD8" s="29" t="s">
        <v>26</v>
      </c>
      <c r="AE8" s="29" t="s">
        <v>27</v>
      </c>
      <c r="AF8" s="30" t="s">
        <v>9</v>
      </c>
      <c r="AG8" s="22"/>
      <c r="AH8" s="17"/>
      <c r="AI8" s="17"/>
      <c r="AJ8" s="17"/>
      <c r="AK8" s="17"/>
      <c r="AL8" s="17"/>
      <c r="AM8" s="17"/>
      <c r="AN8" s="17"/>
      <c r="AO8" s="17"/>
    </row>
    <row r="9" spans="2:41" ht="12.75" customHeight="1" x14ac:dyDescent="0.15">
      <c r="B9" s="97"/>
      <c r="C9" s="98"/>
      <c r="D9" s="31"/>
      <c r="E9" s="31"/>
      <c r="F9" s="31"/>
      <c r="G9" s="32"/>
      <c r="H9" s="32"/>
      <c r="I9" s="32"/>
      <c r="J9" s="32"/>
      <c r="K9" s="32"/>
      <c r="L9" s="78" t="s">
        <v>28</v>
      </c>
      <c r="M9" s="32"/>
      <c r="N9" s="84"/>
      <c r="O9" s="32"/>
      <c r="P9" s="87"/>
      <c r="Q9" s="90"/>
      <c r="R9" s="93"/>
      <c r="S9" s="33"/>
      <c r="T9" s="32"/>
      <c r="U9" s="32"/>
      <c r="V9" s="32"/>
      <c r="W9" s="32"/>
      <c r="X9" s="32"/>
      <c r="Y9" s="78" t="s">
        <v>28</v>
      </c>
      <c r="Z9" s="32"/>
      <c r="AA9" s="78" t="s">
        <v>28</v>
      </c>
      <c r="AB9" s="32"/>
      <c r="AC9" s="32"/>
      <c r="AD9" s="32"/>
      <c r="AE9" s="32"/>
      <c r="AF9" s="34"/>
      <c r="AG9" s="33"/>
      <c r="AH9" s="32"/>
      <c r="AI9" s="32"/>
      <c r="AJ9" s="32"/>
      <c r="AK9" s="32"/>
      <c r="AL9" s="32"/>
      <c r="AM9" s="32"/>
      <c r="AN9" s="32"/>
      <c r="AO9" s="32"/>
    </row>
    <row r="10" spans="2:41" ht="16.5" customHeight="1" x14ac:dyDescent="0.15">
      <c r="B10" s="97"/>
      <c r="C10" s="98"/>
      <c r="D10" s="31" t="s">
        <v>29</v>
      </c>
      <c r="E10" s="35" t="s">
        <v>30</v>
      </c>
      <c r="F10" s="35" t="s">
        <v>31</v>
      </c>
      <c r="G10" s="31" t="s">
        <v>32</v>
      </c>
      <c r="H10" s="31" t="s">
        <v>33</v>
      </c>
      <c r="I10" s="31" t="s">
        <v>34</v>
      </c>
      <c r="J10" s="31" t="s">
        <v>35</v>
      </c>
      <c r="K10" s="31" t="s">
        <v>36</v>
      </c>
      <c r="L10" s="108"/>
      <c r="M10" s="31" t="s">
        <v>37</v>
      </c>
      <c r="N10" s="31" t="s">
        <v>38</v>
      </c>
      <c r="O10" s="31" t="s">
        <v>39</v>
      </c>
      <c r="P10" s="35" t="s">
        <v>40</v>
      </c>
      <c r="Q10" s="35" t="s">
        <v>41</v>
      </c>
      <c r="R10" s="36" t="s">
        <v>42</v>
      </c>
      <c r="S10" s="37" t="s">
        <v>43</v>
      </c>
      <c r="T10" s="31" t="s">
        <v>44</v>
      </c>
      <c r="U10" s="31" t="s">
        <v>45</v>
      </c>
      <c r="V10" s="31" t="s">
        <v>46</v>
      </c>
      <c r="W10" s="31" t="s">
        <v>47</v>
      </c>
      <c r="X10" s="31" t="s">
        <v>48</v>
      </c>
      <c r="Y10" s="108"/>
      <c r="Z10" s="31" t="s">
        <v>49</v>
      </c>
      <c r="AA10" s="108"/>
      <c r="AB10" s="38" t="s">
        <v>50</v>
      </c>
      <c r="AC10" s="31" t="s">
        <v>51</v>
      </c>
      <c r="AD10" s="31" t="s">
        <v>52</v>
      </c>
      <c r="AE10" s="31" t="s">
        <v>53</v>
      </c>
      <c r="AF10" s="35" t="s">
        <v>54</v>
      </c>
      <c r="AG10" s="37" t="s">
        <v>55</v>
      </c>
      <c r="AH10" s="31" t="s">
        <v>56</v>
      </c>
      <c r="AI10" s="31" t="s">
        <v>57</v>
      </c>
      <c r="AJ10" s="31" t="s">
        <v>58</v>
      </c>
      <c r="AK10" s="31" t="s">
        <v>59</v>
      </c>
      <c r="AL10" s="32" t="s">
        <v>60</v>
      </c>
      <c r="AM10" s="31" t="s">
        <v>61</v>
      </c>
      <c r="AN10" s="31" t="s">
        <v>62</v>
      </c>
      <c r="AO10" s="31" t="s">
        <v>63</v>
      </c>
    </row>
    <row r="11" spans="2:41" ht="14.25" thickBot="1" x14ac:dyDescent="0.2">
      <c r="B11" s="99"/>
      <c r="C11" s="100"/>
      <c r="D11" s="39" t="s">
        <v>64</v>
      </c>
      <c r="E11" s="35" t="s">
        <v>65</v>
      </c>
      <c r="F11" s="35"/>
      <c r="G11" s="40" t="s">
        <v>66</v>
      </c>
      <c r="H11" s="31"/>
      <c r="I11" s="31"/>
      <c r="J11" s="31"/>
      <c r="K11" s="31"/>
      <c r="L11" s="31"/>
      <c r="M11" s="31"/>
      <c r="N11" s="31"/>
      <c r="O11" s="31"/>
      <c r="P11" s="31"/>
      <c r="Q11" s="35"/>
      <c r="R11" s="41"/>
      <c r="S11" s="37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  <c r="AF11" s="35"/>
      <c r="AG11" s="42" t="s">
        <v>67</v>
      </c>
      <c r="AH11" s="43" t="s">
        <v>68</v>
      </c>
      <c r="AI11" s="31" t="s">
        <v>69</v>
      </c>
      <c r="AJ11" s="31" t="s">
        <v>70</v>
      </c>
      <c r="AK11" s="31" t="s">
        <v>71</v>
      </c>
      <c r="AL11" s="32" t="s">
        <v>72</v>
      </c>
      <c r="AM11" s="31"/>
      <c r="AN11" s="31"/>
      <c r="AO11" s="32"/>
    </row>
    <row r="12" spans="2:41" s="50" customFormat="1" ht="17.25" customHeight="1" thickTop="1" thickBot="1" x14ac:dyDescent="0.2">
      <c r="B12" s="44" t="s">
        <v>74</v>
      </c>
      <c r="C12" s="45"/>
      <c r="D12" s="46">
        <v>3025.3559184592223</v>
      </c>
      <c r="E12" s="46">
        <v>705.56100000000004</v>
      </c>
      <c r="F12" s="46">
        <v>0</v>
      </c>
      <c r="G12" s="46">
        <v>2319.7949184592221</v>
      </c>
      <c r="H12" s="46">
        <v>78.346590000000006</v>
      </c>
      <c r="I12" s="46">
        <v>0</v>
      </c>
      <c r="J12" s="46">
        <v>0</v>
      </c>
      <c r="K12" s="46">
        <v>1280.1353305</v>
      </c>
      <c r="L12" s="46">
        <v>0.24969999999999998</v>
      </c>
      <c r="M12" s="46">
        <v>481.80064219932194</v>
      </c>
      <c r="N12" s="46">
        <v>0</v>
      </c>
      <c r="O12" s="46">
        <v>798.33468830067795</v>
      </c>
      <c r="P12" s="46">
        <v>753.74861953346294</v>
      </c>
      <c r="Q12" s="47">
        <v>1.20583</v>
      </c>
      <c r="R12" s="46">
        <v>0</v>
      </c>
      <c r="S12" s="48">
        <v>1004.6932367264383</v>
      </c>
      <c r="T12" s="46">
        <v>126.95631399800001</v>
      </c>
      <c r="U12" s="46">
        <v>6.7372389980000014</v>
      </c>
      <c r="V12" s="46">
        <v>120.21907500000002</v>
      </c>
      <c r="W12" s="46">
        <v>877.73692272843823</v>
      </c>
      <c r="X12" s="46">
        <v>787.67342863043791</v>
      </c>
      <c r="Y12" s="46">
        <v>46.776092999999989</v>
      </c>
      <c r="Z12" s="46">
        <v>90.063494098000007</v>
      </c>
      <c r="AA12" s="46">
        <v>19.871467608999993</v>
      </c>
      <c r="AB12" s="46">
        <v>81.967368181950462</v>
      </c>
      <c r="AC12" s="46">
        <v>795.7695545464876</v>
      </c>
      <c r="AD12" s="46">
        <v>765.34896931577396</v>
      </c>
      <c r="AE12" s="46">
        <v>30.420585230713804</v>
      </c>
      <c r="AF12" s="49">
        <v>0</v>
      </c>
      <c r="AG12" s="48">
        <v>1597.4441788492366</v>
      </c>
      <c r="AH12" s="46">
        <v>158.58272922871379</v>
      </c>
      <c r="AI12" s="46">
        <v>2303.005178849236</v>
      </c>
      <c r="AJ12" s="46">
        <v>0</v>
      </c>
      <c r="AK12" s="46">
        <f>G12-N12</f>
        <v>2319.7949184592221</v>
      </c>
      <c r="AL12" s="46">
        <f>AM12+AN12</f>
        <v>185.14052803671333</v>
      </c>
      <c r="AM12" s="46">
        <f>AM13+SUM(AM16:AM19)+AM44+SUM(AM51:AM64)</f>
        <v>0</v>
      </c>
      <c r="AN12" s="46">
        <f>AN13+SUM(AN16:AN19)+AN44+SUM(AN51:AN64)</f>
        <v>185.14052803671333</v>
      </c>
      <c r="AO12" s="46">
        <f>AK12-AL12</f>
        <v>2134.6543904225086</v>
      </c>
    </row>
    <row r="13" spans="2:41" s="50" customFormat="1" ht="17.25" customHeight="1" thickTop="1" x14ac:dyDescent="0.15">
      <c r="B13" s="74" t="s">
        <v>75</v>
      </c>
      <c r="C13" s="75"/>
      <c r="D13" s="51">
        <v>64.892921000000015</v>
      </c>
      <c r="E13" s="51">
        <v>0</v>
      </c>
      <c r="F13" s="51">
        <v>0</v>
      </c>
      <c r="G13" s="51">
        <v>64.892921000000015</v>
      </c>
      <c r="H13" s="51">
        <v>63.33700000000001</v>
      </c>
      <c r="I13" s="51">
        <v>0</v>
      </c>
      <c r="J13" s="51">
        <v>0</v>
      </c>
      <c r="K13" s="51">
        <v>0</v>
      </c>
      <c r="L13" s="51">
        <v>0</v>
      </c>
      <c r="M13" s="51">
        <v>0</v>
      </c>
      <c r="N13" s="51">
        <v>0</v>
      </c>
      <c r="O13" s="51">
        <v>0</v>
      </c>
      <c r="P13" s="51">
        <v>0</v>
      </c>
      <c r="Q13" s="51">
        <v>0</v>
      </c>
      <c r="R13" s="51">
        <v>0</v>
      </c>
      <c r="S13" s="52">
        <v>1.5559210000000001</v>
      </c>
      <c r="T13" s="51">
        <v>0</v>
      </c>
      <c r="U13" s="51">
        <v>0</v>
      </c>
      <c r="V13" s="51">
        <v>0</v>
      </c>
      <c r="W13" s="51">
        <v>1.5559210000000001</v>
      </c>
      <c r="X13" s="51">
        <v>1.1768380000000003</v>
      </c>
      <c r="Y13" s="51">
        <v>4.0000000000000003E-5</v>
      </c>
      <c r="Z13" s="51">
        <v>0.37908299999999989</v>
      </c>
      <c r="AA13" s="51">
        <v>1.3863000000000002E-2</v>
      </c>
      <c r="AB13" s="51">
        <v>8.6620804036100729E-2</v>
      </c>
      <c r="AC13" s="51">
        <v>1.4693001959638994</v>
      </c>
      <c r="AD13" s="51">
        <v>1.3286187428208192</v>
      </c>
      <c r="AE13" s="51">
        <v>0.14068145314308034</v>
      </c>
      <c r="AF13" s="53">
        <v>0</v>
      </c>
      <c r="AG13" s="52">
        <v>64.665618742820826</v>
      </c>
      <c r="AH13" s="51">
        <v>0.14068145314308034</v>
      </c>
      <c r="AI13" s="51">
        <v>64.665618742820826</v>
      </c>
      <c r="AJ13" s="51">
        <v>0</v>
      </c>
      <c r="AK13" s="51">
        <f t="shared" ref="AK13:AK64" si="0">G13-N13</f>
        <v>64.892921000000015</v>
      </c>
      <c r="AL13" s="51">
        <f t="shared" ref="AL13:AL64" si="1">AM13+AN13</f>
        <v>0.15237139289805268</v>
      </c>
      <c r="AM13" s="51">
        <f>SUM(AM14:AM15)</f>
        <v>0</v>
      </c>
      <c r="AN13" s="51">
        <f>SUM(AN14:AN15)</f>
        <v>0.15237139289805268</v>
      </c>
      <c r="AO13" s="51">
        <f t="shared" ref="AO13:AO64" si="2">AK13-AL13</f>
        <v>64.740549607101968</v>
      </c>
    </row>
    <row r="14" spans="2:41" s="50" customFormat="1" ht="17.25" customHeight="1" x14ac:dyDescent="0.15">
      <c r="B14" s="54">
        <v>0</v>
      </c>
      <c r="C14" s="55" t="s">
        <v>76</v>
      </c>
      <c r="D14" s="56">
        <v>64.842321000000013</v>
      </c>
      <c r="E14" s="56">
        <v>0</v>
      </c>
      <c r="F14" s="56">
        <v>0</v>
      </c>
      <c r="G14" s="56">
        <v>64.842321000000013</v>
      </c>
      <c r="H14" s="56">
        <v>63.33700000000001</v>
      </c>
      <c r="I14" s="56">
        <v>0</v>
      </c>
      <c r="J14" s="56">
        <v>0</v>
      </c>
      <c r="K14" s="56">
        <v>0</v>
      </c>
      <c r="L14" s="56">
        <v>0</v>
      </c>
      <c r="M14" s="56">
        <v>0</v>
      </c>
      <c r="N14" s="56">
        <v>0</v>
      </c>
      <c r="O14" s="56">
        <v>0</v>
      </c>
      <c r="P14" s="56">
        <v>0</v>
      </c>
      <c r="Q14" s="57">
        <v>0</v>
      </c>
      <c r="R14" s="56">
        <v>0</v>
      </c>
      <c r="S14" s="58">
        <v>1.5053210000000001</v>
      </c>
      <c r="T14" s="56">
        <v>0</v>
      </c>
      <c r="U14" s="56">
        <v>0</v>
      </c>
      <c r="V14" s="56">
        <v>0</v>
      </c>
      <c r="W14" s="56">
        <v>1.5053210000000001</v>
      </c>
      <c r="X14" s="56">
        <v>1.1262380000000003</v>
      </c>
      <c r="Y14" s="56">
        <v>4.0000000000000003E-5</v>
      </c>
      <c r="Z14" s="56">
        <v>0.37908299999999989</v>
      </c>
      <c r="AA14" s="56">
        <v>1.3863000000000002E-2</v>
      </c>
      <c r="AB14" s="56">
        <v>8.6620804036100729E-2</v>
      </c>
      <c r="AC14" s="56">
        <v>1.4187001959638994</v>
      </c>
      <c r="AD14" s="56">
        <v>1.2850187428208191</v>
      </c>
      <c r="AE14" s="56">
        <v>0.13368145314308033</v>
      </c>
      <c r="AF14" s="59">
        <v>0</v>
      </c>
      <c r="AG14" s="58">
        <v>64.622018742820828</v>
      </c>
      <c r="AH14" s="56">
        <v>0.13368145314308033</v>
      </c>
      <c r="AI14" s="56">
        <v>64.622018742820828</v>
      </c>
      <c r="AJ14" s="56">
        <v>0</v>
      </c>
      <c r="AK14" s="56">
        <f t="shared" si="0"/>
        <v>64.842321000000013</v>
      </c>
      <c r="AL14" s="56">
        <f t="shared" si="1"/>
        <v>0.15237139289805268</v>
      </c>
      <c r="AM14" s="56">
        <v>0</v>
      </c>
      <c r="AN14" s="56">
        <v>0.15237139289805268</v>
      </c>
      <c r="AO14" s="56">
        <f t="shared" si="2"/>
        <v>64.689949607101966</v>
      </c>
    </row>
    <row r="15" spans="2:41" s="50" customFormat="1" ht="17.25" customHeight="1" x14ac:dyDescent="0.15">
      <c r="B15" s="60">
        <v>0</v>
      </c>
      <c r="C15" s="61" t="s">
        <v>77</v>
      </c>
      <c r="D15" s="62">
        <v>5.0599999999999999E-2</v>
      </c>
      <c r="E15" s="62">
        <v>0</v>
      </c>
      <c r="F15" s="62">
        <v>0</v>
      </c>
      <c r="G15" s="62">
        <v>5.0599999999999999E-2</v>
      </c>
      <c r="H15" s="62">
        <v>0</v>
      </c>
      <c r="I15" s="62">
        <v>0</v>
      </c>
      <c r="J15" s="62">
        <v>0</v>
      </c>
      <c r="K15" s="62">
        <v>0</v>
      </c>
      <c r="L15" s="62">
        <v>0</v>
      </c>
      <c r="M15" s="62">
        <v>0</v>
      </c>
      <c r="N15" s="62">
        <v>0</v>
      </c>
      <c r="O15" s="62">
        <v>0</v>
      </c>
      <c r="P15" s="62">
        <v>0</v>
      </c>
      <c r="Q15" s="63">
        <v>0</v>
      </c>
      <c r="R15" s="62">
        <v>0</v>
      </c>
      <c r="S15" s="64">
        <v>5.0599999999999999E-2</v>
      </c>
      <c r="T15" s="62">
        <v>0</v>
      </c>
      <c r="U15" s="62">
        <v>0</v>
      </c>
      <c r="V15" s="62">
        <v>0</v>
      </c>
      <c r="W15" s="62">
        <v>5.0599999999999999E-2</v>
      </c>
      <c r="X15" s="62">
        <v>5.0599999999999999E-2</v>
      </c>
      <c r="Y15" s="62">
        <v>0</v>
      </c>
      <c r="Z15" s="62">
        <v>0</v>
      </c>
      <c r="AA15" s="62">
        <v>0</v>
      </c>
      <c r="AB15" s="62">
        <v>0</v>
      </c>
      <c r="AC15" s="62">
        <v>5.0599999999999999E-2</v>
      </c>
      <c r="AD15" s="62">
        <v>4.36E-2</v>
      </c>
      <c r="AE15" s="62">
        <v>7.0000000000000001E-3</v>
      </c>
      <c r="AF15" s="65">
        <v>0</v>
      </c>
      <c r="AG15" s="64">
        <v>4.36E-2</v>
      </c>
      <c r="AH15" s="62">
        <v>7.0000000000000001E-3</v>
      </c>
      <c r="AI15" s="62">
        <v>4.36E-2</v>
      </c>
      <c r="AJ15" s="62">
        <v>0</v>
      </c>
      <c r="AK15" s="62">
        <f t="shared" si="0"/>
        <v>5.0599999999999999E-2</v>
      </c>
      <c r="AL15" s="62">
        <f t="shared" si="1"/>
        <v>0</v>
      </c>
      <c r="AM15" s="62">
        <v>0</v>
      </c>
      <c r="AN15" s="62">
        <v>0</v>
      </c>
      <c r="AO15" s="62">
        <f t="shared" si="2"/>
        <v>5.0599999999999999E-2</v>
      </c>
    </row>
    <row r="16" spans="2:41" s="50" customFormat="1" ht="17.25" customHeight="1" x14ac:dyDescent="0.15">
      <c r="B16" s="72" t="s">
        <v>78</v>
      </c>
      <c r="C16" s="73"/>
      <c r="D16" s="51">
        <v>2.8599999999999997E-3</v>
      </c>
      <c r="E16" s="51">
        <v>0</v>
      </c>
      <c r="F16" s="51">
        <v>0</v>
      </c>
      <c r="G16" s="51">
        <v>2.8599999999999997E-3</v>
      </c>
      <c r="H16" s="51">
        <v>0</v>
      </c>
      <c r="I16" s="51">
        <v>0</v>
      </c>
      <c r="J16" s="51">
        <v>0</v>
      </c>
      <c r="K16" s="51">
        <v>0</v>
      </c>
      <c r="L16" s="51">
        <v>0</v>
      </c>
      <c r="M16" s="51">
        <v>0</v>
      </c>
      <c r="N16" s="51">
        <v>0</v>
      </c>
      <c r="O16" s="51">
        <v>0</v>
      </c>
      <c r="P16" s="51">
        <v>0</v>
      </c>
      <c r="Q16" s="66">
        <v>0</v>
      </c>
      <c r="R16" s="51">
        <v>0</v>
      </c>
      <c r="S16" s="52">
        <v>2.8599999999999997E-3</v>
      </c>
      <c r="T16" s="51">
        <v>0</v>
      </c>
      <c r="U16" s="51">
        <v>0</v>
      </c>
      <c r="V16" s="51">
        <v>0</v>
      </c>
      <c r="W16" s="51">
        <v>2.8599999999999997E-3</v>
      </c>
      <c r="X16" s="51">
        <v>2.8599999999999997E-3</v>
      </c>
      <c r="Y16" s="51">
        <v>0</v>
      </c>
      <c r="Z16" s="51">
        <v>0</v>
      </c>
      <c r="AA16" s="51">
        <v>0</v>
      </c>
      <c r="AB16" s="51">
        <v>2.4299999999999973E-4</v>
      </c>
      <c r="AC16" s="56">
        <v>2.617E-3</v>
      </c>
      <c r="AD16" s="51">
        <v>2.5899999999999999E-3</v>
      </c>
      <c r="AE16" s="51">
        <v>2.6999999999999999E-5</v>
      </c>
      <c r="AF16" s="53">
        <v>0</v>
      </c>
      <c r="AG16" s="52">
        <v>2.5899999999999999E-3</v>
      </c>
      <c r="AH16" s="51">
        <v>2.6999999999999999E-5</v>
      </c>
      <c r="AI16" s="51">
        <v>2.5899999999999999E-3</v>
      </c>
      <c r="AJ16" s="51">
        <v>0</v>
      </c>
      <c r="AK16" s="51">
        <f t="shared" si="0"/>
        <v>2.8599999999999997E-3</v>
      </c>
      <c r="AL16" s="51">
        <f t="shared" si="1"/>
        <v>0</v>
      </c>
      <c r="AM16" s="51">
        <v>0</v>
      </c>
      <c r="AN16" s="51">
        <v>0</v>
      </c>
      <c r="AO16" s="51">
        <f t="shared" si="2"/>
        <v>2.8599999999999997E-3</v>
      </c>
    </row>
    <row r="17" spans="2:41" s="50" customFormat="1" ht="17.25" customHeight="1" x14ac:dyDescent="0.15">
      <c r="B17" s="72" t="s">
        <v>79</v>
      </c>
      <c r="C17" s="73"/>
      <c r="D17" s="51">
        <v>3.322E-2</v>
      </c>
      <c r="E17" s="51">
        <v>0</v>
      </c>
      <c r="F17" s="51">
        <v>0</v>
      </c>
      <c r="G17" s="51">
        <v>3.322E-2</v>
      </c>
      <c r="H17" s="51">
        <v>0</v>
      </c>
      <c r="I17" s="51">
        <v>0</v>
      </c>
      <c r="J17" s="51">
        <v>0</v>
      </c>
      <c r="K17" s="51">
        <v>0</v>
      </c>
      <c r="L17" s="51">
        <v>0</v>
      </c>
      <c r="M17" s="51">
        <v>0</v>
      </c>
      <c r="N17" s="51">
        <v>0</v>
      </c>
      <c r="O17" s="51">
        <v>0</v>
      </c>
      <c r="P17" s="51">
        <v>0</v>
      </c>
      <c r="Q17" s="66">
        <v>0</v>
      </c>
      <c r="R17" s="51">
        <v>0</v>
      </c>
      <c r="S17" s="52">
        <v>3.322E-2</v>
      </c>
      <c r="T17" s="51">
        <v>0</v>
      </c>
      <c r="U17" s="51">
        <v>0</v>
      </c>
      <c r="V17" s="51">
        <v>0</v>
      </c>
      <c r="W17" s="51">
        <v>3.322E-2</v>
      </c>
      <c r="X17" s="51">
        <v>1.14E-3</v>
      </c>
      <c r="Y17" s="51">
        <v>0</v>
      </c>
      <c r="Z17" s="51">
        <v>3.2079999999999997E-2</v>
      </c>
      <c r="AA17" s="51">
        <v>0</v>
      </c>
      <c r="AB17" s="51">
        <v>0</v>
      </c>
      <c r="AC17" s="56">
        <v>3.3219999999999993E-2</v>
      </c>
      <c r="AD17" s="51">
        <v>3.3159999999999995E-2</v>
      </c>
      <c r="AE17" s="51">
        <v>5.9999999999999995E-5</v>
      </c>
      <c r="AF17" s="53">
        <v>0</v>
      </c>
      <c r="AG17" s="52">
        <v>3.3159999999999995E-2</v>
      </c>
      <c r="AH17" s="51">
        <v>5.9999999999999995E-5</v>
      </c>
      <c r="AI17" s="51">
        <v>3.3159999999999995E-2</v>
      </c>
      <c r="AJ17" s="51">
        <v>0</v>
      </c>
      <c r="AK17" s="51">
        <f t="shared" si="0"/>
        <v>3.322E-2</v>
      </c>
      <c r="AL17" s="51">
        <f t="shared" si="1"/>
        <v>2.5000000000000001E-3</v>
      </c>
      <c r="AM17" s="51">
        <v>0</v>
      </c>
      <c r="AN17" s="51">
        <v>2.5000000000000001E-3</v>
      </c>
      <c r="AO17" s="51">
        <f t="shared" si="2"/>
        <v>3.0720000000000001E-2</v>
      </c>
    </row>
    <row r="18" spans="2:41" s="50" customFormat="1" ht="17.25" customHeight="1" x14ac:dyDescent="0.15">
      <c r="B18" s="72" t="s">
        <v>80</v>
      </c>
      <c r="C18" s="73"/>
      <c r="D18" s="51">
        <v>613.9358294975882</v>
      </c>
      <c r="E18" s="51">
        <v>0</v>
      </c>
      <c r="F18" s="51">
        <v>0</v>
      </c>
      <c r="G18" s="51">
        <v>613.9358294975882</v>
      </c>
      <c r="H18" s="51">
        <v>0</v>
      </c>
      <c r="I18" s="51">
        <v>0</v>
      </c>
      <c r="J18" s="51">
        <v>0</v>
      </c>
      <c r="K18" s="51">
        <v>21.480017500000006</v>
      </c>
      <c r="L18" s="51">
        <v>0</v>
      </c>
      <c r="M18" s="51">
        <v>3.0335191993219404</v>
      </c>
      <c r="N18" s="51">
        <v>0</v>
      </c>
      <c r="O18" s="51">
        <v>18.446498300678066</v>
      </c>
      <c r="P18" s="51">
        <v>18.325553788155641</v>
      </c>
      <c r="Q18" s="66">
        <v>1.20583</v>
      </c>
      <c r="R18" s="51">
        <v>0</v>
      </c>
      <c r="S18" s="52">
        <v>591.37092651011062</v>
      </c>
      <c r="T18" s="51">
        <v>8.9574069979999997</v>
      </c>
      <c r="U18" s="51">
        <v>5.3796009979999999</v>
      </c>
      <c r="V18" s="51">
        <v>3.5778059999999994</v>
      </c>
      <c r="W18" s="51">
        <v>582.41351951211061</v>
      </c>
      <c r="X18" s="51">
        <v>570.81404716711063</v>
      </c>
      <c r="Y18" s="51">
        <v>2.6958210000000005</v>
      </c>
      <c r="Z18" s="51">
        <v>11.599472345000002</v>
      </c>
      <c r="AA18" s="51">
        <v>1.6499913169999996</v>
      </c>
      <c r="AB18" s="51">
        <v>6.9795893229459125</v>
      </c>
      <c r="AC18" s="56">
        <v>575.4339301891647</v>
      </c>
      <c r="AD18" s="51">
        <v>561.93125228497661</v>
      </c>
      <c r="AE18" s="51">
        <v>13.502677904188118</v>
      </c>
      <c r="AF18" s="53">
        <v>0</v>
      </c>
      <c r="AG18" s="52">
        <v>580.25680607313222</v>
      </c>
      <c r="AH18" s="51">
        <v>23.665914902188117</v>
      </c>
      <c r="AI18" s="51">
        <v>580.25680607313222</v>
      </c>
      <c r="AJ18" s="51">
        <v>0</v>
      </c>
      <c r="AK18" s="51">
        <f t="shared" si="0"/>
        <v>613.9358294975882</v>
      </c>
      <c r="AL18" s="51">
        <f t="shared" si="1"/>
        <v>47.84670659863788</v>
      </c>
      <c r="AM18" s="51">
        <v>0</v>
      </c>
      <c r="AN18" s="51">
        <v>47.84670659863788</v>
      </c>
      <c r="AO18" s="51">
        <f t="shared" si="2"/>
        <v>566.08912289895034</v>
      </c>
    </row>
    <row r="19" spans="2:41" s="50" customFormat="1" ht="17.25" customHeight="1" x14ac:dyDescent="0.15">
      <c r="B19" s="76" t="s">
        <v>81</v>
      </c>
      <c r="C19" s="77"/>
      <c r="D19" s="51">
        <v>1887.3824483526237</v>
      </c>
      <c r="E19" s="51">
        <v>705.56100000000004</v>
      </c>
      <c r="F19" s="51">
        <v>0</v>
      </c>
      <c r="G19" s="51">
        <v>1181.8214483526235</v>
      </c>
      <c r="H19" s="51">
        <v>15.009590000000001</v>
      </c>
      <c r="I19" s="51">
        <v>0</v>
      </c>
      <c r="J19" s="51">
        <v>0</v>
      </c>
      <c r="K19" s="51">
        <v>861.63599299999998</v>
      </c>
      <c r="L19" s="51">
        <v>0.24969999999999998</v>
      </c>
      <c r="M19" s="51">
        <v>104.78532300000001</v>
      </c>
      <c r="N19" s="51">
        <v>0</v>
      </c>
      <c r="O19" s="51">
        <v>756.85067000000004</v>
      </c>
      <c r="P19" s="51">
        <v>735.40606574530727</v>
      </c>
      <c r="Q19" s="66">
        <v>0</v>
      </c>
      <c r="R19" s="51">
        <v>0</v>
      </c>
      <c r="S19" s="52">
        <v>326.62046960731647</v>
      </c>
      <c r="T19" s="51">
        <v>104.73593200000001</v>
      </c>
      <c r="U19" s="51">
        <v>0.91999200000000003</v>
      </c>
      <c r="V19" s="51">
        <v>103.81594</v>
      </c>
      <c r="W19" s="51">
        <v>221.88453760731647</v>
      </c>
      <c r="X19" s="51">
        <v>166.90380616431639</v>
      </c>
      <c r="Y19" s="51">
        <v>38.965032000000001</v>
      </c>
      <c r="Z19" s="51">
        <v>54.980731442999996</v>
      </c>
      <c r="AA19" s="51">
        <v>13.029090349000001</v>
      </c>
      <c r="AB19" s="51">
        <v>55.521626455578428</v>
      </c>
      <c r="AC19" s="51">
        <v>166.36291115173799</v>
      </c>
      <c r="AD19" s="51">
        <v>155.67821258848639</v>
      </c>
      <c r="AE19" s="51">
        <v>10.684698563251604</v>
      </c>
      <c r="AF19" s="53">
        <v>0</v>
      </c>
      <c r="AG19" s="52">
        <v>906.09386833379381</v>
      </c>
      <c r="AH19" s="51">
        <v>115.42063056325161</v>
      </c>
      <c r="AI19" s="51">
        <v>1611.6548683337937</v>
      </c>
      <c r="AJ19" s="51">
        <v>0</v>
      </c>
      <c r="AK19" s="51">
        <f t="shared" si="0"/>
        <v>1181.8214483526235</v>
      </c>
      <c r="AL19" s="51">
        <f t="shared" si="1"/>
        <v>105.12781960137775</v>
      </c>
      <c r="AM19" s="51">
        <f>SUM(AM20:AM43)</f>
        <v>0</v>
      </c>
      <c r="AN19" s="51">
        <f>SUM(AN20:AN43)</f>
        <v>105.12781960137775</v>
      </c>
      <c r="AO19" s="51">
        <f t="shared" si="2"/>
        <v>1076.6936287512458</v>
      </c>
    </row>
    <row r="20" spans="2:41" s="50" customFormat="1" ht="17.25" customHeight="1" x14ac:dyDescent="0.15">
      <c r="B20" s="54">
        <v>0</v>
      </c>
      <c r="C20" s="55" t="s">
        <v>82</v>
      </c>
      <c r="D20" s="56">
        <v>18.923715840000007</v>
      </c>
      <c r="E20" s="56">
        <v>0</v>
      </c>
      <c r="F20" s="56">
        <v>0</v>
      </c>
      <c r="G20" s="56">
        <v>18.923715840000007</v>
      </c>
      <c r="H20" s="56">
        <v>0.78600000000000003</v>
      </c>
      <c r="I20" s="56">
        <v>0</v>
      </c>
      <c r="J20" s="56">
        <v>0</v>
      </c>
      <c r="K20" s="56">
        <v>5.9619999999999997</v>
      </c>
      <c r="L20" s="56">
        <v>0</v>
      </c>
      <c r="M20" s="56">
        <v>5.2949999999999999</v>
      </c>
      <c r="N20" s="56">
        <v>0</v>
      </c>
      <c r="O20" s="56">
        <v>0.66700000000000004</v>
      </c>
      <c r="P20" s="56">
        <v>0.254</v>
      </c>
      <c r="Q20" s="57">
        <v>0</v>
      </c>
      <c r="R20" s="56">
        <v>0</v>
      </c>
      <c r="S20" s="58">
        <v>12.588715840000006</v>
      </c>
      <c r="T20" s="56">
        <v>1.472E-2</v>
      </c>
      <c r="U20" s="56">
        <v>1.452E-2</v>
      </c>
      <c r="V20" s="56">
        <v>2.0000000000000001E-4</v>
      </c>
      <c r="W20" s="56">
        <v>12.573995840000006</v>
      </c>
      <c r="X20" s="56">
        <v>4.0573658400000019</v>
      </c>
      <c r="Y20" s="56">
        <v>4.1299999999999996E-2</v>
      </c>
      <c r="Z20" s="56">
        <v>8.5166300000000028</v>
      </c>
      <c r="AA20" s="56">
        <v>0.246281</v>
      </c>
      <c r="AB20" s="56">
        <v>1.3448812172168072</v>
      </c>
      <c r="AC20" s="56">
        <v>11.229114622783198</v>
      </c>
      <c r="AD20" s="56">
        <v>10.285658589592733</v>
      </c>
      <c r="AE20" s="56">
        <v>0.94345603319046512</v>
      </c>
      <c r="AF20" s="59">
        <v>0</v>
      </c>
      <c r="AG20" s="58">
        <v>11.325658589592734</v>
      </c>
      <c r="AH20" s="56">
        <v>0.95817603319046507</v>
      </c>
      <c r="AI20" s="56">
        <v>11.325658589592734</v>
      </c>
      <c r="AJ20" s="56">
        <v>0</v>
      </c>
      <c r="AK20" s="56">
        <f t="shared" si="0"/>
        <v>18.923715840000007</v>
      </c>
      <c r="AL20" s="56">
        <f t="shared" si="1"/>
        <v>6.3253890000000004</v>
      </c>
      <c r="AM20" s="56">
        <v>0</v>
      </c>
      <c r="AN20" s="56">
        <v>6.3253890000000004</v>
      </c>
      <c r="AO20" s="56">
        <f t="shared" si="2"/>
        <v>12.598326840000006</v>
      </c>
    </row>
    <row r="21" spans="2:41" s="50" customFormat="1" ht="17.25" customHeight="1" x14ac:dyDescent="0.15">
      <c r="B21" s="54">
        <v>0</v>
      </c>
      <c r="C21" s="67" t="s">
        <v>83</v>
      </c>
      <c r="D21" s="68">
        <v>9.3393700000000006</v>
      </c>
      <c r="E21" s="68">
        <v>0</v>
      </c>
      <c r="F21" s="68">
        <v>0</v>
      </c>
      <c r="G21" s="68">
        <v>9.3393700000000006</v>
      </c>
      <c r="H21" s="68">
        <v>7.2516300000000005</v>
      </c>
      <c r="I21" s="68">
        <v>0</v>
      </c>
      <c r="J21" s="68">
        <v>0</v>
      </c>
      <c r="K21" s="68">
        <v>0.82384999999999997</v>
      </c>
      <c r="L21" s="68">
        <v>0</v>
      </c>
      <c r="M21" s="68">
        <v>0.82384999999999997</v>
      </c>
      <c r="N21" s="68">
        <v>0</v>
      </c>
      <c r="O21" s="68">
        <v>0</v>
      </c>
      <c r="P21" s="68">
        <v>0</v>
      </c>
      <c r="Q21" s="69">
        <v>0</v>
      </c>
      <c r="R21" s="68">
        <v>0</v>
      </c>
      <c r="S21" s="70">
        <v>1.2638900000000004</v>
      </c>
      <c r="T21" s="68">
        <v>0</v>
      </c>
      <c r="U21" s="68">
        <v>0</v>
      </c>
      <c r="V21" s="68">
        <v>0</v>
      </c>
      <c r="W21" s="68">
        <v>1.2638900000000004</v>
      </c>
      <c r="X21" s="68">
        <v>1.2579800000000003</v>
      </c>
      <c r="Y21" s="68">
        <v>0</v>
      </c>
      <c r="Z21" s="68">
        <v>5.9099999999999986E-3</v>
      </c>
      <c r="AA21" s="68">
        <v>0</v>
      </c>
      <c r="AB21" s="68">
        <v>8.0000000000040039E-3</v>
      </c>
      <c r="AC21" s="68">
        <v>1.2558899999999964</v>
      </c>
      <c r="AD21" s="68">
        <v>1.1877436202287563</v>
      </c>
      <c r="AE21" s="68">
        <v>6.8146379771240051E-2</v>
      </c>
      <c r="AF21" s="71">
        <v>0</v>
      </c>
      <c r="AG21" s="70">
        <v>8.439373620228757</v>
      </c>
      <c r="AH21" s="68">
        <v>6.8146379771240051E-2</v>
      </c>
      <c r="AI21" s="68">
        <v>8.439373620228757</v>
      </c>
      <c r="AJ21" s="68">
        <v>0</v>
      </c>
      <c r="AK21" s="68">
        <f t="shared" si="0"/>
        <v>9.3393700000000006</v>
      </c>
      <c r="AL21" s="68">
        <f t="shared" si="1"/>
        <v>0.49839070058617796</v>
      </c>
      <c r="AM21" s="68">
        <v>0</v>
      </c>
      <c r="AN21" s="68">
        <v>0.49839070058617796</v>
      </c>
      <c r="AO21" s="68">
        <f t="shared" si="2"/>
        <v>8.8409792994138225</v>
      </c>
    </row>
    <row r="22" spans="2:41" s="50" customFormat="1" ht="17.25" customHeight="1" x14ac:dyDescent="0.15">
      <c r="B22" s="54">
        <v>0</v>
      </c>
      <c r="C22" s="67" t="s">
        <v>84</v>
      </c>
      <c r="D22" s="68">
        <v>5.7540199999999997</v>
      </c>
      <c r="E22" s="68">
        <v>0</v>
      </c>
      <c r="F22" s="68">
        <v>0</v>
      </c>
      <c r="G22" s="68">
        <v>5.7540199999999997</v>
      </c>
      <c r="H22" s="68">
        <v>0</v>
      </c>
      <c r="I22" s="68">
        <v>0</v>
      </c>
      <c r="J22" s="68">
        <v>0</v>
      </c>
      <c r="K22" s="68">
        <v>5.694</v>
      </c>
      <c r="L22" s="68">
        <v>0</v>
      </c>
      <c r="M22" s="68">
        <v>5.1246</v>
      </c>
      <c r="N22" s="68">
        <v>0</v>
      </c>
      <c r="O22" s="68">
        <v>0.56940000000000002</v>
      </c>
      <c r="P22" s="68">
        <v>0</v>
      </c>
      <c r="Q22" s="69">
        <v>0</v>
      </c>
      <c r="R22" s="68">
        <v>0</v>
      </c>
      <c r="S22" s="70">
        <v>0.62941999999999998</v>
      </c>
      <c r="T22" s="68">
        <v>2.8999999999999998E-3</v>
      </c>
      <c r="U22" s="68">
        <v>2.8999999999999998E-3</v>
      </c>
      <c r="V22" s="68">
        <v>0</v>
      </c>
      <c r="W22" s="68">
        <v>0.62651999999999997</v>
      </c>
      <c r="X22" s="68">
        <v>0.11179</v>
      </c>
      <c r="Y22" s="68">
        <v>0</v>
      </c>
      <c r="Z22" s="68">
        <v>0.51473000000000002</v>
      </c>
      <c r="AA22" s="68">
        <v>1.4610000000000001E-2</v>
      </c>
      <c r="AB22" s="68">
        <v>1.6645000000000021E-2</v>
      </c>
      <c r="AC22" s="68">
        <v>0.60987499999999994</v>
      </c>
      <c r="AD22" s="68">
        <v>0.60806731578947359</v>
      </c>
      <c r="AE22" s="68">
        <v>1.8076842105263159E-3</v>
      </c>
      <c r="AF22" s="71">
        <v>0</v>
      </c>
      <c r="AG22" s="70">
        <v>0.60806731578947359</v>
      </c>
      <c r="AH22" s="68">
        <v>4.7076842105263153E-3</v>
      </c>
      <c r="AI22" s="68">
        <v>0.60806731578947359</v>
      </c>
      <c r="AJ22" s="68">
        <v>0</v>
      </c>
      <c r="AK22" s="68">
        <f t="shared" si="0"/>
        <v>5.7540199999999997</v>
      </c>
      <c r="AL22" s="68">
        <f t="shared" si="1"/>
        <v>3.2587000000000005E-2</v>
      </c>
      <c r="AM22" s="68">
        <v>0</v>
      </c>
      <c r="AN22" s="68">
        <v>3.2587000000000005E-2</v>
      </c>
      <c r="AO22" s="68">
        <f t="shared" si="2"/>
        <v>5.7214329999999993</v>
      </c>
    </row>
    <row r="23" spans="2:41" s="50" customFormat="1" ht="17.25" customHeight="1" x14ac:dyDescent="0.15">
      <c r="B23" s="54">
        <v>0</v>
      </c>
      <c r="C23" s="67" t="s">
        <v>85</v>
      </c>
      <c r="D23" s="68">
        <v>0.31196471999999997</v>
      </c>
      <c r="E23" s="68">
        <v>0</v>
      </c>
      <c r="F23" s="68">
        <v>0</v>
      </c>
      <c r="G23" s="68">
        <v>0.31196471999999997</v>
      </c>
      <c r="H23" s="68">
        <v>0</v>
      </c>
      <c r="I23" s="68">
        <v>0</v>
      </c>
      <c r="J23" s="68">
        <v>0</v>
      </c>
      <c r="K23" s="68">
        <v>0</v>
      </c>
      <c r="L23" s="68">
        <v>0</v>
      </c>
      <c r="M23" s="68">
        <v>0</v>
      </c>
      <c r="N23" s="68">
        <v>0</v>
      </c>
      <c r="O23" s="68">
        <v>0</v>
      </c>
      <c r="P23" s="68">
        <v>0</v>
      </c>
      <c r="Q23" s="69">
        <v>0</v>
      </c>
      <c r="R23" s="68">
        <v>0</v>
      </c>
      <c r="S23" s="70">
        <v>0.31196471999999997</v>
      </c>
      <c r="T23" s="68">
        <v>5.1999999999999997E-5</v>
      </c>
      <c r="U23" s="68">
        <v>5.1999999999999997E-5</v>
      </c>
      <c r="V23" s="68">
        <v>0</v>
      </c>
      <c r="W23" s="68">
        <v>0.31191271999999998</v>
      </c>
      <c r="X23" s="68">
        <v>0.31016272</v>
      </c>
      <c r="Y23" s="68">
        <v>0</v>
      </c>
      <c r="Z23" s="68">
        <v>1.75E-3</v>
      </c>
      <c r="AA23" s="68">
        <v>2.2999999999999998E-4</v>
      </c>
      <c r="AB23" s="68">
        <v>4.5599776702665018E-4</v>
      </c>
      <c r="AC23" s="68">
        <v>0.31145672223297333</v>
      </c>
      <c r="AD23" s="68">
        <v>0.26986615743106035</v>
      </c>
      <c r="AE23" s="68">
        <v>4.1590564801912956E-2</v>
      </c>
      <c r="AF23" s="71">
        <v>0</v>
      </c>
      <c r="AG23" s="70">
        <v>0.26986615743106035</v>
      </c>
      <c r="AH23" s="68">
        <v>4.164256480191296E-2</v>
      </c>
      <c r="AI23" s="68">
        <v>0.26986615743106035</v>
      </c>
      <c r="AJ23" s="68">
        <v>0</v>
      </c>
      <c r="AK23" s="68">
        <f t="shared" si="0"/>
        <v>0.31196471999999997</v>
      </c>
      <c r="AL23" s="68">
        <f t="shared" si="1"/>
        <v>6.6341999999999998E-2</v>
      </c>
      <c r="AM23" s="68">
        <v>0</v>
      </c>
      <c r="AN23" s="68">
        <v>6.6341999999999998E-2</v>
      </c>
      <c r="AO23" s="68">
        <f t="shared" si="2"/>
        <v>0.24562271999999996</v>
      </c>
    </row>
    <row r="24" spans="2:41" s="50" customFormat="1" ht="17.25" customHeight="1" x14ac:dyDescent="0.15">
      <c r="B24" s="54">
        <v>0</v>
      </c>
      <c r="C24" s="67" t="s">
        <v>86</v>
      </c>
      <c r="D24" s="68">
        <v>3.8530000000000009E-2</v>
      </c>
      <c r="E24" s="68">
        <v>0</v>
      </c>
      <c r="F24" s="68">
        <v>0</v>
      </c>
      <c r="G24" s="68">
        <v>3.8530000000000009E-2</v>
      </c>
      <c r="H24" s="68">
        <v>0</v>
      </c>
      <c r="I24" s="68">
        <v>0</v>
      </c>
      <c r="J24" s="68">
        <v>0</v>
      </c>
      <c r="K24" s="68">
        <v>0</v>
      </c>
      <c r="L24" s="68">
        <v>0</v>
      </c>
      <c r="M24" s="68">
        <v>0</v>
      </c>
      <c r="N24" s="68">
        <v>0</v>
      </c>
      <c r="O24" s="68">
        <v>0</v>
      </c>
      <c r="P24" s="68">
        <v>0</v>
      </c>
      <c r="Q24" s="69">
        <v>0</v>
      </c>
      <c r="R24" s="68">
        <v>0</v>
      </c>
      <c r="S24" s="70">
        <v>3.8530000000000009E-2</v>
      </c>
      <c r="T24" s="68">
        <v>0</v>
      </c>
      <c r="U24" s="68">
        <v>0</v>
      </c>
      <c r="V24" s="68">
        <v>0</v>
      </c>
      <c r="W24" s="68">
        <v>3.8530000000000009E-2</v>
      </c>
      <c r="X24" s="68">
        <v>3.8530000000000009E-2</v>
      </c>
      <c r="Y24" s="68">
        <v>8.6099999999999996E-3</v>
      </c>
      <c r="Z24" s="68">
        <v>0</v>
      </c>
      <c r="AA24" s="68">
        <v>0</v>
      </c>
      <c r="AB24" s="68">
        <v>8.4987957165801216E-3</v>
      </c>
      <c r="AC24" s="68">
        <v>3.0031204283419887E-2</v>
      </c>
      <c r="AD24" s="68">
        <v>2.8411052631578979E-2</v>
      </c>
      <c r="AE24" s="68">
        <v>1.6201516518409083E-3</v>
      </c>
      <c r="AF24" s="71">
        <v>0</v>
      </c>
      <c r="AG24" s="70">
        <v>2.8411052631578979E-2</v>
      </c>
      <c r="AH24" s="68">
        <v>1.6201516518409083E-3</v>
      </c>
      <c r="AI24" s="68">
        <v>2.8411052631578979E-2</v>
      </c>
      <c r="AJ24" s="68">
        <v>0</v>
      </c>
      <c r="AK24" s="68">
        <f t="shared" si="0"/>
        <v>3.8530000000000009E-2</v>
      </c>
      <c r="AL24" s="68">
        <f t="shared" si="1"/>
        <v>9.2899999999999996E-3</v>
      </c>
      <c r="AM24" s="68">
        <v>0</v>
      </c>
      <c r="AN24" s="68">
        <v>9.2899999999999996E-3</v>
      </c>
      <c r="AO24" s="68">
        <f t="shared" si="2"/>
        <v>2.9240000000000009E-2</v>
      </c>
    </row>
    <row r="25" spans="2:41" s="50" customFormat="1" ht="17.25" customHeight="1" x14ac:dyDescent="0.15">
      <c r="B25" s="54">
        <v>0</v>
      </c>
      <c r="C25" s="67" t="s">
        <v>87</v>
      </c>
      <c r="D25" s="68">
        <v>0.37026380000000003</v>
      </c>
      <c r="E25" s="68">
        <v>0</v>
      </c>
      <c r="F25" s="68">
        <v>0</v>
      </c>
      <c r="G25" s="68">
        <v>0.37026380000000003</v>
      </c>
      <c r="H25" s="68">
        <v>0</v>
      </c>
      <c r="I25" s="68">
        <v>0</v>
      </c>
      <c r="J25" s="68">
        <v>0</v>
      </c>
      <c r="K25" s="68">
        <v>0</v>
      </c>
      <c r="L25" s="68">
        <v>0</v>
      </c>
      <c r="M25" s="68">
        <v>0</v>
      </c>
      <c r="N25" s="68">
        <v>0</v>
      </c>
      <c r="O25" s="68">
        <v>0</v>
      </c>
      <c r="P25" s="68">
        <v>0</v>
      </c>
      <c r="Q25" s="69">
        <v>0</v>
      </c>
      <c r="R25" s="68">
        <v>0</v>
      </c>
      <c r="S25" s="70">
        <v>0.37026380000000003</v>
      </c>
      <c r="T25" s="68">
        <v>0</v>
      </c>
      <c r="U25" s="68">
        <v>0</v>
      </c>
      <c r="V25" s="68">
        <v>0</v>
      </c>
      <c r="W25" s="68">
        <v>0.37026380000000003</v>
      </c>
      <c r="X25" s="68">
        <v>0.10439600000000002</v>
      </c>
      <c r="Y25" s="68">
        <v>0</v>
      </c>
      <c r="Z25" s="68">
        <v>0.26586780000000004</v>
      </c>
      <c r="AA25" s="68">
        <v>1.8512499999999998E-2</v>
      </c>
      <c r="AB25" s="68">
        <v>1.8023035497563011E-2</v>
      </c>
      <c r="AC25" s="68">
        <v>0.35224076450243702</v>
      </c>
      <c r="AD25" s="68">
        <v>0.3303801042017781</v>
      </c>
      <c r="AE25" s="68">
        <v>2.1860660300658894E-2</v>
      </c>
      <c r="AF25" s="71">
        <v>0</v>
      </c>
      <c r="AG25" s="70">
        <v>0.3303801042017781</v>
      </c>
      <c r="AH25" s="68">
        <v>2.1860660300658894E-2</v>
      </c>
      <c r="AI25" s="68">
        <v>0.3303801042017781</v>
      </c>
      <c r="AJ25" s="68">
        <v>0</v>
      </c>
      <c r="AK25" s="68">
        <f t="shared" si="0"/>
        <v>0.37026380000000003</v>
      </c>
      <c r="AL25" s="68">
        <f t="shared" si="1"/>
        <v>8.5400000000000004E-2</v>
      </c>
      <c r="AM25" s="68">
        <v>0</v>
      </c>
      <c r="AN25" s="68">
        <v>8.5400000000000004E-2</v>
      </c>
      <c r="AO25" s="68">
        <f t="shared" si="2"/>
        <v>0.2848638</v>
      </c>
    </row>
    <row r="26" spans="2:41" s="50" customFormat="1" ht="17.25" customHeight="1" x14ac:dyDescent="0.15">
      <c r="B26" s="54">
        <v>0</v>
      </c>
      <c r="C26" s="67" t="s">
        <v>88</v>
      </c>
      <c r="D26" s="68">
        <v>8.2550000000000002E-3</v>
      </c>
      <c r="E26" s="68">
        <v>0</v>
      </c>
      <c r="F26" s="68">
        <v>0</v>
      </c>
      <c r="G26" s="68">
        <v>8.2550000000000002E-3</v>
      </c>
      <c r="H26" s="68">
        <v>0</v>
      </c>
      <c r="I26" s="68">
        <v>0</v>
      </c>
      <c r="J26" s="68">
        <v>0</v>
      </c>
      <c r="K26" s="68">
        <v>0</v>
      </c>
      <c r="L26" s="68">
        <v>0</v>
      </c>
      <c r="M26" s="68">
        <v>0</v>
      </c>
      <c r="N26" s="68">
        <v>0</v>
      </c>
      <c r="O26" s="68">
        <v>0</v>
      </c>
      <c r="P26" s="68">
        <v>0</v>
      </c>
      <c r="Q26" s="69">
        <v>0</v>
      </c>
      <c r="R26" s="68">
        <v>0</v>
      </c>
      <c r="S26" s="70">
        <v>8.2550000000000002E-3</v>
      </c>
      <c r="T26" s="68">
        <v>0</v>
      </c>
      <c r="U26" s="68">
        <v>0</v>
      </c>
      <c r="V26" s="68">
        <v>0</v>
      </c>
      <c r="W26" s="68">
        <v>8.2550000000000002E-3</v>
      </c>
      <c r="X26" s="68">
        <v>3.32E-3</v>
      </c>
      <c r="Y26" s="68">
        <v>0</v>
      </c>
      <c r="Z26" s="68">
        <v>4.9350000000000002E-3</v>
      </c>
      <c r="AA26" s="68">
        <v>2.1619999999999999E-3</v>
      </c>
      <c r="AB26" s="68">
        <v>4.8459289258523048E-3</v>
      </c>
      <c r="AC26" s="68">
        <v>3.4090710741476954E-3</v>
      </c>
      <c r="AD26" s="68">
        <v>1.9168490209790245E-3</v>
      </c>
      <c r="AE26" s="68">
        <v>1.4922220531686707E-3</v>
      </c>
      <c r="AF26" s="71">
        <v>0</v>
      </c>
      <c r="AG26" s="70">
        <v>1.9168490209790245E-3</v>
      </c>
      <c r="AH26" s="68">
        <v>1.4922220531686707E-3</v>
      </c>
      <c r="AI26" s="68">
        <v>1.9168490209790245E-3</v>
      </c>
      <c r="AJ26" s="68">
        <v>0</v>
      </c>
      <c r="AK26" s="68">
        <f t="shared" si="0"/>
        <v>8.2550000000000002E-3</v>
      </c>
      <c r="AL26" s="68">
        <f t="shared" si="1"/>
        <v>3.21E-4</v>
      </c>
      <c r="AM26" s="68">
        <v>0</v>
      </c>
      <c r="AN26" s="68">
        <v>3.21E-4</v>
      </c>
      <c r="AO26" s="68">
        <f t="shared" si="2"/>
        <v>7.9340000000000001E-3</v>
      </c>
    </row>
    <row r="27" spans="2:41" s="50" customFormat="1" ht="17.25" customHeight="1" x14ac:dyDescent="0.15">
      <c r="B27" s="54">
        <v>0</v>
      </c>
      <c r="C27" s="67" t="s">
        <v>89</v>
      </c>
      <c r="D27" s="68">
        <v>109.92710573700001</v>
      </c>
      <c r="E27" s="68">
        <v>0</v>
      </c>
      <c r="F27" s="68">
        <v>0</v>
      </c>
      <c r="G27" s="68">
        <v>109.92710573700001</v>
      </c>
      <c r="H27" s="68">
        <v>1.5089999999999999</v>
      </c>
      <c r="I27" s="68">
        <v>0</v>
      </c>
      <c r="J27" s="68">
        <v>0</v>
      </c>
      <c r="K27" s="68">
        <v>89.151983000000001</v>
      </c>
      <c r="L27" s="68">
        <v>0</v>
      </c>
      <c r="M27" s="68">
        <v>86.799873000000005</v>
      </c>
      <c r="N27" s="68">
        <v>0</v>
      </c>
      <c r="O27" s="68">
        <v>2.3521100000000001</v>
      </c>
      <c r="P27" s="68">
        <v>0</v>
      </c>
      <c r="Q27" s="69">
        <v>0</v>
      </c>
      <c r="R27" s="68">
        <v>0</v>
      </c>
      <c r="S27" s="70">
        <v>21.618232736999996</v>
      </c>
      <c r="T27" s="68">
        <v>0.55225999999999997</v>
      </c>
      <c r="U27" s="68">
        <v>0.20580999999999999</v>
      </c>
      <c r="V27" s="68">
        <v>0.34645000000000004</v>
      </c>
      <c r="W27" s="68">
        <v>21.065972736999996</v>
      </c>
      <c r="X27" s="68">
        <v>3.9002029200000012</v>
      </c>
      <c r="Y27" s="68">
        <v>1.2471999999999999E-2</v>
      </c>
      <c r="Z27" s="68">
        <v>17.165769816999994</v>
      </c>
      <c r="AA27" s="68">
        <v>6.0639102670000007</v>
      </c>
      <c r="AB27" s="68">
        <v>12.337996925376741</v>
      </c>
      <c r="AC27" s="68">
        <v>8.7279758116232546</v>
      </c>
      <c r="AD27" s="68">
        <v>7.5199546257310637</v>
      </c>
      <c r="AE27" s="68">
        <v>1.2080211858921917</v>
      </c>
      <c r="AF27" s="71">
        <v>0</v>
      </c>
      <c r="AG27" s="70">
        <v>9.028954625731064</v>
      </c>
      <c r="AH27" s="68">
        <v>1.7602811858921916</v>
      </c>
      <c r="AI27" s="68">
        <v>9.028954625731064</v>
      </c>
      <c r="AJ27" s="68">
        <v>0</v>
      </c>
      <c r="AK27" s="68">
        <f t="shared" si="0"/>
        <v>109.92710573700001</v>
      </c>
      <c r="AL27" s="68">
        <f t="shared" si="1"/>
        <v>16.219656727738823</v>
      </c>
      <c r="AM27" s="68">
        <v>0</v>
      </c>
      <c r="AN27" s="68">
        <v>16.219656727738823</v>
      </c>
      <c r="AO27" s="68">
        <f t="shared" si="2"/>
        <v>93.707449009261182</v>
      </c>
    </row>
    <row r="28" spans="2:41" s="50" customFormat="1" ht="17.25" customHeight="1" x14ac:dyDescent="0.15">
      <c r="B28" s="54">
        <v>0</v>
      </c>
      <c r="C28" s="67" t="s">
        <v>90</v>
      </c>
      <c r="D28" s="68">
        <v>17.150646478999999</v>
      </c>
      <c r="E28" s="68">
        <v>0</v>
      </c>
      <c r="F28" s="68">
        <v>0</v>
      </c>
      <c r="G28" s="68">
        <v>17.150646478999999</v>
      </c>
      <c r="H28" s="68">
        <v>0</v>
      </c>
      <c r="I28" s="68">
        <v>0</v>
      </c>
      <c r="J28" s="68">
        <v>0</v>
      </c>
      <c r="K28" s="68">
        <v>5.4119999999999999</v>
      </c>
      <c r="L28" s="68">
        <v>0</v>
      </c>
      <c r="M28" s="68">
        <v>5.4119999999999999</v>
      </c>
      <c r="N28" s="68">
        <v>0</v>
      </c>
      <c r="O28" s="68">
        <v>0</v>
      </c>
      <c r="P28" s="68">
        <v>7.5999999999999998E-2</v>
      </c>
      <c r="Q28" s="69">
        <v>0</v>
      </c>
      <c r="R28" s="68">
        <v>0</v>
      </c>
      <c r="S28" s="70">
        <v>11.662646478999999</v>
      </c>
      <c r="T28" s="68">
        <v>5.1000000000000004E-4</v>
      </c>
      <c r="U28" s="68">
        <v>5.1000000000000004E-4</v>
      </c>
      <c r="V28" s="68">
        <v>0</v>
      </c>
      <c r="W28" s="68">
        <v>11.662136478999999</v>
      </c>
      <c r="X28" s="68">
        <v>9.1620699999999999</v>
      </c>
      <c r="Y28" s="68">
        <v>0</v>
      </c>
      <c r="Z28" s="68">
        <v>2.5000664789999996</v>
      </c>
      <c r="AA28" s="68">
        <v>1.3702968499999999</v>
      </c>
      <c r="AB28" s="68">
        <v>8.6134481363223863</v>
      </c>
      <c r="AC28" s="68">
        <v>3.0486883426776132</v>
      </c>
      <c r="AD28" s="68">
        <v>2.5948431669952128</v>
      </c>
      <c r="AE28" s="68">
        <v>0.45384517568240057</v>
      </c>
      <c r="AF28" s="71">
        <v>0</v>
      </c>
      <c r="AG28" s="70">
        <v>2.6708431669952128</v>
      </c>
      <c r="AH28" s="68">
        <v>0.45435517568240058</v>
      </c>
      <c r="AI28" s="68">
        <v>2.6708431669952128</v>
      </c>
      <c r="AJ28" s="68">
        <v>0</v>
      </c>
      <c r="AK28" s="68">
        <f t="shared" si="0"/>
        <v>17.150646478999999</v>
      </c>
      <c r="AL28" s="68">
        <f t="shared" si="1"/>
        <v>0.47906590147783246</v>
      </c>
      <c r="AM28" s="68">
        <v>0</v>
      </c>
      <c r="AN28" s="68">
        <v>0.47906590147783246</v>
      </c>
      <c r="AO28" s="68">
        <f t="shared" si="2"/>
        <v>16.671580577522167</v>
      </c>
    </row>
    <row r="29" spans="2:41" s="50" customFormat="1" ht="17.25" customHeight="1" x14ac:dyDescent="0.15">
      <c r="B29" s="54">
        <v>0</v>
      </c>
      <c r="C29" s="67" t="s">
        <v>91</v>
      </c>
      <c r="D29" s="68">
        <v>1.2639197999999998</v>
      </c>
      <c r="E29" s="68">
        <v>0</v>
      </c>
      <c r="F29" s="68">
        <v>0</v>
      </c>
      <c r="G29" s="68">
        <v>1.2639197999999998</v>
      </c>
      <c r="H29" s="68">
        <v>0</v>
      </c>
      <c r="I29" s="68">
        <v>0</v>
      </c>
      <c r="J29" s="68">
        <v>0</v>
      </c>
      <c r="K29" s="68">
        <v>0</v>
      </c>
      <c r="L29" s="68">
        <v>0</v>
      </c>
      <c r="M29" s="68">
        <v>0</v>
      </c>
      <c r="N29" s="68">
        <v>0</v>
      </c>
      <c r="O29" s="68">
        <v>0</v>
      </c>
      <c r="P29" s="68">
        <v>0</v>
      </c>
      <c r="Q29" s="69">
        <v>0</v>
      </c>
      <c r="R29" s="68">
        <v>0</v>
      </c>
      <c r="S29" s="70">
        <v>1.2639197999999998</v>
      </c>
      <c r="T29" s="68">
        <v>2.3E-2</v>
      </c>
      <c r="U29" s="68">
        <v>0</v>
      </c>
      <c r="V29" s="68">
        <v>2.3E-2</v>
      </c>
      <c r="W29" s="68">
        <v>1.2409197999999999</v>
      </c>
      <c r="X29" s="68">
        <v>0.53831499999999999</v>
      </c>
      <c r="Y29" s="68">
        <v>0</v>
      </c>
      <c r="Z29" s="68">
        <v>0.70260479999999992</v>
      </c>
      <c r="AA29" s="68">
        <v>3.3987799999999999E-2</v>
      </c>
      <c r="AB29" s="68">
        <v>4.3461262443450055E-2</v>
      </c>
      <c r="AC29" s="68">
        <v>1.1974585375565499</v>
      </c>
      <c r="AD29" s="68">
        <v>1.1761516289405904</v>
      </c>
      <c r="AE29" s="68">
        <v>2.1306908615959418E-2</v>
      </c>
      <c r="AF29" s="71">
        <v>0</v>
      </c>
      <c r="AG29" s="70">
        <v>1.1761516289405904</v>
      </c>
      <c r="AH29" s="68">
        <v>4.4306908615959414E-2</v>
      </c>
      <c r="AI29" s="68">
        <v>1.1761516289405904</v>
      </c>
      <c r="AJ29" s="68">
        <v>0</v>
      </c>
      <c r="AK29" s="68">
        <f t="shared" si="0"/>
        <v>1.2639197999999998</v>
      </c>
      <c r="AL29" s="68">
        <f t="shared" si="1"/>
        <v>0.57627899999999999</v>
      </c>
      <c r="AM29" s="68">
        <v>0</v>
      </c>
      <c r="AN29" s="68">
        <v>0.57627899999999999</v>
      </c>
      <c r="AO29" s="68">
        <f t="shared" si="2"/>
        <v>0.68764079999999983</v>
      </c>
    </row>
    <row r="30" spans="2:41" s="50" customFormat="1" ht="17.25" customHeight="1" x14ac:dyDescent="0.15">
      <c r="B30" s="54">
        <v>0</v>
      </c>
      <c r="C30" s="67" t="s">
        <v>92</v>
      </c>
      <c r="D30" s="68">
        <v>0.17927409499999997</v>
      </c>
      <c r="E30" s="68">
        <v>0</v>
      </c>
      <c r="F30" s="68">
        <v>0</v>
      </c>
      <c r="G30" s="68">
        <v>0.17927409499999997</v>
      </c>
      <c r="H30" s="68">
        <v>0</v>
      </c>
      <c r="I30" s="68">
        <v>0</v>
      </c>
      <c r="J30" s="68">
        <v>0</v>
      </c>
      <c r="K30" s="68">
        <v>0</v>
      </c>
      <c r="L30" s="68">
        <v>0</v>
      </c>
      <c r="M30" s="68">
        <v>0</v>
      </c>
      <c r="N30" s="68">
        <v>0</v>
      </c>
      <c r="O30" s="68">
        <v>0</v>
      </c>
      <c r="P30" s="68">
        <v>0</v>
      </c>
      <c r="Q30" s="69">
        <v>0</v>
      </c>
      <c r="R30" s="68">
        <v>0</v>
      </c>
      <c r="S30" s="70">
        <v>0.17927409499999997</v>
      </c>
      <c r="T30" s="68">
        <v>2.5000000000000001E-4</v>
      </c>
      <c r="U30" s="68">
        <v>0</v>
      </c>
      <c r="V30" s="68">
        <v>2.5000000000000001E-4</v>
      </c>
      <c r="W30" s="68">
        <v>0.17902409499999997</v>
      </c>
      <c r="X30" s="68">
        <v>2.5659999999999995E-2</v>
      </c>
      <c r="Y30" s="68">
        <v>0</v>
      </c>
      <c r="Z30" s="68">
        <v>0.15336409499999998</v>
      </c>
      <c r="AA30" s="68">
        <v>1.3573545000000001E-2</v>
      </c>
      <c r="AB30" s="68">
        <v>1.2071224908772021E-2</v>
      </c>
      <c r="AC30" s="68">
        <v>0.16695287009122795</v>
      </c>
      <c r="AD30" s="68">
        <v>0.16040874271833594</v>
      </c>
      <c r="AE30" s="68">
        <v>6.5441273728920162E-3</v>
      </c>
      <c r="AF30" s="71">
        <v>0</v>
      </c>
      <c r="AG30" s="70">
        <v>0.16040874271833594</v>
      </c>
      <c r="AH30" s="68">
        <v>6.7941273728920164E-3</v>
      </c>
      <c r="AI30" s="68">
        <v>0.16040874271833594</v>
      </c>
      <c r="AJ30" s="68">
        <v>0</v>
      </c>
      <c r="AK30" s="68">
        <f t="shared" si="0"/>
        <v>0.17927409499999997</v>
      </c>
      <c r="AL30" s="68">
        <f t="shared" si="1"/>
        <v>0.134738</v>
      </c>
      <c r="AM30" s="68">
        <v>0</v>
      </c>
      <c r="AN30" s="68">
        <v>0.134738</v>
      </c>
      <c r="AO30" s="68">
        <f t="shared" si="2"/>
        <v>4.453609499999997E-2</v>
      </c>
    </row>
    <row r="31" spans="2:41" s="50" customFormat="1" ht="17.25" customHeight="1" x14ac:dyDescent="0.15">
      <c r="B31" s="54">
        <v>0</v>
      </c>
      <c r="C31" s="67" t="s">
        <v>93</v>
      </c>
      <c r="D31" s="68">
        <v>0</v>
      </c>
      <c r="E31" s="68">
        <v>0</v>
      </c>
      <c r="F31" s="68">
        <v>0</v>
      </c>
      <c r="G31" s="68">
        <v>0</v>
      </c>
      <c r="H31" s="68">
        <v>0</v>
      </c>
      <c r="I31" s="68">
        <v>0</v>
      </c>
      <c r="J31" s="68">
        <v>0</v>
      </c>
      <c r="K31" s="68">
        <v>0</v>
      </c>
      <c r="L31" s="68">
        <v>0</v>
      </c>
      <c r="M31" s="68">
        <v>0</v>
      </c>
      <c r="N31" s="68">
        <v>0</v>
      </c>
      <c r="O31" s="68">
        <v>0</v>
      </c>
      <c r="P31" s="68">
        <v>0</v>
      </c>
      <c r="Q31" s="69">
        <v>0</v>
      </c>
      <c r="R31" s="68">
        <v>0</v>
      </c>
      <c r="S31" s="70">
        <v>0</v>
      </c>
      <c r="T31" s="68">
        <v>0</v>
      </c>
      <c r="U31" s="68">
        <v>0</v>
      </c>
      <c r="V31" s="68">
        <v>0</v>
      </c>
      <c r="W31" s="68">
        <v>0</v>
      </c>
      <c r="X31" s="68">
        <v>0</v>
      </c>
      <c r="Y31" s="68">
        <v>0</v>
      </c>
      <c r="Z31" s="68">
        <v>0</v>
      </c>
      <c r="AA31" s="68">
        <v>0</v>
      </c>
      <c r="AB31" s="68">
        <v>0</v>
      </c>
      <c r="AC31" s="68">
        <v>0</v>
      </c>
      <c r="AD31" s="68">
        <v>0</v>
      </c>
      <c r="AE31" s="68">
        <v>0</v>
      </c>
      <c r="AF31" s="71">
        <v>0</v>
      </c>
      <c r="AG31" s="70">
        <v>0</v>
      </c>
      <c r="AH31" s="68">
        <v>0</v>
      </c>
      <c r="AI31" s="68">
        <v>0</v>
      </c>
      <c r="AJ31" s="68">
        <v>0</v>
      </c>
      <c r="AK31" s="68">
        <f t="shared" si="0"/>
        <v>0</v>
      </c>
      <c r="AL31" s="68">
        <f t="shared" si="1"/>
        <v>0</v>
      </c>
      <c r="AM31" s="68">
        <v>0</v>
      </c>
      <c r="AN31" s="68">
        <v>0</v>
      </c>
      <c r="AO31" s="68">
        <f t="shared" si="2"/>
        <v>0</v>
      </c>
    </row>
    <row r="32" spans="2:41" s="50" customFormat="1" ht="17.25" customHeight="1" x14ac:dyDescent="0.15">
      <c r="B32" s="54">
        <v>0</v>
      </c>
      <c r="C32" s="67" t="s">
        <v>94</v>
      </c>
      <c r="D32" s="68">
        <v>24.222031087412589</v>
      </c>
      <c r="E32" s="68">
        <v>0</v>
      </c>
      <c r="F32" s="68">
        <v>0</v>
      </c>
      <c r="G32" s="68">
        <v>24.222031087412589</v>
      </c>
      <c r="H32" s="68">
        <v>4.8859599999999999</v>
      </c>
      <c r="I32" s="68">
        <v>0</v>
      </c>
      <c r="J32" s="68">
        <v>0</v>
      </c>
      <c r="K32" s="68">
        <v>4.3590900000000001</v>
      </c>
      <c r="L32" s="68">
        <v>0</v>
      </c>
      <c r="M32" s="68">
        <v>1.3300000000000005</v>
      </c>
      <c r="N32" s="68">
        <v>0</v>
      </c>
      <c r="O32" s="68">
        <v>3.0290899999999996</v>
      </c>
      <c r="P32" s="68">
        <v>2.1909525874125899</v>
      </c>
      <c r="Q32" s="69">
        <v>0</v>
      </c>
      <c r="R32" s="68">
        <v>0</v>
      </c>
      <c r="S32" s="70">
        <v>15.815118500000001</v>
      </c>
      <c r="T32" s="68">
        <v>0.89297800000000005</v>
      </c>
      <c r="U32" s="68">
        <v>8.9779999999999999E-3</v>
      </c>
      <c r="V32" s="68">
        <v>0.88400000000000001</v>
      </c>
      <c r="W32" s="68">
        <v>14.922140500000001</v>
      </c>
      <c r="X32" s="68">
        <v>14.892939500000001</v>
      </c>
      <c r="Y32" s="68">
        <v>3.8E-3</v>
      </c>
      <c r="Z32" s="68">
        <v>2.9201000000000001E-2</v>
      </c>
      <c r="AA32" s="68">
        <v>0</v>
      </c>
      <c r="AB32" s="68">
        <v>1.9772288050155851E-2</v>
      </c>
      <c r="AC32" s="68">
        <v>14.902368211949845</v>
      </c>
      <c r="AD32" s="68">
        <v>14.868015700153512</v>
      </c>
      <c r="AE32" s="68">
        <v>3.4352511796332828E-2</v>
      </c>
      <c r="AF32" s="71">
        <v>0</v>
      </c>
      <c r="AG32" s="70">
        <v>21.9449282875661</v>
      </c>
      <c r="AH32" s="68">
        <v>0.92733051179633286</v>
      </c>
      <c r="AI32" s="68">
        <v>21.9449282875661</v>
      </c>
      <c r="AJ32" s="68">
        <v>0</v>
      </c>
      <c r="AK32" s="68">
        <f t="shared" si="0"/>
        <v>24.222031087412589</v>
      </c>
      <c r="AL32" s="68">
        <f t="shared" si="1"/>
        <v>0.79176099999999994</v>
      </c>
      <c r="AM32" s="68">
        <v>0</v>
      </c>
      <c r="AN32" s="68">
        <v>0.79176099999999994</v>
      </c>
      <c r="AO32" s="68">
        <f t="shared" si="2"/>
        <v>23.430270087412588</v>
      </c>
    </row>
    <row r="33" spans="2:41" s="50" customFormat="1" ht="17.25" customHeight="1" x14ac:dyDescent="0.15">
      <c r="B33" s="54">
        <v>0</v>
      </c>
      <c r="C33" s="67" t="s">
        <v>95</v>
      </c>
      <c r="D33" s="68">
        <v>1670.4733639418432</v>
      </c>
      <c r="E33" s="68">
        <v>705.56100000000004</v>
      </c>
      <c r="F33" s="68">
        <v>0</v>
      </c>
      <c r="G33" s="68">
        <v>964.9123639418433</v>
      </c>
      <c r="H33" s="68">
        <v>0.57699999999999996</v>
      </c>
      <c r="I33" s="68">
        <v>0</v>
      </c>
      <c r="J33" s="68">
        <v>0</v>
      </c>
      <c r="K33" s="68">
        <v>749.79899999999998</v>
      </c>
      <c r="L33" s="68">
        <v>0</v>
      </c>
      <c r="M33" s="68">
        <v>0</v>
      </c>
      <c r="N33" s="68">
        <v>0</v>
      </c>
      <c r="O33" s="68">
        <v>749.79899999999998</v>
      </c>
      <c r="P33" s="68">
        <v>732.70399999999995</v>
      </c>
      <c r="Q33" s="69">
        <v>0</v>
      </c>
      <c r="R33" s="68">
        <v>0</v>
      </c>
      <c r="S33" s="70">
        <v>231.63136394184335</v>
      </c>
      <c r="T33" s="68">
        <v>102.49092</v>
      </c>
      <c r="U33" s="68">
        <v>6.1400000000000005E-3</v>
      </c>
      <c r="V33" s="68">
        <v>102.48478</v>
      </c>
      <c r="W33" s="68">
        <v>129.14044394184333</v>
      </c>
      <c r="X33" s="68">
        <v>123.83031430184333</v>
      </c>
      <c r="Y33" s="68">
        <v>38.89761</v>
      </c>
      <c r="Z33" s="68">
        <v>5.3101296400000013</v>
      </c>
      <c r="AA33" s="68">
        <v>0.15801699999999999</v>
      </c>
      <c r="AB33" s="68">
        <v>28.232019880074446</v>
      </c>
      <c r="AC33" s="68">
        <v>100.90842406176888</v>
      </c>
      <c r="AD33" s="68">
        <v>93.89806405840649</v>
      </c>
      <c r="AE33" s="68">
        <v>7.0103600033623872</v>
      </c>
      <c r="AF33" s="71">
        <v>0</v>
      </c>
      <c r="AG33" s="70">
        <v>827.17906405840642</v>
      </c>
      <c r="AH33" s="68">
        <v>109.5012800033624</v>
      </c>
      <c r="AI33" s="68">
        <v>1532.7400640584065</v>
      </c>
      <c r="AJ33" s="68">
        <v>0</v>
      </c>
      <c r="AK33" s="68">
        <f t="shared" si="0"/>
        <v>964.9123639418433</v>
      </c>
      <c r="AL33" s="68">
        <f t="shared" si="1"/>
        <v>75.550166635211255</v>
      </c>
      <c r="AM33" s="68">
        <v>0</v>
      </c>
      <c r="AN33" s="68">
        <v>75.550166635211255</v>
      </c>
      <c r="AO33" s="68">
        <f t="shared" si="2"/>
        <v>889.36219730663208</v>
      </c>
    </row>
    <row r="34" spans="2:41" s="50" customFormat="1" ht="17.25" customHeight="1" x14ac:dyDescent="0.15">
      <c r="B34" s="54">
        <v>0</v>
      </c>
      <c r="C34" s="67" t="s">
        <v>96</v>
      </c>
      <c r="D34" s="68">
        <v>1.009E-2</v>
      </c>
      <c r="E34" s="68">
        <v>0</v>
      </c>
      <c r="F34" s="68">
        <v>0</v>
      </c>
      <c r="G34" s="68">
        <v>1.009E-2</v>
      </c>
      <c r="H34" s="68">
        <v>0</v>
      </c>
      <c r="I34" s="68">
        <v>0</v>
      </c>
      <c r="J34" s="68">
        <v>0</v>
      </c>
      <c r="K34" s="68">
        <v>0</v>
      </c>
      <c r="L34" s="68">
        <v>0</v>
      </c>
      <c r="M34" s="68">
        <v>0</v>
      </c>
      <c r="N34" s="68">
        <v>0</v>
      </c>
      <c r="O34" s="68">
        <v>0</v>
      </c>
      <c r="P34" s="68">
        <v>0</v>
      </c>
      <c r="Q34" s="69">
        <v>0</v>
      </c>
      <c r="R34" s="68">
        <v>0</v>
      </c>
      <c r="S34" s="70">
        <v>1.009E-2</v>
      </c>
      <c r="T34" s="68">
        <v>0</v>
      </c>
      <c r="U34" s="68">
        <v>0</v>
      </c>
      <c r="V34" s="68">
        <v>0</v>
      </c>
      <c r="W34" s="68">
        <v>1.009E-2</v>
      </c>
      <c r="X34" s="68">
        <v>1.009E-2</v>
      </c>
      <c r="Y34" s="68">
        <v>0</v>
      </c>
      <c r="Z34" s="68">
        <v>0</v>
      </c>
      <c r="AA34" s="68">
        <v>0</v>
      </c>
      <c r="AB34" s="68">
        <v>0</v>
      </c>
      <c r="AC34" s="68">
        <v>1.0089999999999998E-2</v>
      </c>
      <c r="AD34" s="68">
        <v>4.8971899825174759E-3</v>
      </c>
      <c r="AE34" s="68">
        <v>5.1928100174825232E-3</v>
      </c>
      <c r="AF34" s="71">
        <v>0</v>
      </c>
      <c r="AG34" s="70">
        <v>4.8971899825174759E-3</v>
      </c>
      <c r="AH34" s="68">
        <v>5.1928100174825232E-3</v>
      </c>
      <c r="AI34" s="68">
        <v>4.8971899825174759E-3</v>
      </c>
      <c r="AJ34" s="68">
        <v>0</v>
      </c>
      <c r="AK34" s="68">
        <f t="shared" si="0"/>
        <v>1.009E-2</v>
      </c>
      <c r="AL34" s="68">
        <f t="shared" si="1"/>
        <v>0.85345000000000004</v>
      </c>
      <c r="AM34" s="68">
        <v>0</v>
      </c>
      <c r="AN34" s="68">
        <v>0.85345000000000004</v>
      </c>
      <c r="AO34" s="68">
        <f t="shared" si="2"/>
        <v>-0.84336</v>
      </c>
    </row>
    <row r="35" spans="2:41" s="50" customFormat="1" ht="17.25" customHeight="1" x14ac:dyDescent="0.15">
      <c r="B35" s="54">
        <v>0</v>
      </c>
      <c r="C35" s="67" t="s">
        <v>97</v>
      </c>
      <c r="D35" s="68">
        <v>0.54702200000000001</v>
      </c>
      <c r="E35" s="68">
        <v>0</v>
      </c>
      <c r="F35" s="68">
        <v>0</v>
      </c>
      <c r="G35" s="68">
        <v>0.54702200000000001</v>
      </c>
      <c r="H35" s="68">
        <v>0</v>
      </c>
      <c r="I35" s="68">
        <v>0</v>
      </c>
      <c r="J35" s="68">
        <v>0</v>
      </c>
      <c r="K35" s="68">
        <v>0</v>
      </c>
      <c r="L35" s="68">
        <v>0</v>
      </c>
      <c r="M35" s="68">
        <v>0</v>
      </c>
      <c r="N35" s="68">
        <v>0</v>
      </c>
      <c r="O35" s="68">
        <v>0</v>
      </c>
      <c r="P35" s="68">
        <v>0</v>
      </c>
      <c r="Q35" s="69">
        <v>0</v>
      </c>
      <c r="R35" s="68">
        <v>0</v>
      </c>
      <c r="S35" s="70">
        <v>0.54702200000000001</v>
      </c>
      <c r="T35" s="68">
        <v>3.5150000000000001E-2</v>
      </c>
      <c r="U35" s="68">
        <v>0</v>
      </c>
      <c r="V35" s="68">
        <v>3.5150000000000001E-2</v>
      </c>
      <c r="W35" s="68">
        <v>0.51187199999999999</v>
      </c>
      <c r="X35" s="68">
        <v>0.14385200000000001</v>
      </c>
      <c r="Y35" s="68">
        <v>0</v>
      </c>
      <c r="Z35" s="68">
        <v>0.36801999999999996</v>
      </c>
      <c r="AA35" s="68">
        <v>4.0379999999999999E-2</v>
      </c>
      <c r="AB35" s="68">
        <v>0.11207657532021065</v>
      </c>
      <c r="AC35" s="68">
        <v>0.39979542467978935</v>
      </c>
      <c r="AD35" s="68">
        <v>0.36631849115595067</v>
      </c>
      <c r="AE35" s="68">
        <v>3.3476933523838709E-2</v>
      </c>
      <c r="AF35" s="71">
        <v>0</v>
      </c>
      <c r="AG35" s="70">
        <v>0.36631849115595067</v>
      </c>
      <c r="AH35" s="68">
        <v>6.862693352383871E-2</v>
      </c>
      <c r="AI35" s="68">
        <v>0.36631849115595067</v>
      </c>
      <c r="AJ35" s="68">
        <v>0</v>
      </c>
      <c r="AK35" s="68">
        <f t="shared" si="0"/>
        <v>0.54702200000000001</v>
      </c>
      <c r="AL35" s="68">
        <f t="shared" si="1"/>
        <v>0.70338800000000001</v>
      </c>
      <c r="AM35" s="68">
        <v>0</v>
      </c>
      <c r="AN35" s="68">
        <v>0.70338800000000001</v>
      </c>
      <c r="AO35" s="68">
        <f t="shared" si="2"/>
        <v>-0.156366</v>
      </c>
    </row>
    <row r="36" spans="2:41" ht="17.25" customHeight="1" x14ac:dyDescent="0.15">
      <c r="B36" s="54">
        <v>0</v>
      </c>
      <c r="C36" s="67" t="s">
        <v>98</v>
      </c>
      <c r="D36" s="68">
        <v>11.178906639999999</v>
      </c>
      <c r="E36" s="68">
        <v>0</v>
      </c>
      <c r="F36" s="68">
        <v>0</v>
      </c>
      <c r="G36" s="68">
        <v>11.178906639999999</v>
      </c>
      <c r="H36" s="68">
        <v>0</v>
      </c>
      <c r="I36" s="68">
        <v>0</v>
      </c>
      <c r="J36" s="68">
        <v>0</v>
      </c>
      <c r="K36" s="68">
        <v>0</v>
      </c>
      <c r="L36" s="68">
        <v>0</v>
      </c>
      <c r="M36" s="68">
        <v>0</v>
      </c>
      <c r="N36" s="68">
        <v>0</v>
      </c>
      <c r="O36" s="68">
        <v>0</v>
      </c>
      <c r="P36" s="68">
        <v>0</v>
      </c>
      <c r="Q36" s="69">
        <v>0</v>
      </c>
      <c r="R36" s="68">
        <v>0</v>
      </c>
      <c r="S36" s="70">
        <v>11.178906639999999</v>
      </c>
      <c r="T36" s="68">
        <v>7.3200000000000012E-4</v>
      </c>
      <c r="U36" s="68">
        <v>7.3200000000000012E-4</v>
      </c>
      <c r="V36" s="68">
        <v>0</v>
      </c>
      <c r="W36" s="68">
        <v>11.17817464</v>
      </c>
      <c r="X36" s="68">
        <v>0.28357964000000002</v>
      </c>
      <c r="Y36" s="68">
        <v>0</v>
      </c>
      <c r="Z36" s="68">
        <v>10.894595000000001</v>
      </c>
      <c r="AA36" s="68">
        <v>6.5615000000000007E-2</v>
      </c>
      <c r="AB36" s="68">
        <v>0.16898662162161848</v>
      </c>
      <c r="AC36" s="68">
        <v>11.009188018378381</v>
      </c>
      <c r="AD36" s="68">
        <v>10.97717126655389</v>
      </c>
      <c r="AE36" s="68">
        <v>3.2016751824491228E-2</v>
      </c>
      <c r="AF36" s="71">
        <v>0</v>
      </c>
      <c r="AG36" s="70">
        <v>10.97717126655389</v>
      </c>
      <c r="AH36" s="68">
        <v>3.2748751824491232E-2</v>
      </c>
      <c r="AI36" s="68">
        <v>10.97717126655389</v>
      </c>
      <c r="AJ36" s="68">
        <v>0</v>
      </c>
      <c r="AK36" s="68">
        <f t="shared" si="0"/>
        <v>11.178906639999999</v>
      </c>
      <c r="AL36" s="68">
        <f t="shared" si="1"/>
        <v>5.74E-2</v>
      </c>
      <c r="AM36" s="68">
        <v>0</v>
      </c>
      <c r="AN36" s="68">
        <v>5.74E-2</v>
      </c>
      <c r="AO36" s="68">
        <f t="shared" si="2"/>
        <v>11.12150664</v>
      </c>
    </row>
    <row r="37" spans="2:41" ht="17.25" customHeight="1" x14ac:dyDescent="0.15">
      <c r="B37" s="54">
        <v>0</v>
      </c>
      <c r="C37" s="67" t="s">
        <v>99</v>
      </c>
      <c r="D37" s="68">
        <v>0.77252776000000001</v>
      </c>
      <c r="E37" s="68">
        <v>0</v>
      </c>
      <c r="F37" s="68">
        <v>0</v>
      </c>
      <c r="G37" s="68">
        <v>0.77252776000000001</v>
      </c>
      <c r="H37" s="68">
        <v>0</v>
      </c>
      <c r="I37" s="68">
        <v>0</v>
      </c>
      <c r="J37" s="68">
        <v>0</v>
      </c>
      <c r="K37" s="68">
        <v>0</v>
      </c>
      <c r="L37" s="68">
        <v>0</v>
      </c>
      <c r="M37" s="68">
        <v>0</v>
      </c>
      <c r="N37" s="68">
        <v>0</v>
      </c>
      <c r="O37" s="68">
        <v>0</v>
      </c>
      <c r="P37" s="68">
        <v>0</v>
      </c>
      <c r="Q37" s="69">
        <v>0</v>
      </c>
      <c r="R37" s="68">
        <v>0</v>
      </c>
      <c r="S37" s="70">
        <v>0.77252776000000001</v>
      </c>
      <c r="T37" s="68">
        <v>2.0000000000000001E-4</v>
      </c>
      <c r="U37" s="68">
        <v>2.0000000000000001E-4</v>
      </c>
      <c r="V37" s="68">
        <v>0</v>
      </c>
      <c r="W37" s="68">
        <v>0.77232776000000003</v>
      </c>
      <c r="X37" s="68">
        <v>0.52170166000000007</v>
      </c>
      <c r="Y37" s="68">
        <v>0</v>
      </c>
      <c r="Z37" s="68">
        <v>0.25062609999999996</v>
      </c>
      <c r="AA37" s="68">
        <v>4.8620550000000007</v>
      </c>
      <c r="AB37" s="68">
        <v>8.4900915979084335E-2</v>
      </c>
      <c r="AC37" s="68">
        <v>0.68742684402091569</v>
      </c>
      <c r="AD37" s="68">
        <v>0.64718684353643618</v>
      </c>
      <c r="AE37" s="68">
        <v>4.0240000484479545E-2</v>
      </c>
      <c r="AF37" s="71">
        <v>0</v>
      </c>
      <c r="AG37" s="70">
        <v>0.64718684353643618</v>
      </c>
      <c r="AH37" s="68">
        <v>4.0440000484479544E-2</v>
      </c>
      <c r="AI37" s="68">
        <v>0.64718684353643618</v>
      </c>
      <c r="AJ37" s="68">
        <v>0</v>
      </c>
      <c r="AK37" s="68">
        <f t="shared" si="0"/>
        <v>0.77252776000000001</v>
      </c>
      <c r="AL37" s="68">
        <f t="shared" si="1"/>
        <v>6.2069999999999993E-2</v>
      </c>
      <c r="AM37" s="68">
        <v>0</v>
      </c>
      <c r="AN37" s="68">
        <v>6.2069999999999993E-2</v>
      </c>
      <c r="AO37" s="68">
        <f t="shared" si="2"/>
        <v>0.71045776000000005</v>
      </c>
    </row>
    <row r="38" spans="2:41" ht="17.25" customHeight="1" x14ac:dyDescent="0.15">
      <c r="B38" s="54">
        <v>0</v>
      </c>
      <c r="C38" s="67" t="s">
        <v>100</v>
      </c>
      <c r="D38" s="68">
        <v>4.0235999999999994E-2</v>
      </c>
      <c r="E38" s="68">
        <v>0</v>
      </c>
      <c r="F38" s="68">
        <v>0</v>
      </c>
      <c r="G38" s="68">
        <v>4.0235999999999994E-2</v>
      </c>
      <c r="H38" s="68">
        <v>0</v>
      </c>
      <c r="I38" s="68">
        <v>0</v>
      </c>
      <c r="J38" s="68">
        <v>0</v>
      </c>
      <c r="K38" s="68">
        <v>0</v>
      </c>
      <c r="L38" s="68">
        <v>0</v>
      </c>
      <c r="M38" s="68">
        <v>0</v>
      </c>
      <c r="N38" s="68">
        <v>0</v>
      </c>
      <c r="O38" s="68">
        <v>0</v>
      </c>
      <c r="P38" s="68">
        <v>0</v>
      </c>
      <c r="Q38" s="69">
        <v>0</v>
      </c>
      <c r="R38" s="68">
        <v>0</v>
      </c>
      <c r="S38" s="70">
        <v>4.0235999999999994E-2</v>
      </c>
      <c r="T38" s="68">
        <v>3.1E-4</v>
      </c>
      <c r="U38" s="68">
        <v>0</v>
      </c>
      <c r="V38" s="68">
        <v>3.1E-4</v>
      </c>
      <c r="W38" s="68">
        <v>3.9925999999999996E-2</v>
      </c>
      <c r="X38" s="68">
        <v>3.5374999999999997E-2</v>
      </c>
      <c r="Y38" s="68">
        <v>0</v>
      </c>
      <c r="Z38" s="68">
        <v>4.5510000000000004E-3</v>
      </c>
      <c r="AA38" s="68">
        <v>3.2299999999999998E-3</v>
      </c>
      <c r="AB38" s="68">
        <v>1.8975564681722457E-4</v>
      </c>
      <c r="AC38" s="68">
        <v>3.9736244353182772E-2</v>
      </c>
      <c r="AD38" s="68">
        <v>3.598509299459856E-2</v>
      </c>
      <c r="AE38" s="68">
        <v>3.751151358584213E-3</v>
      </c>
      <c r="AF38" s="71">
        <v>0</v>
      </c>
      <c r="AG38" s="70">
        <v>3.598509299459856E-2</v>
      </c>
      <c r="AH38" s="68">
        <v>4.0611513585842134E-3</v>
      </c>
      <c r="AI38" s="68">
        <v>3.598509299459856E-2</v>
      </c>
      <c r="AJ38" s="68">
        <v>0</v>
      </c>
      <c r="AK38" s="68">
        <f t="shared" si="0"/>
        <v>4.0235999999999994E-2</v>
      </c>
      <c r="AL38" s="68">
        <f t="shared" si="1"/>
        <v>0</v>
      </c>
      <c r="AM38" s="68">
        <v>0</v>
      </c>
      <c r="AN38" s="68">
        <v>0</v>
      </c>
      <c r="AO38" s="68">
        <f t="shared" si="2"/>
        <v>4.0235999999999994E-2</v>
      </c>
    </row>
    <row r="39" spans="2:41" ht="17.25" customHeight="1" x14ac:dyDescent="0.15">
      <c r="B39" s="54">
        <v>0</v>
      </c>
      <c r="C39" s="67" t="s">
        <v>101</v>
      </c>
      <c r="D39" s="68">
        <v>0.12462873118279572</v>
      </c>
      <c r="E39" s="68">
        <v>0</v>
      </c>
      <c r="F39" s="68">
        <v>0</v>
      </c>
      <c r="G39" s="68">
        <v>0.12462873118279572</v>
      </c>
      <c r="H39" s="68">
        <v>0</v>
      </c>
      <c r="I39" s="68">
        <v>0</v>
      </c>
      <c r="J39" s="68">
        <v>0</v>
      </c>
      <c r="K39" s="68">
        <v>0</v>
      </c>
      <c r="L39" s="68">
        <v>0</v>
      </c>
      <c r="M39" s="68">
        <v>0</v>
      </c>
      <c r="N39" s="68">
        <v>0</v>
      </c>
      <c r="O39" s="68">
        <v>0</v>
      </c>
      <c r="P39" s="68">
        <v>0</v>
      </c>
      <c r="Q39" s="69">
        <v>0</v>
      </c>
      <c r="R39" s="68">
        <v>0</v>
      </c>
      <c r="S39" s="70">
        <v>0.12462873118279572</v>
      </c>
      <c r="T39" s="68">
        <v>0</v>
      </c>
      <c r="U39" s="68">
        <v>0</v>
      </c>
      <c r="V39" s="68">
        <v>0</v>
      </c>
      <c r="W39" s="68">
        <v>0.12462873118279572</v>
      </c>
      <c r="X39" s="68">
        <v>0.12406873118279571</v>
      </c>
      <c r="Y39" s="68">
        <v>0</v>
      </c>
      <c r="Z39" s="68">
        <v>5.6000000000000006E-4</v>
      </c>
      <c r="AA39" s="68">
        <v>5.6000000000000006E-4</v>
      </c>
      <c r="AB39" s="68">
        <v>3.9036492273496481E-3</v>
      </c>
      <c r="AC39" s="68">
        <v>0.12072508195544607</v>
      </c>
      <c r="AD39" s="68">
        <v>0.11341166661132521</v>
      </c>
      <c r="AE39" s="68">
        <v>7.3134153441208657E-3</v>
      </c>
      <c r="AF39" s="71">
        <v>0</v>
      </c>
      <c r="AG39" s="70">
        <v>0.11341166661132521</v>
      </c>
      <c r="AH39" s="68">
        <v>7.3134153441208657E-3</v>
      </c>
      <c r="AI39" s="68">
        <v>0.11341166661132521</v>
      </c>
      <c r="AJ39" s="68">
        <v>0</v>
      </c>
      <c r="AK39" s="68">
        <f t="shared" si="0"/>
        <v>0.12462873118279572</v>
      </c>
      <c r="AL39" s="68">
        <f t="shared" si="1"/>
        <v>2.9541999999999999E-2</v>
      </c>
      <c r="AM39" s="68">
        <v>0</v>
      </c>
      <c r="AN39" s="68">
        <v>2.9541999999999999E-2</v>
      </c>
      <c r="AO39" s="68">
        <f t="shared" si="2"/>
        <v>9.5086731182795717E-2</v>
      </c>
    </row>
    <row r="40" spans="2:41" ht="17.25" customHeight="1" x14ac:dyDescent="0.15">
      <c r="B40" s="54">
        <v>0</v>
      </c>
      <c r="C40" s="67" t="s">
        <v>102</v>
      </c>
      <c r="D40" s="68">
        <v>1.1813138199999997</v>
      </c>
      <c r="E40" s="68">
        <v>0</v>
      </c>
      <c r="F40" s="68">
        <v>0</v>
      </c>
      <c r="G40" s="68">
        <v>1.1813138199999997</v>
      </c>
      <c r="H40" s="68">
        <v>0</v>
      </c>
      <c r="I40" s="68">
        <v>0</v>
      </c>
      <c r="J40" s="68">
        <v>0</v>
      </c>
      <c r="K40" s="68">
        <v>0</v>
      </c>
      <c r="L40" s="68">
        <v>0</v>
      </c>
      <c r="M40" s="68">
        <v>0</v>
      </c>
      <c r="N40" s="68">
        <v>0</v>
      </c>
      <c r="O40" s="68">
        <v>0</v>
      </c>
      <c r="P40" s="68">
        <v>0</v>
      </c>
      <c r="Q40" s="69">
        <v>0</v>
      </c>
      <c r="R40" s="68">
        <v>0</v>
      </c>
      <c r="S40" s="70">
        <v>1.1813138199999997</v>
      </c>
      <c r="T40" s="68">
        <v>4.3300000000000005E-3</v>
      </c>
      <c r="U40" s="68">
        <v>4.2100000000000002E-3</v>
      </c>
      <c r="V40" s="68">
        <v>1.2E-4</v>
      </c>
      <c r="W40" s="68">
        <v>1.1769838199999998</v>
      </c>
      <c r="X40" s="68">
        <v>0.87978881999999992</v>
      </c>
      <c r="Y40" s="68">
        <v>0</v>
      </c>
      <c r="Z40" s="68">
        <v>0.29719499999999993</v>
      </c>
      <c r="AA40" s="68">
        <v>3.0219999999999995E-3</v>
      </c>
      <c r="AB40" s="68">
        <v>0.31580043840911765</v>
      </c>
      <c r="AC40" s="68">
        <v>0.86118338159088215</v>
      </c>
      <c r="AD40" s="68">
        <v>0.77935113547657098</v>
      </c>
      <c r="AE40" s="68">
        <v>8.1832246114311141E-2</v>
      </c>
      <c r="AF40" s="71">
        <v>0</v>
      </c>
      <c r="AG40" s="70">
        <v>0.77935113547657098</v>
      </c>
      <c r="AH40" s="68">
        <v>8.6162246114311142E-2</v>
      </c>
      <c r="AI40" s="68">
        <v>0.77935113547657098</v>
      </c>
      <c r="AJ40" s="68">
        <v>0</v>
      </c>
      <c r="AK40" s="68">
        <f t="shared" si="0"/>
        <v>1.1813138199999997</v>
      </c>
      <c r="AL40" s="68">
        <f t="shared" si="1"/>
        <v>0.324938</v>
      </c>
      <c r="AM40" s="68">
        <v>0</v>
      </c>
      <c r="AN40" s="68">
        <v>0.324938</v>
      </c>
      <c r="AO40" s="68">
        <f t="shared" si="2"/>
        <v>0.85637581999999979</v>
      </c>
    </row>
    <row r="41" spans="2:41" ht="17.25" customHeight="1" x14ac:dyDescent="0.15">
      <c r="B41" s="54">
        <v>0</v>
      </c>
      <c r="C41" s="67" t="s">
        <v>103</v>
      </c>
      <c r="D41" s="68">
        <v>1.4869360000000002E-2</v>
      </c>
      <c r="E41" s="68">
        <v>0</v>
      </c>
      <c r="F41" s="68">
        <v>0</v>
      </c>
      <c r="G41" s="68">
        <v>1.4869360000000002E-2</v>
      </c>
      <c r="H41" s="68">
        <v>0</v>
      </c>
      <c r="I41" s="68">
        <v>0</v>
      </c>
      <c r="J41" s="68">
        <v>0</v>
      </c>
      <c r="K41" s="68">
        <v>0</v>
      </c>
      <c r="L41" s="68">
        <v>0</v>
      </c>
      <c r="M41" s="68">
        <v>0</v>
      </c>
      <c r="N41" s="68">
        <v>0</v>
      </c>
      <c r="O41" s="68">
        <v>0</v>
      </c>
      <c r="P41" s="68">
        <v>0</v>
      </c>
      <c r="Q41" s="69">
        <v>0</v>
      </c>
      <c r="R41" s="68">
        <v>0</v>
      </c>
      <c r="S41" s="70">
        <v>1.4869360000000002E-2</v>
      </c>
      <c r="T41" s="68">
        <v>0</v>
      </c>
      <c r="U41" s="68">
        <v>0</v>
      </c>
      <c r="V41" s="68">
        <v>0</v>
      </c>
      <c r="W41" s="68">
        <v>1.4869360000000002E-2</v>
      </c>
      <c r="X41" s="68">
        <v>9.8693600000000006E-3</v>
      </c>
      <c r="Y41" s="68">
        <v>0</v>
      </c>
      <c r="Z41" s="68">
        <v>5.0000000000000001E-3</v>
      </c>
      <c r="AA41" s="68">
        <v>0</v>
      </c>
      <c r="AB41" s="68">
        <v>0</v>
      </c>
      <c r="AC41" s="68">
        <v>1.486936E-2</v>
      </c>
      <c r="AD41" s="68">
        <v>1.486936E-2</v>
      </c>
      <c r="AE41" s="68">
        <v>0</v>
      </c>
      <c r="AF41" s="71">
        <v>0</v>
      </c>
      <c r="AG41" s="70">
        <v>1.486936E-2</v>
      </c>
      <c r="AH41" s="68">
        <v>0</v>
      </c>
      <c r="AI41" s="68">
        <v>1.486936E-2</v>
      </c>
      <c r="AJ41" s="68">
        <v>0</v>
      </c>
      <c r="AK41" s="68">
        <f t="shared" si="0"/>
        <v>1.4869360000000002E-2</v>
      </c>
      <c r="AL41" s="68">
        <f t="shared" si="1"/>
        <v>0</v>
      </c>
      <c r="AM41" s="68">
        <v>0</v>
      </c>
      <c r="AN41" s="68">
        <v>0</v>
      </c>
      <c r="AO41" s="68">
        <f t="shared" si="2"/>
        <v>1.4869360000000002E-2</v>
      </c>
    </row>
    <row r="42" spans="2:41" ht="17.25" customHeight="1" x14ac:dyDescent="0.15">
      <c r="B42" s="54">
        <v>0</v>
      </c>
      <c r="C42" s="67" t="s">
        <v>104</v>
      </c>
      <c r="D42" s="68">
        <v>0.30776299999999995</v>
      </c>
      <c r="E42" s="68">
        <v>0</v>
      </c>
      <c r="F42" s="68">
        <v>0</v>
      </c>
      <c r="G42" s="68">
        <v>0.30776299999999995</v>
      </c>
      <c r="H42" s="68">
        <v>0</v>
      </c>
      <c r="I42" s="68">
        <v>0</v>
      </c>
      <c r="J42" s="68">
        <v>0</v>
      </c>
      <c r="K42" s="68">
        <v>0</v>
      </c>
      <c r="L42" s="68">
        <v>0</v>
      </c>
      <c r="M42" s="68">
        <v>0</v>
      </c>
      <c r="N42" s="68">
        <v>0</v>
      </c>
      <c r="O42" s="68">
        <v>0</v>
      </c>
      <c r="P42" s="68">
        <v>0</v>
      </c>
      <c r="Q42" s="69">
        <v>0</v>
      </c>
      <c r="R42" s="68">
        <v>0</v>
      </c>
      <c r="S42" s="70">
        <v>0.30776299999999995</v>
      </c>
      <c r="T42" s="68">
        <v>8.9999999999999992E-5</v>
      </c>
      <c r="U42" s="68">
        <v>8.9999999999999992E-5</v>
      </c>
      <c r="V42" s="68">
        <v>0</v>
      </c>
      <c r="W42" s="68">
        <v>0.30767299999999997</v>
      </c>
      <c r="X42" s="68">
        <v>1.5955999999999998E-2</v>
      </c>
      <c r="Y42" s="68">
        <v>0</v>
      </c>
      <c r="Z42" s="68">
        <v>0.291717</v>
      </c>
      <c r="AA42" s="68">
        <v>2.8146000000000004E-2</v>
      </c>
      <c r="AB42" s="68">
        <v>5.8232918658162547E-2</v>
      </c>
      <c r="AC42" s="68">
        <v>0.24944008134183743</v>
      </c>
      <c r="AD42" s="68">
        <v>0.24492588888888892</v>
      </c>
      <c r="AE42" s="68">
        <v>4.5141924529485001E-3</v>
      </c>
      <c r="AF42" s="71">
        <v>0</v>
      </c>
      <c r="AG42" s="70">
        <v>0.24492588888888892</v>
      </c>
      <c r="AH42" s="68">
        <v>4.6041924529484999E-3</v>
      </c>
      <c r="AI42" s="68">
        <v>0.24492588888888892</v>
      </c>
      <c r="AJ42" s="68">
        <v>0</v>
      </c>
      <c r="AK42" s="68">
        <f t="shared" si="0"/>
        <v>0.30776299999999995</v>
      </c>
      <c r="AL42" s="68">
        <f t="shared" si="1"/>
        <v>0.184803</v>
      </c>
      <c r="AM42" s="68">
        <v>0</v>
      </c>
      <c r="AN42" s="68">
        <v>0.184803</v>
      </c>
      <c r="AO42" s="68">
        <f t="shared" si="2"/>
        <v>0.12295999999999996</v>
      </c>
    </row>
    <row r="43" spans="2:41" ht="17.25" customHeight="1" x14ac:dyDescent="0.15">
      <c r="B43" s="60">
        <v>0</v>
      </c>
      <c r="C43" s="61" t="s">
        <v>105</v>
      </c>
      <c r="D43" s="62">
        <v>15.242630541185056</v>
      </c>
      <c r="E43" s="62">
        <v>0</v>
      </c>
      <c r="F43" s="62">
        <v>0</v>
      </c>
      <c r="G43" s="62">
        <v>15.242630541185056</v>
      </c>
      <c r="H43" s="62">
        <v>0</v>
      </c>
      <c r="I43" s="62">
        <v>0</v>
      </c>
      <c r="J43" s="62">
        <v>0</v>
      </c>
      <c r="K43" s="62">
        <v>0.43407000000000001</v>
      </c>
      <c r="L43" s="62">
        <v>0.24969999999999998</v>
      </c>
      <c r="M43" s="62">
        <v>0</v>
      </c>
      <c r="N43" s="62">
        <v>0</v>
      </c>
      <c r="O43" s="62">
        <v>0.43407000000000001</v>
      </c>
      <c r="P43" s="62">
        <v>0.18111315789473678</v>
      </c>
      <c r="Q43" s="63">
        <v>0</v>
      </c>
      <c r="R43" s="62">
        <v>0</v>
      </c>
      <c r="S43" s="64">
        <v>15.061517383290319</v>
      </c>
      <c r="T43" s="62">
        <v>0.71753000000000011</v>
      </c>
      <c r="U43" s="62">
        <v>0.67585000000000006</v>
      </c>
      <c r="V43" s="62">
        <v>4.1680000000000002E-2</v>
      </c>
      <c r="W43" s="62">
        <v>14.343987383290319</v>
      </c>
      <c r="X43" s="62">
        <v>6.646478671290323</v>
      </c>
      <c r="Y43" s="62">
        <v>1.24E-3</v>
      </c>
      <c r="Z43" s="62">
        <v>7.697508711999995</v>
      </c>
      <c r="AA43" s="62">
        <v>0.10450138699999999</v>
      </c>
      <c r="AB43" s="68">
        <v>4.1174158884162821</v>
      </c>
      <c r="AC43" s="68">
        <v>10.226571494874037</v>
      </c>
      <c r="AD43" s="68">
        <v>9.5646140414446652</v>
      </c>
      <c r="AE43" s="62">
        <v>0.66195745342937073</v>
      </c>
      <c r="AF43" s="65">
        <v>0</v>
      </c>
      <c r="AG43" s="64">
        <v>9.7457271993394023</v>
      </c>
      <c r="AH43" s="62">
        <v>1.3794874534293708</v>
      </c>
      <c r="AI43" s="62">
        <v>9.7457271993394023</v>
      </c>
      <c r="AJ43" s="62">
        <v>0</v>
      </c>
      <c r="AK43" s="62">
        <f t="shared" si="0"/>
        <v>15.242630541185056</v>
      </c>
      <c r="AL43" s="62">
        <f t="shared" si="1"/>
        <v>2.1428416363636371</v>
      </c>
      <c r="AM43" s="62">
        <v>0</v>
      </c>
      <c r="AN43" s="62">
        <v>2.1428416363636371</v>
      </c>
      <c r="AO43" s="62">
        <f t="shared" si="2"/>
        <v>13.09978890482142</v>
      </c>
    </row>
    <row r="44" spans="2:41" ht="17.25" customHeight="1" x14ac:dyDescent="0.15">
      <c r="B44" s="76" t="s">
        <v>106</v>
      </c>
      <c r="C44" s="77"/>
      <c r="D44" s="51">
        <v>392.83114421569894</v>
      </c>
      <c r="E44" s="51">
        <v>0</v>
      </c>
      <c r="F44" s="51">
        <v>0</v>
      </c>
      <c r="G44" s="51">
        <v>392.83114421569894</v>
      </c>
      <c r="H44" s="51">
        <v>0</v>
      </c>
      <c r="I44" s="51">
        <v>0</v>
      </c>
      <c r="J44" s="51">
        <v>0</v>
      </c>
      <c r="K44" s="51">
        <v>396.971</v>
      </c>
      <c r="L44" s="51">
        <v>0</v>
      </c>
      <c r="M44" s="51">
        <v>373.98179999999996</v>
      </c>
      <c r="N44" s="51">
        <v>0</v>
      </c>
      <c r="O44" s="51">
        <v>22.9892</v>
      </c>
      <c r="P44" s="51">
        <v>1.7000000000000001E-2</v>
      </c>
      <c r="Q44" s="66">
        <v>0</v>
      </c>
      <c r="R44" s="51">
        <v>0</v>
      </c>
      <c r="S44" s="52">
        <v>18.832344215698924</v>
      </c>
      <c r="T44" s="51">
        <v>6.4581820000000008</v>
      </c>
      <c r="U44" s="51">
        <v>6.2000000000000003E-5</v>
      </c>
      <c r="V44" s="51">
        <v>6.458120000000001</v>
      </c>
      <c r="W44" s="51">
        <v>12.374162215698924</v>
      </c>
      <c r="X44" s="51">
        <v>5.1673532956989252</v>
      </c>
      <c r="Y44" s="51">
        <v>4.9199999999999999E-3</v>
      </c>
      <c r="Z44" s="51">
        <v>7.2068089199999985</v>
      </c>
      <c r="AA44" s="51">
        <v>1.8592309999999999</v>
      </c>
      <c r="AB44" s="51">
        <v>4.9619769956350108</v>
      </c>
      <c r="AC44" s="51">
        <v>7.4121852200639129</v>
      </c>
      <c r="AD44" s="51">
        <v>7.1958658176079098</v>
      </c>
      <c r="AE44" s="51">
        <v>0.2163194024560034</v>
      </c>
      <c r="AF44" s="53">
        <v>0</v>
      </c>
      <c r="AG44" s="52">
        <v>7.2128658176079101</v>
      </c>
      <c r="AH44" s="51">
        <v>6.6745014024560039</v>
      </c>
      <c r="AI44" s="51">
        <v>7.2128658176079101</v>
      </c>
      <c r="AJ44" s="51">
        <v>0</v>
      </c>
      <c r="AK44" s="51">
        <f t="shared" si="0"/>
        <v>392.83114421569894</v>
      </c>
      <c r="AL44" s="51">
        <f t="shared" si="1"/>
        <v>9.6884219085963004</v>
      </c>
      <c r="AM44" s="51">
        <f>SUM(AM45:AM50)</f>
        <v>0</v>
      </c>
      <c r="AN44" s="51">
        <f>SUM(AN45:AN50)</f>
        <v>9.6884219085963004</v>
      </c>
      <c r="AO44" s="51">
        <f t="shared" si="2"/>
        <v>383.14272230710264</v>
      </c>
    </row>
    <row r="45" spans="2:41" ht="17.25" customHeight="1" x14ac:dyDescent="0.15">
      <c r="B45" s="54">
        <v>0</v>
      </c>
      <c r="C45" s="55" t="s">
        <v>107</v>
      </c>
      <c r="D45" s="56">
        <v>13.780208715698924</v>
      </c>
      <c r="E45" s="56">
        <v>0</v>
      </c>
      <c r="F45" s="56">
        <v>0</v>
      </c>
      <c r="G45" s="56">
        <v>13.780208715698924</v>
      </c>
      <c r="H45" s="56">
        <v>0</v>
      </c>
      <c r="I45" s="56">
        <v>0</v>
      </c>
      <c r="J45" s="56">
        <v>0</v>
      </c>
      <c r="K45" s="56">
        <v>7.7670000000000003</v>
      </c>
      <c r="L45" s="56">
        <v>0</v>
      </c>
      <c r="M45" s="56">
        <v>7.0100000000000007</v>
      </c>
      <c r="N45" s="56">
        <v>0</v>
      </c>
      <c r="O45" s="56">
        <v>0.75700000000000001</v>
      </c>
      <c r="P45" s="56">
        <v>0</v>
      </c>
      <c r="Q45" s="57">
        <v>0</v>
      </c>
      <c r="R45" s="56">
        <v>0</v>
      </c>
      <c r="S45" s="58">
        <v>6.7702087156989235</v>
      </c>
      <c r="T45" s="56">
        <v>2.8020000000000003E-2</v>
      </c>
      <c r="U45" s="56">
        <v>1.0000000000000001E-5</v>
      </c>
      <c r="V45" s="56">
        <v>2.8010000000000004E-2</v>
      </c>
      <c r="W45" s="56">
        <v>6.7421887156989238</v>
      </c>
      <c r="X45" s="56">
        <v>1.2597827956989247</v>
      </c>
      <c r="Y45" s="56">
        <v>4.9199999999999999E-3</v>
      </c>
      <c r="Z45" s="56">
        <v>5.4824059199999988</v>
      </c>
      <c r="AA45" s="56">
        <v>0.55229099999999998</v>
      </c>
      <c r="AB45" s="68">
        <v>1.1770179277502706</v>
      </c>
      <c r="AC45" s="68">
        <v>5.5651707879486532</v>
      </c>
      <c r="AD45" s="68">
        <v>5.4783319195660765</v>
      </c>
      <c r="AE45" s="56">
        <v>8.6838868382576748E-2</v>
      </c>
      <c r="AF45" s="59">
        <v>0</v>
      </c>
      <c r="AG45" s="58">
        <v>5.4783319195660765</v>
      </c>
      <c r="AH45" s="56">
        <v>0.11485886838257675</v>
      </c>
      <c r="AI45" s="56">
        <v>5.4783319195660765</v>
      </c>
      <c r="AJ45" s="56">
        <v>0</v>
      </c>
      <c r="AK45" s="56">
        <f t="shared" si="0"/>
        <v>13.780208715698924</v>
      </c>
      <c r="AL45" s="56">
        <f t="shared" si="1"/>
        <v>8.0295908596300355E-2</v>
      </c>
      <c r="AM45" s="56">
        <v>0</v>
      </c>
      <c r="AN45" s="56">
        <v>8.0295908596300355E-2</v>
      </c>
      <c r="AO45" s="56">
        <f t="shared" si="2"/>
        <v>13.699912807102624</v>
      </c>
    </row>
    <row r="46" spans="2:41" ht="17.25" customHeight="1" x14ac:dyDescent="0.15">
      <c r="B46" s="54">
        <v>0</v>
      </c>
      <c r="C46" s="67" t="s">
        <v>108</v>
      </c>
      <c r="D46" s="68">
        <v>7.3931999999999998E-2</v>
      </c>
      <c r="E46" s="68">
        <v>0</v>
      </c>
      <c r="F46" s="68">
        <v>0</v>
      </c>
      <c r="G46" s="68">
        <v>7.3931999999999998E-2</v>
      </c>
      <c r="H46" s="68">
        <v>0</v>
      </c>
      <c r="I46" s="68">
        <v>0</v>
      </c>
      <c r="J46" s="68">
        <v>0</v>
      </c>
      <c r="K46" s="68">
        <v>0</v>
      </c>
      <c r="L46" s="68">
        <v>0</v>
      </c>
      <c r="M46" s="68">
        <v>0</v>
      </c>
      <c r="N46" s="68">
        <v>0</v>
      </c>
      <c r="O46" s="68">
        <v>0</v>
      </c>
      <c r="P46" s="68">
        <v>0</v>
      </c>
      <c r="Q46" s="69">
        <v>0</v>
      </c>
      <c r="R46" s="68">
        <v>0</v>
      </c>
      <c r="S46" s="70">
        <v>7.3931999999999998E-2</v>
      </c>
      <c r="T46" s="68">
        <v>5.1999999999999997E-5</v>
      </c>
      <c r="U46" s="68">
        <v>5.1999999999999997E-5</v>
      </c>
      <c r="V46" s="68">
        <v>0</v>
      </c>
      <c r="W46" s="68">
        <v>7.3880000000000001E-2</v>
      </c>
      <c r="X46" s="68">
        <v>5.6329999999999998E-2</v>
      </c>
      <c r="Y46" s="68">
        <v>0</v>
      </c>
      <c r="Z46" s="68">
        <v>1.755E-2</v>
      </c>
      <c r="AA46" s="68">
        <v>1.9E-3</v>
      </c>
      <c r="AB46" s="68">
        <v>1.2249999999999907E-2</v>
      </c>
      <c r="AC46" s="68">
        <v>6.1630000000000094E-2</v>
      </c>
      <c r="AD46" s="68">
        <v>2.7982307692307709E-2</v>
      </c>
      <c r="AE46" s="68">
        <v>3.3647692307692385E-2</v>
      </c>
      <c r="AF46" s="71">
        <v>0</v>
      </c>
      <c r="AG46" s="70">
        <v>2.7982307692307709E-2</v>
      </c>
      <c r="AH46" s="68">
        <v>3.3699692307692389E-2</v>
      </c>
      <c r="AI46" s="68">
        <v>2.7982307692307709E-2</v>
      </c>
      <c r="AJ46" s="68">
        <v>0</v>
      </c>
      <c r="AK46" s="68">
        <f t="shared" si="0"/>
        <v>7.3931999999999998E-2</v>
      </c>
      <c r="AL46" s="68">
        <f t="shared" si="1"/>
        <v>0</v>
      </c>
      <c r="AM46" s="68">
        <v>0</v>
      </c>
      <c r="AN46" s="68">
        <v>0</v>
      </c>
      <c r="AO46" s="68">
        <f t="shared" si="2"/>
        <v>7.3931999999999998E-2</v>
      </c>
    </row>
    <row r="47" spans="2:41" ht="17.25" customHeight="1" x14ac:dyDescent="0.15">
      <c r="B47" s="54">
        <v>0</v>
      </c>
      <c r="C47" s="67" t="s">
        <v>109</v>
      </c>
      <c r="D47" s="68">
        <v>0</v>
      </c>
      <c r="E47" s="68">
        <v>0</v>
      </c>
      <c r="F47" s="68">
        <v>0</v>
      </c>
      <c r="G47" s="68">
        <v>0</v>
      </c>
      <c r="H47" s="68">
        <v>0</v>
      </c>
      <c r="I47" s="68">
        <v>0</v>
      </c>
      <c r="J47" s="68">
        <v>0</v>
      </c>
      <c r="K47" s="68">
        <v>0</v>
      </c>
      <c r="L47" s="68">
        <v>0</v>
      </c>
      <c r="M47" s="68">
        <v>0</v>
      </c>
      <c r="N47" s="68">
        <v>0</v>
      </c>
      <c r="O47" s="68">
        <v>0</v>
      </c>
      <c r="P47" s="68">
        <v>0</v>
      </c>
      <c r="Q47" s="69">
        <v>0</v>
      </c>
      <c r="R47" s="68">
        <v>0</v>
      </c>
      <c r="S47" s="70">
        <v>0</v>
      </c>
      <c r="T47" s="68">
        <v>0</v>
      </c>
      <c r="U47" s="68">
        <v>0</v>
      </c>
      <c r="V47" s="68">
        <v>0</v>
      </c>
      <c r="W47" s="68">
        <v>0</v>
      </c>
      <c r="X47" s="68">
        <v>0</v>
      </c>
      <c r="Y47" s="68">
        <v>0</v>
      </c>
      <c r="Z47" s="68">
        <v>0</v>
      </c>
      <c r="AA47" s="68">
        <v>0</v>
      </c>
      <c r="AB47" s="68">
        <v>0</v>
      </c>
      <c r="AC47" s="68">
        <v>0</v>
      </c>
      <c r="AD47" s="68">
        <v>0</v>
      </c>
      <c r="AE47" s="68">
        <v>0</v>
      </c>
      <c r="AF47" s="71">
        <v>0</v>
      </c>
      <c r="AG47" s="70">
        <v>0</v>
      </c>
      <c r="AH47" s="68">
        <v>0</v>
      </c>
      <c r="AI47" s="68">
        <v>0</v>
      </c>
      <c r="AJ47" s="68">
        <v>0</v>
      </c>
      <c r="AK47" s="68">
        <f t="shared" si="0"/>
        <v>0</v>
      </c>
      <c r="AL47" s="68">
        <f t="shared" si="1"/>
        <v>0</v>
      </c>
      <c r="AM47" s="68">
        <v>0</v>
      </c>
      <c r="AN47" s="68">
        <v>0</v>
      </c>
      <c r="AO47" s="68">
        <f t="shared" si="2"/>
        <v>0</v>
      </c>
    </row>
    <row r="48" spans="2:41" ht="17.25" customHeight="1" x14ac:dyDescent="0.15">
      <c r="B48" s="54">
        <v>0</v>
      </c>
      <c r="C48" s="67" t="s">
        <v>110</v>
      </c>
      <c r="D48" s="68">
        <v>94.265683500000009</v>
      </c>
      <c r="E48" s="68">
        <v>0</v>
      </c>
      <c r="F48" s="68">
        <v>0</v>
      </c>
      <c r="G48" s="68">
        <v>94.265683500000009</v>
      </c>
      <c r="H48" s="68">
        <v>0</v>
      </c>
      <c r="I48" s="68">
        <v>0</v>
      </c>
      <c r="J48" s="68">
        <v>0</v>
      </c>
      <c r="K48" s="68">
        <v>93.700800000000001</v>
      </c>
      <c r="L48" s="68">
        <v>0</v>
      </c>
      <c r="M48" s="68">
        <v>88.665300000000002</v>
      </c>
      <c r="N48" s="68">
        <v>0</v>
      </c>
      <c r="O48" s="68">
        <v>5.0354999999999999</v>
      </c>
      <c r="P48" s="68">
        <v>1.7000000000000001E-2</v>
      </c>
      <c r="Q48" s="69">
        <v>0</v>
      </c>
      <c r="R48" s="68">
        <v>0</v>
      </c>
      <c r="S48" s="70">
        <v>5.5833835000000001</v>
      </c>
      <c r="T48" s="68">
        <v>5.4160000000000004</v>
      </c>
      <c r="U48" s="68">
        <v>0</v>
      </c>
      <c r="V48" s="68">
        <v>5.4160000000000004</v>
      </c>
      <c r="W48" s="68">
        <v>0.16738350000000002</v>
      </c>
      <c r="X48" s="68">
        <v>0.16221050000000001</v>
      </c>
      <c r="Y48" s="68">
        <v>0</v>
      </c>
      <c r="Z48" s="68">
        <v>5.1729999999999996E-3</v>
      </c>
      <c r="AA48" s="68">
        <v>3.5999999999999997E-4</v>
      </c>
      <c r="AB48" s="68">
        <v>1.2849636135230574E-2</v>
      </c>
      <c r="AC48" s="68">
        <v>0.15453386386476944</v>
      </c>
      <c r="AD48" s="68">
        <v>0.14538202209903517</v>
      </c>
      <c r="AE48" s="68">
        <v>9.1518417657342876E-3</v>
      </c>
      <c r="AF48" s="71">
        <v>0</v>
      </c>
      <c r="AG48" s="70">
        <v>0.16238202209903518</v>
      </c>
      <c r="AH48" s="68">
        <v>5.425151841765735</v>
      </c>
      <c r="AI48" s="68">
        <v>0.16238202209903518</v>
      </c>
      <c r="AJ48" s="68">
        <v>0</v>
      </c>
      <c r="AK48" s="68">
        <f t="shared" si="0"/>
        <v>94.265683500000009</v>
      </c>
      <c r="AL48" s="68">
        <f t="shared" si="1"/>
        <v>7.843146</v>
      </c>
      <c r="AM48" s="68">
        <v>0</v>
      </c>
      <c r="AN48" s="68">
        <v>7.843146</v>
      </c>
      <c r="AO48" s="68">
        <f t="shared" si="2"/>
        <v>86.422537500000004</v>
      </c>
    </row>
    <row r="49" spans="2:41" ht="17.25" customHeight="1" x14ac:dyDescent="0.15">
      <c r="B49" s="54">
        <v>0</v>
      </c>
      <c r="C49" s="67" t="s">
        <v>111</v>
      </c>
      <c r="D49" s="68">
        <v>0</v>
      </c>
      <c r="E49" s="68">
        <v>0</v>
      </c>
      <c r="F49" s="68">
        <v>0</v>
      </c>
      <c r="G49" s="68">
        <v>0</v>
      </c>
      <c r="H49" s="68">
        <v>0</v>
      </c>
      <c r="I49" s="68">
        <v>0</v>
      </c>
      <c r="J49" s="68">
        <v>0</v>
      </c>
      <c r="K49" s="68">
        <v>0</v>
      </c>
      <c r="L49" s="68">
        <v>0</v>
      </c>
      <c r="M49" s="68">
        <v>0</v>
      </c>
      <c r="N49" s="68">
        <v>0</v>
      </c>
      <c r="O49" s="68">
        <v>0</v>
      </c>
      <c r="P49" s="68">
        <v>0</v>
      </c>
      <c r="Q49" s="69">
        <v>0</v>
      </c>
      <c r="R49" s="68">
        <v>0</v>
      </c>
      <c r="S49" s="70">
        <v>0</v>
      </c>
      <c r="T49" s="68">
        <v>0</v>
      </c>
      <c r="U49" s="68">
        <v>0</v>
      </c>
      <c r="V49" s="68">
        <v>0</v>
      </c>
      <c r="W49" s="68">
        <v>0</v>
      </c>
      <c r="X49" s="68">
        <v>0</v>
      </c>
      <c r="Y49" s="68">
        <v>0</v>
      </c>
      <c r="Z49" s="68">
        <v>0</v>
      </c>
      <c r="AA49" s="68">
        <v>0</v>
      </c>
      <c r="AB49" s="68">
        <v>0</v>
      </c>
      <c r="AC49" s="68">
        <v>0</v>
      </c>
      <c r="AD49" s="68">
        <v>0</v>
      </c>
      <c r="AE49" s="68">
        <v>0</v>
      </c>
      <c r="AF49" s="71">
        <v>0</v>
      </c>
      <c r="AG49" s="70">
        <v>0</v>
      </c>
      <c r="AH49" s="68">
        <v>0</v>
      </c>
      <c r="AI49" s="68">
        <v>0</v>
      </c>
      <c r="AJ49" s="68">
        <v>0</v>
      </c>
      <c r="AK49" s="68">
        <f t="shared" si="0"/>
        <v>0</v>
      </c>
      <c r="AL49" s="68">
        <f t="shared" si="1"/>
        <v>0</v>
      </c>
      <c r="AM49" s="68">
        <v>0</v>
      </c>
      <c r="AN49" s="68">
        <v>0</v>
      </c>
      <c r="AO49" s="68">
        <f t="shared" si="2"/>
        <v>0</v>
      </c>
    </row>
    <row r="50" spans="2:41" ht="17.25" customHeight="1" x14ac:dyDescent="0.15">
      <c r="B50" s="60">
        <v>0</v>
      </c>
      <c r="C50" s="61" t="s">
        <v>112</v>
      </c>
      <c r="D50" s="62">
        <v>284.71132</v>
      </c>
      <c r="E50" s="62">
        <v>0</v>
      </c>
      <c r="F50" s="62">
        <v>0</v>
      </c>
      <c r="G50" s="62">
        <v>284.71132</v>
      </c>
      <c r="H50" s="62">
        <v>0</v>
      </c>
      <c r="I50" s="62">
        <v>0</v>
      </c>
      <c r="J50" s="62">
        <v>0</v>
      </c>
      <c r="K50" s="62">
        <v>295.50319999999999</v>
      </c>
      <c r="L50" s="62">
        <v>0</v>
      </c>
      <c r="M50" s="62">
        <v>278.30649999999997</v>
      </c>
      <c r="N50" s="62">
        <v>0</v>
      </c>
      <c r="O50" s="62">
        <v>17.1967</v>
      </c>
      <c r="P50" s="62">
        <v>0</v>
      </c>
      <c r="Q50" s="63">
        <v>0</v>
      </c>
      <c r="R50" s="62">
        <v>0</v>
      </c>
      <c r="S50" s="64">
        <v>6.4048200000000008</v>
      </c>
      <c r="T50" s="62">
        <v>1.0141100000000001</v>
      </c>
      <c r="U50" s="62">
        <v>0</v>
      </c>
      <c r="V50" s="62">
        <v>1.0141100000000001</v>
      </c>
      <c r="W50" s="62">
        <v>5.3907100000000003</v>
      </c>
      <c r="X50" s="62">
        <v>3.6890300000000003</v>
      </c>
      <c r="Y50" s="62">
        <v>0</v>
      </c>
      <c r="Z50" s="62">
        <v>1.7016799999999999</v>
      </c>
      <c r="AA50" s="62">
        <v>1.3046799999999998</v>
      </c>
      <c r="AB50" s="62">
        <v>3.75985943174951</v>
      </c>
      <c r="AC50" s="62">
        <v>1.6308505682504904</v>
      </c>
      <c r="AD50" s="62">
        <v>1.5441695682504903</v>
      </c>
      <c r="AE50" s="62">
        <v>8.6680999999999994E-2</v>
      </c>
      <c r="AF50" s="65">
        <v>0</v>
      </c>
      <c r="AG50" s="64">
        <v>1.5441695682504903</v>
      </c>
      <c r="AH50" s="62">
        <v>1.1007910000000001</v>
      </c>
      <c r="AI50" s="62">
        <v>1.5441695682504903</v>
      </c>
      <c r="AJ50" s="62">
        <v>0</v>
      </c>
      <c r="AK50" s="62">
        <f t="shared" si="0"/>
        <v>284.71132</v>
      </c>
      <c r="AL50" s="62">
        <f t="shared" si="1"/>
        <v>1.76498</v>
      </c>
      <c r="AM50" s="62">
        <v>0</v>
      </c>
      <c r="AN50" s="62">
        <v>1.76498</v>
      </c>
      <c r="AO50" s="62">
        <f t="shared" si="2"/>
        <v>282.94634000000002</v>
      </c>
    </row>
    <row r="51" spans="2:41" ht="17.25" customHeight="1" x14ac:dyDescent="0.15">
      <c r="B51" s="72" t="s">
        <v>113</v>
      </c>
      <c r="C51" s="73"/>
      <c r="D51" s="51">
        <v>0.18151580586789554</v>
      </c>
      <c r="E51" s="51">
        <v>0</v>
      </c>
      <c r="F51" s="51">
        <v>0</v>
      </c>
      <c r="G51" s="51">
        <v>0.18151580586789554</v>
      </c>
      <c r="H51" s="51">
        <v>0</v>
      </c>
      <c r="I51" s="51">
        <v>0</v>
      </c>
      <c r="J51" s="51">
        <v>0</v>
      </c>
      <c r="K51" s="51">
        <v>0</v>
      </c>
      <c r="L51" s="51">
        <v>0</v>
      </c>
      <c r="M51" s="51">
        <v>0</v>
      </c>
      <c r="N51" s="51">
        <v>0</v>
      </c>
      <c r="O51" s="51">
        <v>0</v>
      </c>
      <c r="P51" s="51">
        <v>0</v>
      </c>
      <c r="Q51" s="66">
        <v>0</v>
      </c>
      <c r="R51" s="51">
        <v>0</v>
      </c>
      <c r="S51" s="52">
        <v>0.18151580586789554</v>
      </c>
      <c r="T51" s="51">
        <v>3.9999999999999998E-6</v>
      </c>
      <c r="U51" s="51">
        <v>0</v>
      </c>
      <c r="V51" s="51">
        <v>3.9999999999999998E-6</v>
      </c>
      <c r="W51" s="51">
        <v>0.18151180586789553</v>
      </c>
      <c r="X51" s="51">
        <v>1.6423185867895543E-2</v>
      </c>
      <c r="Y51" s="51">
        <v>0</v>
      </c>
      <c r="Z51" s="51">
        <v>0.16508861999999999</v>
      </c>
      <c r="AA51" s="51">
        <v>0</v>
      </c>
      <c r="AB51" s="51">
        <v>0.12672909981611036</v>
      </c>
      <c r="AC51" s="51">
        <v>5.478270605178516E-2</v>
      </c>
      <c r="AD51" s="51">
        <v>4.0881767758119719E-2</v>
      </c>
      <c r="AE51" s="51">
        <v>1.3900938293665442E-2</v>
      </c>
      <c r="AF51" s="53">
        <v>0</v>
      </c>
      <c r="AG51" s="52">
        <v>4.0881767758119719E-2</v>
      </c>
      <c r="AH51" s="51">
        <v>1.3904938293665443E-2</v>
      </c>
      <c r="AI51" s="51">
        <v>4.0881767758119719E-2</v>
      </c>
      <c r="AJ51" s="51">
        <v>0</v>
      </c>
      <c r="AK51" s="51">
        <f t="shared" si="0"/>
        <v>0.18151580586789554</v>
      </c>
      <c r="AL51" s="51">
        <f t="shared" si="1"/>
        <v>7.1459999999999996E-3</v>
      </c>
      <c r="AM51" s="51">
        <v>0</v>
      </c>
      <c r="AN51" s="51">
        <v>7.1459999999999996E-3</v>
      </c>
      <c r="AO51" s="51">
        <f t="shared" si="2"/>
        <v>0.17436980586789552</v>
      </c>
    </row>
    <row r="52" spans="2:41" ht="17.25" customHeight="1" x14ac:dyDescent="0.15">
      <c r="B52" s="72" t="s">
        <v>114</v>
      </c>
      <c r="C52" s="73"/>
      <c r="D52" s="51">
        <v>3.8204619999999996</v>
      </c>
      <c r="E52" s="51">
        <v>0</v>
      </c>
      <c r="F52" s="51">
        <v>0</v>
      </c>
      <c r="G52" s="51">
        <v>3.8204619999999996</v>
      </c>
      <c r="H52" s="51">
        <v>0</v>
      </c>
      <c r="I52" s="51">
        <v>0</v>
      </c>
      <c r="J52" s="51">
        <v>0</v>
      </c>
      <c r="K52" s="51">
        <v>0</v>
      </c>
      <c r="L52" s="51">
        <v>0</v>
      </c>
      <c r="M52" s="51">
        <v>0</v>
      </c>
      <c r="N52" s="51">
        <v>0</v>
      </c>
      <c r="O52" s="51">
        <v>0</v>
      </c>
      <c r="P52" s="51">
        <v>0</v>
      </c>
      <c r="Q52" s="66">
        <v>0</v>
      </c>
      <c r="R52" s="51">
        <v>0</v>
      </c>
      <c r="S52" s="52">
        <v>3.8204619999999996</v>
      </c>
      <c r="T52" s="51">
        <v>8.5499999999999997E-4</v>
      </c>
      <c r="U52" s="51">
        <v>6.0999999999999997E-4</v>
      </c>
      <c r="V52" s="51">
        <v>2.4499999999999999E-4</v>
      </c>
      <c r="W52" s="51">
        <v>3.8196069999999995</v>
      </c>
      <c r="X52" s="51">
        <v>3.6795584999999993</v>
      </c>
      <c r="Y52" s="51">
        <v>3.5099999999999997E-3</v>
      </c>
      <c r="Z52" s="51">
        <v>0.14004850000000002</v>
      </c>
      <c r="AA52" s="51">
        <v>4.3066000000000007E-3</v>
      </c>
      <c r="AB52" s="51">
        <v>0.10668588366428766</v>
      </c>
      <c r="AC52" s="51">
        <v>3.7129211163357119</v>
      </c>
      <c r="AD52" s="51">
        <v>3.6436430587144466</v>
      </c>
      <c r="AE52" s="51">
        <v>6.9278057621265238E-2</v>
      </c>
      <c r="AF52" s="53">
        <v>0</v>
      </c>
      <c r="AG52" s="52">
        <v>3.6436430587144466</v>
      </c>
      <c r="AH52" s="51">
        <v>7.0133057621265232E-2</v>
      </c>
      <c r="AI52" s="51">
        <v>3.6436430587144466</v>
      </c>
      <c r="AJ52" s="51">
        <v>0</v>
      </c>
      <c r="AK52" s="51">
        <f t="shared" si="0"/>
        <v>3.8204619999999996</v>
      </c>
      <c r="AL52" s="51">
        <f t="shared" si="1"/>
        <v>0.46791197492767589</v>
      </c>
      <c r="AM52" s="51">
        <v>0</v>
      </c>
      <c r="AN52" s="51">
        <v>0.46791197492767589</v>
      </c>
      <c r="AO52" s="51">
        <f t="shared" si="2"/>
        <v>3.3525500250723237</v>
      </c>
    </row>
    <row r="53" spans="2:41" ht="17.25" customHeight="1" x14ac:dyDescent="0.15">
      <c r="B53" s="72" t="s">
        <v>115</v>
      </c>
      <c r="C53" s="73"/>
      <c r="D53" s="51">
        <v>3.2898503502611347</v>
      </c>
      <c r="E53" s="51">
        <v>0</v>
      </c>
      <c r="F53" s="51">
        <v>0</v>
      </c>
      <c r="G53" s="51">
        <v>3.2898503502611347</v>
      </c>
      <c r="H53" s="51">
        <v>0</v>
      </c>
      <c r="I53" s="51">
        <v>0</v>
      </c>
      <c r="J53" s="51">
        <v>0</v>
      </c>
      <c r="K53" s="51">
        <v>0</v>
      </c>
      <c r="L53" s="51">
        <v>0</v>
      </c>
      <c r="M53" s="51">
        <v>0</v>
      </c>
      <c r="N53" s="51">
        <v>0</v>
      </c>
      <c r="O53" s="51">
        <v>0</v>
      </c>
      <c r="P53" s="51">
        <v>0</v>
      </c>
      <c r="Q53" s="66">
        <v>0</v>
      </c>
      <c r="R53" s="51">
        <v>0</v>
      </c>
      <c r="S53" s="52">
        <v>3.2898503502611347</v>
      </c>
      <c r="T53" s="51">
        <v>1.0919999999999999E-2</v>
      </c>
      <c r="U53" s="51">
        <v>9.7999999999999997E-4</v>
      </c>
      <c r="V53" s="51">
        <v>9.9399999999999992E-3</v>
      </c>
      <c r="W53" s="51">
        <v>3.2789303502611347</v>
      </c>
      <c r="X53" s="51">
        <v>1.5599435502611361</v>
      </c>
      <c r="Y53" s="51">
        <v>3.64E-3</v>
      </c>
      <c r="Z53" s="51">
        <v>1.7189867999999984</v>
      </c>
      <c r="AA53" s="51">
        <v>0.3334448000000001</v>
      </c>
      <c r="AB53" s="51">
        <v>1.0071598736688099</v>
      </c>
      <c r="AC53" s="51">
        <v>2.2717704765923248</v>
      </c>
      <c r="AD53" s="51">
        <v>1.6945386531879372</v>
      </c>
      <c r="AE53" s="51">
        <v>0.57723182340438783</v>
      </c>
      <c r="AF53" s="53">
        <v>0</v>
      </c>
      <c r="AG53" s="52">
        <v>1.6945386531879372</v>
      </c>
      <c r="AH53" s="51">
        <v>0.58815182340438787</v>
      </c>
      <c r="AI53" s="51">
        <v>1.6945386531879372</v>
      </c>
      <c r="AJ53" s="51">
        <v>0</v>
      </c>
      <c r="AK53" s="51">
        <f t="shared" si="0"/>
        <v>3.2898503502611347</v>
      </c>
      <c r="AL53" s="51">
        <f t="shared" si="1"/>
        <v>0.63478699999999955</v>
      </c>
      <c r="AM53" s="51">
        <v>0</v>
      </c>
      <c r="AN53" s="51">
        <v>0.63478699999999955</v>
      </c>
      <c r="AO53" s="51">
        <f t="shared" si="2"/>
        <v>2.6550633502611349</v>
      </c>
    </row>
    <row r="54" spans="2:41" ht="17.25" customHeight="1" x14ac:dyDescent="0.15">
      <c r="B54" s="72" t="s">
        <v>116</v>
      </c>
      <c r="C54" s="73"/>
      <c r="D54" s="51">
        <v>0.46474658132104457</v>
      </c>
      <c r="E54" s="51">
        <v>0</v>
      </c>
      <c r="F54" s="51">
        <v>0</v>
      </c>
      <c r="G54" s="51">
        <v>0.46474658132104457</v>
      </c>
      <c r="H54" s="51">
        <v>0</v>
      </c>
      <c r="I54" s="51">
        <v>0</v>
      </c>
      <c r="J54" s="51">
        <v>0</v>
      </c>
      <c r="K54" s="51">
        <v>0</v>
      </c>
      <c r="L54" s="51">
        <v>0</v>
      </c>
      <c r="M54" s="51">
        <v>0</v>
      </c>
      <c r="N54" s="51">
        <v>0</v>
      </c>
      <c r="O54" s="51">
        <v>0</v>
      </c>
      <c r="P54" s="51">
        <v>0</v>
      </c>
      <c r="Q54" s="66">
        <v>0</v>
      </c>
      <c r="R54" s="51">
        <v>0</v>
      </c>
      <c r="S54" s="52">
        <v>0.46474658132104457</v>
      </c>
      <c r="T54" s="51">
        <v>0</v>
      </c>
      <c r="U54" s="51">
        <v>0</v>
      </c>
      <c r="V54" s="51">
        <v>0</v>
      </c>
      <c r="W54" s="51">
        <v>0.46474658132104457</v>
      </c>
      <c r="X54" s="51">
        <v>0.24260814132104458</v>
      </c>
      <c r="Y54" s="51">
        <v>0</v>
      </c>
      <c r="Z54" s="51">
        <v>0.22213843999999999</v>
      </c>
      <c r="AA54" s="51">
        <v>1.081E-2</v>
      </c>
      <c r="AB54" s="51">
        <v>7.48661761327577E-2</v>
      </c>
      <c r="AC54" s="51">
        <v>0.38988040518828687</v>
      </c>
      <c r="AD54" s="51">
        <v>0.32855463755461484</v>
      </c>
      <c r="AE54" s="51">
        <v>6.1325767633672049E-2</v>
      </c>
      <c r="AF54" s="53">
        <v>0</v>
      </c>
      <c r="AG54" s="52">
        <v>0.32855463755461484</v>
      </c>
      <c r="AH54" s="51">
        <v>6.1325767633672049E-2</v>
      </c>
      <c r="AI54" s="51">
        <v>0.32855463755461484</v>
      </c>
      <c r="AJ54" s="51">
        <v>0</v>
      </c>
      <c r="AK54" s="51">
        <f t="shared" si="0"/>
        <v>0.46474658132104457</v>
      </c>
      <c r="AL54" s="51">
        <f t="shared" si="1"/>
        <v>0.24484799999999998</v>
      </c>
      <c r="AM54" s="51">
        <v>0</v>
      </c>
      <c r="AN54" s="51">
        <v>0.24484799999999998</v>
      </c>
      <c r="AO54" s="51">
        <f t="shared" si="2"/>
        <v>0.21989858132104459</v>
      </c>
    </row>
    <row r="55" spans="2:41" ht="17.25" customHeight="1" x14ac:dyDescent="0.15">
      <c r="B55" s="72" t="s">
        <v>117</v>
      </c>
      <c r="C55" s="73"/>
      <c r="D55" s="51">
        <v>0.58292463900000002</v>
      </c>
      <c r="E55" s="51">
        <v>0</v>
      </c>
      <c r="F55" s="51">
        <v>0</v>
      </c>
      <c r="G55" s="51">
        <v>0.58292463900000002</v>
      </c>
      <c r="H55" s="51">
        <v>0</v>
      </c>
      <c r="I55" s="51">
        <v>0</v>
      </c>
      <c r="J55" s="51">
        <v>0</v>
      </c>
      <c r="K55" s="51">
        <v>0</v>
      </c>
      <c r="L55" s="51">
        <v>0</v>
      </c>
      <c r="M55" s="51">
        <v>0</v>
      </c>
      <c r="N55" s="51">
        <v>0</v>
      </c>
      <c r="O55" s="51">
        <v>0</v>
      </c>
      <c r="P55" s="51">
        <v>0</v>
      </c>
      <c r="Q55" s="66">
        <v>0</v>
      </c>
      <c r="R55" s="51">
        <v>0</v>
      </c>
      <c r="S55" s="52">
        <v>0.58292463900000002</v>
      </c>
      <c r="T55" s="51">
        <v>1.2606000000000001E-2</v>
      </c>
      <c r="U55" s="51">
        <v>2.5999999999999998E-5</v>
      </c>
      <c r="V55" s="51">
        <v>1.2580000000000001E-2</v>
      </c>
      <c r="W55" s="51">
        <v>0.57031863900000002</v>
      </c>
      <c r="X55" s="51">
        <v>9.2100638999999998E-2</v>
      </c>
      <c r="Y55" s="51">
        <v>0</v>
      </c>
      <c r="Z55" s="51">
        <v>0.47821800000000003</v>
      </c>
      <c r="AA55" s="51">
        <v>6.1559999999999997E-2</v>
      </c>
      <c r="AB55" s="51">
        <v>0.4674941501090929</v>
      </c>
      <c r="AC55" s="51">
        <v>0.10282448889090712</v>
      </c>
      <c r="AD55" s="51">
        <v>6.9916919716847978E-2</v>
      </c>
      <c r="AE55" s="51">
        <v>3.290756917405914E-2</v>
      </c>
      <c r="AF55" s="53">
        <v>0</v>
      </c>
      <c r="AG55" s="52">
        <v>6.9916919716847978E-2</v>
      </c>
      <c r="AH55" s="51">
        <v>4.5513569174059139E-2</v>
      </c>
      <c r="AI55" s="51">
        <v>6.9916919716847978E-2</v>
      </c>
      <c r="AJ55" s="51">
        <v>0</v>
      </c>
      <c r="AK55" s="51">
        <f t="shared" si="0"/>
        <v>0.58292463900000002</v>
      </c>
      <c r="AL55" s="51">
        <f t="shared" si="1"/>
        <v>8.2899999999999988E-2</v>
      </c>
      <c r="AM55" s="51">
        <v>0</v>
      </c>
      <c r="AN55" s="51">
        <v>8.2899999999999988E-2</v>
      </c>
      <c r="AO55" s="51">
        <f t="shared" si="2"/>
        <v>0.50002463900000005</v>
      </c>
    </row>
    <row r="56" spans="2:41" ht="17.25" customHeight="1" x14ac:dyDescent="0.15">
      <c r="B56" s="72" t="s">
        <v>118</v>
      </c>
      <c r="C56" s="73"/>
      <c r="D56" s="51">
        <v>0.37050093977572962</v>
      </c>
      <c r="E56" s="51">
        <v>0</v>
      </c>
      <c r="F56" s="51">
        <v>0</v>
      </c>
      <c r="G56" s="51">
        <v>0.37050093977572962</v>
      </c>
      <c r="H56" s="51">
        <v>0</v>
      </c>
      <c r="I56" s="51">
        <v>0</v>
      </c>
      <c r="J56" s="51">
        <v>0</v>
      </c>
      <c r="K56" s="51">
        <v>0</v>
      </c>
      <c r="L56" s="51">
        <v>0</v>
      </c>
      <c r="M56" s="51">
        <v>0</v>
      </c>
      <c r="N56" s="51">
        <v>0</v>
      </c>
      <c r="O56" s="51">
        <v>0</v>
      </c>
      <c r="P56" s="51">
        <v>0</v>
      </c>
      <c r="Q56" s="66">
        <v>0</v>
      </c>
      <c r="R56" s="51">
        <v>0</v>
      </c>
      <c r="S56" s="52">
        <v>0.37050093977572962</v>
      </c>
      <c r="T56" s="51">
        <v>8.2900000000000001E-2</v>
      </c>
      <c r="U56" s="51">
        <v>1.0000000000000001E-5</v>
      </c>
      <c r="V56" s="51">
        <v>8.2890000000000005E-2</v>
      </c>
      <c r="W56" s="51">
        <v>0.28760093977572965</v>
      </c>
      <c r="X56" s="51">
        <v>0.17670324577572963</v>
      </c>
      <c r="Y56" s="51">
        <v>7.6529999999999992E-3</v>
      </c>
      <c r="Z56" s="51">
        <v>0.11089769400000002</v>
      </c>
      <c r="AA56" s="51">
        <v>4.6817101999999999E-2</v>
      </c>
      <c r="AB56" s="51">
        <v>0.12884974530585513</v>
      </c>
      <c r="AC56" s="51">
        <v>0.15875119446987451</v>
      </c>
      <c r="AD56" s="51">
        <v>0.1341233369256552</v>
      </c>
      <c r="AE56" s="51">
        <v>2.4627857544219325E-2</v>
      </c>
      <c r="AF56" s="53">
        <v>0</v>
      </c>
      <c r="AG56" s="52">
        <v>0.1341233369256552</v>
      </c>
      <c r="AH56" s="51">
        <v>0.10752785754421933</v>
      </c>
      <c r="AI56" s="51">
        <v>0.1341233369256552</v>
      </c>
      <c r="AJ56" s="51">
        <v>0</v>
      </c>
      <c r="AK56" s="51">
        <f t="shared" si="0"/>
        <v>0.37050093977572962</v>
      </c>
      <c r="AL56" s="51">
        <f t="shared" si="1"/>
        <v>7.392000000000001E-3</v>
      </c>
      <c r="AM56" s="51">
        <v>0</v>
      </c>
      <c r="AN56" s="51">
        <v>7.392000000000001E-3</v>
      </c>
      <c r="AO56" s="51">
        <f t="shared" si="2"/>
        <v>0.36310893977572961</v>
      </c>
    </row>
    <row r="57" spans="2:41" ht="17.25" customHeight="1" x14ac:dyDescent="0.15">
      <c r="B57" s="72" t="s">
        <v>119</v>
      </c>
      <c r="C57" s="73"/>
      <c r="D57" s="51">
        <v>0.27809400000000001</v>
      </c>
      <c r="E57" s="51">
        <v>0</v>
      </c>
      <c r="F57" s="51">
        <v>0</v>
      </c>
      <c r="G57" s="51">
        <v>0.27809400000000001</v>
      </c>
      <c r="H57" s="51">
        <v>0</v>
      </c>
      <c r="I57" s="51">
        <v>0</v>
      </c>
      <c r="J57" s="51">
        <v>0</v>
      </c>
      <c r="K57" s="51">
        <v>0</v>
      </c>
      <c r="L57" s="51">
        <v>0</v>
      </c>
      <c r="M57" s="51">
        <v>0</v>
      </c>
      <c r="N57" s="51">
        <v>0</v>
      </c>
      <c r="O57" s="51">
        <v>0</v>
      </c>
      <c r="P57" s="51">
        <v>0</v>
      </c>
      <c r="Q57" s="66">
        <v>0</v>
      </c>
      <c r="R57" s="51">
        <v>0</v>
      </c>
      <c r="S57" s="52">
        <v>0.27809400000000001</v>
      </c>
      <c r="T57" s="51">
        <v>2.8239999999999998E-2</v>
      </c>
      <c r="U57" s="51">
        <v>2.8239999999999998E-2</v>
      </c>
      <c r="V57" s="51">
        <v>0</v>
      </c>
      <c r="W57" s="51">
        <v>0.24985399999999999</v>
      </c>
      <c r="X57" s="51">
        <v>6.1309000000000002E-2</v>
      </c>
      <c r="Y57" s="51">
        <v>3.8E-3</v>
      </c>
      <c r="Z57" s="51">
        <v>0.18854499999999999</v>
      </c>
      <c r="AA57" s="51">
        <v>2.6789999999999998E-2</v>
      </c>
      <c r="AB57" s="51">
        <v>9.9167205475660186E-2</v>
      </c>
      <c r="AC57" s="51">
        <v>0.15068679452433981</v>
      </c>
      <c r="AD57" s="51">
        <v>0.11775207421349036</v>
      </c>
      <c r="AE57" s="51">
        <v>3.2934720310849444E-2</v>
      </c>
      <c r="AF57" s="53">
        <v>0</v>
      </c>
      <c r="AG57" s="52">
        <v>0.11775207421349036</v>
      </c>
      <c r="AH57" s="51">
        <v>6.1174720310849445E-2</v>
      </c>
      <c r="AI57" s="51">
        <v>0.11775207421349036</v>
      </c>
      <c r="AJ57" s="51">
        <v>0</v>
      </c>
      <c r="AK57" s="51">
        <f t="shared" si="0"/>
        <v>0.27809400000000001</v>
      </c>
      <c r="AL57" s="51">
        <f t="shared" si="1"/>
        <v>9.2314999999999994E-2</v>
      </c>
      <c r="AM57" s="51">
        <v>0</v>
      </c>
      <c r="AN57" s="51">
        <v>9.2314999999999994E-2</v>
      </c>
      <c r="AO57" s="51">
        <f t="shared" si="2"/>
        <v>0.18577900000000003</v>
      </c>
    </row>
    <row r="58" spans="2:41" ht="17.25" customHeight="1" x14ac:dyDescent="0.15">
      <c r="B58" s="72" t="s">
        <v>120</v>
      </c>
      <c r="C58" s="73"/>
      <c r="D58" s="51">
        <v>6.5008999999999997E-2</v>
      </c>
      <c r="E58" s="51">
        <v>0</v>
      </c>
      <c r="F58" s="51">
        <v>0</v>
      </c>
      <c r="G58" s="51">
        <v>6.5008999999999997E-2</v>
      </c>
      <c r="H58" s="51">
        <v>0</v>
      </c>
      <c r="I58" s="51">
        <v>0</v>
      </c>
      <c r="J58" s="51">
        <v>0</v>
      </c>
      <c r="K58" s="51">
        <v>0</v>
      </c>
      <c r="L58" s="51">
        <v>0</v>
      </c>
      <c r="M58" s="51">
        <v>0</v>
      </c>
      <c r="N58" s="51">
        <v>0</v>
      </c>
      <c r="O58" s="51">
        <v>0</v>
      </c>
      <c r="P58" s="51">
        <v>0</v>
      </c>
      <c r="Q58" s="66">
        <v>0</v>
      </c>
      <c r="R58" s="51">
        <v>0</v>
      </c>
      <c r="S58" s="52">
        <v>6.5008999999999997E-2</v>
      </c>
      <c r="T58" s="51">
        <v>1E-4</v>
      </c>
      <c r="U58" s="51">
        <v>0</v>
      </c>
      <c r="V58" s="51">
        <v>1E-4</v>
      </c>
      <c r="W58" s="51">
        <v>6.4908999999999994E-2</v>
      </c>
      <c r="X58" s="51">
        <v>5.0816E-2</v>
      </c>
      <c r="Y58" s="51">
        <v>1.6359999999999999E-3</v>
      </c>
      <c r="Z58" s="51">
        <v>1.4092999999999998E-2</v>
      </c>
      <c r="AA58" s="51">
        <v>2.8599999999999997E-3</v>
      </c>
      <c r="AB58" s="51">
        <v>1.9686591933901244E-2</v>
      </c>
      <c r="AC58" s="51">
        <v>4.522240806609875E-2</v>
      </c>
      <c r="AD58" s="51">
        <v>4.0692208812749375E-2</v>
      </c>
      <c r="AE58" s="51">
        <v>4.5301992533493774E-3</v>
      </c>
      <c r="AF58" s="53">
        <v>0</v>
      </c>
      <c r="AG58" s="52">
        <v>4.0692208812749375E-2</v>
      </c>
      <c r="AH58" s="51">
        <v>4.6301992533493777E-3</v>
      </c>
      <c r="AI58" s="51">
        <v>4.0692208812749375E-2</v>
      </c>
      <c r="AJ58" s="51">
        <v>0</v>
      </c>
      <c r="AK58" s="51">
        <f t="shared" si="0"/>
        <v>6.5008999999999997E-2</v>
      </c>
      <c r="AL58" s="51">
        <f t="shared" si="1"/>
        <v>1.6132999999999998E-2</v>
      </c>
      <c r="AM58" s="51">
        <v>0</v>
      </c>
      <c r="AN58" s="51">
        <v>1.6132999999999998E-2</v>
      </c>
      <c r="AO58" s="51">
        <f t="shared" si="2"/>
        <v>4.8876000000000003E-2</v>
      </c>
    </row>
    <row r="59" spans="2:41" ht="17.25" customHeight="1" x14ac:dyDescent="0.15">
      <c r="B59" s="72" t="s">
        <v>121</v>
      </c>
      <c r="C59" s="73"/>
      <c r="D59" s="51">
        <v>1.8479759871167436</v>
      </c>
      <c r="E59" s="51">
        <v>0</v>
      </c>
      <c r="F59" s="51">
        <v>0</v>
      </c>
      <c r="G59" s="51">
        <v>1.8479759871167436</v>
      </c>
      <c r="H59" s="51">
        <v>0</v>
      </c>
      <c r="I59" s="51">
        <v>0</v>
      </c>
      <c r="J59" s="51">
        <v>0</v>
      </c>
      <c r="K59" s="51">
        <v>4.8320000000000002E-2</v>
      </c>
      <c r="L59" s="51">
        <v>0</v>
      </c>
      <c r="M59" s="51">
        <v>0</v>
      </c>
      <c r="N59" s="51">
        <v>0</v>
      </c>
      <c r="O59" s="51">
        <v>4.8320000000000002E-2</v>
      </c>
      <c r="P59" s="51">
        <v>0</v>
      </c>
      <c r="Q59" s="66">
        <v>0</v>
      </c>
      <c r="R59" s="51">
        <v>0</v>
      </c>
      <c r="S59" s="52">
        <v>1.8479759871167436</v>
      </c>
      <c r="T59" s="51">
        <v>0</v>
      </c>
      <c r="U59" s="51">
        <v>0</v>
      </c>
      <c r="V59" s="51">
        <v>0</v>
      </c>
      <c r="W59" s="51">
        <v>1.8479759871167436</v>
      </c>
      <c r="X59" s="51">
        <v>1.7632733241167435</v>
      </c>
      <c r="Y59" s="51">
        <v>3.7120999999999994E-2</v>
      </c>
      <c r="Z59" s="51">
        <v>8.4702662999999997E-2</v>
      </c>
      <c r="AA59" s="51">
        <v>6.1516490000000004E-3</v>
      </c>
      <c r="AB59" s="51">
        <v>0.10638337913269025</v>
      </c>
      <c r="AC59" s="51">
        <v>1.7415926079840534</v>
      </c>
      <c r="AD59" s="51">
        <v>1.6561925311202095</v>
      </c>
      <c r="AE59" s="51">
        <v>8.5400076863843793E-2</v>
      </c>
      <c r="AF59" s="53">
        <v>0</v>
      </c>
      <c r="AG59" s="52">
        <v>1.6561925311202095</v>
      </c>
      <c r="AH59" s="51">
        <v>8.5400076863843793E-2</v>
      </c>
      <c r="AI59" s="51">
        <v>1.6561925311202095</v>
      </c>
      <c r="AJ59" s="51">
        <v>0</v>
      </c>
      <c r="AK59" s="51">
        <f t="shared" si="0"/>
        <v>1.8479759871167436</v>
      </c>
      <c r="AL59" s="51">
        <f t="shared" si="1"/>
        <v>0.24251799999999993</v>
      </c>
      <c r="AM59" s="51">
        <v>0</v>
      </c>
      <c r="AN59" s="51">
        <v>0.24251799999999993</v>
      </c>
      <c r="AO59" s="51">
        <f t="shared" si="2"/>
        <v>1.6054579871167436</v>
      </c>
    </row>
    <row r="60" spans="2:41" ht="17.25" customHeight="1" x14ac:dyDescent="0.15">
      <c r="B60" s="72" t="s">
        <v>122</v>
      </c>
      <c r="C60" s="73"/>
      <c r="D60" s="51">
        <v>8.7893309200000083</v>
      </c>
      <c r="E60" s="51">
        <v>0</v>
      </c>
      <c r="F60" s="51">
        <v>0</v>
      </c>
      <c r="G60" s="51">
        <v>8.7893309200000083</v>
      </c>
      <c r="H60" s="51">
        <v>0</v>
      </c>
      <c r="I60" s="51">
        <v>0</v>
      </c>
      <c r="J60" s="51">
        <v>0</v>
      </c>
      <c r="K60" s="51">
        <v>0</v>
      </c>
      <c r="L60" s="51">
        <v>0</v>
      </c>
      <c r="M60" s="51">
        <v>0</v>
      </c>
      <c r="N60" s="51">
        <v>0</v>
      </c>
      <c r="O60" s="51">
        <v>0</v>
      </c>
      <c r="P60" s="51">
        <v>0</v>
      </c>
      <c r="Q60" s="66">
        <v>0</v>
      </c>
      <c r="R60" s="51">
        <v>0</v>
      </c>
      <c r="S60" s="52">
        <v>8.7893309200000083</v>
      </c>
      <c r="T60" s="51">
        <v>2.4865000000000088</v>
      </c>
      <c r="U60" s="51">
        <v>0</v>
      </c>
      <c r="V60" s="51">
        <v>2.4865000000000088</v>
      </c>
      <c r="W60" s="51">
        <v>6.302830919999999</v>
      </c>
      <c r="X60" s="51">
        <v>5.2159754799999991</v>
      </c>
      <c r="Y60" s="51">
        <v>4.9088389999999986</v>
      </c>
      <c r="Z60" s="51">
        <v>1.0868554400000001</v>
      </c>
      <c r="AA60" s="51">
        <v>1.0417479400000005</v>
      </c>
      <c r="AB60" s="51">
        <v>5.4574416974553364</v>
      </c>
      <c r="AC60" s="51">
        <v>0.84538922254466298</v>
      </c>
      <c r="AD60" s="51">
        <v>0.19483798416942846</v>
      </c>
      <c r="AE60" s="51">
        <v>0.65055123837523454</v>
      </c>
      <c r="AF60" s="53">
        <v>0</v>
      </c>
      <c r="AG60" s="52">
        <v>0.19483798416942846</v>
      </c>
      <c r="AH60" s="51">
        <v>3.1370512383752436</v>
      </c>
      <c r="AI60" s="51">
        <v>0.19483798416942846</v>
      </c>
      <c r="AJ60" s="51">
        <v>0</v>
      </c>
      <c r="AK60" s="51">
        <f t="shared" si="0"/>
        <v>8.7893309200000083</v>
      </c>
      <c r="AL60" s="51">
        <f t="shared" si="1"/>
        <v>7.1572829999999952</v>
      </c>
      <c r="AM60" s="51">
        <v>0</v>
      </c>
      <c r="AN60" s="51">
        <v>7.1572829999999952</v>
      </c>
      <c r="AO60" s="51">
        <f t="shared" si="2"/>
        <v>1.6320479200000131</v>
      </c>
    </row>
    <row r="61" spans="2:41" ht="17.25" customHeight="1" x14ac:dyDescent="0.15">
      <c r="B61" s="72" t="s">
        <v>123</v>
      </c>
      <c r="C61" s="73"/>
      <c r="D61" s="51">
        <v>5.7490215053763442E-2</v>
      </c>
      <c r="E61" s="51">
        <v>0</v>
      </c>
      <c r="F61" s="51">
        <v>0</v>
      </c>
      <c r="G61" s="51">
        <v>5.7490215053763442E-2</v>
      </c>
      <c r="H61" s="51">
        <v>0</v>
      </c>
      <c r="I61" s="51">
        <v>0</v>
      </c>
      <c r="J61" s="51">
        <v>0</v>
      </c>
      <c r="K61" s="51">
        <v>0</v>
      </c>
      <c r="L61" s="51">
        <v>0</v>
      </c>
      <c r="M61" s="51">
        <v>0</v>
      </c>
      <c r="N61" s="51">
        <v>0</v>
      </c>
      <c r="O61" s="51">
        <v>0</v>
      </c>
      <c r="P61" s="51">
        <v>0</v>
      </c>
      <c r="Q61" s="66">
        <v>0</v>
      </c>
      <c r="R61" s="51">
        <v>0</v>
      </c>
      <c r="S61" s="52">
        <v>5.7490215053763442E-2</v>
      </c>
      <c r="T61" s="51">
        <v>0</v>
      </c>
      <c r="U61" s="51">
        <v>0</v>
      </c>
      <c r="V61" s="51">
        <v>0</v>
      </c>
      <c r="W61" s="51">
        <v>5.7490215053763442E-2</v>
      </c>
      <c r="X61" s="51">
        <v>1.9454215053763442E-2</v>
      </c>
      <c r="Y61" s="51">
        <v>1.308E-2</v>
      </c>
      <c r="Z61" s="51">
        <v>3.8036E-2</v>
      </c>
      <c r="AA61" s="51">
        <v>1.464E-2</v>
      </c>
      <c r="AB61" s="51">
        <v>2.8968993051485016E-2</v>
      </c>
      <c r="AC61" s="51">
        <v>2.8521222002278426E-2</v>
      </c>
      <c r="AD61" s="51">
        <v>2.5306839340795594E-2</v>
      </c>
      <c r="AE61" s="51">
        <v>3.2143826614828308E-3</v>
      </c>
      <c r="AF61" s="53">
        <v>0</v>
      </c>
      <c r="AG61" s="52">
        <v>2.5306839340795594E-2</v>
      </c>
      <c r="AH61" s="51">
        <v>3.2143826614828308E-3</v>
      </c>
      <c r="AI61" s="51">
        <v>2.5306839340795594E-2</v>
      </c>
      <c r="AJ61" s="51">
        <v>0</v>
      </c>
      <c r="AK61" s="51">
        <f t="shared" si="0"/>
        <v>5.7490215053763442E-2</v>
      </c>
      <c r="AL61" s="51">
        <f t="shared" si="1"/>
        <v>1.3600000000000001E-3</v>
      </c>
      <c r="AM61" s="51">
        <v>0</v>
      </c>
      <c r="AN61" s="51">
        <v>1.3600000000000001E-3</v>
      </c>
      <c r="AO61" s="51">
        <f t="shared" si="2"/>
        <v>5.6130215053763442E-2</v>
      </c>
    </row>
    <row r="62" spans="2:41" ht="17.25" customHeight="1" x14ac:dyDescent="0.15">
      <c r="B62" s="72" t="s">
        <v>124</v>
      </c>
      <c r="C62" s="73"/>
      <c r="D62" s="51">
        <v>42.310631723915506</v>
      </c>
      <c r="E62" s="51">
        <v>0</v>
      </c>
      <c r="F62" s="51">
        <v>0</v>
      </c>
      <c r="G62" s="51">
        <v>42.310631723915506</v>
      </c>
      <c r="H62" s="51">
        <v>0</v>
      </c>
      <c r="I62" s="51">
        <v>0</v>
      </c>
      <c r="J62" s="51">
        <v>0</v>
      </c>
      <c r="K62" s="51">
        <v>0</v>
      </c>
      <c r="L62" s="51">
        <v>0</v>
      </c>
      <c r="M62" s="51">
        <v>0</v>
      </c>
      <c r="N62" s="51">
        <v>0</v>
      </c>
      <c r="O62" s="51">
        <v>0</v>
      </c>
      <c r="P62" s="51">
        <v>0</v>
      </c>
      <c r="Q62" s="66">
        <v>0</v>
      </c>
      <c r="R62" s="51">
        <v>0</v>
      </c>
      <c r="S62" s="52">
        <v>42.310631723915506</v>
      </c>
      <c r="T62" s="51">
        <v>4.0633680000000005</v>
      </c>
      <c r="U62" s="51">
        <v>0.28958799999999996</v>
      </c>
      <c r="V62" s="51">
        <v>3.7737800000000008</v>
      </c>
      <c r="W62" s="51">
        <v>38.247263723915509</v>
      </c>
      <c r="X62" s="51">
        <v>29.678367321915516</v>
      </c>
      <c r="Y62" s="51">
        <v>0.12606400000000001</v>
      </c>
      <c r="Z62" s="51">
        <v>8.5688964019999965</v>
      </c>
      <c r="AA62" s="51">
        <v>1.762193892</v>
      </c>
      <c r="AB62" s="51">
        <v>6.2075364861970144</v>
      </c>
      <c r="AC62" s="51">
        <v>32.039727237718495</v>
      </c>
      <c r="AD62" s="51">
        <v>27.795305226159581</v>
      </c>
      <c r="AE62" s="51">
        <v>4.2444220115589175</v>
      </c>
      <c r="AF62" s="53">
        <v>0</v>
      </c>
      <c r="AG62" s="52">
        <v>27.795305226159581</v>
      </c>
      <c r="AH62" s="51">
        <v>8.3077900115589181</v>
      </c>
      <c r="AI62" s="51">
        <v>27.795305226159581</v>
      </c>
      <c r="AJ62" s="51">
        <v>0</v>
      </c>
      <c r="AK62" s="51">
        <f t="shared" si="0"/>
        <v>42.310631723915506</v>
      </c>
      <c r="AL62" s="51">
        <f t="shared" si="1"/>
        <v>13.054584115831224</v>
      </c>
      <c r="AM62" s="51">
        <v>0</v>
      </c>
      <c r="AN62" s="51">
        <v>13.054584115831224</v>
      </c>
      <c r="AO62" s="51">
        <f t="shared" si="2"/>
        <v>29.25604760808428</v>
      </c>
    </row>
    <row r="63" spans="2:41" ht="17.25" customHeight="1" x14ac:dyDescent="0.15">
      <c r="B63" s="72" t="s">
        <v>125</v>
      </c>
      <c r="C63" s="73"/>
      <c r="D63" s="51">
        <v>4.2185032309999988</v>
      </c>
      <c r="E63" s="51">
        <v>0</v>
      </c>
      <c r="F63" s="51">
        <v>0</v>
      </c>
      <c r="G63" s="51">
        <v>4.2185032309999988</v>
      </c>
      <c r="H63" s="51">
        <v>0</v>
      </c>
      <c r="I63" s="51">
        <v>0</v>
      </c>
      <c r="J63" s="51">
        <v>0</v>
      </c>
      <c r="K63" s="51">
        <v>0</v>
      </c>
      <c r="L63" s="51">
        <v>0</v>
      </c>
      <c r="M63" s="51">
        <v>0</v>
      </c>
      <c r="N63" s="51">
        <v>0</v>
      </c>
      <c r="O63" s="51">
        <v>0</v>
      </c>
      <c r="P63" s="51">
        <v>0</v>
      </c>
      <c r="Q63" s="66">
        <v>0</v>
      </c>
      <c r="R63" s="51">
        <v>0</v>
      </c>
      <c r="S63" s="52">
        <v>4.2185032309999988</v>
      </c>
      <c r="T63" s="51">
        <v>0.11930000000000002</v>
      </c>
      <c r="U63" s="51">
        <v>0.11813000000000001</v>
      </c>
      <c r="V63" s="51">
        <v>1.1700000000000002E-3</v>
      </c>
      <c r="W63" s="51">
        <v>4.0992032309999988</v>
      </c>
      <c r="X63" s="51">
        <v>1.0503913999999992</v>
      </c>
      <c r="Y63" s="51">
        <v>4.9370000000000004E-3</v>
      </c>
      <c r="Z63" s="51">
        <v>3.0488118310000001</v>
      </c>
      <c r="AA63" s="51">
        <v>7.9699599999999999E-3</v>
      </c>
      <c r="AB63" s="51">
        <v>0.58634232181200208</v>
      </c>
      <c r="AC63" s="51">
        <v>3.5128609091879968</v>
      </c>
      <c r="AD63" s="51">
        <v>3.4370968654061067</v>
      </c>
      <c r="AE63" s="51">
        <v>7.5764043781889848E-2</v>
      </c>
      <c r="AF63" s="53">
        <v>0</v>
      </c>
      <c r="AG63" s="52">
        <v>3.4370968654061067</v>
      </c>
      <c r="AH63" s="51">
        <v>0.19506404378188985</v>
      </c>
      <c r="AI63" s="51">
        <v>3.4370968654061067</v>
      </c>
      <c r="AJ63" s="51">
        <v>0</v>
      </c>
      <c r="AK63" s="51">
        <f t="shared" si="0"/>
        <v>4.2185032309999988</v>
      </c>
      <c r="AL63" s="51">
        <f t="shared" si="1"/>
        <v>0.31353044444444417</v>
      </c>
      <c r="AM63" s="51">
        <v>0</v>
      </c>
      <c r="AN63" s="51">
        <v>0.31353044444444417</v>
      </c>
      <c r="AO63" s="51">
        <f t="shared" si="2"/>
        <v>3.9049727865555548</v>
      </c>
    </row>
    <row r="64" spans="2:41" ht="17.25" customHeight="1" x14ac:dyDescent="0.15">
      <c r="B64" s="72" t="s">
        <v>126</v>
      </c>
      <c r="C64" s="73"/>
      <c r="D64" s="51">
        <v>4.6000000000000001E-4</v>
      </c>
      <c r="E64" s="51">
        <v>0</v>
      </c>
      <c r="F64" s="51">
        <v>0</v>
      </c>
      <c r="G64" s="51">
        <v>4.6000000000000001E-4</v>
      </c>
      <c r="H64" s="51">
        <v>0</v>
      </c>
      <c r="I64" s="51">
        <v>0</v>
      </c>
      <c r="J64" s="51">
        <v>0</v>
      </c>
      <c r="K64" s="51">
        <v>0</v>
      </c>
      <c r="L64" s="51">
        <v>0</v>
      </c>
      <c r="M64" s="51">
        <v>0</v>
      </c>
      <c r="N64" s="51">
        <v>0</v>
      </c>
      <c r="O64" s="51">
        <v>0</v>
      </c>
      <c r="P64" s="51">
        <v>0</v>
      </c>
      <c r="Q64" s="66">
        <v>0</v>
      </c>
      <c r="R64" s="51">
        <v>0</v>
      </c>
      <c r="S64" s="52">
        <v>4.6000000000000001E-4</v>
      </c>
      <c r="T64" s="51">
        <v>0</v>
      </c>
      <c r="U64" s="51">
        <v>0</v>
      </c>
      <c r="V64" s="51">
        <v>0</v>
      </c>
      <c r="W64" s="51">
        <v>4.6000000000000001E-4</v>
      </c>
      <c r="X64" s="51">
        <v>4.6000000000000001E-4</v>
      </c>
      <c r="Y64" s="51">
        <v>0</v>
      </c>
      <c r="Z64" s="51">
        <v>0</v>
      </c>
      <c r="AA64" s="51">
        <v>0</v>
      </c>
      <c r="AB64" s="51">
        <v>0</v>
      </c>
      <c r="AC64" s="51">
        <v>4.6000000000000001E-4</v>
      </c>
      <c r="AD64" s="51">
        <v>4.27778801843318E-4</v>
      </c>
      <c r="AE64" s="51">
        <v>3.2221198156682003E-5</v>
      </c>
      <c r="AF64" s="53">
        <v>0</v>
      </c>
      <c r="AG64" s="52">
        <v>4.27778801843318E-4</v>
      </c>
      <c r="AH64" s="51">
        <v>3.2221198156682003E-5</v>
      </c>
      <c r="AI64" s="51">
        <v>4.27778801843318E-4</v>
      </c>
      <c r="AJ64" s="51">
        <v>0</v>
      </c>
      <c r="AK64" s="51">
        <f t="shared" si="0"/>
        <v>4.6000000000000001E-4</v>
      </c>
      <c r="AL64" s="51">
        <f t="shared" si="1"/>
        <v>0</v>
      </c>
      <c r="AM64" s="51">
        <v>0</v>
      </c>
      <c r="AN64" s="51">
        <v>0</v>
      </c>
      <c r="AO64" s="51">
        <f t="shared" si="2"/>
        <v>4.6000000000000001E-4</v>
      </c>
    </row>
  </sheetData>
  <mergeCells count="40">
    <mergeCell ref="B5:C11"/>
    <mergeCell ref="H5:J5"/>
    <mergeCell ref="AG5:AG7"/>
    <mergeCell ref="AH5:AH7"/>
    <mergeCell ref="AI5:AI7"/>
    <mergeCell ref="AC7:AC8"/>
    <mergeCell ref="L9:L10"/>
    <mergeCell ref="Y9:Y10"/>
    <mergeCell ref="AA9:AA10"/>
    <mergeCell ref="AK5:AK7"/>
    <mergeCell ref="AO5:AO7"/>
    <mergeCell ref="H6:H8"/>
    <mergeCell ref="I6:I8"/>
    <mergeCell ref="J6:J8"/>
    <mergeCell ref="N7:N9"/>
    <mergeCell ref="P7:P9"/>
    <mergeCell ref="Q7:Q9"/>
    <mergeCell ref="R7:R9"/>
    <mergeCell ref="AB7:AB8"/>
    <mergeCell ref="AJ5:AJ7"/>
    <mergeCell ref="B56:C56"/>
    <mergeCell ref="B13:C13"/>
    <mergeCell ref="B16:C16"/>
    <mergeCell ref="B17:C17"/>
    <mergeCell ref="B18:C18"/>
    <mergeCell ref="B19:C19"/>
    <mergeCell ref="B44:C44"/>
    <mergeCell ref="B51:C51"/>
    <mergeCell ref="B52:C52"/>
    <mergeCell ref="B53:C53"/>
    <mergeCell ref="B54:C54"/>
    <mergeCell ref="B55:C55"/>
    <mergeCell ref="B63:C63"/>
    <mergeCell ref="B64:C64"/>
    <mergeCell ref="B57:C57"/>
    <mergeCell ref="B58:C58"/>
    <mergeCell ref="B59:C59"/>
    <mergeCell ref="B60:C60"/>
    <mergeCell ref="B61:C61"/>
    <mergeCell ref="B62:C62"/>
  </mergeCells>
  <phoneticPr fontId="2"/>
  <pageMargins left="0.78740157480314965" right="0.39370078740157483" top="0.98425196850393704" bottom="0.59055118110236227" header="0.11811023622047245" footer="0.51181102362204722"/>
  <pageSetup paperSize="9" scale="51" orientation="landscape" horizontalDpi="4294967294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総括L2B</vt:lpstr>
      <vt:lpstr>総括L2B!Print_Area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西日415</cp:lastModifiedBy>
  <dcterms:created xsi:type="dcterms:W3CDTF">2021-03-16T06:37:18Z</dcterms:created>
  <dcterms:modified xsi:type="dcterms:W3CDTF">2025-03-13T00:30:48Z</dcterms:modified>
</cp:coreProperties>
</file>