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O35" i="1" s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N14" i="1"/>
  <c r="AL15" i="1"/>
  <c r="AK15" i="1"/>
  <c r="AO15" i="1" s="1"/>
  <c r="AK14" i="1"/>
  <c r="AN12" i="1"/>
  <c r="AL13" i="1"/>
  <c r="AK13" i="1"/>
  <c r="AK12" i="1"/>
  <c r="Z8" i="1"/>
  <c r="X8" i="1"/>
  <c r="AL36" i="1" l="1"/>
  <c r="AO30" i="1"/>
  <c r="AO33" i="1"/>
  <c r="AO36" i="1"/>
  <c r="AO20" i="1"/>
  <c r="AO13" i="1"/>
  <c r="AO27" i="1"/>
  <c r="AO17" i="1"/>
  <c r="AO24" i="1"/>
  <c r="AO37" i="1"/>
  <c r="AO38" i="1"/>
  <c r="AO32" i="1"/>
  <c r="AO16" i="1"/>
  <c r="AO19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<sst xmlns="http://schemas.openxmlformats.org/spreadsheetml/2006/main" count="111" uniqueCount="105">
  <si>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</si>
  <si>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</si>
  <si>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</si>
  <si>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</si>
  <si>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</si>
  <si>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</si>
  <si>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</si>
  <si>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</si>
  <si>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</si>
  <si>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</si>
  <si>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</si>
  <si>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</si>
  <si>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</si>
  <si>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</si>
  <si>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</si>
  <si>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</si>
  <si>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</si>
  <si>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</si>
  <si>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</si>
  <si>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</si>
  <si>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</si>
  <si>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</si>
  <si>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</si>
  <si>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</si>
  <si>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</si>
  <si>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</si>
  <si>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</si>
  <si>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</si>
  <si>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</si>
  <si>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</si>
  <si>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</si>
  <si>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</si>
  <si>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</si>
  <si>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</si>
  <si>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</si>
  <si>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</si>
  <si>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</si>
  <si>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</si>
  <si>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</si>
  <si>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</si>
  <si>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</si>
  <si>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</si>
  <si>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</si>
  <si>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</si>
  <si>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</si>
  <si>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</si>
  <si>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</si>
  <si>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</si>
  <si>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</si>
  <si>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</si>
  <si>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</si>
  <si>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</si>
  <si>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</si>
  <si>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</si>
  <si>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</si>
  <si>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</si>
  <si>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</si>
  <si>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</si>
  <si>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</si>
  <si>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</si>
  <si>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</si>
  <si>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</si>
  <si>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</si>
  <si>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</si>
  <si>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</si>
  <si>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</si>
  <si>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</si>
  <si>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</si>
  <si>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</si>
  <si>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</si>
  <si>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</si>
  <si>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</si>
  <si>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</si>
  <si>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</si>
  <si>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</si>
  <si>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</si>
  <si>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</si>
  <si>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</si>
  <si>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</si>
  <si>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</si>
  <si>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</si>
  <si>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</si>
  <si>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</si>
  <si>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</si>
  <si>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</si>
  <si>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</si>
  <si>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</si>
  <si>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</si>
  <si>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</si>
  <si>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</si>
  <si>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</si>
  <si>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</si>
  <si>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</si>
  <si>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</si>
  <si>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</si>
  <si>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</si>
  <si>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</si>
  <si>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</si>
  <si>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</si>
  <si>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</si>
  <si>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</si>
  <si>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</si>
  <si>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</si>
  <si>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</si>
  <si>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表4-08  発生量及び処理・処分量（種類別：変換)　〔全業種〕〔新宮・東牟婁地域〕〔令和５年度〕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</si>
</sst>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71.613576020225025</v>
      </c>
      <c r="E12" s="46">
        <v>0</v>
      </c>
      <c r="F12" s="46">
        <v>0</v>
      </c>
      <c r="G12" s="46">
        <v>71.613576020225025</v>
      </c>
      <c r="H12" s="46">
        <v>4.17620338880152</v>
      </c>
      <c r="I12" s="46">
        <v>0</v>
      </c>
      <c r="J12" s="46">
        <v>0</v>
      </c>
      <c r="K12" s="46">
        <v>10.79419</v>
      </c>
      <c r="L12" s="46">
        <v>0</v>
      </c>
      <c r="M12" s="46">
        <v>1.7561699999999991</v>
      </c>
      <c r="N12" s="46">
        <v>0</v>
      </c>
      <c r="O12" s="46">
        <v>9.0380200000000013</v>
      </c>
      <c r="P12" s="46">
        <v>8.8983368944235224</v>
      </c>
      <c r="Q12" s="46">
        <v>0</v>
      </c>
      <c r="R12" s="46">
        <v>0</v>
      </c>
      <c r="S12" s="47">
        <v>56.78286573699998</v>
      </c>
      <c r="T12" s="46">
        <v>0.41486000000000001</v>
      </c>
      <c r="U12" s="46">
        <v>0.23774999999999999</v>
      </c>
      <c r="V12" s="46">
        <v>0.17710999999999999</v>
      </c>
      <c r="W12" s="46">
        <v>56.368005736999983</v>
      </c>
      <c r="X12" s="46">
        <v>48.756018316999992</v>
      </c>
      <c r="Y12" s="46">
        <v>0.32582699999999998</v>
      </c>
      <c r="Z12" s="46">
        <v>7.6119874199999984</v>
      </c>
      <c r="AA12" s="46">
        <v>0.18313699999999999</v>
      </c>
      <c r="AB12" s="46">
        <v>0.83995504817733357</v>
      </c>
      <c r="AC12" s="46">
        <v>55.528050688822667</v>
      </c>
      <c r="AD12" s="46">
        <v>54.769612185604871</v>
      </c>
      <c r="AE12" s="46">
        <v>0.75843850321779682</v>
      </c>
      <c r="AF12" s="46">
        <v>0</v>
      </c>
      <c r="AG12" s="47">
        <v>67.844152468829918</v>
      </c>
      <c r="AH12" s="46">
        <v>1.1732985032177967</v>
      </c>
      <c r="AI12" s="46">
        <v>67.844152468829918</v>
      </c>
      <c r="AJ12" s="46">
        <v>0</v>
      </c>
      <c r="AK12" s="46">
        <f>G12-N12</f>
        <v>71.613576020225025</v>
      </c>
      <c r="AL12" s="46">
        <f>AM12+AN12</f>
        <v>1.0515169999999998</v>
      </c>
      <c r="AM12" s="46">
        <f>SUM(AM13:AM14)+SUM(AM18:AM36)</f>
        <v>0</v>
      </c>
      <c r="AN12" s="46">
        <f>SUM(AN13:AN14)+SUM(AN18:AN36)</f>
        <v>1.0515169999999998</v>
      </c>
      <c r="AO12" s="46">
        <f>AK12-AL12</f>
        <v>70.562059020225021</v>
      </c>
    </row>
    <row r="13" spans="2:41" s="48" customFormat="1" ht="27" customHeight="1" thickTop="1" x14ac:dyDescent="0.15">
      <c r="B13" s="49" t="s">
        <v>77</v>
      </c>
      <c r="C13" s="50"/>
      <c r="D13" s="51">
        <v>8.8800000000000007E-3</v>
      </c>
      <c r="E13" s="51">
        <v>0</v>
      </c>
      <c r="F13" s="51">
        <v>0</v>
      </c>
      <c r="G13" s="52">
        <v>8.8800000000000007E-3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8.8800000000000007E-3</v>
      </c>
      <c r="T13" s="51">
        <v>0</v>
      </c>
      <c r="U13" s="51">
        <v>0</v>
      </c>
      <c r="V13" s="51">
        <v>0</v>
      </c>
      <c r="W13" s="51">
        <v>8.8800000000000007E-3</v>
      </c>
      <c r="X13" s="51">
        <v>0</v>
      </c>
      <c r="Y13" s="51">
        <v>0</v>
      </c>
      <c r="Z13" s="51">
        <v>8.8800000000000007E-3</v>
      </c>
      <c r="AA13" s="51">
        <v>0</v>
      </c>
      <c r="AB13" s="51">
        <v>-5.6889783478944717E-2</v>
      </c>
      <c r="AC13" s="51">
        <v>6.5769783478944716E-2</v>
      </c>
      <c r="AD13" s="51">
        <v>8.8800000000000007E-3</v>
      </c>
      <c r="AE13" s="54">
        <v>5.688978347894471E-2</v>
      </c>
      <c r="AF13" s="51">
        <v>0</v>
      </c>
      <c r="AG13" s="55">
        <v>8.8800000000000007E-3</v>
      </c>
      <c r="AH13" s="56">
        <v>5.688978347894471E-2</v>
      </c>
      <c r="AI13" s="56">
        <v>8.8800000000000007E-3</v>
      </c>
      <c r="AJ13" s="51">
        <v>0</v>
      </c>
      <c r="AK13" s="51">
        <f t="shared" ref="AK13:AK39" si="0">G13-N13</f>
        <v>8.8800000000000007E-3</v>
      </c>
      <c r="AL13" s="51">
        <f t="shared" ref="AL13:AL39" si="1">AM13+AN13</f>
        <v>1.6000000000000001E-4</v>
      </c>
      <c r="AM13" s="51">
        <v>0</v>
      </c>
      <c r="AN13" s="51">
        <v>1.6000000000000001E-4</v>
      </c>
      <c r="AO13" s="51">
        <f t="shared" ref="AO13:AO39" si="2">AK13-AL13</f>
        <v>8.7200000000000003E-3</v>
      </c>
    </row>
    <row r="14" spans="2:41" s="48" customFormat="1" ht="27" customHeight="1" x14ac:dyDescent="0.15">
      <c r="B14" s="57" t="s">
        <v>78</v>
      </c>
      <c r="C14" s="50"/>
      <c r="D14" s="51">
        <v>2.8738700000000001</v>
      </c>
      <c r="E14" s="51">
        <v>0</v>
      </c>
      <c r="F14" s="51">
        <v>0</v>
      </c>
      <c r="G14" s="51">
        <v>2.8738700000000001</v>
      </c>
      <c r="H14" s="51">
        <v>0</v>
      </c>
      <c r="I14" s="51">
        <v>0</v>
      </c>
      <c r="J14" s="51">
        <v>0</v>
      </c>
      <c r="K14" s="51">
        <v>2.1982999999999997</v>
      </c>
      <c r="L14" s="51">
        <v>0</v>
      </c>
      <c r="M14" s="51">
        <v>1.7561699999999998</v>
      </c>
      <c r="N14" s="51">
        <v>0</v>
      </c>
      <c r="O14" s="51">
        <v>0.44213000000000002</v>
      </c>
      <c r="P14" s="51">
        <v>0.32</v>
      </c>
      <c r="Q14" s="51">
        <v>0</v>
      </c>
      <c r="R14" s="58">
        <v>0</v>
      </c>
      <c r="S14" s="53">
        <v>0.79769999999999996</v>
      </c>
      <c r="T14" s="51">
        <v>0.14913999999999999</v>
      </c>
      <c r="U14" s="51">
        <v>0.14913999999999999</v>
      </c>
      <c r="V14" s="51">
        <v>0</v>
      </c>
      <c r="W14" s="51">
        <v>0.64856000000000003</v>
      </c>
      <c r="X14" s="51">
        <v>0.59996000000000005</v>
      </c>
      <c r="Y14" s="51">
        <v>0</v>
      </c>
      <c r="Z14" s="51">
        <v>4.8600000000000004E-2</v>
      </c>
      <c r="AA14" s="51">
        <v>2.6301000000000001E-2</v>
      </c>
      <c r="AB14" s="51">
        <v>0.36923134109795303</v>
      </c>
      <c r="AC14" s="51">
        <v>0.27932865890204694</v>
      </c>
      <c r="AD14" s="51">
        <v>0.26783675890204695</v>
      </c>
      <c r="AE14" s="51">
        <v>1.1491900000000001E-2</v>
      </c>
      <c r="AF14" s="51">
        <v>0</v>
      </c>
      <c r="AG14" s="53">
        <v>0.58783675890204701</v>
      </c>
      <c r="AH14" s="51">
        <v>0.16063189999999999</v>
      </c>
      <c r="AI14" s="51">
        <v>0.58783675890204701</v>
      </c>
      <c r="AJ14" s="51">
        <v>0</v>
      </c>
      <c r="AK14" s="51">
        <f t="shared" si="0"/>
        <v>2.8738700000000001</v>
      </c>
      <c r="AL14" s="51">
        <f t="shared" si="1"/>
        <v>9.486399999999999E-2</v>
      </c>
      <c r="AM14" s="51">
        <f>SUM(AM15:AM17)</f>
        <v>0</v>
      </c>
      <c r="AN14" s="51">
        <f>SUM(AN15:AN17)</f>
        <v>9.486399999999999E-2</v>
      </c>
      <c r="AO14" s="51">
        <f t="shared" si="2"/>
        <v>2.7790060000000003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0.53424899999999997</v>
      </c>
      <c r="E15" s="62">
        <v>0</v>
      </c>
      <c r="F15" s="61">
        <v>0</v>
      </c>
      <c r="G15" s="61">
        <v>0.53424899999999997</v>
      </c>
      <c r="H15" s="62">
        <v>0</v>
      </c>
      <c r="I15" s="62">
        <v>0</v>
      </c>
      <c r="J15" s="62">
        <v>0</v>
      </c>
      <c r="K15" s="62">
        <v>0.46750000000000003</v>
      </c>
      <c r="L15" s="62">
        <v>0</v>
      </c>
      <c r="M15" s="62">
        <v>0.42387000000000002</v>
      </c>
      <c r="N15" s="62">
        <v>0</v>
      </c>
      <c r="O15" s="62">
        <v>4.3630000000000002E-2</v>
      </c>
      <c r="P15" s="61">
        <v>0</v>
      </c>
      <c r="Q15" s="61">
        <v>0</v>
      </c>
      <c r="R15" s="63">
        <v>0</v>
      </c>
      <c r="S15" s="64">
        <v>0.110379</v>
      </c>
      <c r="T15" s="61">
        <v>0</v>
      </c>
      <c r="U15" s="61">
        <v>0</v>
      </c>
      <c r="V15" s="61">
        <v>0</v>
      </c>
      <c r="W15" s="61">
        <v>0.110379</v>
      </c>
      <c r="X15" s="61">
        <v>0.10003000000000001</v>
      </c>
      <c r="Y15" s="61">
        <v>0</v>
      </c>
      <c r="Z15" s="61">
        <v>1.0348999999999999E-2</v>
      </c>
      <c r="AA15" s="61">
        <v>2.0999999999999998E-4</v>
      </c>
      <c r="AB15" s="61">
        <v>8.9356757115268817E-2</v>
      </c>
      <c r="AC15" s="61">
        <v>2.1022242884731191E-2</v>
      </c>
      <c r="AD15" s="61">
        <v>9.5744428847311901E-3</v>
      </c>
      <c r="AE15" s="61">
        <v>1.1447800000000001E-2</v>
      </c>
      <c r="AF15" s="63">
        <v>0</v>
      </c>
      <c r="AG15" s="64">
        <v>9.5744428847311901E-3</v>
      </c>
      <c r="AH15" s="61">
        <v>1.1447800000000001E-2</v>
      </c>
      <c r="AI15" s="61">
        <v>9.5744428847311901E-3</v>
      </c>
      <c r="AJ15" s="62">
        <v>0</v>
      </c>
      <c r="AK15" s="62">
        <f t="shared" si="0"/>
        <v>0.53424899999999997</v>
      </c>
      <c r="AL15" s="62">
        <f t="shared" si="1"/>
        <v>1.1460000000000001E-2</v>
      </c>
      <c r="AM15" s="62">
        <v>0</v>
      </c>
      <c r="AN15" s="62">
        <v>1.1460000000000001E-2</v>
      </c>
      <c r="AO15" s="62">
        <f t="shared" si="2"/>
        <v>0.52278899999999995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2.1787700000000001</v>
      </c>
      <c r="E16" s="66">
        <v>0</v>
      </c>
      <c r="F16" s="66">
        <v>0</v>
      </c>
      <c r="G16" s="66">
        <v>2.1787700000000001</v>
      </c>
      <c r="H16" s="66">
        <v>0</v>
      </c>
      <c r="I16" s="66">
        <v>0</v>
      </c>
      <c r="J16" s="66">
        <v>0</v>
      </c>
      <c r="K16" s="66">
        <v>1.7307999999999999</v>
      </c>
      <c r="L16" s="66">
        <v>0</v>
      </c>
      <c r="M16" s="66">
        <v>1.3322999999999998</v>
      </c>
      <c r="N16" s="66">
        <v>0</v>
      </c>
      <c r="O16" s="66">
        <v>0.39850000000000002</v>
      </c>
      <c r="P16" s="66">
        <v>0.32</v>
      </c>
      <c r="Q16" s="66">
        <v>0</v>
      </c>
      <c r="R16" s="67">
        <v>0</v>
      </c>
      <c r="S16" s="68">
        <v>0.52646999999999999</v>
      </c>
      <c r="T16" s="66">
        <v>1.4630000000000001E-2</v>
      </c>
      <c r="U16" s="66">
        <v>1.4630000000000001E-2</v>
      </c>
      <c r="V16" s="66">
        <v>0</v>
      </c>
      <c r="W16" s="66">
        <v>0.51183999999999996</v>
      </c>
      <c r="X16" s="66">
        <v>0.49992999999999999</v>
      </c>
      <c r="Y16" s="66">
        <v>0</v>
      </c>
      <c r="Z16" s="66">
        <v>1.191E-2</v>
      </c>
      <c r="AA16" s="66">
        <v>0</v>
      </c>
      <c r="AB16" s="66">
        <v>0.25408886969696992</v>
      </c>
      <c r="AC16" s="66">
        <v>0.25775113030303004</v>
      </c>
      <c r="AD16" s="66">
        <v>0.25770703030303005</v>
      </c>
      <c r="AE16" s="66">
        <v>4.4100000000000001E-5</v>
      </c>
      <c r="AF16" s="67">
        <v>0</v>
      </c>
      <c r="AG16" s="68">
        <v>0.57770703030303006</v>
      </c>
      <c r="AH16" s="66">
        <v>1.4674100000000001E-2</v>
      </c>
      <c r="AI16" s="66">
        <v>0.57770703030303006</v>
      </c>
      <c r="AJ16" s="66">
        <v>0</v>
      </c>
      <c r="AK16" s="66">
        <f t="shared" si="0"/>
        <v>2.1787700000000001</v>
      </c>
      <c r="AL16" s="66">
        <f t="shared" si="1"/>
        <v>8.3403999999999992E-2</v>
      </c>
      <c r="AM16" s="66">
        <v>0</v>
      </c>
      <c r="AN16" s="66">
        <v>8.3403999999999992E-2</v>
      </c>
      <c r="AO16" s="66">
        <f t="shared" si="2"/>
        <v>2.0953660000000003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0.16085099999999999</v>
      </c>
      <c r="E17" s="52">
        <v>0</v>
      </c>
      <c r="F17" s="71">
        <v>0</v>
      </c>
      <c r="G17" s="71">
        <v>0.16085099999999999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0.16085099999999999</v>
      </c>
      <c r="T17" s="71">
        <v>0.13450999999999999</v>
      </c>
      <c r="U17" s="71">
        <v>0.13450999999999999</v>
      </c>
      <c r="V17" s="71">
        <v>0</v>
      </c>
      <c r="W17" s="71">
        <v>2.6341000000000003E-2</v>
      </c>
      <c r="X17" s="71">
        <v>0</v>
      </c>
      <c r="Y17" s="71">
        <v>0</v>
      </c>
      <c r="Z17" s="71">
        <v>2.6341000000000003E-2</v>
      </c>
      <c r="AA17" s="71">
        <v>2.6091000000000003E-2</v>
      </c>
      <c r="AB17" s="71">
        <v>2.578571428571429E-2</v>
      </c>
      <c r="AC17" s="71">
        <v>5.5528571428571432E-4</v>
      </c>
      <c r="AD17" s="71">
        <v>5.5528571428571432E-4</v>
      </c>
      <c r="AE17" s="71">
        <v>0</v>
      </c>
      <c r="AF17" s="72">
        <v>0</v>
      </c>
      <c r="AG17" s="73">
        <v>5.5528571428571432E-4</v>
      </c>
      <c r="AH17" s="71">
        <v>0.13450999999999999</v>
      </c>
      <c r="AI17" s="71">
        <v>5.5528571428571432E-4</v>
      </c>
      <c r="AJ17" s="52">
        <v>0</v>
      </c>
      <c r="AK17" s="52">
        <f t="shared" si="0"/>
        <v>0.16085099999999999</v>
      </c>
      <c r="AL17" s="52">
        <f t="shared" si="1"/>
        <v>0</v>
      </c>
      <c r="AM17" s="52">
        <v>0</v>
      </c>
      <c r="AN17" s="52">
        <v>0</v>
      </c>
      <c r="AO17" s="52">
        <f t="shared" si="2"/>
        <v>0.16085099999999999</v>
      </c>
    </row>
    <row r="18" spans="2:41" s="48" customFormat="1" ht="27" customHeight="1" x14ac:dyDescent="0.15">
      <c r="B18" s="57" t="s">
        <v>82</v>
      </c>
      <c r="C18" s="74"/>
      <c r="D18" s="51">
        <v>2.5689144000000002</v>
      </c>
      <c r="E18" s="51">
        <v>0</v>
      </c>
      <c r="F18" s="51">
        <v>0</v>
      </c>
      <c r="G18" s="51">
        <v>2.5689144000000002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2.5689144000000002</v>
      </c>
      <c r="T18" s="51">
        <v>0</v>
      </c>
      <c r="U18" s="51">
        <v>0</v>
      </c>
      <c r="V18" s="51">
        <v>0</v>
      </c>
      <c r="W18" s="51">
        <v>2.5689144000000002</v>
      </c>
      <c r="X18" s="51">
        <v>0</v>
      </c>
      <c r="Y18" s="51">
        <v>0</v>
      </c>
      <c r="Z18" s="51">
        <v>2.5689144000000002</v>
      </c>
      <c r="AA18" s="51">
        <v>6.7064000000000012E-3</v>
      </c>
      <c r="AB18" s="51">
        <v>3.2320812912912888E-2</v>
      </c>
      <c r="AC18" s="51">
        <v>2.5365935870870873</v>
      </c>
      <c r="AD18" s="51">
        <v>2.5089395870870872</v>
      </c>
      <c r="AE18" s="54">
        <v>2.7653999999999897E-2</v>
      </c>
      <c r="AF18" s="51">
        <v>0</v>
      </c>
      <c r="AG18" s="53">
        <v>2.5089395870870872</v>
      </c>
      <c r="AH18" s="51">
        <v>2.7653999999999897E-2</v>
      </c>
      <c r="AI18" s="51">
        <v>2.5089395870870872</v>
      </c>
      <c r="AJ18" s="51">
        <v>0</v>
      </c>
      <c r="AK18" s="51">
        <f t="shared" si="0"/>
        <v>2.5689144000000002</v>
      </c>
      <c r="AL18" s="51">
        <f t="shared" si="1"/>
        <v>1.0643E-2</v>
      </c>
      <c r="AM18" s="51">
        <v>0</v>
      </c>
      <c r="AN18" s="51">
        <v>1.0643E-2</v>
      </c>
      <c r="AO18" s="51">
        <f t="shared" si="2"/>
        <v>2.5582714000000002</v>
      </c>
    </row>
    <row r="19" spans="2:41" s="48" customFormat="1" ht="27" customHeight="1" x14ac:dyDescent="0.15">
      <c r="B19" s="57" t="s">
        <v>83</v>
      </c>
      <c r="C19" s="50"/>
      <c r="D19" s="51">
        <v>2.7347380000000008E-2</v>
      </c>
      <c r="E19" s="51">
        <v>0</v>
      </c>
      <c r="F19" s="51">
        <v>0</v>
      </c>
      <c r="G19" s="51">
        <v>2.7347380000000008E-2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2.7347380000000008E-2</v>
      </c>
      <c r="T19" s="51">
        <v>3.2000000000000003E-4</v>
      </c>
      <c r="U19" s="51">
        <v>0</v>
      </c>
      <c r="V19" s="51">
        <v>3.2000000000000003E-4</v>
      </c>
      <c r="W19" s="51">
        <v>2.7027380000000007E-2</v>
      </c>
      <c r="X19" s="51">
        <v>1.3000000000000002E-4</v>
      </c>
      <c r="Y19" s="51">
        <v>1.3000000000000002E-4</v>
      </c>
      <c r="Z19" s="51">
        <v>2.6897380000000005E-2</v>
      </c>
      <c r="AA19" s="51">
        <v>2.5600000000000002E-3</v>
      </c>
      <c r="AB19" s="51">
        <v>2.6516184554297266E-2</v>
      </c>
      <c r="AC19" s="51">
        <v>5.1119544570273946E-4</v>
      </c>
      <c r="AD19" s="51">
        <v>5.0239538461538456E-4</v>
      </c>
      <c r="AE19" s="54">
        <v>8.8000610873549185E-6</v>
      </c>
      <c r="AF19" s="51">
        <v>0</v>
      </c>
      <c r="AG19" s="53">
        <v>5.0239538461538456E-4</v>
      </c>
      <c r="AH19" s="51">
        <v>3.2880006108735492E-4</v>
      </c>
      <c r="AI19" s="51">
        <v>5.0239538461538456E-4</v>
      </c>
      <c r="AJ19" s="51">
        <v>0</v>
      </c>
      <c r="AK19" s="51">
        <f t="shared" si="0"/>
        <v>2.7347380000000008E-2</v>
      </c>
      <c r="AL19" s="51">
        <f t="shared" si="1"/>
        <v>6.1609999999999998E-3</v>
      </c>
      <c r="AM19" s="51">
        <v>0</v>
      </c>
      <c r="AN19" s="51">
        <v>6.1609999999999998E-3</v>
      </c>
      <c r="AO19" s="51">
        <f t="shared" si="2"/>
        <v>2.1186380000000008E-2</v>
      </c>
    </row>
    <row r="20" spans="2:41" s="48" customFormat="1" ht="27" customHeight="1" x14ac:dyDescent="0.15">
      <c r="B20" s="57" t="s">
        <v>84</v>
      </c>
      <c r="C20" s="50"/>
      <c r="D20" s="51">
        <v>7.1919999999999996E-3</v>
      </c>
      <c r="E20" s="51">
        <v>0</v>
      </c>
      <c r="F20" s="51">
        <v>0</v>
      </c>
      <c r="G20" s="51">
        <v>7.1919999999999996E-3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7.1919999999999996E-3</v>
      </c>
      <c r="T20" s="51">
        <v>2.0000000000000001E-4</v>
      </c>
      <c r="U20" s="51">
        <v>0</v>
      </c>
      <c r="V20" s="51">
        <v>2.0000000000000001E-4</v>
      </c>
      <c r="W20" s="51">
        <v>6.992E-3</v>
      </c>
      <c r="X20" s="51">
        <v>1.4799999999999999E-4</v>
      </c>
      <c r="Y20" s="51">
        <v>1.4799999999999999E-4</v>
      </c>
      <c r="Z20" s="51">
        <v>6.8440000000000003E-3</v>
      </c>
      <c r="AA20" s="51">
        <v>1.4239999999999999E-3</v>
      </c>
      <c r="AB20" s="51">
        <v>2.4629604395604394E-3</v>
      </c>
      <c r="AC20" s="51">
        <v>4.5290395604395605E-3</v>
      </c>
      <c r="AD20" s="51">
        <v>4.5199999999999997E-3</v>
      </c>
      <c r="AE20" s="54">
        <v>9.039560439560441E-6</v>
      </c>
      <c r="AF20" s="51">
        <v>0</v>
      </c>
      <c r="AG20" s="53">
        <v>4.5199999999999997E-3</v>
      </c>
      <c r="AH20" s="51">
        <v>2.0903956043956046E-4</v>
      </c>
      <c r="AI20" s="51">
        <v>4.5199999999999997E-3</v>
      </c>
      <c r="AJ20" s="51">
        <v>0</v>
      </c>
      <c r="AK20" s="51">
        <f t="shared" si="0"/>
        <v>7.1919999999999996E-3</v>
      </c>
      <c r="AL20" s="51">
        <f t="shared" si="1"/>
        <v>5.0990000000000011E-3</v>
      </c>
      <c r="AM20" s="51">
        <v>0</v>
      </c>
      <c r="AN20" s="51">
        <v>5.0990000000000011E-3</v>
      </c>
      <c r="AO20" s="51">
        <f t="shared" si="2"/>
        <v>2.0929999999999985E-3</v>
      </c>
    </row>
    <row r="21" spans="2:41" s="48" customFormat="1" ht="27" customHeight="1" x14ac:dyDescent="0.15">
      <c r="B21" s="57" t="s">
        <v>85</v>
      </c>
      <c r="C21" s="50"/>
      <c r="D21" s="51">
        <v>0.6009959315454545</v>
      </c>
      <c r="E21" s="51">
        <v>0</v>
      </c>
      <c r="F21" s="51">
        <v>0</v>
      </c>
      <c r="G21" s="51">
        <v>0.6009959315454545</v>
      </c>
      <c r="H21" s="51">
        <v>0</v>
      </c>
      <c r="I21" s="51">
        <v>0</v>
      </c>
      <c r="J21" s="51">
        <v>0</v>
      </c>
      <c r="K21" s="51">
        <v>9.5999999999999992E-3</v>
      </c>
      <c r="L21" s="51">
        <v>0</v>
      </c>
      <c r="M21" s="51">
        <v>0</v>
      </c>
      <c r="N21" s="51">
        <v>0</v>
      </c>
      <c r="O21" s="51">
        <v>9.5999999999999992E-3</v>
      </c>
      <c r="P21" s="51">
        <v>5.4438545454545597E-3</v>
      </c>
      <c r="Q21" s="51">
        <v>0</v>
      </c>
      <c r="R21" s="51">
        <v>0</v>
      </c>
      <c r="S21" s="53">
        <v>0.5955520769999999</v>
      </c>
      <c r="T21" s="51">
        <v>4.6000000000000001E-4</v>
      </c>
      <c r="U21" s="51">
        <v>0</v>
      </c>
      <c r="V21" s="51">
        <v>4.6000000000000001E-4</v>
      </c>
      <c r="W21" s="51">
        <v>0.59509207699999989</v>
      </c>
      <c r="X21" s="51">
        <v>0.42816527699999996</v>
      </c>
      <c r="Y21" s="51">
        <v>2.1770000000000001E-3</v>
      </c>
      <c r="Z21" s="51">
        <v>0.16692679999999999</v>
      </c>
      <c r="AA21" s="51">
        <v>3.3896799999999998E-2</v>
      </c>
      <c r="AB21" s="51">
        <v>3.3116599999999941E-2</v>
      </c>
      <c r="AC21" s="51">
        <v>0.56197547699999995</v>
      </c>
      <c r="AD21" s="51">
        <v>0.42584259870747398</v>
      </c>
      <c r="AE21" s="54">
        <v>0.13613287829252596</v>
      </c>
      <c r="AF21" s="51">
        <v>0</v>
      </c>
      <c r="AG21" s="53">
        <v>0.43128645325292853</v>
      </c>
      <c r="AH21" s="51">
        <v>0.13659287829252595</v>
      </c>
      <c r="AI21" s="51">
        <v>0.43128645325292853</v>
      </c>
      <c r="AJ21" s="51">
        <v>0</v>
      </c>
      <c r="AK21" s="51">
        <f t="shared" si="0"/>
        <v>0.6009959315454545</v>
      </c>
      <c r="AL21" s="51">
        <f t="shared" si="1"/>
        <v>0.17739799999999997</v>
      </c>
      <c r="AM21" s="51">
        <v>0</v>
      </c>
      <c r="AN21" s="51">
        <v>0.17739799999999997</v>
      </c>
      <c r="AO21" s="51">
        <f t="shared" si="2"/>
        <v>0.42359793154545455</v>
      </c>
    </row>
    <row r="22" spans="2:41" s="48" customFormat="1" ht="27" customHeight="1" x14ac:dyDescent="0.15">
      <c r="B22" s="57" t="s">
        <v>86</v>
      </c>
      <c r="C22" s="50"/>
      <c r="D22" s="51">
        <v>3.0565099999999998E-2</v>
      </c>
      <c r="E22" s="51">
        <v>0</v>
      </c>
      <c r="F22" s="51">
        <v>0</v>
      </c>
      <c r="G22" s="51">
        <v>3.0565099999999998E-2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3.0565099999999998E-2</v>
      </c>
      <c r="T22" s="51">
        <v>0</v>
      </c>
      <c r="U22" s="51">
        <v>0</v>
      </c>
      <c r="V22" s="51">
        <v>0</v>
      </c>
      <c r="W22" s="51">
        <v>3.0565099999999998E-2</v>
      </c>
      <c r="X22" s="51">
        <v>5.7359999999999998E-3</v>
      </c>
      <c r="Y22" s="51">
        <v>0</v>
      </c>
      <c r="Z22" s="51">
        <v>2.4829099999999996E-2</v>
      </c>
      <c r="AA22" s="51">
        <v>2.4059099999999996E-2</v>
      </c>
      <c r="AB22" s="51">
        <v>2.1662254025723908E-2</v>
      </c>
      <c r="AC22" s="51">
        <v>8.9028459742760899E-3</v>
      </c>
      <c r="AD22" s="51">
        <v>3.5103333333333336E-3</v>
      </c>
      <c r="AE22" s="54">
        <v>5.3925126409427567E-3</v>
      </c>
      <c r="AF22" s="51">
        <v>0</v>
      </c>
      <c r="AG22" s="53">
        <v>3.5103333333333336E-3</v>
      </c>
      <c r="AH22" s="51">
        <v>5.3925126409427567E-3</v>
      </c>
      <c r="AI22" s="51">
        <v>3.5103333333333336E-3</v>
      </c>
      <c r="AJ22" s="51">
        <v>0</v>
      </c>
      <c r="AK22" s="51">
        <f t="shared" si="0"/>
        <v>3.0565099999999998E-2</v>
      </c>
      <c r="AL22" s="51">
        <f t="shared" si="1"/>
        <v>9.2499999999999995E-3</v>
      </c>
      <c r="AM22" s="51">
        <v>0</v>
      </c>
      <c r="AN22" s="51">
        <v>9.2499999999999995E-3</v>
      </c>
      <c r="AO22" s="51">
        <f t="shared" si="2"/>
        <v>2.1315099999999997E-2</v>
      </c>
    </row>
    <row r="23" spans="2:41" s="48" customFormat="1" ht="27" customHeight="1" x14ac:dyDescent="0.15">
      <c r="B23" s="57" t="s">
        <v>87</v>
      </c>
      <c r="C23" s="50"/>
      <c r="D23" s="51">
        <v>2.0463774540526321</v>
      </c>
      <c r="E23" s="51">
        <v>0</v>
      </c>
      <c r="F23" s="51">
        <v>0</v>
      </c>
      <c r="G23" s="51">
        <v>2.0463774540526321</v>
      </c>
      <c r="H23" s="51">
        <v>0</v>
      </c>
      <c r="I23" s="51">
        <v>0</v>
      </c>
      <c r="J23" s="51">
        <v>0</v>
      </c>
      <c r="K23" s="51">
        <v>2.6100000000000002E-2</v>
      </c>
      <c r="L23" s="51">
        <v>0</v>
      </c>
      <c r="M23" s="51">
        <v>0</v>
      </c>
      <c r="N23" s="51">
        <v>0</v>
      </c>
      <c r="O23" s="51">
        <v>2.6100000000000002E-2</v>
      </c>
      <c r="P23" s="51">
        <v>2.5568421052631577E-2</v>
      </c>
      <c r="Q23" s="51">
        <v>0</v>
      </c>
      <c r="R23" s="51">
        <v>0</v>
      </c>
      <c r="S23" s="53">
        <v>2.0208090330000004</v>
      </c>
      <c r="T23" s="51">
        <v>0</v>
      </c>
      <c r="U23" s="51">
        <v>0</v>
      </c>
      <c r="V23" s="51">
        <v>0</v>
      </c>
      <c r="W23" s="51">
        <v>2.0208090330000004</v>
      </c>
      <c r="X23" s="51">
        <v>1.7721858330000002</v>
      </c>
      <c r="Y23" s="51">
        <v>0.11141</v>
      </c>
      <c r="Z23" s="51">
        <v>0.24862320000000002</v>
      </c>
      <c r="AA23" s="51">
        <v>1.7819999999999999E-4</v>
      </c>
      <c r="AB23" s="51">
        <v>0.11156088884553972</v>
      </c>
      <c r="AC23" s="51">
        <v>1.9092481441544606</v>
      </c>
      <c r="AD23" s="51">
        <v>1.8558096996493691</v>
      </c>
      <c r="AE23" s="54">
        <v>5.3438444505091408E-2</v>
      </c>
      <c r="AF23" s="51">
        <v>0</v>
      </c>
      <c r="AG23" s="53">
        <v>1.8813781207020008</v>
      </c>
      <c r="AH23" s="51">
        <v>5.3438444505091408E-2</v>
      </c>
      <c r="AI23" s="51">
        <v>1.8813781207020008</v>
      </c>
      <c r="AJ23" s="51">
        <v>0</v>
      </c>
      <c r="AK23" s="51">
        <f t="shared" si="0"/>
        <v>2.0463774540526321</v>
      </c>
      <c r="AL23" s="51">
        <f t="shared" si="1"/>
        <v>6.4729999999999996E-2</v>
      </c>
      <c r="AM23" s="51">
        <v>0</v>
      </c>
      <c r="AN23" s="51">
        <v>6.4729999999999996E-2</v>
      </c>
      <c r="AO23" s="51">
        <f t="shared" si="2"/>
        <v>1.9816474540526321</v>
      </c>
    </row>
    <row r="24" spans="2:41" s="48" customFormat="1" ht="27" customHeight="1" x14ac:dyDescent="0.15">
      <c r="B24" s="57" t="s">
        <v>88</v>
      </c>
      <c r="C24" s="50"/>
      <c r="D24" s="51">
        <v>4.9302000000000006E-2</v>
      </c>
      <c r="E24" s="51">
        <v>0</v>
      </c>
      <c r="F24" s="51">
        <v>0</v>
      </c>
      <c r="G24" s="51">
        <v>4.9302000000000006E-2</v>
      </c>
      <c r="H24" s="51">
        <v>0</v>
      </c>
      <c r="I24" s="51">
        <v>0</v>
      </c>
      <c r="J24" s="51">
        <v>0</v>
      </c>
      <c r="K24" s="51">
        <v>1.7090000000000001E-2</v>
      </c>
      <c r="L24" s="51">
        <v>0</v>
      </c>
      <c r="M24" s="51">
        <v>0</v>
      </c>
      <c r="N24" s="51">
        <v>0</v>
      </c>
      <c r="O24" s="51">
        <v>1.7090000000000001E-2</v>
      </c>
      <c r="P24" s="51">
        <v>1.7090000000000001E-2</v>
      </c>
      <c r="Q24" s="51">
        <v>0</v>
      </c>
      <c r="R24" s="51">
        <v>0</v>
      </c>
      <c r="S24" s="53">
        <v>3.2212000000000005E-2</v>
      </c>
      <c r="T24" s="51">
        <v>0</v>
      </c>
      <c r="U24" s="51">
        <v>0</v>
      </c>
      <c r="V24" s="51">
        <v>0</v>
      </c>
      <c r="W24" s="51">
        <v>3.2212000000000005E-2</v>
      </c>
      <c r="X24" s="51">
        <v>2.5222000000000001E-2</v>
      </c>
      <c r="Y24" s="51">
        <v>0</v>
      </c>
      <c r="Z24" s="51">
        <v>6.9900000000000006E-3</v>
      </c>
      <c r="AA24" s="51">
        <v>6.9900000000000006E-3</v>
      </c>
      <c r="AB24" s="51">
        <v>6.9900000000000032E-3</v>
      </c>
      <c r="AC24" s="51">
        <v>2.5222000000000001E-2</v>
      </c>
      <c r="AD24" s="51">
        <v>2.5222000000000001E-2</v>
      </c>
      <c r="AE24" s="54">
        <v>0</v>
      </c>
      <c r="AF24" s="51">
        <v>0</v>
      </c>
      <c r="AG24" s="53">
        <v>4.2312000000000002E-2</v>
      </c>
      <c r="AH24" s="51">
        <v>0</v>
      </c>
      <c r="AI24" s="51">
        <v>4.2312000000000002E-2</v>
      </c>
      <c r="AJ24" s="51">
        <v>0</v>
      </c>
      <c r="AK24" s="51">
        <f t="shared" si="0"/>
        <v>4.9302000000000006E-2</v>
      </c>
      <c r="AL24" s="51">
        <f t="shared" si="1"/>
        <v>6.9829999999999996E-3</v>
      </c>
      <c r="AM24" s="51">
        <v>0</v>
      </c>
      <c r="AN24" s="51">
        <v>6.9829999999999996E-3</v>
      </c>
      <c r="AO24" s="51">
        <f t="shared" si="2"/>
        <v>4.2319000000000009E-2</v>
      </c>
    </row>
    <row r="25" spans="2:41" s="48" customFormat="1" ht="27" customHeight="1" x14ac:dyDescent="0.15">
      <c r="B25" s="57" t="s">
        <v>89</v>
      </c>
      <c r="C25" s="50"/>
      <c r="D25" s="51">
        <v>0.20821999999999999</v>
      </c>
      <c r="E25" s="51">
        <v>0</v>
      </c>
      <c r="F25" s="51">
        <v>0</v>
      </c>
      <c r="G25" s="51">
        <v>0.20821999999999999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0.20821999999999999</v>
      </c>
      <c r="T25" s="51">
        <v>0</v>
      </c>
      <c r="U25" s="51">
        <v>0</v>
      </c>
      <c r="V25" s="51">
        <v>0</v>
      </c>
      <c r="W25" s="51">
        <v>0.20821999999999999</v>
      </c>
      <c r="X25" s="51">
        <v>0</v>
      </c>
      <c r="Y25" s="51">
        <v>0</v>
      </c>
      <c r="Z25" s="51">
        <v>0.20821999999999999</v>
      </c>
      <c r="AA25" s="51">
        <v>0</v>
      </c>
      <c r="AB25" s="51">
        <v>0</v>
      </c>
      <c r="AC25" s="51">
        <v>0.20821999999999999</v>
      </c>
      <c r="AD25" s="51">
        <v>0.20821999999999999</v>
      </c>
      <c r="AE25" s="54">
        <v>0</v>
      </c>
      <c r="AF25" s="51">
        <v>0</v>
      </c>
      <c r="AG25" s="53">
        <v>0.20821999999999999</v>
      </c>
      <c r="AH25" s="51">
        <v>0</v>
      </c>
      <c r="AI25" s="51">
        <v>0.20821999999999999</v>
      </c>
      <c r="AJ25" s="51">
        <v>0</v>
      </c>
      <c r="AK25" s="51">
        <f t="shared" si="0"/>
        <v>0.20821999999999999</v>
      </c>
      <c r="AL25" s="51">
        <f t="shared" si="1"/>
        <v>0</v>
      </c>
      <c r="AM25" s="51">
        <v>0</v>
      </c>
      <c r="AN25" s="51">
        <v>0</v>
      </c>
      <c r="AO25" s="51">
        <f t="shared" si="2"/>
        <v>0.20821999999999999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0.29290564594197954</v>
      </c>
      <c r="E28" s="51">
        <v>0</v>
      </c>
      <c r="F28" s="51">
        <v>0</v>
      </c>
      <c r="G28" s="51">
        <v>0.29290564594197954</v>
      </c>
      <c r="H28" s="51">
        <v>0</v>
      </c>
      <c r="I28" s="51">
        <v>0</v>
      </c>
      <c r="J28" s="51">
        <v>0</v>
      </c>
      <c r="K28" s="51">
        <v>2.5000000000000001E-4</v>
      </c>
      <c r="L28" s="51">
        <v>0</v>
      </c>
      <c r="M28" s="51">
        <v>0</v>
      </c>
      <c r="N28" s="51">
        <v>0</v>
      </c>
      <c r="O28" s="51">
        <v>2.5000000000000001E-4</v>
      </c>
      <c r="P28" s="51">
        <v>2.2866894197952201E-4</v>
      </c>
      <c r="Q28" s="51">
        <v>0</v>
      </c>
      <c r="R28" s="51">
        <v>0</v>
      </c>
      <c r="S28" s="53">
        <v>0.292676977</v>
      </c>
      <c r="T28" s="51">
        <v>0</v>
      </c>
      <c r="U28" s="51">
        <v>0</v>
      </c>
      <c r="V28" s="51">
        <v>0</v>
      </c>
      <c r="W28" s="51">
        <v>0.292676977</v>
      </c>
      <c r="X28" s="51">
        <v>0.24993077699999999</v>
      </c>
      <c r="Y28" s="51">
        <v>0</v>
      </c>
      <c r="Z28" s="51">
        <v>4.2746199999999998E-2</v>
      </c>
      <c r="AA28" s="51">
        <v>2.0182000000000004E-3</v>
      </c>
      <c r="AB28" s="51">
        <v>2.0182000000002476E-3</v>
      </c>
      <c r="AC28" s="51">
        <v>0.29065877699999976</v>
      </c>
      <c r="AD28" s="51">
        <v>0.28988829918430009</v>
      </c>
      <c r="AE28" s="54">
        <v>7.704778156996582E-4</v>
      </c>
      <c r="AF28" s="51">
        <v>0</v>
      </c>
      <c r="AG28" s="53">
        <v>0.29011696812627963</v>
      </c>
      <c r="AH28" s="51">
        <v>7.704778156996582E-4</v>
      </c>
      <c r="AI28" s="51">
        <v>0.29011696812627963</v>
      </c>
      <c r="AJ28" s="51">
        <v>0</v>
      </c>
      <c r="AK28" s="51">
        <f t="shared" si="0"/>
        <v>0.29290564594197954</v>
      </c>
      <c r="AL28" s="51">
        <f t="shared" si="1"/>
        <v>2.0157999999999999E-2</v>
      </c>
      <c r="AM28" s="51">
        <v>0</v>
      </c>
      <c r="AN28" s="51">
        <v>2.0157999999999999E-2</v>
      </c>
      <c r="AO28" s="51">
        <f t="shared" si="2"/>
        <v>0.27274764594197953</v>
      </c>
    </row>
    <row r="29" spans="2:41" s="48" customFormat="1" ht="27" customHeight="1" x14ac:dyDescent="0.15">
      <c r="B29" s="57" t="s">
        <v>93</v>
      </c>
      <c r="C29" s="50"/>
      <c r="D29" s="51">
        <v>0.90006052166666684</v>
      </c>
      <c r="E29" s="51">
        <v>0</v>
      </c>
      <c r="F29" s="51">
        <v>0</v>
      </c>
      <c r="G29" s="51">
        <v>0.90006052166666684</v>
      </c>
      <c r="H29" s="51">
        <v>0</v>
      </c>
      <c r="I29" s="51">
        <v>0</v>
      </c>
      <c r="J29" s="51">
        <v>0</v>
      </c>
      <c r="K29" s="51">
        <v>0.5259299999999999</v>
      </c>
      <c r="L29" s="51">
        <v>0</v>
      </c>
      <c r="M29" s="51">
        <v>0</v>
      </c>
      <c r="N29" s="51">
        <v>0</v>
      </c>
      <c r="O29" s="51">
        <v>0.5259299999999999</v>
      </c>
      <c r="P29" s="51">
        <v>0.52092666666666676</v>
      </c>
      <c r="Q29" s="51">
        <v>0</v>
      </c>
      <c r="R29" s="51">
        <v>0</v>
      </c>
      <c r="S29" s="53">
        <v>0.37913385500000008</v>
      </c>
      <c r="T29" s="51">
        <v>6.6510000000000014E-2</v>
      </c>
      <c r="U29" s="51">
        <v>6.5810000000000007E-2</v>
      </c>
      <c r="V29" s="51">
        <v>7.000000000000001E-4</v>
      </c>
      <c r="W29" s="51">
        <v>0.31262385500000006</v>
      </c>
      <c r="X29" s="51">
        <v>0.23829655500000005</v>
      </c>
      <c r="Y29" s="51">
        <v>3.5999999999999994E-5</v>
      </c>
      <c r="Z29" s="51">
        <v>7.4327299999999999E-2</v>
      </c>
      <c r="AA29" s="51">
        <v>5.5729999999999994E-4</v>
      </c>
      <c r="AB29" s="51">
        <v>5.9358978029094844E-4</v>
      </c>
      <c r="AC29" s="51">
        <v>0.31203026521970911</v>
      </c>
      <c r="AD29" s="51">
        <v>0.27719555500000004</v>
      </c>
      <c r="AE29" s="54">
        <v>3.4834710219709075E-2</v>
      </c>
      <c r="AF29" s="51">
        <v>0</v>
      </c>
      <c r="AG29" s="53">
        <v>0.7981222216666668</v>
      </c>
      <c r="AH29" s="51">
        <v>0.10134471021970909</v>
      </c>
      <c r="AI29" s="51">
        <v>0.7981222216666668</v>
      </c>
      <c r="AJ29" s="51">
        <v>0</v>
      </c>
      <c r="AK29" s="51">
        <f t="shared" si="0"/>
        <v>0.90006052166666684</v>
      </c>
      <c r="AL29" s="51">
        <f t="shared" si="1"/>
        <v>0.11566</v>
      </c>
      <c r="AM29" s="51">
        <v>0</v>
      </c>
      <c r="AN29" s="51">
        <v>0.11566</v>
      </c>
      <c r="AO29" s="51">
        <f t="shared" si="2"/>
        <v>0.78440052166666685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53.45304015821678</v>
      </c>
      <c r="E31" s="51">
        <v>0</v>
      </c>
      <c r="F31" s="51">
        <v>0</v>
      </c>
      <c r="G31" s="51">
        <v>53.45304015821678</v>
      </c>
      <c r="H31" s="51">
        <v>0</v>
      </c>
      <c r="I31" s="51">
        <v>0</v>
      </c>
      <c r="J31" s="51">
        <v>0</v>
      </c>
      <c r="K31" s="51">
        <v>8.0169200000000007</v>
      </c>
      <c r="L31" s="51">
        <v>0</v>
      </c>
      <c r="M31" s="51">
        <v>0</v>
      </c>
      <c r="N31" s="51">
        <v>0</v>
      </c>
      <c r="O31" s="51">
        <v>8.0169200000000007</v>
      </c>
      <c r="P31" s="51">
        <v>8.0090792832167903</v>
      </c>
      <c r="Q31" s="51">
        <v>0</v>
      </c>
      <c r="R31" s="51">
        <v>0</v>
      </c>
      <c r="S31" s="53">
        <v>45.443960874999988</v>
      </c>
      <c r="T31" s="51">
        <v>5.2000000000000006E-4</v>
      </c>
      <c r="U31" s="51">
        <v>5.2000000000000006E-4</v>
      </c>
      <c r="V31" s="51">
        <v>0</v>
      </c>
      <c r="W31" s="51">
        <v>45.443440874999986</v>
      </c>
      <c r="X31" s="51">
        <v>44.745225874999988</v>
      </c>
      <c r="Y31" s="51">
        <v>0</v>
      </c>
      <c r="Z31" s="51">
        <v>0.69821500000000014</v>
      </c>
      <c r="AA31" s="51">
        <v>0</v>
      </c>
      <c r="AB31" s="51">
        <v>0</v>
      </c>
      <c r="AC31" s="51">
        <v>45.443440875</v>
      </c>
      <c r="AD31" s="51">
        <v>45.079195210664338</v>
      </c>
      <c r="AE31" s="54">
        <v>0.36424566433566419</v>
      </c>
      <c r="AF31" s="51">
        <v>0</v>
      </c>
      <c r="AG31" s="53">
        <v>53.08827449388113</v>
      </c>
      <c r="AH31" s="51">
        <v>0.36476566433566421</v>
      </c>
      <c r="AI31" s="51">
        <v>53.08827449388113</v>
      </c>
      <c r="AJ31" s="51">
        <v>0</v>
      </c>
      <c r="AK31" s="51">
        <f t="shared" si="0"/>
        <v>53.45304015821678</v>
      </c>
      <c r="AL31" s="51">
        <f t="shared" si="1"/>
        <v>2.5418999999999997E-2</v>
      </c>
      <c r="AM31" s="51">
        <v>0</v>
      </c>
      <c r="AN31" s="51">
        <v>2.5418999999999997E-2</v>
      </c>
      <c r="AO31" s="51">
        <f t="shared" si="2"/>
        <v>53.42762115821678</v>
      </c>
    </row>
    <row r="32" spans="2:41" s="48" customFormat="1" ht="27" customHeight="1" x14ac:dyDescent="0.15">
      <c r="B32" s="57" t="s">
        <v>96</v>
      </c>
      <c r="C32" s="50"/>
      <c r="D32" s="51">
        <v>3.3839999999999999</v>
      </c>
      <c r="E32" s="51">
        <v>0</v>
      </c>
      <c r="F32" s="51">
        <v>0</v>
      </c>
      <c r="G32" s="51">
        <v>3.3839999999999999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3.3839999999999999</v>
      </c>
      <c r="T32" s="51">
        <v>0</v>
      </c>
      <c r="U32" s="51">
        <v>0</v>
      </c>
      <c r="V32" s="51">
        <v>0</v>
      </c>
      <c r="W32" s="51">
        <v>3.3839999999999999</v>
      </c>
      <c r="X32" s="51">
        <v>0</v>
      </c>
      <c r="Y32" s="51">
        <v>0</v>
      </c>
      <c r="Z32" s="51">
        <v>3.3839999999999999</v>
      </c>
      <c r="AA32" s="51">
        <v>0</v>
      </c>
      <c r="AB32" s="51">
        <v>0</v>
      </c>
      <c r="AC32" s="51">
        <v>3.3839999999999999</v>
      </c>
      <c r="AD32" s="51">
        <v>3.3839999999999999</v>
      </c>
      <c r="AE32" s="54">
        <v>0</v>
      </c>
      <c r="AF32" s="51">
        <v>0</v>
      </c>
      <c r="AG32" s="53">
        <v>3.3839999999999999</v>
      </c>
      <c r="AH32" s="51">
        <v>0</v>
      </c>
      <c r="AI32" s="51">
        <v>3.3839999999999999</v>
      </c>
      <c r="AJ32" s="51">
        <v>0</v>
      </c>
      <c r="AK32" s="51">
        <f t="shared" si="0"/>
        <v>3.3839999999999999</v>
      </c>
      <c r="AL32" s="51">
        <f t="shared" si="1"/>
        <v>0</v>
      </c>
      <c r="AM32" s="51">
        <v>0</v>
      </c>
      <c r="AN32" s="51">
        <v>0</v>
      </c>
      <c r="AO32" s="51">
        <f t="shared" si="2"/>
        <v>3.3839999999999999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4.17620338880152</v>
      </c>
      <c r="E34" s="51">
        <v>0</v>
      </c>
      <c r="F34" s="51">
        <v>0</v>
      </c>
      <c r="G34" s="51">
        <v>4.17620338880152</v>
      </c>
      <c r="H34" s="51">
        <v>4.17620338880152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4.17620338880152</v>
      </c>
      <c r="AH34" s="51">
        <v>0</v>
      </c>
      <c r="AI34" s="51">
        <v>4.17620338880152</v>
      </c>
      <c r="AJ34" s="51">
        <v>0</v>
      </c>
      <c r="AK34" s="51">
        <f t="shared" si="0"/>
        <v>4.17620338880152</v>
      </c>
      <c r="AL34" s="51">
        <f t="shared" si="1"/>
        <v>0</v>
      </c>
      <c r="AM34" s="51">
        <v>0</v>
      </c>
      <c r="AN34" s="51">
        <v>0</v>
      </c>
      <c r="AO34" s="51">
        <f t="shared" si="2"/>
        <v>4.17620338880152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0.98570203999999995</v>
      </c>
      <c r="E36" s="51">
        <v>0</v>
      </c>
      <c r="F36" s="51">
        <v>0</v>
      </c>
      <c r="G36" s="51">
        <v>0.98570203999999995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0.98570203999999995</v>
      </c>
      <c r="T36" s="51">
        <v>0.19771</v>
      </c>
      <c r="U36" s="51">
        <v>2.2280000000000001E-2</v>
      </c>
      <c r="V36" s="51">
        <v>0.17543</v>
      </c>
      <c r="W36" s="51">
        <v>0.78799203999999989</v>
      </c>
      <c r="X36" s="51">
        <v>0.69101799999999991</v>
      </c>
      <c r="Y36" s="51">
        <v>0.211926</v>
      </c>
      <c r="Z36" s="51">
        <v>9.6974039999999997E-2</v>
      </c>
      <c r="AA36" s="51">
        <v>7.8445999999999988E-2</v>
      </c>
      <c r="AB36" s="51">
        <v>0.29037200000000002</v>
      </c>
      <c r="AC36" s="51">
        <v>0.49762003999999999</v>
      </c>
      <c r="AD36" s="51">
        <v>0.43004974769230769</v>
      </c>
      <c r="AE36" s="51">
        <v>6.7570292307692292E-2</v>
      </c>
      <c r="AF36" s="51">
        <v>0</v>
      </c>
      <c r="AG36" s="53">
        <v>0.43004974769230769</v>
      </c>
      <c r="AH36" s="51">
        <v>0.26528029230769229</v>
      </c>
      <c r="AI36" s="51">
        <v>0.43004974769230769</v>
      </c>
      <c r="AJ36" s="51">
        <v>0</v>
      </c>
      <c r="AK36" s="51">
        <f t="shared" si="0"/>
        <v>0.98570203999999995</v>
      </c>
      <c r="AL36" s="51">
        <f t="shared" si="1"/>
        <v>0.51499199999999989</v>
      </c>
      <c r="AM36" s="51">
        <f>SUM(AM37:AM39)</f>
        <v>0</v>
      </c>
      <c r="AN36" s="51">
        <f>SUM(AN37:AN39)</f>
        <v>0.51499199999999989</v>
      </c>
      <c r="AO36" s="51">
        <f t="shared" si="2"/>
        <v>0.47071004000000005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0.42458200000000001</v>
      </c>
      <c r="E37" s="62">
        <v>0</v>
      </c>
      <c r="F37" s="61">
        <v>0</v>
      </c>
      <c r="G37" s="61">
        <v>0.42458200000000001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0.42458200000000001</v>
      </c>
      <c r="T37" s="61">
        <v>0.17263999999999999</v>
      </c>
      <c r="U37" s="61">
        <v>0</v>
      </c>
      <c r="V37" s="61">
        <v>0.17263999999999999</v>
      </c>
      <c r="W37" s="61">
        <v>0.251942</v>
      </c>
      <c r="X37" s="61">
        <v>0.211926</v>
      </c>
      <c r="Y37" s="61">
        <v>0.211926</v>
      </c>
      <c r="Z37" s="61">
        <v>4.0015999999999996E-2</v>
      </c>
      <c r="AA37" s="61">
        <v>4.0015999999999996E-2</v>
      </c>
      <c r="AB37" s="61">
        <v>0.251942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0.17263999999999999</v>
      </c>
      <c r="AI37" s="61">
        <v>0</v>
      </c>
      <c r="AJ37" s="62">
        <v>0</v>
      </c>
      <c r="AK37" s="62">
        <f t="shared" si="0"/>
        <v>0.42458200000000001</v>
      </c>
      <c r="AL37" s="62">
        <f t="shared" si="1"/>
        <v>0.36812299999999998</v>
      </c>
      <c r="AM37" s="62">
        <v>0</v>
      </c>
      <c r="AN37" s="62">
        <v>0.36812299999999998</v>
      </c>
      <c r="AO37" s="62">
        <f t="shared" si="2"/>
        <v>5.6459000000000037E-2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0.51181499999999991</v>
      </c>
      <c r="E38" s="66">
        <v>0</v>
      </c>
      <c r="F38" s="66">
        <v>0</v>
      </c>
      <c r="G38" s="66">
        <v>0.51181499999999991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0.51181499999999991</v>
      </c>
      <c r="T38" s="66">
        <v>2.384E-2</v>
      </c>
      <c r="U38" s="66">
        <v>2.2280000000000001E-2</v>
      </c>
      <c r="V38" s="66">
        <v>1.56E-3</v>
      </c>
      <c r="W38" s="66">
        <v>0.48797499999999988</v>
      </c>
      <c r="X38" s="66">
        <v>0.47866199999999987</v>
      </c>
      <c r="Y38" s="66">
        <v>0</v>
      </c>
      <c r="Z38" s="66">
        <v>9.3129999999999984E-3</v>
      </c>
      <c r="AA38" s="66">
        <v>0</v>
      </c>
      <c r="AB38" s="66">
        <v>0</v>
      </c>
      <c r="AC38" s="66">
        <v>0.48797499999999999</v>
      </c>
      <c r="AD38" s="66">
        <v>0.4204047076923077</v>
      </c>
      <c r="AE38" s="66">
        <v>6.7570292307692292E-2</v>
      </c>
      <c r="AF38" s="67">
        <v>0</v>
      </c>
      <c r="AG38" s="68">
        <v>0.4204047076923077</v>
      </c>
      <c r="AH38" s="66">
        <v>9.1410292307692292E-2</v>
      </c>
      <c r="AI38" s="66">
        <v>0.4204047076923077</v>
      </c>
      <c r="AJ38" s="66">
        <v>0</v>
      </c>
      <c r="AK38" s="66">
        <f t="shared" si="0"/>
        <v>0.51181499999999991</v>
      </c>
      <c r="AL38" s="66">
        <f t="shared" si="1"/>
        <v>0.14110899999999996</v>
      </c>
      <c r="AM38" s="66">
        <v>0</v>
      </c>
      <c r="AN38" s="66">
        <v>0.14110899999999996</v>
      </c>
      <c r="AO38" s="66">
        <f t="shared" si="2"/>
        <v>0.37070599999999998</v>
      </c>
    </row>
    <row r="39" spans="2:41" ht="27" customHeight="1" x14ac:dyDescent="0.15">
      <c r="B39" s="69">
        <v>0</v>
      </c>
      <c r="C39" s="76" t="s">
        <v>100</v>
      </c>
      <c r="D39" s="71">
        <v>4.9305040000000001E-2</v>
      </c>
      <c r="E39" s="52">
        <v>0</v>
      </c>
      <c r="F39" s="71">
        <v>0</v>
      </c>
      <c r="G39" s="71">
        <v>4.9305040000000001E-2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4.9305040000000001E-2</v>
      </c>
      <c r="T39" s="71">
        <v>1.23E-3</v>
      </c>
      <c r="U39" s="71">
        <v>0</v>
      </c>
      <c r="V39" s="71">
        <v>1.23E-3</v>
      </c>
      <c r="W39" s="71">
        <v>4.8075039999999999E-2</v>
      </c>
      <c r="X39" s="71">
        <v>4.2999999999999999E-4</v>
      </c>
      <c r="Y39" s="71">
        <v>0</v>
      </c>
      <c r="Z39" s="71">
        <v>4.764504E-2</v>
      </c>
      <c r="AA39" s="71">
        <v>3.8429999999999999E-2</v>
      </c>
      <c r="AB39" s="71">
        <v>3.8429999999999999E-2</v>
      </c>
      <c r="AC39" s="71">
        <v>9.6450400000000006E-3</v>
      </c>
      <c r="AD39" s="71">
        <v>9.6450400000000006E-3</v>
      </c>
      <c r="AE39" s="71">
        <v>0</v>
      </c>
      <c r="AF39" s="72">
        <v>0</v>
      </c>
      <c r="AG39" s="73">
        <v>9.6450400000000006E-3</v>
      </c>
      <c r="AH39" s="71">
        <v>1.23E-3</v>
      </c>
      <c r="AI39" s="71">
        <v>9.6450400000000006E-3</v>
      </c>
      <c r="AJ39" s="52">
        <v>0</v>
      </c>
      <c r="AK39" s="52">
        <f t="shared" si="0"/>
        <v>4.9305040000000001E-2</v>
      </c>
      <c r="AL39" s="52">
        <f t="shared" si="1"/>
        <v>5.7599999999999995E-3</v>
      </c>
      <c r="AM39" s="52">
        <v>0</v>
      </c>
      <c r="AN39" s="52">
        <v>5.7599999999999995E-3</v>
      </c>
      <c r="AO39" s="52">
        <f t="shared" si="2"/>
        <v>4.354504E-2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2021-03-16T06:37:11Z</dcterms:created>
  <dcterms:modified xsi:type="dcterms:W3CDTF">2025-03-13T00:27:50Z</dcterms:modified>
</cp:coreProperties>
</file>