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34" i="1" l="1"/>
  <c r="AO18" i="1"/>
  <c r="AO21" i="1"/>
  <c r="AO20" i="1"/>
  <c r="AO13" i="1"/>
  <c r="AO27" i="1"/>
  <c r="AO17" i="1"/>
  <c r="AO24" i="1"/>
  <c r="AO25" i="1"/>
  <c r="AO38" i="1"/>
  <c r="AO32" i="1"/>
  <c r="AO37" i="1"/>
  <c r="AO16" i="1"/>
  <c r="AO3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<sst xmlns="http://schemas.openxmlformats.org/spreadsheetml/2006/main" count="111" uniqueCount="105">
  <si>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</si>
  <si>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</si>
  <si>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</si>
  <si>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</si>
  <si>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</si>
  <si>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</si>
  <si>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</si>
  <si>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</si>
  <si>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</si>
  <si>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</si>
  <si>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</si>
  <si>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</si>
  <si>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</si>
  <si>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</si>
  <si>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</si>
  <si>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</si>
  <si>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</si>
  <si>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</si>
  <si>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</si>
  <si>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</si>
  <si>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</si>
  <si>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</si>
  <si>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</si>
  <si>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</si>
  <si>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</si>
  <si>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</si>
  <si>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</si>
  <si>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</si>
  <si>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</si>
  <si>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</si>
  <si>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</si>
  <si>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</si>
  <si>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</si>
  <si>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</si>
  <si>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</si>
  <si>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</si>
  <si>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</si>
  <si>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</si>
  <si>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</si>
  <si>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</si>
  <si>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</si>
  <si>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</si>
  <si>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</si>
  <si>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</si>
  <si>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</si>
  <si>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</si>
  <si>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</si>
  <si>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</si>
  <si>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</si>
  <si>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</si>
  <si>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</si>
  <si>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</si>
  <si>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</si>
  <si>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</si>
  <si>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</si>
  <si>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</si>
  <si>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</si>
  <si>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</si>
  <si>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</si>
  <si>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</si>
  <si>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</si>
  <si>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</si>
  <si>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</si>
  <si>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</si>
  <si>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</si>
  <si>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</si>
  <si>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</si>
  <si>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</si>
  <si>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</si>
  <si>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</si>
  <si>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</si>
  <si>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</si>
  <si>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</si>
  <si>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</si>
  <si>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</si>
  <si>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</si>
  <si>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</si>
  <si>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</si>
  <si>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</si>
  <si>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</si>
  <si>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</si>
  <si>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</si>
  <si>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</si>
  <si>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</si>
  <si>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</si>
  <si>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</si>
  <si>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</si>
  <si>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</si>
  <si>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</si>
  <si>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</si>
  <si>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</si>
  <si>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</si>
  <si>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</si>
  <si>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</si>
  <si>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</si>
  <si>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</si>
  <si>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</si>
  <si>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</si>
  <si>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</si>
  <si>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</si>
  <si>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</si>
  <si>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</si>
  <si>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</si>
  <si>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</si>
  <si>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表4-06  発生量及び処理・処分量（種類別：変換)　〔全業種〕〔御坊・日高地域〕〔令和５年度〕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</si>
</sst>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92.914492309089368</v>
      </c>
      <c r="E12" s="46">
        <v>0</v>
      </c>
      <c r="F12" s="46">
        <v>0</v>
      </c>
      <c r="G12" s="46">
        <v>92.914492309089368</v>
      </c>
      <c r="H12" s="46">
        <v>10.4405075220964</v>
      </c>
      <c r="I12" s="46">
        <v>0</v>
      </c>
      <c r="J12" s="46">
        <v>0</v>
      </c>
      <c r="K12" s="46">
        <v>22.943490000000004</v>
      </c>
      <c r="L12" s="46">
        <v>0</v>
      </c>
      <c r="M12" s="46">
        <v>21.306000000000004</v>
      </c>
      <c r="N12" s="46">
        <v>0</v>
      </c>
      <c r="O12" s="46">
        <v>1.6374900000000001</v>
      </c>
      <c r="P12" s="46">
        <v>0.56525300699300707</v>
      </c>
      <c r="Q12" s="46">
        <v>0</v>
      </c>
      <c r="R12" s="46">
        <v>0</v>
      </c>
      <c r="S12" s="47">
        <v>60.602731779999978</v>
      </c>
      <c r="T12" s="46">
        <v>1.3626099999999999</v>
      </c>
      <c r="U12" s="46">
        <v>1.2289199999999998</v>
      </c>
      <c r="V12" s="46">
        <v>0.13369</v>
      </c>
      <c r="W12" s="46">
        <v>59.240121779999981</v>
      </c>
      <c r="X12" s="46">
        <v>52.663273478999976</v>
      </c>
      <c r="Y12" s="46">
        <v>0.46638299999999999</v>
      </c>
      <c r="Z12" s="46">
        <v>6.5768483009999992</v>
      </c>
      <c r="AA12" s="46">
        <v>0.6303873579999999</v>
      </c>
      <c r="AB12" s="46">
        <v>3.9616866305489808</v>
      </c>
      <c r="AC12" s="46">
        <v>55.278435149450999</v>
      </c>
      <c r="AD12" s="46">
        <v>53.981614583492174</v>
      </c>
      <c r="AE12" s="46">
        <v>1.2968205659588268</v>
      </c>
      <c r="AF12" s="46">
        <v>0</v>
      </c>
      <c r="AG12" s="47">
        <v>64.987375112581574</v>
      </c>
      <c r="AH12" s="46">
        <v>2.6594305659588273</v>
      </c>
      <c r="AI12" s="46">
        <v>64.987375112581574</v>
      </c>
      <c r="AJ12" s="46">
        <v>0</v>
      </c>
      <c r="AK12" s="46">
        <f>G12-N12</f>
        <v>92.914492309089368</v>
      </c>
      <c r="AL12" s="46">
        <f>AM12+AN12</f>
        <v>6.0086281510205426</v>
      </c>
      <c r="AM12" s="46">
        <f>SUM(AM13:AM14)+SUM(AM18:AM36)</f>
        <v>0</v>
      </c>
      <c r="AN12" s="46">
        <f>SUM(AN13:AN14)+SUM(AN18:AN36)</f>
        <v>6.0086281510205426</v>
      </c>
      <c r="AO12" s="46">
        <f>AK12-AL12</f>
        <v>86.905864158068823</v>
      </c>
    </row>
    <row r="13" spans="2:41" s="48" customFormat="1" ht="27" customHeight="1" thickTop="1" x14ac:dyDescent="0.15">
      <c r="B13" s="49" t="s">
        <v>77</v>
      </c>
      <c r="C13" s="50"/>
      <c r="D13" s="51">
        <v>3.4520000000000002E-2</v>
      </c>
      <c r="E13" s="51">
        <v>0</v>
      </c>
      <c r="F13" s="51">
        <v>0</v>
      </c>
      <c r="G13" s="52">
        <v>3.4520000000000002E-2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3.4520000000000002E-2</v>
      </c>
      <c r="T13" s="51">
        <v>3.1230000000000001E-2</v>
      </c>
      <c r="U13" s="51">
        <v>3.1230000000000001E-2</v>
      </c>
      <c r="V13" s="51">
        <v>0</v>
      </c>
      <c r="W13" s="51">
        <v>3.29E-3</v>
      </c>
      <c r="X13" s="51">
        <v>0</v>
      </c>
      <c r="Y13" s="51">
        <v>0</v>
      </c>
      <c r="Z13" s="51">
        <v>3.29E-3</v>
      </c>
      <c r="AA13" s="51">
        <v>0</v>
      </c>
      <c r="AB13" s="51">
        <v>-7.1348455653137452E-2</v>
      </c>
      <c r="AC13" s="51">
        <v>7.4638455653137453E-2</v>
      </c>
      <c r="AD13" s="51">
        <v>3.29E-3</v>
      </c>
      <c r="AE13" s="54">
        <v>7.1348455653137452E-2</v>
      </c>
      <c r="AF13" s="51">
        <v>0</v>
      </c>
      <c r="AG13" s="55">
        <v>3.29E-3</v>
      </c>
      <c r="AH13" s="56">
        <v>0.10257845565313745</v>
      </c>
      <c r="AI13" s="56">
        <v>3.29E-3</v>
      </c>
      <c r="AJ13" s="51">
        <v>0</v>
      </c>
      <c r="AK13" s="51">
        <f t="shared" ref="AK13:AK39" si="0">G13-N13</f>
        <v>3.4520000000000002E-2</v>
      </c>
      <c r="AL13" s="51">
        <f t="shared" ref="AL13:AL39" si="1">AM13+AN13</f>
        <v>1.6469999999999999E-2</v>
      </c>
      <c r="AM13" s="51">
        <v>0</v>
      </c>
      <c r="AN13" s="51">
        <v>1.6469999999999999E-2</v>
      </c>
      <c r="AO13" s="51">
        <f t="shared" ref="AO13:AO39" si="2">AK13-AL13</f>
        <v>1.8050000000000004E-2</v>
      </c>
    </row>
    <row r="14" spans="2:41" s="48" customFormat="1" ht="27" customHeight="1" x14ac:dyDescent="0.15">
      <c r="B14" s="57" t="s">
        <v>78</v>
      </c>
      <c r="C14" s="50"/>
      <c r="D14" s="51">
        <v>26.292577782999999</v>
      </c>
      <c r="E14" s="51">
        <v>0</v>
      </c>
      <c r="F14" s="51">
        <v>0</v>
      </c>
      <c r="G14" s="51">
        <v>26.292577782999999</v>
      </c>
      <c r="H14" s="51">
        <v>0</v>
      </c>
      <c r="I14" s="51">
        <v>0</v>
      </c>
      <c r="J14" s="51">
        <v>0</v>
      </c>
      <c r="K14" s="51">
        <v>22.377000000000002</v>
      </c>
      <c r="L14" s="51">
        <v>0</v>
      </c>
      <c r="M14" s="51">
        <v>21.306000000000001</v>
      </c>
      <c r="N14" s="51">
        <v>0</v>
      </c>
      <c r="O14" s="51">
        <v>1.0710000000000002</v>
      </c>
      <c r="P14" s="51">
        <v>0</v>
      </c>
      <c r="Q14" s="51">
        <v>0</v>
      </c>
      <c r="R14" s="58">
        <v>0</v>
      </c>
      <c r="S14" s="53">
        <v>4.9865777829999995</v>
      </c>
      <c r="T14" s="51">
        <v>0.86231999999999998</v>
      </c>
      <c r="U14" s="51">
        <v>0.82831999999999995</v>
      </c>
      <c r="V14" s="51">
        <v>3.4000000000000002E-2</v>
      </c>
      <c r="W14" s="51">
        <v>4.1242577829999991</v>
      </c>
      <c r="X14" s="51">
        <v>1.8764699999999999</v>
      </c>
      <c r="Y14" s="51">
        <v>0</v>
      </c>
      <c r="Z14" s="51">
        <v>2.2477877829999997</v>
      </c>
      <c r="AA14" s="51">
        <v>0.118531658</v>
      </c>
      <c r="AB14" s="51">
        <v>1.9117341685354756</v>
      </c>
      <c r="AC14" s="51">
        <v>2.2125236144645242</v>
      </c>
      <c r="AD14" s="51">
        <v>2.1565147739329626</v>
      </c>
      <c r="AE14" s="51">
        <v>5.6008840531561459E-2</v>
      </c>
      <c r="AF14" s="51">
        <v>0</v>
      </c>
      <c r="AG14" s="53">
        <v>2.1565147739329626</v>
      </c>
      <c r="AH14" s="51">
        <v>0.91832884053156139</v>
      </c>
      <c r="AI14" s="51">
        <v>2.1565147739329626</v>
      </c>
      <c r="AJ14" s="51">
        <v>0</v>
      </c>
      <c r="AK14" s="51">
        <f t="shared" si="0"/>
        <v>26.292577782999999</v>
      </c>
      <c r="AL14" s="51">
        <f t="shared" si="1"/>
        <v>0.88051024242424247</v>
      </c>
      <c r="AM14" s="51">
        <f>SUM(AM15:AM17)</f>
        <v>0</v>
      </c>
      <c r="AN14" s="51">
        <f>SUM(AN15:AN17)</f>
        <v>0.88051024242424247</v>
      </c>
      <c r="AO14" s="51">
        <f t="shared" si="2"/>
        <v>25.412067540575755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14.494574999999999</v>
      </c>
      <c r="E15" s="62">
        <v>0</v>
      </c>
      <c r="F15" s="61">
        <v>0</v>
      </c>
      <c r="G15" s="61">
        <v>14.494574999999999</v>
      </c>
      <c r="H15" s="62">
        <v>0</v>
      </c>
      <c r="I15" s="62">
        <v>0</v>
      </c>
      <c r="J15" s="62">
        <v>0</v>
      </c>
      <c r="K15" s="62">
        <v>13.763</v>
      </c>
      <c r="L15" s="62">
        <v>0</v>
      </c>
      <c r="M15" s="62">
        <v>13.488</v>
      </c>
      <c r="N15" s="62">
        <v>0</v>
      </c>
      <c r="O15" s="62">
        <v>0.27500000000000002</v>
      </c>
      <c r="P15" s="61">
        <v>0</v>
      </c>
      <c r="Q15" s="61">
        <v>0</v>
      </c>
      <c r="R15" s="63">
        <v>0</v>
      </c>
      <c r="S15" s="64">
        <v>1.006575</v>
      </c>
      <c r="T15" s="61">
        <v>0</v>
      </c>
      <c r="U15" s="61">
        <v>0</v>
      </c>
      <c r="V15" s="61">
        <v>0</v>
      </c>
      <c r="W15" s="61">
        <v>1.006575</v>
      </c>
      <c r="X15" s="61">
        <v>0.85830999999999991</v>
      </c>
      <c r="Y15" s="61">
        <v>0</v>
      </c>
      <c r="Z15" s="61">
        <v>0.14826500000000001</v>
      </c>
      <c r="AA15" s="61">
        <v>5.5980000000000002E-2</v>
      </c>
      <c r="AB15" s="61">
        <v>0.70555520670229377</v>
      </c>
      <c r="AC15" s="61">
        <v>0.30101979329770623</v>
      </c>
      <c r="AD15" s="61">
        <v>0.29991879329770621</v>
      </c>
      <c r="AE15" s="61">
        <v>1.101E-3</v>
      </c>
      <c r="AF15" s="63">
        <v>0</v>
      </c>
      <c r="AG15" s="64">
        <v>0.29991879329770621</v>
      </c>
      <c r="AH15" s="61">
        <v>1.101E-3</v>
      </c>
      <c r="AI15" s="61">
        <v>0.29991879329770621</v>
      </c>
      <c r="AJ15" s="62">
        <v>0</v>
      </c>
      <c r="AK15" s="62">
        <f t="shared" si="0"/>
        <v>14.494574999999999</v>
      </c>
      <c r="AL15" s="62">
        <f t="shared" si="1"/>
        <v>3.5990000000000001E-2</v>
      </c>
      <c r="AM15" s="62">
        <v>0</v>
      </c>
      <c r="AN15" s="62">
        <v>3.5990000000000001E-2</v>
      </c>
      <c r="AO15" s="62">
        <f t="shared" si="2"/>
        <v>14.458584999999999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3.116206</v>
      </c>
      <c r="E16" s="66">
        <v>0</v>
      </c>
      <c r="F16" s="66">
        <v>0</v>
      </c>
      <c r="G16" s="66">
        <v>3.116206</v>
      </c>
      <c r="H16" s="66">
        <v>0</v>
      </c>
      <c r="I16" s="66">
        <v>0</v>
      </c>
      <c r="J16" s="66">
        <v>0</v>
      </c>
      <c r="K16" s="66">
        <v>0.65</v>
      </c>
      <c r="L16" s="66">
        <v>0</v>
      </c>
      <c r="M16" s="66">
        <v>0.627</v>
      </c>
      <c r="N16" s="66">
        <v>0</v>
      </c>
      <c r="O16" s="66">
        <v>2.3E-2</v>
      </c>
      <c r="P16" s="66">
        <v>0</v>
      </c>
      <c r="Q16" s="66">
        <v>0</v>
      </c>
      <c r="R16" s="67">
        <v>0</v>
      </c>
      <c r="S16" s="68">
        <v>2.4892059999999998</v>
      </c>
      <c r="T16" s="66">
        <v>0.86231999999999998</v>
      </c>
      <c r="U16" s="66">
        <v>0.82831999999999995</v>
      </c>
      <c r="V16" s="66">
        <v>3.4000000000000002E-2</v>
      </c>
      <c r="W16" s="66">
        <v>1.6268859999999998</v>
      </c>
      <c r="X16" s="66">
        <v>0.86915999999999993</v>
      </c>
      <c r="Y16" s="66">
        <v>0</v>
      </c>
      <c r="Z16" s="66">
        <v>0.75772600000000001</v>
      </c>
      <c r="AA16" s="66">
        <v>5.5969999999999999E-2</v>
      </c>
      <c r="AB16" s="66">
        <v>0.5764229431188963</v>
      </c>
      <c r="AC16" s="66">
        <v>1.0504630568811035</v>
      </c>
      <c r="AD16" s="66">
        <v>1.0008392163495421</v>
      </c>
      <c r="AE16" s="66">
        <v>4.9623840531561464E-2</v>
      </c>
      <c r="AF16" s="67">
        <v>0</v>
      </c>
      <c r="AG16" s="68">
        <v>1.0008392163495421</v>
      </c>
      <c r="AH16" s="66">
        <v>0.91194384053156141</v>
      </c>
      <c r="AI16" s="66">
        <v>1.0008392163495421</v>
      </c>
      <c r="AJ16" s="66">
        <v>0</v>
      </c>
      <c r="AK16" s="66">
        <f t="shared" si="0"/>
        <v>3.116206</v>
      </c>
      <c r="AL16" s="66">
        <f t="shared" si="1"/>
        <v>0.84452024242424251</v>
      </c>
      <c r="AM16" s="66">
        <v>0</v>
      </c>
      <c r="AN16" s="66">
        <v>0.84452024242424251</v>
      </c>
      <c r="AO16" s="66">
        <f t="shared" si="2"/>
        <v>2.2716857575757574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8.6817967830000011</v>
      </c>
      <c r="E17" s="52">
        <v>0</v>
      </c>
      <c r="F17" s="71">
        <v>0</v>
      </c>
      <c r="G17" s="71">
        <v>8.6817967830000011</v>
      </c>
      <c r="H17" s="52">
        <v>0</v>
      </c>
      <c r="I17" s="52">
        <v>0</v>
      </c>
      <c r="J17" s="52">
        <v>0</v>
      </c>
      <c r="K17" s="52">
        <v>7.9640000000000004</v>
      </c>
      <c r="L17" s="52">
        <v>0</v>
      </c>
      <c r="M17" s="52">
        <v>7.1910000000000007</v>
      </c>
      <c r="N17" s="52">
        <v>0</v>
      </c>
      <c r="O17" s="52">
        <v>0.77300000000000002</v>
      </c>
      <c r="P17" s="71">
        <v>0</v>
      </c>
      <c r="Q17" s="71">
        <v>0</v>
      </c>
      <c r="R17" s="72">
        <v>0</v>
      </c>
      <c r="S17" s="73">
        <v>1.4907967829999997</v>
      </c>
      <c r="T17" s="71">
        <v>0</v>
      </c>
      <c r="U17" s="71">
        <v>0</v>
      </c>
      <c r="V17" s="71">
        <v>0</v>
      </c>
      <c r="W17" s="71">
        <v>1.4907967829999997</v>
      </c>
      <c r="X17" s="71">
        <v>0.14899999999999999</v>
      </c>
      <c r="Y17" s="71">
        <v>0</v>
      </c>
      <c r="Z17" s="71">
        <v>1.3417967829999997</v>
      </c>
      <c r="AA17" s="71">
        <v>6.5816580000000015E-3</v>
      </c>
      <c r="AB17" s="71">
        <v>0.62975601871428544</v>
      </c>
      <c r="AC17" s="71">
        <v>0.8610407642857143</v>
      </c>
      <c r="AD17" s="71">
        <v>0.85575676428571434</v>
      </c>
      <c r="AE17" s="71">
        <v>5.2839999999999996E-3</v>
      </c>
      <c r="AF17" s="72">
        <v>0</v>
      </c>
      <c r="AG17" s="73">
        <v>0.85575676428571434</v>
      </c>
      <c r="AH17" s="71">
        <v>5.2839999999999996E-3</v>
      </c>
      <c r="AI17" s="71">
        <v>0.85575676428571434</v>
      </c>
      <c r="AJ17" s="52">
        <v>0</v>
      </c>
      <c r="AK17" s="52">
        <f t="shared" si="0"/>
        <v>8.6817967830000011</v>
      </c>
      <c r="AL17" s="52">
        <f t="shared" si="1"/>
        <v>0</v>
      </c>
      <c r="AM17" s="52">
        <v>0</v>
      </c>
      <c r="AN17" s="52">
        <v>0</v>
      </c>
      <c r="AO17" s="52">
        <f t="shared" si="2"/>
        <v>8.6817967830000011</v>
      </c>
    </row>
    <row r="18" spans="2:41" s="48" customFormat="1" ht="27" customHeight="1" x14ac:dyDescent="0.15">
      <c r="B18" s="57" t="s">
        <v>82</v>
      </c>
      <c r="C18" s="74"/>
      <c r="D18" s="51">
        <v>1.1603328499999999</v>
      </c>
      <c r="E18" s="51">
        <v>0</v>
      </c>
      <c r="F18" s="51">
        <v>0</v>
      </c>
      <c r="G18" s="51">
        <v>1.1603328499999999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1.1603328499999999</v>
      </c>
      <c r="T18" s="51">
        <v>0</v>
      </c>
      <c r="U18" s="51">
        <v>0</v>
      </c>
      <c r="V18" s="51">
        <v>0</v>
      </c>
      <c r="W18" s="51">
        <v>1.1603328499999999</v>
      </c>
      <c r="X18" s="51">
        <v>0.45739039999999997</v>
      </c>
      <c r="Y18" s="51">
        <v>1.0400000000000001E-3</v>
      </c>
      <c r="Z18" s="51">
        <v>0.70294244999999989</v>
      </c>
      <c r="AA18" s="51">
        <v>0.28818365000000001</v>
      </c>
      <c r="AB18" s="51">
        <v>0.74245929186186177</v>
      </c>
      <c r="AC18" s="51">
        <v>0.41787355813813809</v>
      </c>
      <c r="AD18" s="51">
        <v>0.36772151813813808</v>
      </c>
      <c r="AE18" s="54">
        <v>5.0152040000000002E-2</v>
      </c>
      <c r="AF18" s="51">
        <v>0</v>
      </c>
      <c r="AG18" s="53">
        <v>0.36772151813813808</v>
      </c>
      <c r="AH18" s="51">
        <v>5.0152040000000002E-2</v>
      </c>
      <c r="AI18" s="51">
        <v>0.36772151813813808</v>
      </c>
      <c r="AJ18" s="51">
        <v>0</v>
      </c>
      <c r="AK18" s="51">
        <f t="shared" si="0"/>
        <v>1.1603328499999999</v>
      </c>
      <c r="AL18" s="51">
        <f t="shared" si="1"/>
        <v>0.16601390859630033</v>
      </c>
      <c r="AM18" s="51">
        <v>0</v>
      </c>
      <c r="AN18" s="51">
        <v>0.16601390859630033</v>
      </c>
      <c r="AO18" s="51">
        <f t="shared" si="2"/>
        <v>0.99431894140369947</v>
      </c>
    </row>
    <row r="19" spans="2:41" s="48" customFormat="1" ht="27" customHeight="1" x14ac:dyDescent="0.15">
      <c r="B19" s="57" t="s">
        <v>83</v>
      </c>
      <c r="C19" s="50"/>
      <c r="D19" s="51">
        <v>0.84440969999999993</v>
      </c>
      <c r="E19" s="51">
        <v>0</v>
      </c>
      <c r="F19" s="51">
        <v>0</v>
      </c>
      <c r="G19" s="51">
        <v>0.84440969999999993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0.84440969999999993</v>
      </c>
      <c r="T19" s="51">
        <v>2.1000000000000001E-4</v>
      </c>
      <c r="U19" s="51">
        <v>0</v>
      </c>
      <c r="V19" s="51">
        <v>2.1000000000000001E-4</v>
      </c>
      <c r="W19" s="51">
        <v>0.84419969999999989</v>
      </c>
      <c r="X19" s="51">
        <v>0.31707999999999997</v>
      </c>
      <c r="Y19" s="51">
        <v>8.0000000000000007E-5</v>
      </c>
      <c r="Z19" s="51">
        <v>0.52711969999999997</v>
      </c>
      <c r="AA19" s="51">
        <v>3.6540000000000001E-3</v>
      </c>
      <c r="AB19" s="51">
        <v>0.761458573886722</v>
      </c>
      <c r="AC19" s="51">
        <v>8.2741126113277885E-2</v>
      </c>
      <c r="AD19" s="51">
        <v>6.965036064564635E-2</v>
      </c>
      <c r="AE19" s="54">
        <v>1.3090765467631533E-2</v>
      </c>
      <c r="AF19" s="51">
        <v>0</v>
      </c>
      <c r="AG19" s="53">
        <v>6.965036064564635E-2</v>
      </c>
      <c r="AH19" s="51">
        <v>1.3300765467631533E-2</v>
      </c>
      <c r="AI19" s="51">
        <v>6.965036064564635E-2</v>
      </c>
      <c r="AJ19" s="51">
        <v>0</v>
      </c>
      <c r="AK19" s="51">
        <f t="shared" si="0"/>
        <v>0.84440969999999993</v>
      </c>
      <c r="AL19" s="51">
        <f t="shared" si="1"/>
        <v>1.5134139999999998</v>
      </c>
      <c r="AM19" s="51">
        <v>0</v>
      </c>
      <c r="AN19" s="51">
        <v>1.5134139999999998</v>
      </c>
      <c r="AO19" s="51">
        <f t="shared" si="2"/>
        <v>-0.66900429999999989</v>
      </c>
    </row>
    <row r="20" spans="2:41" s="48" customFormat="1" ht="27" customHeight="1" x14ac:dyDescent="0.15">
      <c r="B20" s="57" t="s">
        <v>84</v>
      </c>
      <c r="C20" s="50"/>
      <c r="D20" s="51">
        <v>0.34226810000000002</v>
      </c>
      <c r="E20" s="51">
        <v>0</v>
      </c>
      <c r="F20" s="51">
        <v>0</v>
      </c>
      <c r="G20" s="51">
        <v>0.34226810000000002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0.34226810000000002</v>
      </c>
      <c r="T20" s="51">
        <v>1.6000000000000001E-4</v>
      </c>
      <c r="U20" s="51">
        <v>0</v>
      </c>
      <c r="V20" s="51">
        <v>1.6000000000000001E-4</v>
      </c>
      <c r="W20" s="51">
        <v>0.34210810000000003</v>
      </c>
      <c r="X20" s="51">
        <v>0.27238400000000001</v>
      </c>
      <c r="Y20" s="51">
        <v>3.5300000000000002E-4</v>
      </c>
      <c r="Z20" s="51">
        <v>6.9724100000000011E-2</v>
      </c>
      <c r="AA20" s="51">
        <v>4.4800500000000002E-3</v>
      </c>
      <c r="AB20" s="51">
        <v>6.9368962111447274E-2</v>
      </c>
      <c r="AC20" s="51">
        <v>0.27273913788855275</v>
      </c>
      <c r="AD20" s="51">
        <v>0.27244560374400589</v>
      </c>
      <c r="AE20" s="54">
        <v>2.9353414454686815E-4</v>
      </c>
      <c r="AF20" s="51">
        <v>0</v>
      </c>
      <c r="AG20" s="53">
        <v>0.27244560374400589</v>
      </c>
      <c r="AH20" s="51">
        <v>4.5353414454686819E-4</v>
      </c>
      <c r="AI20" s="51">
        <v>0.27244560374400589</v>
      </c>
      <c r="AJ20" s="51">
        <v>0</v>
      </c>
      <c r="AK20" s="51">
        <f t="shared" si="0"/>
        <v>0.34226810000000002</v>
      </c>
      <c r="AL20" s="51">
        <f t="shared" si="1"/>
        <v>0.52372699999999994</v>
      </c>
      <c r="AM20" s="51">
        <v>0</v>
      </c>
      <c r="AN20" s="51">
        <v>0.52372699999999994</v>
      </c>
      <c r="AO20" s="51">
        <f t="shared" si="2"/>
        <v>-0.18145889999999992</v>
      </c>
    </row>
    <row r="21" spans="2:41" s="48" customFormat="1" ht="27" customHeight="1" x14ac:dyDescent="0.15">
      <c r="B21" s="57" t="s">
        <v>85</v>
      </c>
      <c r="C21" s="50"/>
      <c r="D21" s="51">
        <v>2.0236296439999997</v>
      </c>
      <c r="E21" s="51">
        <v>0</v>
      </c>
      <c r="F21" s="51">
        <v>0</v>
      </c>
      <c r="G21" s="51">
        <v>2.0236296439999997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2.0236296439999997</v>
      </c>
      <c r="T21" s="51">
        <v>8.7000000000000001E-4</v>
      </c>
      <c r="U21" s="51">
        <v>0</v>
      </c>
      <c r="V21" s="51">
        <v>8.7000000000000001E-4</v>
      </c>
      <c r="W21" s="51">
        <v>2.0227596439999997</v>
      </c>
      <c r="X21" s="51">
        <v>1.4911258439999999</v>
      </c>
      <c r="Y21" s="51">
        <v>1.3731E-2</v>
      </c>
      <c r="Z21" s="51">
        <v>0.53163380000000005</v>
      </c>
      <c r="AA21" s="51">
        <v>3.8272800000000003E-2</v>
      </c>
      <c r="AB21" s="51">
        <v>5.2003799999999156E-2</v>
      </c>
      <c r="AC21" s="51">
        <v>1.9707558440000006</v>
      </c>
      <c r="AD21" s="51">
        <v>1.8841477453849869</v>
      </c>
      <c r="AE21" s="54">
        <v>8.6608098615013784E-2</v>
      </c>
      <c r="AF21" s="51">
        <v>0</v>
      </c>
      <c r="AG21" s="53">
        <v>1.8841477453849869</v>
      </c>
      <c r="AH21" s="51">
        <v>8.747809861501378E-2</v>
      </c>
      <c r="AI21" s="51">
        <v>1.8841477453849869</v>
      </c>
      <c r="AJ21" s="51">
        <v>0</v>
      </c>
      <c r="AK21" s="51">
        <f t="shared" si="0"/>
        <v>2.0236296439999997</v>
      </c>
      <c r="AL21" s="51">
        <f t="shared" si="1"/>
        <v>1.0264159999999998</v>
      </c>
      <c r="AM21" s="51">
        <v>0</v>
      </c>
      <c r="AN21" s="51">
        <v>1.0264159999999998</v>
      </c>
      <c r="AO21" s="51">
        <f t="shared" si="2"/>
        <v>0.9972136439999999</v>
      </c>
    </row>
    <row r="22" spans="2:41" s="48" customFormat="1" ht="27" customHeight="1" x14ac:dyDescent="0.15">
      <c r="B22" s="57" t="s">
        <v>86</v>
      </c>
      <c r="C22" s="50"/>
      <c r="D22" s="51">
        <v>1.9575999999999999E-3</v>
      </c>
      <c r="E22" s="51">
        <v>0</v>
      </c>
      <c r="F22" s="51">
        <v>0</v>
      </c>
      <c r="G22" s="51">
        <v>1.9575999999999999E-3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1.9575999999999999E-3</v>
      </c>
      <c r="T22" s="51">
        <v>0</v>
      </c>
      <c r="U22" s="51">
        <v>0</v>
      </c>
      <c r="V22" s="51">
        <v>0</v>
      </c>
      <c r="W22" s="51">
        <v>1.9575999999999999E-3</v>
      </c>
      <c r="X22" s="51">
        <v>5.0020000000000002E-4</v>
      </c>
      <c r="Y22" s="51">
        <v>0</v>
      </c>
      <c r="Z22" s="51">
        <v>1.4574E-3</v>
      </c>
      <c r="AA22" s="51">
        <v>1.9040000000000002E-4</v>
      </c>
      <c r="AB22" s="51">
        <v>1.9040979535649366E-4</v>
      </c>
      <c r="AC22" s="51">
        <v>1.7671902046435062E-3</v>
      </c>
      <c r="AD22" s="51">
        <v>1.1668333333333331E-3</v>
      </c>
      <c r="AE22" s="54">
        <v>6.0035687131017302E-4</v>
      </c>
      <c r="AF22" s="51">
        <v>0</v>
      </c>
      <c r="AG22" s="53">
        <v>1.1668333333333331E-3</v>
      </c>
      <c r="AH22" s="51">
        <v>6.0035687131017302E-4</v>
      </c>
      <c r="AI22" s="51">
        <v>1.1668333333333331E-3</v>
      </c>
      <c r="AJ22" s="51">
        <v>0</v>
      </c>
      <c r="AK22" s="51">
        <f t="shared" si="0"/>
        <v>1.9575999999999999E-3</v>
      </c>
      <c r="AL22" s="51">
        <f t="shared" si="1"/>
        <v>1.0315000000000001E-2</v>
      </c>
      <c r="AM22" s="51">
        <v>0</v>
      </c>
      <c r="AN22" s="51">
        <v>1.0315000000000001E-2</v>
      </c>
      <c r="AO22" s="51">
        <f t="shared" si="2"/>
        <v>-8.3574000000000009E-3</v>
      </c>
    </row>
    <row r="23" spans="2:41" s="48" customFormat="1" ht="27" customHeight="1" x14ac:dyDescent="0.15">
      <c r="B23" s="57" t="s">
        <v>87</v>
      </c>
      <c r="C23" s="50"/>
      <c r="D23" s="51">
        <v>2.9261335159999997</v>
      </c>
      <c r="E23" s="51">
        <v>0</v>
      </c>
      <c r="F23" s="51">
        <v>0</v>
      </c>
      <c r="G23" s="51">
        <v>2.9261335159999997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2.9261335159999997</v>
      </c>
      <c r="T23" s="51">
        <v>0</v>
      </c>
      <c r="U23" s="51">
        <v>0</v>
      </c>
      <c r="V23" s="51">
        <v>0</v>
      </c>
      <c r="W23" s="51">
        <v>2.9261335159999997</v>
      </c>
      <c r="X23" s="51">
        <v>2.9251427159999999</v>
      </c>
      <c r="Y23" s="51">
        <v>1.8499999999999999E-2</v>
      </c>
      <c r="Z23" s="51">
        <v>9.9080000000000023E-4</v>
      </c>
      <c r="AA23" s="51">
        <v>3.8080000000000004E-4</v>
      </c>
      <c r="AB23" s="51">
        <v>1.886552019836385E-2</v>
      </c>
      <c r="AC23" s="51">
        <v>2.9072679958016359</v>
      </c>
      <c r="AD23" s="51">
        <v>2.764935784443133</v>
      </c>
      <c r="AE23" s="54">
        <v>0.14233221135850285</v>
      </c>
      <c r="AF23" s="51">
        <v>0</v>
      </c>
      <c r="AG23" s="53">
        <v>2.764935784443133</v>
      </c>
      <c r="AH23" s="51">
        <v>0.14233221135850285</v>
      </c>
      <c r="AI23" s="51">
        <v>2.764935784443133</v>
      </c>
      <c r="AJ23" s="51">
        <v>0</v>
      </c>
      <c r="AK23" s="51">
        <f t="shared" si="0"/>
        <v>2.9261335159999997</v>
      </c>
      <c r="AL23" s="51">
        <f t="shared" si="1"/>
        <v>2.5420000000000002E-2</v>
      </c>
      <c r="AM23" s="51">
        <v>0</v>
      </c>
      <c r="AN23" s="51">
        <v>2.5420000000000002E-2</v>
      </c>
      <c r="AO23" s="51">
        <f t="shared" si="2"/>
        <v>2.9007135159999997</v>
      </c>
    </row>
    <row r="24" spans="2:41" s="48" customFormat="1" ht="27" customHeight="1" x14ac:dyDescent="0.15">
      <c r="B24" s="57" t="s">
        <v>88</v>
      </c>
      <c r="C24" s="50"/>
      <c r="D24" s="51">
        <v>3.0019999999999999E-3</v>
      </c>
      <c r="E24" s="51">
        <v>0</v>
      </c>
      <c r="F24" s="51">
        <v>0</v>
      </c>
      <c r="G24" s="51">
        <v>3.0019999999999999E-3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3.0019999999999999E-3</v>
      </c>
      <c r="T24" s="51">
        <v>0</v>
      </c>
      <c r="U24" s="51">
        <v>0</v>
      </c>
      <c r="V24" s="51">
        <v>0</v>
      </c>
      <c r="W24" s="51">
        <v>3.0019999999999999E-3</v>
      </c>
      <c r="X24" s="51">
        <v>3.0019999999999999E-3</v>
      </c>
      <c r="Y24" s="51">
        <v>0</v>
      </c>
      <c r="Z24" s="51">
        <v>0</v>
      </c>
      <c r="AA24" s="51">
        <v>0</v>
      </c>
      <c r="AB24" s="51">
        <v>0</v>
      </c>
      <c r="AC24" s="51">
        <v>3.0019999999999999E-3</v>
      </c>
      <c r="AD24" s="51">
        <v>3.0019999999999999E-3</v>
      </c>
      <c r="AE24" s="54">
        <v>0</v>
      </c>
      <c r="AF24" s="51">
        <v>0</v>
      </c>
      <c r="AG24" s="53">
        <v>3.0019999999999999E-3</v>
      </c>
      <c r="AH24" s="51">
        <v>0</v>
      </c>
      <c r="AI24" s="51">
        <v>3.0019999999999999E-3</v>
      </c>
      <c r="AJ24" s="51">
        <v>0</v>
      </c>
      <c r="AK24" s="51">
        <f t="shared" si="0"/>
        <v>3.0019999999999999E-3</v>
      </c>
      <c r="AL24" s="51">
        <f t="shared" si="1"/>
        <v>5.7829999999999999E-3</v>
      </c>
      <c r="AM24" s="51">
        <v>0</v>
      </c>
      <c r="AN24" s="51">
        <v>5.7829999999999999E-3</v>
      </c>
      <c r="AO24" s="51">
        <f t="shared" si="2"/>
        <v>-2.7810000000000001E-3</v>
      </c>
    </row>
    <row r="25" spans="2:41" s="48" customFormat="1" ht="27" customHeight="1" x14ac:dyDescent="0.15">
      <c r="B25" s="57" t="s">
        <v>89</v>
      </c>
      <c r="C25" s="50"/>
      <c r="D25" s="51">
        <v>2.8708600000000004</v>
      </c>
      <c r="E25" s="51">
        <v>0</v>
      </c>
      <c r="F25" s="51">
        <v>0</v>
      </c>
      <c r="G25" s="51">
        <v>2.8708600000000004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2.8708600000000004</v>
      </c>
      <c r="T25" s="51">
        <v>0</v>
      </c>
      <c r="U25" s="51">
        <v>0</v>
      </c>
      <c r="V25" s="51">
        <v>0</v>
      </c>
      <c r="W25" s="51">
        <v>2.8708600000000004</v>
      </c>
      <c r="X25" s="51">
        <v>0.89100000000000001</v>
      </c>
      <c r="Y25" s="51">
        <v>0</v>
      </c>
      <c r="Z25" s="51">
        <v>1.9798600000000002</v>
      </c>
      <c r="AA25" s="51">
        <v>1.1949999999999999E-2</v>
      </c>
      <c r="AB25" s="51">
        <v>1.1950000000000127E-2</v>
      </c>
      <c r="AC25" s="51">
        <v>2.8589100000000003</v>
      </c>
      <c r="AD25" s="51">
        <v>2.8589100000000003</v>
      </c>
      <c r="AE25" s="54">
        <v>0</v>
      </c>
      <c r="AF25" s="51">
        <v>0</v>
      </c>
      <c r="AG25" s="53">
        <v>2.8589100000000003</v>
      </c>
      <c r="AH25" s="51">
        <v>0</v>
      </c>
      <c r="AI25" s="51">
        <v>2.8589100000000003</v>
      </c>
      <c r="AJ25" s="51">
        <v>0</v>
      </c>
      <c r="AK25" s="51">
        <f t="shared" si="0"/>
        <v>2.8708600000000004</v>
      </c>
      <c r="AL25" s="51">
        <f t="shared" si="1"/>
        <v>0.13817000000000002</v>
      </c>
      <c r="AM25" s="51">
        <v>0</v>
      </c>
      <c r="AN25" s="51">
        <v>0.13817000000000002</v>
      </c>
      <c r="AO25" s="51">
        <f t="shared" si="2"/>
        <v>2.7326900000000003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0.14628589999999997</v>
      </c>
      <c r="E28" s="51">
        <v>0</v>
      </c>
      <c r="F28" s="51">
        <v>0</v>
      </c>
      <c r="G28" s="51">
        <v>0.14628589999999997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0.14628589999999997</v>
      </c>
      <c r="T28" s="51">
        <v>0</v>
      </c>
      <c r="U28" s="51">
        <v>0</v>
      </c>
      <c r="V28" s="51">
        <v>0</v>
      </c>
      <c r="W28" s="51">
        <v>0.14628589999999997</v>
      </c>
      <c r="X28" s="51">
        <v>9.9517999999999995E-2</v>
      </c>
      <c r="Y28" s="51">
        <v>0</v>
      </c>
      <c r="Z28" s="51">
        <v>4.6767899999999987E-2</v>
      </c>
      <c r="AA28" s="51">
        <v>1.3830800000000001E-2</v>
      </c>
      <c r="AB28" s="51">
        <v>1.3830800000000004E-2</v>
      </c>
      <c r="AC28" s="51">
        <v>0.13245509999999996</v>
      </c>
      <c r="AD28" s="51">
        <v>0.13153095324232078</v>
      </c>
      <c r="AE28" s="54">
        <v>9.2414675767918126E-4</v>
      </c>
      <c r="AF28" s="51">
        <v>0</v>
      </c>
      <c r="AG28" s="53">
        <v>0.13153095324232078</v>
      </c>
      <c r="AH28" s="51">
        <v>9.2414675767918126E-4</v>
      </c>
      <c r="AI28" s="51">
        <v>0.13153095324232078</v>
      </c>
      <c r="AJ28" s="51">
        <v>0</v>
      </c>
      <c r="AK28" s="51">
        <f t="shared" si="0"/>
        <v>0.14628589999999997</v>
      </c>
      <c r="AL28" s="51">
        <f t="shared" si="1"/>
        <v>5.8300000000000008E-4</v>
      </c>
      <c r="AM28" s="51">
        <v>0</v>
      </c>
      <c r="AN28" s="51">
        <v>5.8300000000000008E-4</v>
      </c>
      <c r="AO28" s="51">
        <f t="shared" si="2"/>
        <v>0.14570289999999997</v>
      </c>
    </row>
    <row r="29" spans="2:41" s="48" customFormat="1" ht="27" customHeight="1" x14ac:dyDescent="0.15">
      <c r="B29" s="57" t="s">
        <v>93</v>
      </c>
      <c r="C29" s="50"/>
      <c r="D29" s="51">
        <v>0.35377186599999999</v>
      </c>
      <c r="E29" s="51">
        <v>0</v>
      </c>
      <c r="F29" s="51">
        <v>0</v>
      </c>
      <c r="G29" s="51">
        <v>0.35377186599999999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0.35377186599999999</v>
      </c>
      <c r="T29" s="51">
        <v>0.16541999999999998</v>
      </c>
      <c r="U29" s="51">
        <v>0.15426999999999999</v>
      </c>
      <c r="V29" s="51">
        <v>1.115E-2</v>
      </c>
      <c r="W29" s="51">
        <v>0.18835186600000001</v>
      </c>
      <c r="X29" s="51">
        <v>0.18092866600000002</v>
      </c>
      <c r="Y29" s="51">
        <v>3.8999999999999999E-4</v>
      </c>
      <c r="Z29" s="51">
        <v>7.4231999999999987E-3</v>
      </c>
      <c r="AA29" s="51">
        <v>2.3111999999999998E-3</v>
      </c>
      <c r="AB29" s="51">
        <v>2.7012061530440612E-3</v>
      </c>
      <c r="AC29" s="51">
        <v>0.18565065984695595</v>
      </c>
      <c r="AD29" s="51">
        <v>0.11675476941151391</v>
      </c>
      <c r="AE29" s="54">
        <v>6.8895890435442017E-2</v>
      </c>
      <c r="AF29" s="51">
        <v>0</v>
      </c>
      <c r="AG29" s="53">
        <v>0.11675476941151391</v>
      </c>
      <c r="AH29" s="51">
        <v>0.23431589043544199</v>
      </c>
      <c r="AI29" s="51">
        <v>0.11675476941151391</v>
      </c>
      <c r="AJ29" s="51">
        <v>0</v>
      </c>
      <c r="AK29" s="51">
        <f t="shared" si="0"/>
        <v>0.35377186599999999</v>
      </c>
      <c r="AL29" s="51">
        <f t="shared" si="1"/>
        <v>0.28203699999999998</v>
      </c>
      <c r="AM29" s="51">
        <v>0</v>
      </c>
      <c r="AN29" s="51">
        <v>0.28203699999999998</v>
      </c>
      <c r="AO29" s="51">
        <f t="shared" si="2"/>
        <v>7.1734866000000008E-2</v>
      </c>
    </row>
    <row r="30" spans="2:41" s="48" customFormat="1" ht="27" customHeight="1" x14ac:dyDescent="0.15">
      <c r="B30" s="57" t="s">
        <v>94</v>
      </c>
      <c r="C30" s="50"/>
      <c r="D30" s="51">
        <v>0.21740000000000001</v>
      </c>
      <c r="E30" s="51">
        <v>0</v>
      </c>
      <c r="F30" s="51">
        <v>0</v>
      </c>
      <c r="G30" s="51">
        <v>0.21740000000000001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0.21740000000000001</v>
      </c>
      <c r="T30" s="51">
        <v>0</v>
      </c>
      <c r="U30" s="51">
        <v>0</v>
      </c>
      <c r="V30" s="51">
        <v>0</v>
      </c>
      <c r="W30" s="51">
        <v>0.21740000000000001</v>
      </c>
      <c r="X30" s="51">
        <v>0</v>
      </c>
      <c r="Y30" s="51">
        <v>0</v>
      </c>
      <c r="Z30" s="51">
        <v>0.21740000000000001</v>
      </c>
      <c r="AA30" s="51">
        <v>0</v>
      </c>
      <c r="AB30" s="51">
        <v>0</v>
      </c>
      <c r="AC30" s="51">
        <v>0.21740000000000001</v>
      </c>
      <c r="AD30" s="51">
        <v>0.21740000000000001</v>
      </c>
      <c r="AE30" s="54">
        <v>0</v>
      </c>
      <c r="AF30" s="51">
        <v>0</v>
      </c>
      <c r="AG30" s="53">
        <v>0.21740000000000001</v>
      </c>
      <c r="AH30" s="51">
        <v>0</v>
      </c>
      <c r="AI30" s="51">
        <v>0.21740000000000001</v>
      </c>
      <c r="AJ30" s="51">
        <v>0</v>
      </c>
      <c r="AK30" s="51">
        <f t="shared" si="0"/>
        <v>0.21740000000000001</v>
      </c>
      <c r="AL30" s="51">
        <f t="shared" si="1"/>
        <v>0</v>
      </c>
      <c r="AM30" s="51">
        <v>0</v>
      </c>
      <c r="AN30" s="51">
        <v>0</v>
      </c>
      <c r="AO30" s="51">
        <f t="shared" si="2"/>
        <v>0.21740000000000001</v>
      </c>
    </row>
    <row r="31" spans="2:41" s="48" customFormat="1" ht="27" customHeight="1" x14ac:dyDescent="0.15">
      <c r="B31" s="57" t="s">
        <v>95</v>
      </c>
      <c r="C31" s="50"/>
      <c r="D31" s="51">
        <v>43.804510056992989</v>
      </c>
      <c r="E31" s="51">
        <v>0</v>
      </c>
      <c r="F31" s="51">
        <v>0</v>
      </c>
      <c r="G31" s="51">
        <v>43.804510056992989</v>
      </c>
      <c r="H31" s="51">
        <v>0</v>
      </c>
      <c r="I31" s="51">
        <v>0</v>
      </c>
      <c r="J31" s="51">
        <v>0</v>
      </c>
      <c r="K31" s="51">
        <v>0.56649000000000005</v>
      </c>
      <c r="L31" s="51">
        <v>0</v>
      </c>
      <c r="M31" s="51">
        <v>0</v>
      </c>
      <c r="N31" s="51">
        <v>0</v>
      </c>
      <c r="O31" s="51">
        <v>0.56649000000000005</v>
      </c>
      <c r="P31" s="51">
        <v>0.56525300699300707</v>
      </c>
      <c r="Q31" s="51">
        <v>0</v>
      </c>
      <c r="R31" s="51">
        <v>0</v>
      </c>
      <c r="S31" s="53">
        <v>43.239257049999985</v>
      </c>
      <c r="T31" s="51">
        <v>0.16829999999999998</v>
      </c>
      <c r="U31" s="51">
        <v>0.16829999999999998</v>
      </c>
      <c r="V31" s="51">
        <v>0</v>
      </c>
      <c r="W31" s="51">
        <v>43.070957049999983</v>
      </c>
      <c r="X31" s="51">
        <v>43.06192704999998</v>
      </c>
      <c r="Y31" s="51">
        <v>4.0000000000000002E-4</v>
      </c>
      <c r="Z31" s="51">
        <v>9.0300000000000016E-3</v>
      </c>
      <c r="AA31" s="51">
        <v>0</v>
      </c>
      <c r="AB31" s="51">
        <v>4.0104719889910712E-4</v>
      </c>
      <c r="AC31" s="51">
        <v>43.070556002801084</v>
      </c>
      <c r="AD31" s="51">
        <v>42.688444066507849</v>
      </c>
      <c r="AE31" s="54">
        <v>0.38211193629323226</v>
      </c>
      <c r="AF31" s="51">
        <v>0</v>
      </c>
      <c r="AG31" s="53">
        <v>43.253697073500852</v>
      </c>
      <c r="AH31" s="51">
        <v>0.55041193629323226</v>
      </c>
      <c r="AI31" s="51">
        <v>43.253697073500852</v>
      </c>
      <c r="AJ31" s="51">
        <v>0</v>
      </c>
      <c r="AK31" s="51">
        <f t="shared" si="0"/>
        <v>43.804510056992989</v>
      </c>
      <c r="AL31" s="51">
        <f t="shared" si="1"/>
        <v>5.6882999999999996E-2</v>
      </c>
      <c r="AM31" s="51">
        <v>0</v>
      </c>
      <c r="AN31" s="51">
        <v>5.6882999999999996E-2</v>
      </c>
      <c r="AO31" s="51">
        <f t="shared" si="2"/>
        <v>43.747627056992989</v>
      </c>
    </row>
    <row r="32" spans="2:41" s="48" customFormat="1" ht="27" customHeight="1" x14ac:dyDescent="0.15">
      <c r="B32" s="57" t="s">
        <v>96</v>
      </c>
      <c r="C32" s="50"/>
      <c r="D32" s="51">
        <v>0.15506999999999999</v>
      </c>
      <c r="E32" s="51">
        <v>0</v>
      </c>
      <c r="F32" s="51">
        <v>0</v>
      </c>
      <c r="G32" s="51">
        <v>0.15506999999999999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0.15506999999999999</v>
      </c>
      <c r="T32" s="51">
        <v>0</v>
      </c>
      <c r="U32" s="51">
        <v>0</v>
      </c>
      <c r="V32" s="51">
        <v>0</v>
      </c>
      <c r="W32" s="51">
        <v>0.15506999999999999</v>
      </c>
      <c r="X32" s="51">
        <v>0</v>
      </c>
      <c r="Y32" s="51">
        <v>0</v>
      </c>
      <c r="Z32" s="51">
        <v>0.15506999999999999</v>
      </c>
      <c r="AA32" s="51">
        <v>0.13306000000000001</v>
      </c>
      <c r="AB32" s="51">
        <v>0</v>
      </c>
      <c r="AC32" s="51">
        <v>0.15506999999999999</v>
      </c>
      <c r="AD32" s="51">
        <v>0.15506999999999999</v>
      </c>
      <c r="AE32" s="54">
        <v>0</v>
      </c>
      <c r="AF32" s="51">
        <v>0</v>
      </c>
      <c r="AG32" s="53">
        <v>0.15506999999999999</v>
      </c>
      <c r="AH32" s="51">
        <v>0</v>
      </c>
      <c r="AI32" s="51">
        <v>0.15506999999999999</v>
      </c>
      <c r="AJ32" s="51">
        <v>0</v>
      </c>
      <c r="AK32" s="51">
        <f t="shared" si="0"/>
        <v>0.15506999999999999</v>
      </c>
      <c r="AL32" s="51">
        <f t="shared" si="1"/>
        <v>5.45E-3</v>
      </c>
      <c r="AM32" s="51">
        <v>0</v>
      </c>
      <c r="AN32" s="51">
        <v>5.45E-3</v>
      </c>
      <c r="AO32" s="51">
        <f t="shared" si="2"/>
        <v>0.14961999999999998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10.4405075220964</v>
      </c>
      <c r="E34" s="51">
        <v>0</v>
      </c>
      <c r="F34" s="51">
        <v>0</v>
      </c>
      <c r="G34" s="51">
        <v>10.4405075220964</v>
      </c>
      <c r="H34" s="51">
        <v>10.4405075220964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10.4405075220964</v>
      </c>
      <c r="AH34" s="51">
        <v>0</v>
      </c>
      <c r="AI34" s="51">
        <v>10.4405075220964</v>
      </c>
      <c r="AJ34" s="51">
        <v>0</v>
      </c>
      <c r="AK34" s="51">
        <f t="shared" si="0"/>
        <v>10.4405075220964</v>
      </c>
      <c r="AL34" s="51">
        <f t="shared" si="1"/>
        <v>0</v>
      </c>
      <c r="AM34" s="51">
        <v>0</v>
      </c>
      <c r="AN34" s="51">
        <v>0</v>
      </c>
      <c r="AO34" s="51">
        <f t="shared" si="2"/>
        <v>10.4405075220964</v>
      </c>
    </row>
    <row r="35" spans="2:41" s="48" customFormat="1" ht="27" customHeight="1" x14ac:dyDescent="0.15">
      <c r="B35" s="57" t="s">
        <v>99</v>
      </c>
      <c r="C35" s="50"/>
      <c r="D35" s="51">
        <v>4.0000000000000001E-3</v>
      </c>
      <c r="E35" s="51">
        <v>0</v>
      </c>
      <c r="F35" s="51">
        <v>0</v>
      </c>
      <c r="G35" s="51">
        <v>4.0000000000000001E-3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4.0000000000000001E-3</v>
      </c>
      <c r="T35" s="51">
        <v>0</v>
      </c>
      <c r="U35" s="51">
        <v>0</v>
      </c>
      <c r="V35" s="51">
        <v>0</v>
      </c>
      <c r="W35" s="51">
        <v>4.0000000000000001E-3</v>
      </c>
      <c r="X35" s="51">
        <v>0</v>
      </c>
      <c r="Y35" s="51">
        <v>0</v>
      </c>
      <c r="Z35" s="51">
        <v>4.0000000000000001E-3</v>
      </c>
      <c r="AA35" s="51">
        <v>0</v>
      </c>
      <c r="AB35" s="51">
        <v>0</v>
      </c>
      <c r="AC35" s="51">
        <v>4.0000000000000001E-3</v>
      </c>
      <c r="AD35" s="51">
        <v>4.0000000000000001E-3</v>
      </c>
      <c r="AE35" s="54">
        <v>0</v>
      </c>
      <c r="AF35" s="51">
        <v>0</v>
      </c>
      <c r="AG35" s="53">
        <v>4.0000000000000001E-3</v>
      </c>
      <c r="AH35" s="51">
        <v>0</v>
      </c>
      <c r="AI35" s="51">
        <v>4.0000000000000001E-3</v>
      </c>
      <c r="AJ35" s="51">
        <v>0</v>
      </c>
      <c r="AK35" s="51">
        <f t="shared" si="0"/>
        <v>4.0000000000000001E-3</v>
      </c>
      <c r="AL35" s="51">
        <f t="shared" si="1"/>
        <v>0</v>
      </c>
      <c r="AM35" s="51">
        <v>0</v>
      </c>
      <c r="AN35" s="51">
        <v>0</v>
      </c>
      <c r="AO35" s="51">
        <f t="shared" si="2"/>
        <v>4.0000000000000001E-3</v>
      </c>
    </row>
    <row r="36" spans="2:41" s="48" customFormat="1" ht="27" customHeight="1" x14ac:dyDescent="0.15">
      <c r="B36" s="57" t="s">
        <v>100</v>
      </c>
      <c r="C36" s="50"/>
      <c r="D36" s="51">
        <v>1.2932557710000001</v>
      </c>
      <c r="E36" s="51">
        <v>0</v>
      </c>
      <c r="F36" s="51">
        <v>0</v>
      </c>
      <c r="G36" s="51">
        <v>1.2932557710000001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1.2932557710000001</v>
      </c>
      <c r="T36" s="51">
        <v>0.1341</v>
      </c>
      <c r="U36" s="51">
        <v>4.6799999999999994E-2</v>
      </c>
      <c r="V36" s="51">
        <v>8.7299999999999989E-2</v>
      </c>
      <c r="W36" s="51">
        <v>1.159155771</v>
      </c>
      <c r="X36" s="51">
        <v>1.086804603</v>
      </c>
      <c r="Y36" s="51">
        <v>0.43188900000000002</v>
      </c>
      <c r="Z36" s="51">
        <v>7.2351167999999993E-2</v>
      </c>
      <c r="AA36" s="51">
        <v>1.5541999999999999E-2</v>
      </c>
      <c r="AB36" s="51">
        <v>0.44807130646094845</v>
      </c>
      <c r="AC36" s="51">
        <v>0.71108446453905161</v>
      </c>
      <c r="AD36" s="51">
        <v>0.28663017470828234</v>
      </c>
      <c r="AE36" s="51">
        <v>0.42445428983076927</v>
      </c>
      <c r="AF36" s="51">
        <v>0</v>
      </c>
      <c r="AG36" s="53">
        <v>0.28663017470828234</v>
      </c>
      <c r="AH36" s="51">
        <v>0.55855428983076927</v>
      </c>
      <c r="AI36" s="51">
        <v>0.28663017470828234</v>
      </c>
      <c r="AJ36" s="51">
        <v>0</v>
      </c>
      <c r="AK36" s="51">
        <f t="shared" si="0"/>
        <v>1.2932557710000001</v>
      </c>
      <c r="AL36" s="51">
        <f t="shared" si="1"/>
        <v>1.3574359999999999</v>
      </c>
      <c r="AM36" s="51">
        <f>SUM(AM37:AM39)</f>
        <v>0</v>
      </c>
      <c r="AN36" s="51">
        <f>SUM(AN37:AN39)</f>
        <v>1.3574359999999999</v>
      </c>
      <c r="AO36" s="51">
        <f t="shared" si="2"/>
        <v>-6.4180228999999756E-2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0.45215121800000002</v>
      </c>
      <c r="E37" s="62">
        <v>0</v>
      </c>
      <c r="F37" s="61">
        <v>0</v>
      </c>
      <c r="G37" s="61">
        <v>0.45215121800000002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0.45215121800000002</v>
      </c>
      <c r="T37" s="61">
        <v>5.2199999999999998E-3</v>
      </c>
      <c r="U37" s="61">
        <v>0</v>
      </c>
      <c r="V37" s="61">
        <v>5.2199999999999998E-3</v>
      </c>
      <c r="W37" s="61">
        <v>0.44693121800000002</v>
      </c>
      <c r="X37" s="61">
        <v>0.43188900000000002</v>
      </c>
      <c r="Y37" s="61">
        <v>0.43188900000000002</v>
      </c>
      <c r="Z37" s="61">
        <v>1.5042217999999998E-2</v>
      </c>
      <c r="AA37" s="61">
        <v>1.5041999999999998E-2</v>
      </c>
      <c r="AB37" s="61">
        <v>0.44693121800000002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5.2199999999999998E-3</v>
      </c>
      <c r="AI37" s="61">
        <v>0</v>
      </c>
      <c r="AJ37" s="62">
        <v>0</v>
      </c>
      <c r="AK37" s="62">
        <f t="shared" si="0"/>
        <v>0.45215121800000002</v>
      </c>
      <c r="AL37" s="62">
        <f t="shared" si="1"/>
        <v>0.20956799999999998</v>
      </c>
      <c r="AM37" s="62">
        <v>0</v>
      </c>
      <c r="AN37" s="62">
        <v>0.20956799999999998</v>
      </c>
      <c r="AO37" s="62">
        <f t="shared" si="2"/>
        <v>0.24258321800000004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0.7931056030000001</v>
      </c>
      <c r="E38" s="66">
        <v>0</v>
      </c>
      <c r="F38" s="66">
        <v>0</v>
      </c>
      <c r="G38" s="66">
        <v>0.7931056030000001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0.7931056030000001</v>
      </c>
      <c r="T38" s="66">
        <v>0.12642999999999999</v>
      </c>
      <c r="U38" s="66">
        <v>4.6799999999999994E-2</v>
      </c>
      <c r="V38" s="66">
        <v>7.9629999999999992E-2</v>
      </c>
      <c r="W38" s="66">
        <v>0.66667560300000006</v>
      </c>
      <c r="X38" s="66">
        <v>0.65485560300000001</v>
      </c>
      <c r="Y38" s="66">
        <v>0</v>
      </c>
      <c r="Z38" s="66">
        <v>1.1820000000000001E-2</v>
      </c>
      <c r="AA38" s="66">
        <v>5.0000000000000001E-4</v>
      </c>
      <c r="AB38" s="66">
        <v>5.0000000000005596E-4</v>
      </c>
      <c r="AC38" s="66">
        <v>0.66617560300000001</v>
      </c>
      <c r="AD38" s="66">
        <v>0.24290431316923075</v>
      </c>
      <c r="AE38" s="66">
        <v>0.42327128983076928</v>
      </c>
      <c r="AF38" s="67">
        <v>0</v>
      </c>
      <c r="AG38" s="68">
        <v>0.24290431316923075</v>
      </c>
      <c r="AH38" s="66">
        <v>0.54970128983076927</v>
      </c>
      <c r="AI38" s="66">
        <v>0.24290431316923075</v>
      </c>
      <c r="AJ38" s="66">
        <v>0</v>
      </c>
      <c r="AK38" s="66">
        <f t="shared" si="0"/>
        <v>0.7931056030000001</v>
      </c>
      <c r="AL38" s="66">
        <f t="shared" si="1"/>
        <v>1.1437439999999999</v>
      </c>
      <c r="AM38" s="66">
        <v>0</v>
      </c>
      <c r="AN38" s="66">
        <v>1.1437439999999999</v>
      </c>
      <c r="AO38" s="66">
        <f t="shared" si="2"/>
        <v>-0.35063839699999977</v>
      </c>
    </row>
    <row r="39" spans="2:41" ht="27" customHeight="1" x14ac:dyDescent="0.15">
      <c r="B39" s="69">
        <v>0</v>
      </c>
      <c r="C39" s="76" t="s">
        <v>100</v>
      </c>
      <c r="D39" s="71">
        <v>4.7998949999999985E-2</v>
      </c>
      <c r="E39" s="52">
        <v>0</v>
      </c>
      <c r="F39" s="71">
        <v>0</v>
      </c>
      <c r="G39" s="71">
        <v>4.7998949999999985E-2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4.7998949999999985E-2</v>
      </c>
      <c r="T39" s="71">
        <v>2.4500000000000004E-3</v>
      </c>
      <c r="U39" s="71">
        <v>0</v>
      </c>
      <c r="V39" s="71">
        <v>2.4500000000000004E-3</v>
      </c>
      <c r="W39" s="71">
        <v>4.5548949999999984E-2</v>
      </c>
      <c r="X39" s="71">
        <v>5.9999999999999995E-5</v>
      </c>
      <c r="Y39" s="71">
        <v>0</v>
      </c>
      <c r="Z39" s="71">
        <v>4.5488949999999986E-2</v>
      </c>
      <c r="AA39" s="71">
        <v>0</v>
      </c>
      <c r="AB39" s="71">
        <v>6.400884609483945E-4</v>
      </c>
      <c r="AC39" s="71">
        <v>4.4908861539051589E-2</v>
      </c>
      <c r="AD39" s="71">
        <v>4.3725861539051586E-2</v>
      </c>
      <c r="AE39" s="71">
        <v>1.183E-3</v>
      </c>
      <c r="AF39" s="72">
        <v>0</v>
      </c>
      <c r="AG39" s="73">
        <v>4.3725861539051586E-2</v>
      </c>
      <c r="AH39" s="71">
        <v>3.6330000000000004E-3</v>
      </c>
      <c r="AI39" s="71">
        <v>4.3725861539051586E-2</v>
      </c>
      <c r="AJ39" s="52">
        <v>0</v>
      </c>
      <c r="AK39" s="52">
        <f t="shared" si="0"/>
        <v>4.7998949999999985E-2</v>
      </c>
      <c r="AL39" s="52">
        <f t="shared" si="1"/>
        <v>4.1240000000000001E-3</v>
      </c>
      <c r="AM39" s="52">
        <v>0</v>
      </c>
      <c r="AN39" s="52">
        <v>4.1240000000000001E-3</v>
      </c>
      <c r="AO39" s="52">
        <f t="shared" si="2"/>
        <v>4.3874949999999982E-2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2021-03-16T06:37:05Z</dcterms:created>
  <dcterms:modified xsi:type="dcterms:W3CDTF">2025-03-13T00:26:26Z</dcterms:modified>
</cp:coreProperties>
</file>