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N14" i="1"/>
  <c r="AL15" i="1"/>
  <c r="AK15" i="1"/>
  <c r="AO15" i="1" s="1"/>
  <c r="AK14" i="1"/>
  <c r="AL13" i="1"/>
  <c r="AK13" i="1"/>
  <c r="AO13" i="1" s="1"/>
  <c r="AK12" i="1"/>
  <c r="Z8" i="1"/>
  <c r="X8" i="1"/>
  <c r="AO18" i="1" l="1"/>
  <c r="AO21" i="1"/>
  <c r="AO36" i="1"/>
  <c r="AO16" i="1"/>
  <c r="AO19" i="1"/>
  <c r="AO22" i="1"/>
  <c r="AO31" i="1"/>
  <c r="AO34" i="1"/>
  <c r="AN12" i="1"/>
  <c r="AO20" i="1"/>
  <c r="AO27" i="1"/>
  <c r="AO24" i="1"/>
  <c r="AO28" i="1"/>
  <c r="AO38" i="1"/>
  <c r="AO2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<sst xmlns="http://schemas.openxmlformats.org/spreadsheetml/2006/main" count="111" uniqueCount="105">
  <si>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</si>
  <si>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</si>
  <si>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</si>
  <si>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</si>
  <si>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</si>
  <si>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</si>
  <si>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</si>
  <si>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</si>
  <si>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</si>
  <si>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</si>
  <si>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</si>
  <si>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</si>
  <si>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</si>
  <si>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</si>
  <si>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</si>
  <si>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</si>
  <si>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</si>
  <si>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</si>
  <si>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</si>
  <si>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</si>
  <si>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</si>
  <si>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</si>
  <si>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</si>
  <si>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</si>
  <si>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</si>
  <si>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</si>
  <si>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</si>
  <si>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</si>
  <si>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</si>
  <si>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</si>
  <si>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</si>
  <si>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</si>
  <si>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</si>
  <si>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</si>
  <si>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</si>
  <si>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</si>
  <si>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</si>
  <si>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</si>
  <si>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</si>
  <si>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</si>
  <si>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</si>
  <si>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</si>
  <si>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</si>
  <si>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</si>
  <si>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</si>
  <si>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</si>
  <si>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</si>
  <si>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</si>
  <si>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</si>
  <si>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</si>
  <si>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</si>
  <si>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</si>
  <si>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</si>
  <si>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</si>
  <si>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</si>
  <si>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</si>
  <si>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</si>
  <si>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</si>
  <si>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</si>
  <si>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</si>
  <si>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</si>
  <si>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</si>
  <si>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</si>
  <si>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</si>
  <si>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</si>
  <si>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</si>
  <si>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</si>
  <si>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</si>
  <si>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</si>
  <si>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</si>
  <si>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</si>
  <si>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</si>
  <si>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</si>
  <si>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</si>
  <si>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</si>
  <si>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</si>
  <si>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</si>
  <si>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</si>
  <si>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</si>
  <si>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</si>
  <si>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</si>
  <si>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</si>
  <si>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</si>
  <si>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</si>
  <si>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</si>
  <si>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</si>
  <si>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</si>
  <si>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</si>
  <si>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</si>
  <si>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</si>
  <si>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</si>
  <si>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</si>
  <si>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</si>
  <si>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</si>
  <si>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</si>
  <si>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</si>
  <si>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</si>
  <si>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</si>
  <si>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</si>
  <si>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</si>
  <si>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</si>
  <si>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</si>
  <si>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</si>
  <si>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</si>
  <si>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表4-04  発生量及び処理・処分量（種類別：変換)　〔全業種〕〔橋本・伊都地域〕〔令和５年度〕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</si>
</sst>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82.781464819372388</v>
      </c>
      <c r="E12" s="46">
        <v>0</v>
      </c>
      <c r="F12" s="46">
        <v>0</v>
      </c>
      <c r="G12" s="46">
        <v>82.781464819372388</v>
      </c>
      <c r="H12" s="46">
        <v>3.56944247675181</v>
      </c>
      <c r="I12" s="46">
        <v>0</v>
      </c>
      <c r="J12" s="46">
        <v>0</v>
      </c>
      <c r="K12" s="46">
        <v>43.690190000000001</v>
      </c>
      <c r="L12" s="46">
        <v>0</v>
      </c>
      <c r="M12" s="46">
        <v>38.998429999999999</v>
      </c>
      <c r="N12" s="46">
        <v>0</v>
      </c>
      <c r="O12" s="46">
        <v>4.6917599999999995</v>
      </c>
      <c r="P12" s="46">
        <v>0.254</v>
      </c>
      <c r="Q12" s="46">
        <v>0</v>
      </c>
      <c r="R12" s="46">
        <v>0</v>
      </c>
      <c r="S12" s="47">
        <v>39.959592342620574</v>
      </c>
      <c r="T12" s="46">
        <v>2.5723340000000001</v>
      </c>
      <c r="U12" s="46">
        <v>0.38500600000000001</v>
      </c>
      <c r="V12" s="46">
        <v>2.1873279999999999</v>
      </c>
      <c r="W12" s="46">
        <v>37.387258342620576</v>
      </c>
      <c r="X12" s="46">
        <v>14.665958914620584</v>
      </c>
      <c r="Y12" s="46">
        <v>0.33075300000000002</v>
      </c>
      <c r="Z12" s="46">
        <v>22.721299427999995</v>
      </c>
      <c r="AA12" s="46">
        <v>6.2996366030000024</v>
      </c>
      <c r="AB12" s="46">
        <v>7.4331201742657713</v>
      </c>
      <c r="AC12" s="46">
        <v>29.954138168354813</v>
      </c>
      <c r="AD12" s="46">
        <v>27.842298465271355</v>
      </c>
      <c r="AE12" s="46">
        <v>2.1118397030834553</v>
      </c>
      <c r="AF12" s="46">
        <v>0</v>
      </c>
      <c r="AG12" s="47">
        <v>31.665740942023167</v>
      </c>
      <c r="AH12" s="46">
        <v>4.6841737030834549</v>
      </c>
      <c r="AI12" s="46">
        <v>31.665740942023167</v>
      </c>
      <c r="AJ12" s="46">
        <v>0</v>
      </c>
      <c r="AK12" s="46">
        <f>G12-N12</f>
        <v>82.781464819372388</v>
      </c>
      <c r="AL12" s="46">
        <f>AM12+AN12</f>
        <v>9.0617648211947373</v>
      </c>
      <c r="AM12" s="46">
        <f>SUM(AM13:AM14)+SUM(AM18:AM36)</f>
        <v>0</v>
      </c>
      <c r="AN12" s="46">
        <f>SUM(AN13:AN14)+SUM(AN18:AN36)</f>
        <v>9.0617648211947373</v>
      </c>
      <c r="AO12" s="46">
        <f>AK12-AL12</f>
        <v>73.719699998177646</v>
      </c>
    </row>
    <row r="13" spans="2:41" s="48" customFormat="1" ht="27" customHeight="1" thickTop="1" x14ac:dyDescent="0.15">
      <c r="B13" s="49" t="s">
        <v>77</v>
      </c>
      <c r="C13" s="50"/>
      <c r="D13" s="51">
        <v>4.1899999999999993E-3</v>
      </c>
      <c r="E13" s="51">
        <v>0</v>
      </c>
      <c r="F13" s="51">
        <v>0</v>
      </c>
      <c r="G13" s="52">
        <v>4.1899999999999993E-3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4.1899999999999993E-3</v>
      </c>
      <c r="T13" s="51">
        <v>9.5999999999999992E-4</v>
      </c>
      <c r="U13" s="51">
        <v>9.5999999999999992E-4</v>
      </c>
      <c r="V13" s="51">
        <v>0</v>
      </c>
      <c r="W13" s="51">
        <v>3.2299999999999998E-3</v>
      </c>
      <c r="X13" s="51">
        <v>0</v>
      </c>
      <c r="Y13" s="51">
        <v>0</v>
      </c>
      <c r="Z13" s="51">
        <v>3.2299999999999998E-3</v>
      </c>
      <c r="AA13" s="51">
        <v>3.2299999999999998E-3</v>
      </c>
      <c r="AB13" s="51">
        <v>-9.8295260912180091E-2</v>
      </c>
      <c r="AC13" s="51">
        <v>0.10152526091218009</v>
      </c>
      <c r="AD13" s="51">
        <v>0</v>
      </c>
      <c r="AE13" s="54">
        <v>0.10152526091218009</v>
      </c>
      <c r="AF13" s="51">
        <v>0</v>
      </c>
      <c r="AG13" s="55">
        <v>0</v>
      </c>
      <c r="AH13" s="56">
        <v>0.10248526091218009</v>
      </c>
      <c r="AI13" s="56">
        <v>0</v>
      </c>
      <c r="AJ13" s="51">
        <v>0</v>
      </c>
      <c r="AK13" s="51">
        <f t="shared" ref="AK13:AK39" si="0">G13-N13</f>
        <v>4.1899999999999993E-3</v>
      </c>
      <c r="AL13" s="51">
        <f t="shared" ref="AL13:AL39" si="1">AM13+AN13</f>
        <v>0.39800000000000002</v>
      </c>
      <c r="AM13" s="51">
        <v>0</v>
      </c>
      <c r="AN13" s="51">
        <v>0.39800000000000002</v>
      </c>
      <c r="AO13" s="51">
        <f t="shared" ref="AO13:AO39" si="2">AK13-AL13</f>
        <v>-0.39380999999999999</v>
      </c>
    </row>
    <row r="14" spans="2:41" s="48" customFormat="1" ht="27" customHeight="1" x14ac:dyDescent="0.15">
      <c r="B14" s="57" t="s">
        <v>78</v>
      </c>
      <c r="C14" s="50"/>
      <c r="D14" s="51">
        <v>38.681589602999999</v>
      </c>
      <c r="E14" s="51">
        <v>0</v>
      </c>
      <c r="F14" s="51">
        <v>0</v>
      </c>
      <c r="G14" s="51">
        <v>38.681589602999999</v>
      </c>
      <c r="H14" s="51">
        <v>0</v>
      </c>
      <c r="I14" s="51">
        <v>0</v>
      </c>
      <c r="J14" s="51">
        <v>0</v>
      </c>
      <c r="K14" s="51">
        <v>37.467600000000004</v>
      </c>
      <c r="L14" s="51">
        <v>0</v>
      </c>
      <c r="M14" s="51">
        <v>33.703430000000004</v>
      </c>
      <c r="N14" s="51">
        <v>0</v>
      </c>
      <c r="O14" s="51">
        <v>3.7641699999999996</v>
      </c>
      <c r="P14" s="51">
        <v>0</v>
      </c>
      <c r="Q14" s="51">
        <v>0</v>
      </c>
      <c r="R14" s="58">
        <v>0</v>
      </c>
      <c r="S14" s="53">
        <v>4.9781596029999999</v>
      </c>
      <c r="T14" s="51">
        <v>0.40487000000000001</v>
      </c>
      <c r="U14" s="51">
        <v>6.7599999999999995E-3</v>
      </c>
      <c r="V14" s="51">
        <v>0.39811000000000002</v>
      </c>
      <c r="W14" s="51">
        <v>4.5732896030000001</v>
      </c>
      <c r="X14" s="51">
        <v>2.6505399999999999</v>
      </c>
      <c r="Y14" s="51">
        <v>0</v>
      </c>
      <c r="Z14" s="51">
        <v>1.9227496029999998</v>
      </c>
      <c r="AA14" s="51">
        <v>0.6472165780000001</v>
      </c>
      <c r="AB14" s="51">
        <v>2.3341787123500168</v>
      </c>
      <c r="AC14" s="51">
        <v>2.2391108906499828</v>
      </c>
      <c r="AD14" s="51">
        <v>2.0280410431943134</v>
      </c>
      <c r="AE14" s="51">
        <v>0.21106984745566926</v>
      </c>
      <c r="AF14" s="51">
        <v>0</v>
      </c>
      <c r="AG14" s="53">
        <v>2.0280410431943134</v>
      </c>
      <c r="AH14" s="51">
        <v>0.61593984745566943</v>
      </c>
      <c r="AI14" s="51">
        <v>2.0280410431943134</v>
      </c>
      <c r="AJ14" s="51">
        <v>0</v>
      </c>
      <c r="AK14" s="51">
        <f t="shared" si="0"/>
        <v>38.681589602999999</v>
      </c>
      <c r="AL14" s="51">
        <f t="shared" si="1"/>
        <v>2.0415958256658597</v>
      </c>
      <c r="AM14" s="51">
        <f>SUM(AM15:AM17)</f>
        <v>0</v>
      </c>
      <c r="AN14" s="51">
        <f>SUM(AN15:AN17)</f>
        <v>2.0415958256658597</v>
      </c>
      <c r="AO14" s="51">
        <f t="shared" si="2"/>
        <v>36.639993777334141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33.528280000000002</v>
      </c>
      <c r="E15" s="62">
        <v>0</v>
      </c>
      <c r="F15" s="61">
        <v>0</v>
      </c>
      <c r="G15" s="61">
        <v>33.528280000000002</v>
      </c>
      <c r="H15" s="62">
        <v>0</v>
      </c>
      <c r="I15" s="62">
        <v>0</v>
      </c>
      <c r="J15" s="62">
        <v>0</v>
      </c>
      <c r="K15" s="62">
        <v>33.749400000000001</v>
      </c>
      <c r="L15" s="62">
        <v>0</v>
      </c>
      <c r="M15" s="62">
        <v>30.090430000000001</v>
      </c>
      <c r="N15" s="62">
        <v>0</v>
      </c>
      <c r="O15" s="62">
        <v>3.6589699999999996</v>
      </c>
      <c r="P15" s="61">
        <v>0</v>
      </c>
      <c r="Q15" s="61">
        <v>0</v>
      </c>
      <c r="R15" s="63">
        <v>0</v>
      </c>
      <c r="S15" s="64">
        <v>3.4378499999999996</v>
      </c>
      <c r="T15" s="61">
        <v>0.39411000000000002</v>
      </c>
      <c r="U15" s="61">
        <v>0</v>
      </c>
      <c r="V15" s="61">
        <v>0.39411000000000002</v>
      </c>
      <c r="W15" s="61">
        <v>3.0437399999999997</v>
      </c>
      <c r="X15" s="61">
        <v>1.5002899999999999</v>
      </c>
      <c r="Y15" s="61">
        <v>0</v>
      </c>
      <c r="Z15" s="61">
        <v>1.5434499999999998</v>
      </c>
      <c r="AA15" s="61">
        <v>0.57620000000000016</v>
      </c>
      <c r="AB15" s="61">
        <v>1.9725783040824409</v>
      </c>
      <c r="AC15" s="61">
        <v>1.0711616959175587</v>
      </c>
      <c r="AD15" s="61">
        <v>0.89913369591755887</v>
      </c>
      <c r="AE15" s="61">
        <v>0.17202799999999996</v>
      </c>
      <c r="AF15" s="63">
        <v>0</v>
      </c>
      <c r="AG15" s="64">
        <v>0.89913369591755887</v>
      </c>
      <c r="AH15" s="61">
        <v>0.56613800000000003</v>
      </c>
      <c r="AI15" s="61">
        <v>0.89913369591755887</v>
      </c>
      <c r="AJ15" s="62">
        <v>0</v>
      </c>
      <c r="AK15" s="62">
        <f t="shared" si="0"/>
        <v>33.528280000000002</v>
      </c>
      <c r="AL15" s="62">
        <f t="shared" si="1"/>
        <v>0.726441</v>
      </c>
      <c r="AM15" s="62">
        <v>0</v>
      </c>
      <c r="AN15" s="62">
        <v>0.726441</v>
      </c>
      <c r="AO15" s="62">
        <f t="shared" si="2"/>
        <v>32.801839000000001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1.3118000000000001</v>
      </c>
      <c r="E16" s="66">
        <v>0</v>
      </c>
      <c r="F16" s="66">
        <v>0</v>
      </c>
      <c r="G16" s="66">
        <v>1.3118000000000001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1.3118000000000001</v>
      </c>
      <c r="T16" s="66">
        <v>1.0759999999999999E-2</v>
      </c>
      <c r="U16" s="66">
        <v>6.7599999999999995E-3</v>
      </c>
      <c r="V16" s="66">
        <v>4.0000000000000001E-3</v>
      </c>
      <c r="W16" s="66">
        <v>1.30104</v>
      </c>
      <c r="X16" s="66">
        <v>1.15025</v>
      </c>
      <c r="Y16" s="66">
        <v>0</v>
      </c>
      <c r="Z16" s="66">
        <v>0.15078999999999998</v>
      </c>
      <c r="AA16" s="66">
        <v>0</v>
      </c>
      <c r="AB16" s="66">
        <v>0.21306199491593625</v>
      </c>
      <c r="AC16" s="66">
        <v>1.0879780050840637</v>
      </c>
      <c r="AD16" s="66">
        <v>1.0558253472767547</v>
      </c>
      <c r="AE16" s="66">
        <v>3.2152657807308971E-2</v>
      </c>
      <c r="AF16" s="67">
        <v>0</v>
      </c>
      <c r="AG16" s="68">
        <v>1.0558253472767547</v>
      </c>
      <c r="AH16" s="66">
        <v>4.291265780730897E-2</v>
      </c>
      <c r="AI16" s="66">
        <v>1.0558253472767547</v>
      </c>
      <c r="AJ16" s="66">
        <v>0</v>
      </c>
      <c r="AK16" s="66">
        <f t="shared" si="0"/>
        <v>1.3118000000000001</v>
      </c>
      <c r="AL16" s="66">
        <f t="shared" si="1"/>
        <v>1.3151548256658596</v>
      </c>
      <c r="AM16" s="66">
        <v>0</v>
      </c>
      <c r="AN16" s="66">
        <v>1.3151548256658596</v>
      </c>
      <c r="AO16" s="66">
        <f t="shared" si="2"/>
        <v>-3.3548256658595399E-3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3.841509603</v>
      </c>
      <c r="E17" s="52">
        <v>0</v>
      </c>
      <c r="F17" s="71">
        <v>0</v>
      </c>
      <c r="G17" s="71">
        <v>3.841509603</v>
      </c>
      <c r="H17" s="52">
        <v>0</v>
      </c>
      <c r="I17" s="52">
        <v>0</v>
      </c>
      <c r="J17" s="52">
        <v>0</v>
      </c>
      <c r="K17" s="52">
        <v>3.7181999999999999</v>
      </c>
      <c r="L17" s="52">
        <v>0</v>
      </c>
      <c r="M17" s="52">
        <v>3.613</v>
      </c>
      <c r="N17" s="52">
        <v>0</v>
      </c>
      <c r="O17" s="52">
        <v>0.1052</v>
      </c>
      <c r="P17" s="71">
        <v>0</v>
      </c>
      <c r="Q17" s="71">
        <v>0</v>
      </c>
      <c r="R17" s="72">
        <v>0</v>
      </c>
      <c r="S17" s="73">
        <v>0.22850960299999998</v>
      </c>
      <c r="T17" s="71">
        <v>0</v>
      </c>
      <c r="U17" s="71">
        <v>0</v>
      </c>
      <c r="V17" s="71">
        <v>0</v>
      </c>
      <c r="W17" s="71">
        <v>0.22850960299999998</v>
      </c>
      <c r="X17" s="71">
        <v>0</v>
      </c>
      <c r="Y17" s="71">
        <v>0</v>
      </c>
      <c r="Z17" s="71">
        <v>0.22850960299999998</v>
      </c>
      <c r="AA17" s="71">
        <v>7.1016577999999997E-2</v>
      </c>
      <c r="AB17" s="71">
        <v>0.14853841335163964</v>
      </c>
      <c r="AC17" s="71">
        <v>7.9971189648360336E-2</v>
      </c>
      <c r="AD17" s="71">
        <v>7.3082000000000008E-2</v>
      </c>
      <c r="AE17" s="71">
        <v>6.8891896483603329E-3</v>
      </c>
      <c r="AF17" s="72">
        <v>0</v>
      </c>
      <c r="AG17" s="73">
        <v>7.3082000000000008E-2</v>
      </c>
      <c r="AH17" s="71">
        <v>6.8891896483603329E-3</v>
      </c>
      <c r="AI17" s="71">
        <v>7.3082000000000008E-2</v>
      </c>
      <c r="AJ17" s="52">
        <v>0</v>
      </c>
      <c r="AK17" s="52">
        <f t="shared" si="0"/>
        <v>3.841509603</v>
      </c>
      <c r="AL17" s="52">
        <f t="shared" si="1"/>
        <v>0</v>
      </c>
      <c r="AM17" s="52">
        <v>0</v>
      </c>
      <c r="AN17" s="52">
        <v>0</v>
      </c>
      <c r="AO17" s="52">
        <f t="shared" si="2"/>
        <v>3.841509603</v>
      </c>
    </row>
    <row r="18" spans="2:41" s="48" customFormat="1" ht="27" customHeight="1" x14ac:dyDescent="0.15">
      <c r="B18" s="57" t="s">
        <v>82</v>
      </c>
      <c r="C18" s="74"/>
      <c r="D18" s="51">
        <v>14.018128149999997</v>
      </c>
      <c r="E18" s="51">
        <v>0</v>
      </c>
      <c r="F18" s="51">
        <v>0</v>
      </c>
      <c r="G18" s="51">
        <v>14.018128149999997</v>
      </c>
      <c r="H18" s="51">
        <v>0</v>
      </c>
      <c r="I18" s="51">
        <v>0</v>
      </c>
      <c r="J18" s="51">
        <v>0</v>
      </c>
      <c r="K18" s="51">
        <v>0.186</v>
      </c>
      <c r="L18" s="51">
        <v>0</v>
      </c>
      <c r="M18" s="51">
        <v>0</v>
      </c>
      <c r="N18" s="51">
        <v>0</v>
      </c>
      <c r="O18" s="51">
        <v>0.186</v>
      </c>
      <c r="P18" s="51">
        <v>0</v>
      </c>
      <c r="Q18" s="51">
        <v>0</v>
      </c>
      <c r="R18" s="51">
        <v>0</v>
      </c>
      <c r="S18" s="53">
        <v>14.018128149999997</v>
      </c>
      <c r="T18" s="51">
        <v>0</v>
      </c>
      <c r="U18" s="51">
        <v>0</v>
      </c>
      <c r="V18" s="51">
        <v>0</v>
      </c>
      <c r="W18" s="51">
        <v>14.018128149999997</v>
      </c>
      <c r="X18" s="51">
        <v>0.29132999999999998</v>
      </c>
      <c r="Y18" s="51">
        <v>0</v>
      </c>
      <c r="Z18" s="51">
        <v>13.726798149999997</v>
      </c>
      <c r="AA18" s="51">
        <v>2.8483149999999999E-2</v>
      </c>
      <c r="AB18" s="51">
        <v>0.3941555259759717</v>
      </c>
      <c r="AC18" s="51">
        <v>13.623972624024026</v>
      </c>
      <c r="AD18" s="51">
        <v>13.583297124024025</v>
      </c>
      <c r="AE18" s="54">
        <v>4.0675500000000003E-2</v>
      </c>
      <c r="AF18" s="51">
        <v>0</v>
      </c>
      <c r="AG18" s="53">
        <v>13.583297124024025</v>
      </c>
      <c r="AH18" s="51">
        <v>4.0675500000000003E-2</v>
      </c>
      <c r="AI18" s="51">
        <v>13.583297124024025</v>
      </c>
      <c r="AJ18" s="51">
        <v>0</v>
      </c>
      <c r="AK18" s="51">
        <f t="shared" si="0"/>
        <v>14.018128149999997</v>
      </c>
      <c r="AL18" s="51">
        <f t="shared" si="1"/>
        <v>4.0322000000000011E-2</v>
      </c>
      <c r="AM18" s="51">
        <v>0</v>
      </c>
      <c r="AN18" s="51">
        <v>4.0322000000000011E-2</v>
      </c>
      <c r="AO18" s="51">
        <f t="shared" si="2"/>
        <v>13.977806149999997</v>
      </c>
    </row>
    <row r="19" spans="2:41" s="48" customFormat="1" ht="27" customHeight="1" x14ac:dyDescent="0.15">
      <c r="B19" s="57" t="s">
        <v>83</v>
      </c>
      <c r="C19" s="50"/>
      <c r="D19" s="51">
        <v>3.3003474999999997E-2</v>
      </c>
      <c r="E19" s="51">
        <v>0</v>
      </c>
      <c r="F19" s="51">
        <v>0</v>
      </c>
      <c r="G19" s="51">
        <v>3.3003474999999997E-2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3.3003474999999997E-2</v>
      </c>
      <c r="T19" s="51">
        <v>2.6000000000000003E-4</v>
      </c>
      <c r="U19" s="51">
        <v>0</v>
      </c>
      <c r="V19" s="51">
        <v>2.6000000000000003E-4</v>
      </c>
      <c r="W19" s="51">
        <v>3.2743474999999994E-2</v>
      </c>
      <c r="X19" s="51">
        <v>1.4000000000000001E-4</v>
      </c>
      <c r="Y19" s="51">
        <v>1.4000000000000001E-4</v>
      </c>
      <c r="Z19" s="51">
        <v>3.2603474999999993E-2</v>
      </c>
      <c r="AA19" s="51">
        <v>4.8614743750000011</v>
      </c>
      <c r="AB19" s="51">
        <v>2.2779399351142642E-2</v>
      </c>
      <c r="AC19" s="51">
        <v>9.9640756488573509E-3</v>
      </c>
      <c r="AD19" s="51">
        <v>9.871065384615383E-3</v>
      </c>
      <c r="AE19" s="54">
        <v>9.3010264241968603E-5</v>
      </c>
      <c r="AF19" s="51">
        <v>0</v>
      </c>
      <c r="AG19" s="53">
        <v>9.871065384615383E-3</v>
      </c>
      <c r="AH19" s="51">
        <v>3.5301026424196865E-4</v>
      </c>
      <c r="AI19" s="51">
        <v>9.871065384615383E-3</v>
      </c>
      <c r="AJ19" s="51">
        <v>0</v>
      </c>
      <c r="AK19" s="51">
        <f t="shared" si="0"/>
        <v>3.3003474999999997E-2</v>
      </c>
      <c r="AL19" s="51">
        <f t="shared" si="1"/>
        <v>0.13911099999999998</v>
      </c>
      <c r="AM19" s="51">
        <v>0</v>
      </c>
      <c r="AN19" s="51">
        <v>0.13911099999999998</v>
      </c>
      <c r="AO19" s="51">
        <f t="shared" si="2"/>
        <v>-0.10610752499999998</v>
      </c>
    </row>
    <row r="20" spans="2:41" s="48" customFormat="1" ht="27" customHeight="1" x14ac:dyDescent="0.15">
      <c r="B20" s="57" t="s">
        <v>84</v>
      </c>
      <c r="C20" s="50"/>
      <c r="D20" s="51">
        <v>0.69405154999999985</v>
      </c>
      <c r="E20" s="51">
        <v>0</v>
      </c>
      <c r="F20" s="51">
        <v>0</v>
      </c>
      <c r="G20" s="51">
        <v>0.69405154999999985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0.69405154999999985</v>
      </c>
      <c r="T20" s="51">
        <v>4.8999999999999998E-4</v>
      </c>
      <c r="U20" s="51">
        <v>0</v>
      </c>
      <c r="V20" s="51">
        <v>4.8999999999999998E-4</v>
      </c>
      <c r="W20" s="51">
        <v>0.69356154999999986</v>
      </c>
      <c r="X20" s="51">
        <v>0.127222</v>
      </c>
      <c r="Y20" s="51">
        <v>1.1999999999999999E-4</v>
      </c>
      <c r="Z20" s="51">
        <v>0.56633954999999991</v>
      </c>
      <c r="AA20" s="51">
        <v>0.53826104999999991</v>
      </c>
      <c r="AB20" s="51">
        <v>0.53904497964705755</v>
      </c>
      <c r="AC20" s="51">
        <v>0.15451657035294231</v>
      </c>
      <c r="AD20" s="51">
        <v>0.15451000000000001</v>
      </c>
      <c r="AE20" s="54">
        <v>6.5703529422941495E-6</v>
      </c>
      <c r="AF20" s="51">
        <v>0</v>
      </c>
      <c r="AG20" s="53">
        <v>0.15451000000000001</v>
      </c>
      <c r="AH20" s="51">
        <v>4.9657035294229409E-4</v>
      </c>
      <c r="AI20" s="51">
        <v>0.15451000000000001</v>
      </c>
      <c r="AJ20" s="51">
        <v>0</v>
      </c>
      <c r="AK20" s="51">
        <f t="shared" si="0"/>
        <v>0.69405154999999985</v>
      </c>
      <c r="AL20" s="51">
        <f t="shared" si="1"/>
        <v>0.69691800000000015</v>
      </c>
      <c r="AM20" s="51">
        <v>0</v>
      </c>
      <c r="AN20" s="51">
        <v>0.69691800000000015</v>
      </c>
      <c r="AO20" s="51">
        <f t="shared" si="2"/>
        <v>-2.8664500000002979E-3</v>
      </c>
    </row>
    <row r="21" spans="2:41" s="48" customFormat="1" ht="27" customHeight="1" x14ac:dyDescent="0.15">
      <c r="B21" s="57" t="s">
        <v>85</v>
      </c>
      <c r="C21" s="50"/>
      <c r="D21" s="51">
        <v>5.3354213579999996</v>
      </c>
      <c r="E21" s="51">
        <v>0</v>
      </c>
      <c r="F21" s="51">
        <v>0</v>
      </c>
      <c r="G21" s="51">
        <v>5.3354213579999996</v>
      </c>
      <c r="H21" s="51">
        <v>0</v>
      </c>
      <c r="I21" s="51">
        <v>0</v>
      </c>
      <c r="J21" s="51">
        <v>0</v>
      </c>
      <c r="K21" s="51">
        <v>7.4590000000000004E-2</v>
      </c>
      <c r="L21" s="51">
        <v>0</v>
      </c>
      <c r="M21" s="51">
        <v>0</v>
      </c>
      <c r="N21" s="51">
        <v>0</v>
      </c>
      <c r="O21" s="51">
        <v>7.4590000000000004E-2</v>
      </c>
      <c r="P21" s="51">
        <v>0</v>
      </c>
      <c r="Q21" s="51">
        <v>0</v>
      </c>
      <c r="R21" s="51">
        <v>0</v>
      </c>
      <c r="S21" s="53">
        <v>5.3354213579999996</v>
      </c>
      <c r="T21" s="51">
        <v>1.1200000000000001E-3</v>
      </c>
      <c r="U21" s="51">
        <v>0</v>
      </c>
      <c r="V21" s="51">
        <v>1.1200000000000001E-3</v>
      </c>
      <c r="W21" s="51">
        <v>5.3343013579999994</v>
      </c>
      <c r="X21" s="51">
        <v>0.61194535800000005</v>
      </c>
      <c r="Y21" s="51">
        <v>1.6742999999999997E-2</v>
      </c>
      <c r="Z21" s="51">
        <v>4.7223559999999996</v>
      </c>
      <c r="AA21" s="51">
        <v>4.2770000000000004E-3</v>
      </c>
      <c r="AB21" s="51">
        <v>3.71102</v>
      </c>
      <c r="AC21" s="51">
        <v>1.6232813579999994</v>
      </c>
      <c r="AD21" s="51">
        <v>1.1510543572069596</v>
      </c>
      <c r="AE21" s="54">
        <v>0.47222700079303981</v>
      </c>
      <c r="AF21" s="51">
        <v>0</v>
      </c>
      <c r="AG21" s="53">
        <v>1.1510543572069596</v>
      </c>
      <c r="AH21" s="51">
        <v>0.47334700079303982</v>
      </c>
      <c r="AI21" s="51">
        <v>1.1510543572069596</v>
      </c>
      <c r="AJ21" s="51">
        <v>0</v>
      </c>
      <c r="AK21" s="51">
        <f t="shared" si="0"/>
        <v>5.3354213579999996</v>
      </c>
      <c r="AL21" s="51">
        <f t="shared" si="1"/>
        <v>0.5790383459181867</v>
      </c>
      <c r="AM21" s="51">
        <v>0</v>
      </c>
      <c r="AN21" s="51">
        <v>0.5790383459181867</v>
      </c>
      <c r="AO21" s="51">
        <f t="shared" si="2"/>
        <v>4.7563830120818125</v>
      </c>
    </row>
    <row r="22" spans="2:41" s="48" customFormat="1" ht="27" customHeight="1" x14ac:dyDescent="0.15">
      <c r="B22" s="57" t="s">
        <v>86</v>
      </c>
      <c r="C22" s="50"/>
      <c r="D22" s="51">
        <v>1.0216162000000001E-2</v>
      </c>
      <c r="E22" s="51">
        <v>0</v>
      </c>
      <c r="F22" s="51">
        <v>0</v>
      </c>
      <c r="G22" s="51">
        <v>1.0216162000000001E-2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1.0216162000000001E-2</v>
      </c>
      <c r="T22" s="51">
        <v>0</v>
      </c>
      <c r="U22" s="51">
        <v>0</v>
      </c>
      <c r="V22" s="51">
        <v>0</v>
      </c>
      <c r="W22" s="51">
        <v>1.0216162000000001E-2</v>
      </c>
      <c r="X22" s="51">
        <v>4.5001620000000003E-3</v>
      </c>
      <c r="Y22" s="51">
        <v>0</v>
      </c>
      <c r="Z22" s="51">
        <v>5.7159999999999997E-3</v>
      </c>
      <c r="AA22" s="51">
        <v>1.74E-4</v>
      </c>
      <c r="AB22" s="51">
        <v>1.7413463066591993E-4</v>
      </c>
      <c r="AC22" s="51">
        <v>1.0042027369334081E-2</v>
      </c>
      <c r="AD22" s="51">
        <v>2.9970000000000001E-3</v>
      </c>
      <c r="AE22" s="54">
        <v>7.0450273693340804E-3</v>
      </c>
      <c r="AF22" s="51">
        <v>0</v>
      </c>
      <c r="AG22" s="53">
        <v>2.9970000000000001E-3</v>
      </c>
      <c r="AH22" s="51">
        <v>7.0450273693340804E-3</v>
      </c>
      <c r="AI22" s="51">
        <v>2.9970000000000001E-3</v>
      </c>
      <c r="AJ22" s="51">
        <v>0</v>
      </c>
      <c r="AK22" s="51">
        <f t="shared" si="0"/>
        <v>1.0216162000000001E-2</v>
      </c>
      <c r="AL22" s="51">
        <f t="shared" si="1"/>
        <v>3.1977999999999999E-2</v>
      </c>
      <c r="AM22" s="51">
        <v>0</v>
      </c>
      <c r="AN22" s="51">
        <v>3.1977999999999999E-2</v>
      </c>
      <c r="AO22" s="51">
        <f t="shared" si="2"/>
        <v>-2.1761837999999999E-2</v>
      </c>
    </row>
    <row r="23" spans="2:41" s="48" customFormat="1" ht="27" customHeight="1" x14ac:dyDescent="0.15">
      <c r="B23" s="57" t="s">
        <v>87</v>
      </c>
      <c r="C23" s="50"/>
      <c r="D23" s="51">
        <v>1.9338240040000001</v>
      </c>
      <c r="E23" s="51">
        <v>0</v>
      </c>
      <c r="F23" s="51">
        <v>0</v>
      </c>
      <c r="G23" s="51">
        <v>1.9338240040000001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1.9338240040000001</v>
      </c>
      <c r="T23" s="51">
        <v>0</v>
      </c>
      <c r="U23" s="51">
        <v>0</v>
      </c>
      <c r="V23" s="51">
        <v>0</v>
      </c>
      <c r="W23" s="51">
        <v>1.9338240040000001</v>
      </c>
      <c r="X23" s="51">
        <v>1.908964004</v>
      </c>
      <c r="Y23" s="51">
        <v>0</v>
      </c>
      <c r="Z23" s="51">
        <v>2.486E-2</v>
      </c>
      <c r="AA23" s="51">
        <v>3.48E-4</v>
      </c>
      <c r="AB23" s="51">
        <v>3.667606174209137E-4</v>
      </c>
      <c r="AC23" s="51">
        <v>1.9334572433825792</v>
      </c>
      <c r="AD23" s="51">
        <v>1.9069367590450292</v>
      </c>
      <c r="AE23" s="54">
        <v>2.6520484337550013E-2</v>
      </c>
      <c r="AF23" s="51">
        <v>0</v>
      </c>
      <c r="AG23" s="53">
        <v>1.9069367590450292</v>
      </c>
      <c r="AH23" s="51">
        <v>2.6520484337550013E-2</v>
      </c>
      <c r="AI23" s="51">
        <v>1.9069367590450292</v>
      </c>
      <c r="AJ23" s="51">
        <v>0</v>
      </c>
      <c r="AK23" s="51">
        <f t="shared" si="0"/>
        <v>1.9338240040000001</v>
      </c>
      <c r="AL23" s="51">
        <f t="shared" si="1"/>
        <v>0.15294764961068991</v>
      </c>
      <c r="AM23" s="51">
        <v>0</v>
      </c>
      <c r="AN23" s="51">
        <v>0.15294764961068991</v>
      </c>
      <c r="AO23" s="51">
        <f t="shared" si="2"/>
        <v>1.7808763543893102</v>
      </c>
    </row>
    <row r="24" spans="2:41" s="48" customFormat="1" ht="27" customHeight="1" x14ac:dyDescent="0.15">
      <c r="B24" s="57" t="s">
        <v>88</v>
      </c>
      <c r="C24" s="50"/>
      <c r="D24" s="51">
        <v>4.4937999999999999E-2</v>
      </c>
      <c r="E24" s="51">
        <v>0</v>
      </c>
      <c r="F24" s="51">
        <v>0</v>
      </c>
      <c r="G24" s="51">
        <v>4.4937999999999999E-2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4.4937999999999999E-2</v>
      </c>
      <c r="T24" s="51">
        <v>0</v>
      </c>
      <c r="U24" s="51">
        <v>0</v>
      </c>
      <c r="V24" s="51">
        <v>0</v>
      </c>
      <c r="W24" s="51">
        <v>4.4937999999999999E-2</v>
      </c>
      <c r="X24" s="51">
        <v>4.4617999999999998E-2</v>
      </c>
      <c r="Y24" s="51">
        <v>0</v>
      </c>
      <c r="Z24" s="51">
        <v>3.2000000000000003E-4</v>
      </c>
      <c r="AA24" s="51">
        <v>0</v>
      </c>
      <c r="AB24" s="51">
        <v>0</v>
      </c>
      <c r="AC24" s="51">
        <v>4.4937999999999999E-2</v>
      </c>
      <c r="AD24" s="51">
        <v>4.4207999999999997E-2</v>
      </c>
      <c r="AE24" s="54">
        <v>7.2999999999999996E-4</v>
      </c>
      <c r="AF24" s="51">
        <v>0</v>
      </c>
      <c r="AG24" s="53">
        <v>4.4207999999999997E-2</v>
      </c>
      <c r="AH24" s="51">
        <v>7.2999999999999996E-4</v>
      </c>
      <c r="AI24" s="51">
        <v>4.4207999999999997E-2</v>
      </c>
      <c r="AJ24" s="51">
        <v>0</v>
      </c>
      <c r="AK24" s="51">
        <f t="shared" si="0"/>
        <v>4.4937999999999999E-2</v>
      </c>
      <c r="AL24" s="51">
        <f t="shared" si="1"/>
        <v>1.1600000000000002E-3</v>
      </c>
      <c r="AM24" s="51">
        <v>0</v>
      </c>
      <c r="AN24" s="51">
        <v>1.1600000000000002E-3</v>
      </c>
      <c r="AO24" s="51">
        <f t="shared" si="2"/>
        <v>4.3777999999999997E-2</v>
      </c>
    </row>
    <row r="25" spans="2:41" s="48" customFormat="1" ht="27" customHeight="1" x14ac:dyDescent="0.15">
      <c r="B25" s="57" t="s">
        <v>89</v>
      </c>
      <c r="C25" s="50"/>
      <c r="D25" s="51">
        <v>0.19031000000000001</v>
      </c>
      <c r="E25" s="51">
        <v>0</v>
      </c>
      <c r="F25" s="51">
        <v>0</v>
      </c>
      <c r="G25" s="51">
        <v>0.19031000000000001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0.19031000000000001</v>
      </c>
      <c r="T25" s="51">
        <v>0</v>
      </c>
      <c r="U25" s="51">
        <v>0</v>
      </c>
      <c r="V25" s="51">
        <v>0</v>
      </c>
      <c r="W25" s="51">
        <v>0.19031000000000001</v>
      </c>
      <c r="X25" s="51">
        <v>2.5000000000000001E-2</v>
      </c>
      <c r="Y25" s="51">
        <v>0</v>
      </c>
      <c r="Z25" s="51">
        <v>0.16531000000000001</v>
      </c>
      <c r="AA25" s="51">
        <v>1.73E-3</v>
      </c>
      <c r="AB25" s="51">
        <v>1.7299999999999816E-3</v>
      </c>
      <c r="AC25" s="51">
        <v>0.18858000000000003</v>
      </c>
      <c r="AD25" s="51">
        <v>0.18858000000000003</v>
      </c>
      <c r="AE25" s="54">
        <v>0</v>
      </c>
      <c r="AF25" s="51">
        <v>0</v>
      </c>
      <c r="AG25" s="53">
        <v>0.18858000000000003</v>
      </c>
      <c r="AH25" s="51">
        <v>0</v>
      </c>
      <c r="AI25" s="51">
        <v>0.18858000000000003</v>
      </c>
      <c r="AJ25" s="51">
        <v>0</v>
      </c>
      <c r="AK25" s="51">
        <f t="shared" si="0"/>
        <v>0.19031000000000001</v>
      </c>
      <c r="AL25" s="51">
        <f t="shared" si="1"/>
        <v>3.6700000000000001E-3</v>
      </c>
      <c r="AM25" s="51">
        <v>0</v>
      </c>
      <c r="AN25" s="51">
        <v>3.6700000000000001E-3</v>
      </c>
      <c r="AO25" s="51">
        <f t="shared" si="2"/>
        <v>0.18664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6.1667797999999996E-2</v>
      </c>
      <c r="E28" s="51">
        <v>0</v>
      </c>
      <c r="F28" s="51">
        <v>0</v>
      </c>
      <c r="G28" s="51">
        <v>6.1667797999999996E-2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6.1667797999999996E-2</v>
      </c>
      <c r="T28" s="51">
        <v>0</v>
      </c>
      <c r="U28" s="51">
        <v>0</v>
      </c>
      <c r="V28" s="51">
        <v>0</v>
      </c>
      <c r="W28" s="51">
        <v>6.1667797999999996E-2</v>
      </c>
      <c r="X28" s="51">
        <v>2.9717798000000004E-2</v>
      </c>
      <c r="Y28" s="51">
        <v>0</v>
      </c>
      <c r="Z28" s="51">
        <v>3.1949999999999992E-2</v>
      </c>
      <c r="AA28" s="51">
        <v>3.3380000000000003E-3</v>
      </c>
      <c r="AB28" s="51">
        <v>3.0879999999999935E-3</v>
      </c>
      <c r="AC28" s="51">
        <v>5.8579798000000002E-2</v>
      </c>
      <c r="AD28" s="51">
        <v>5.6946707771269645E-2</v>
      </c>
      <c r="AE28" s="54">
        <v>1.6330902287303572E-3</v>
      </c>
      <c r="AF28" s="51">
        <v>0</v>
      </c>
      <c r="AG28" s="53">
        <v>5.6946707771269645E-2</v>
      </c>
      <c r="AH28" s="51">
        <v>1.6330902287303572E-3</v>
      </c>
      <c r="AI28" s="51">
        <v>5.6946707771269645E-2</v>
      </c>
      <c r="AJ28" s="51">
        <v>0</v>
      </c>
      <c r="AK28" s="51">
        <f t="shared" si="0"/>
        <v>6.1667797999999996E-2</v>
      </c>
      <c r="AL28" s="51">
        <f t="shared" si="1"/>
        <v>1.4684000000000001E-2</v>
      </c>
      <c r="AM28" s="51">
        <v>0</v>
      </c>
      <c r="AN28" s="51">
        <v>1.4684000000000001E-2</v>
      </c>
      <c r="AO28" s="51">
        <f t="shared" si="2"/>
        <v>4.6983797999999993E-2</v>
      </c>
    </row>
    <row r="29" spans="2:41" s="48" customFormat="1" ht="27" customHeight="1" x14ac:dyDescent="0.15">
      <c r="B29" s="57" t="s">
        <v>93</v>
      </c>
      <c r="C29" s="50"/>
      <c r="D29" s="51">
        <v>0.83075063599999999</v>
      </c>
      <c r="E29" s="51">
        <v>0</v>
      </c>
      <c r="F29" s="51">
        <v>0</v>
      </c>
      <c r="G29" s="51">
        <v>0.83075063599999999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0.83075063599999999</v>
      </c>
      <c r="T29" s="51">
        <v>0.16058600000000003</v>
      </c>
      <c r="U29" s="51">
        <v>0.15377600000000002</v>
      </c>
      <c r="V29" s="51">
        <v>6.8099999999999992E-3</v>
      </c>
      <c r="W29" s="51">
        <v>0.67016463599999998</v>
      </c>
      <c r="X29" s="51">
        <v>0.61325663600000002</v>
      </c>
      <c r="Y29" s="51">
        <v>2.8200000000000002E-4</v>
      </c>
      <c r="Z29" s="51">
        <v>5.6908E-2</v>
      </c>
      <c r="AA29" s="51">
        <v>9.2200000000000018E-4</v>
      </c>
      <c r="AB29" s="51">
        <v>1.2048886106748036E-3</v>
      </c>
      <c r="AC29" s="51">
        <v>0.66895974738932518</v>
      </c>
      <c r="AD29" s="51">
        <v>0.6384975265245203</v>
      </c>
      <c r="AE29" s="54">
        <v>3.0462220864804834E-2</v>
      </c>
      <c r="AF29" s="51">
        <v>0</v>
      </c>
      <c r="AG29" s="53">
        <v>0.6384975265245203</v>
      </c>
      <c r="AH29" s="51">
        <v>0.19104822086480486</v>
      </c>
      <c r="AI29" s="51">
        <v>0.6384975265245203</v>
      </c>
      <c r="AJ29" s="51">
        <v>0</v>
      </c>
      <c r="AK29" s="51">
        <f t="shared" si="0"/>
        <v>0.83075063599999999</v>
      </c>
      <c r="AL29" s="51">
        <f t="shared" si="1"/>
        <v>0.27277400000000002</v>
      </c>
      <c r="AM29" s="51">
        <v>0</v>
      </c>
      <c r="AN29" s="51">
        <v>0.27277400000000002</v>
      </c>
      <c r="AO29" s="51">
        <f t="shared" si="2"/>
        <v>0.55797663600000003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7.5888501279999989</v>
      </c>
      <c r="E31" s="51">
        <v>0</v>
      </c>
      <c r="F31" s="51">
        <v>0</v>
      </c>
      <c r="G31" s="51">
        <v>7.5888501279999989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7.5888501279999989</v>
      </c>
      <c r="T31" s="51">
        <v>0.22412799999999999</v>
      </c>
      <c r="U31" s="51">
        <v>0.22350999999999999</v>
      </c>
      <c r="V31" s="51">
        <v>6.1799999999999995E-4</v>
      </c>
      <c r="W31" s="51">
        <v>7.3647221279999986</v>
      </c>
      <c r="X31" s="51">
        <v>7.214022127999999</v>
      </c>
      <c r="Y31" s="51">
        <v>0</v>
      </c>
      <c r="Z31" s="51">
        <v>0.15069999999999997</v>
      </c>
      <c r="AA31" s="51">
        <v>0</v>
      </c>
      <c r="AB31" s="51">
        <v>1.1363930503272002E-5</v>
      </c>
      <c r="AC31" s="51">
        <v>7.3647107640694953</v>
      </c>
      <c r="AD31" s="51">
        <v>7.3303614460654654</v>
      </c>
      <c r="AE31" s="54">
        <v>3.4349318004029898E-2</v>
      </c>
      <c r="AF31" s="51">
        <v>0</v>
      </c>
      <c r="AG31" s="53">
        <v>7.3303614460654654</v>
      </c>
      <c r="AH31" s="51">
        <v>0.2584773180040299</v>
      </c>
      <c r="AI31" s="51">
        <v>7.3303614460654654</v>
      </c>
      <c r="AJ31" s="51">
        <v>0</v>
      </c>
      <c r="AK31" s="51">
        <f t="shared" si="0"/>
        <v>7.5888501279999989</v>
      </c>
      <c r="AL31" s="51">
        <f t="shared" si="1"/>
        <v>2.3809399999999998</v>
      </c>
      <c r="AM31" s="51">
        <v>0</v>
      </c>
      <c r="AN31" s="51">
        <v>2.3809399999999998</v>
      </c>
      <c r="AO31" s="51">
        <f t="shared" si="2"/>
        <v>5.2079101279999991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9.9999999999999995E-7</v>
      </c>
      <c r="AM32" s="51">
        <v>0</v>
      </c>
      <c r="AN32" s="51">
        <v>9.9999999999999995E-7</v>
      </c>
      <c r="AO32" s="51">
        <f t="shared" si="2"/>
        <v>-9.9999999999999995E-7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2.78344247675181</v>
      </c>
      <c r="E34" s="51">
        <v>0</v>
      </c>
      <c r="F34" s="51">
        <v>0</v>
      </c>
      <c r="G34" s="51">
        <v>2.78344247675181</v>
      </c>
      <c r="H34" s="51">
        <v>2.78344247675181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2.78344247675181</v>
      </c>
      <c r="AH34" s="51">
        <v>0</v>
      </c>
      <c r="AI34" s="51">
        <v>2.78344247675181</v>
      </c>
      <c r="AJ34" s="51">
        <v>0</v>
      </c>
      <c r="AK34" s="51">
        <f t="shared" si="0"/>
        <v>2.78344247675181</v>
      </c>
      <c r="AL34" s="51">
        <f t="shared" si="1"/>
        <v>0</v>
      </c>
      <c r="AM34" s="51">
        <v>0</v>
      </c>
      <c r="AN34" s="51">
        <v>0</v>
      </c>
      <c r="AO34" s="51">
        <f t="shared" si="2"/>
        <v>2.78344247675181</v>
      </c>
    </row>
    <row r="35" spans="2:41" s="48" customFormat="1" ht="27" customHeight="1" x14ac:dyDescent="0.15">
      <c r="B35" s="57" t="s">
        <v>99</v>
      </c>
      <c r="C35" s="50"/>
      <c r="D35" s="51">
        <v>8.9999999999999992E-5</v>
      </c>
      <c r="E35" s="51">
        <v>0</v>
      </c>
      <c r="F35" s="51">
        <v>0</v>
      </c>
      <c r="G35" s="51">
        <v>8.9999999999999992E-5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8.9999999999999992E-5</v>
      </c>
      <c r="T35" s="51">
        <v>0</v>
      </c>
      <c r="U35" s="51">
        <v>0</v>
      </c>
      <c r="V35" s="51">
        <v>0</v>
      </c>
      <c r="W35" s="51">
        <v>8.9999999999999992E-5</v>
      </c>
      <c r="X35" s="51">
        <v>0</v>
      </c>
      <c r="Y35" s="51">
        <v>0</v>
      </c>
      <c r="Z35" s="51">
        <v>8.9999999999999992E-5</v>
      </c>
      <c r="AA35" s="51">
        <v>0</v>
      </c>
      <c r="AB35" s="51">
        <v>0</v>
      </c>
      <c r="AC35" s="51">
        <v>8.9999999999999992E-5</v>
      </c>
      <c r="AD35" s="51">
        <v>8.9999999999999992E-5</v>
      </c>
      <c r="AE35" s="54">
        <v>0</v>
      </c>
      <c r="AF35" s="51">
        <v>0</v>
      </c>
      <c r="AG35" s="53">
        <v>8.9999999999999992E-5</v>
      </c>
      <c r="AH35" s="51">
        <v>0</v>
      </c>
      <c r="AI35" s="51">
        <v>8.9999999999999992E-5</v>
      </c>
      <c r="AJ35" s="51">
        <v>0</v>
      </c>
      <c r="AK35" s="51">
        <f t="shared" si="0"/>
        <v>8.9999999999999992E-5</v>
      </c>
      <c r="AL35" s="51">
        <f t="shared" si="1"/>
        <v>0</v>
      </c>
      <c r="AM35" s="51">
        <v>0</v>
      </c>
      <c r="AN35" s="51">
        <v>0</v>
      </c>
      <c r="AO35" s="51">
        <f t="shared" si="2"/>
        <v>8.9999999999999992E-5</v>
      </c>
    </row>
    <row r="36" spans="2:41" s="48" customFormat="1" ht="27" customHeight="1" x14ac:dyDescent="0.15">
      <c r="B36" s="57" t="s">
        <v>100</v>
      </c>
      <c r="C36" s="50"/>
      <c r="D36" s="51">
        <v>10.570991478620584</v>
      </c>
      <c r="E36" s="51">
        <v>0</v>
      </c>
      <c r="F36" s="51">
        <v>0</v>
      </c>
      <c r="G36" s="51">
        <v>10.570991478620584</v>
      </c>
      <c r="H36" s="51">
        <v>0.78600000000000003</v>
      </c>
      <c r="I36" s="51">
        <v>0</v>
      </c>
      <c r="J36" s="51">
        <v>0</v>
      </c>
      <c r="K36" s="51">
        <v>5.9619999999999997</v>
      </c>
      <c r="L36" s="51">
        <v>0</v>
      </c>
      <c r="M36" s="51">
        <v>5.2949999999999999</v>
      </c>
      <c r="N36" s="51">
        <v>0</v>
      </c>
      <c r="O36" s="51">
        <v>0.66700000000000004</v>
      </c>
      <c r="P36" s="51">
        <v>0.254</v>
      </c>
      <c r="Q36" s="51">
        <v>0</v>
      </c>
      <c r="R36" s="58">
        <v>0</v>
      </c>
      <c r="S36" s="53">
        <v>4.2359914786205835</v>
      </c>
      <c r="T36" s="51">
        <v>1.7799199999999999</v>
      </c>
      <c r="U36" s="51">
        <v>0</v>
      </c>
      <c r="V36" s="51">
        <v>1.7799199999999999</v>
      </c>
      <c r="W36" s="51">
        <v>2.4560714786205837</v>
      </c>
      <c r="X36" s="51">
        <v>1.144702828620584</v>
      </c>
      <c r="Y36" s="51">
        <v>0.31346800000000002</v>
      </c>
      <c r="Z36" s="51">
        <v>1.3113686499999999</v>
      </c>
      <c r="AA36" s="51">
        <v>0.21018244999999999</v>
      </c>
      <c r="AB36" s="51">
        <v>0.52366167006449704</v>
      </c>
      <c r="AC36" s="51">
        <v>1.9324098085560868</v>
      </c>
      <c r="AD36" s="51">
        <v>0.74690743605515464</v>
      </c>
      <c r="AE36" s="51">
        <v>1.1855023725009324</v>
      </c>
      <c r="AF36" s="51">
        <v>0</v>
      </c>
      <c r="AG36" s="53">
        <v>1.7869074360551545</v>
      </c>
      <c r="AH36" s="51">
        <v>2.9654223725009325</v>
      </c>
      <c r="AI36" s="51">
        <v>1.7869074360551545</v>
      </c>
      <c r="AJ36" s="51">
        <v>0</v>
      </c>
      <c r="AK36" s="51">
        <f t="shared" si="0"/>
        <v>10.570991478620584</v>
      </c>
      <c r="AL36" s="51">
        <f t="shared" si="1"/>
        <v>2.3086249999999997</v>
      </c>
      <c r="AM36" s="51">
        <f>SUM(AM37:AM39)</f>
        <v>0</v>
      </c>
      <c r="AN36" s="51">
        <f>SUM(AN37:AN39)</f>
        <v>2.3086249999999997</v>
      </c>
      <c r="AO36" s="51">
        <f t="shared" si="2"/>
        <v>8.262366478620585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0.53265045</v>
      </c>
      <c r="E37" s="62">
        <v>0</v>
      </c>
      <c r="F37" s="61">
        <v>0</v>
      </c>
      <c r="G37" s="61">
        <v>0.53265045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0.53265045</v>
      </c>
      <c r="T37" s="61">
        <v>4.8519999999999994E-2</v>
      </c>
      <c r="U37" s="61">
        <v>0</v>
      </c>
      <c r="V37" s="61">
        <v>4.8519999999999994E-2</v>
      </c>
      <c r="W37" s="61">
        <v>0.48413044999999999</v>
      </c>
      <c r="X37" s="61">
        <v>0.31346800000000002</v>
      </c>
      <c r="Y37" s="61">
        <v>0.31346800000000002</v>
      </c>
      <c r="Z37" s="61">
        <v>0.17066244999999999</v>
      </c>
      <c r="AA37" s="61">
        <v>0.17066244999999999</v>
      </c>
      <c r="AB37" s="61">
        <v>0.48413044999999999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4.8519999999999994E-2</v>
      </c>
      <c r="AI37" s="61">
        <v>0</v>
      </c>
      <c r="AJ37" s="62">
        <v>0</v>
      </c>
      <c r="AK37" s="62">
        <f t="shared" si="0"/>
        <v>0.53265045</v>
      </c>
      <c r="AL37" s="62">
        <f t="shared" si="1"/>
        <v>0.478628</v>
      </c>
      <c r="AM37" s="62">
        <v>0</v>
      </c>
      <c r="AN37" s="62">
        <v>0.478628</v>
      </c>
      <c r="AO37" s="62">
        <f t="shared" si="2"/>
        <v>5.402245E-2</v>
      </c>
    </row>
    <row r="38" spans="2:41" s="48" customFormat="1" ht="27" customHeight="1" x14ac:dyDescent="0.15">
      <c r="B38" s="59">
        <v>0</v>
      </c>
      <c r="C38" s="75" t="s">
        <v>102</v>
      </c>
      <c r="D38" s="66">
        <v>9.0304946319999999</v>
      </c>
      <c r="E38" s="66">
        <v>0</v>
      </c>
      <c r="F38" s="66">
        <v>0</v>
      </c>
      <c r="G38" s="66">
        <v>9.0304946319999999</v>
      </c>
      <c r="H38" s="66">
        <v>0.78600000000000003</v>
      </c>
      <c r="I38" s="66">
        <v>0</v>
      </c>
      <c r="J38" s="66">
        <v>0</v>
      </c>
      <c r="K38" s="66">
        <v>5.9619999999999997</v>
      </c>
      <c r="L38" s="66">
        <v>0</v>
      </c>
      <c r="M38" s="66">
        <v>5.2949999999999999</v>
      </c>
      <c r="N38" s="66">
        <v>0</v>
      </c>
      <c r="O38" s="66">
        <v>0.66700000000000004</v>
      </c>
      <c r="P38" s="66">
        <v>0.254</v>
      </c>
      <c r="Q38" s="66">
        <v>0</v>
      </c>
      <c r="R38" s="67">
        <v>0</v>
      </c>
      <c r="S38" s="68">
        <v>2.6954946320000004</v>
      </c>
      <c r="T38" s="66">
        <v>1.7314000000000001</v>
      </c>
      <c r="U38" s="66">
        <v>0</v>
      </c>
      <c r="V38" s="66">
        <v>1.7314000000000001</v>
      </c>
      <c r="W38" s="66">
        <v>0.96409463200000023</v>
      </c>
      <c r="X38" s="66">
        <v>0.78728463200000021</v>
      </c>
      <c r="Y38" s="66">
        <v>0</v>
      </c>
      <c r="Z38" s="66">
        <v>0.17680999999999999</v>
      </c>
      <c r="AA38" s="66">
        <v>2.5569999999999999E-2</v>
      </c>
      <c r="AB38" s="66">
        <v>2.5570000000000315E-2</v>
      </c>
      <c r="AC38" s="66">
        <v>0.93852463199999991</v>
      </c>
      <c r="AD38" s="66">
        <v>0.66416796933626332</v>
      </c>
      <c r="AE38" s="66">
        <v>0.27435666266373659</v>
      </c>
      <c r="AF38" s="67">
        <v>0</v>
      </c>
      <c r="AG38" s="68">
        <v>1.7041679693362632</v>
      </c>
      <c r="AH38" s="66">
        <v>2.0057566626637366</v>
      </c>
      <c r="AI38" s="66">
        <v>1.7041679693362632</v>
      </c>
      <c r="AJ38" s="66">
        <v>0</v>
      </c>
      <c r="AK38" s="66">
        <f t="shared" si="0"/>
        <v>9.0304946319999999</v>
      </c>
      <c r="AL38" s="66">
        <f t="shared" si="1"/>
        <v>1.8213439999999999</v>
      </c>
      <c r="AM38" s="66">
        <v>0</v>
      </c>
      <c r="AN38" s="66">
        <v>1.8213439999999999</v>
      </c>
      <c r="AO38" s="66">
        <f t="shared" si="2"/>
        <v>7.2091506320000001</v>
      </c>
    </row>
    <row r="39" spans="2:41" ht="27" customHeight="1" x14ac:dyDescent="0.15">
      <c r="B39" s="69">
        <v>0</v>
      </c>
      <c r="C39" s="76" t="s">
        <v>100</v>
      </c>
      <c r="D39" s="71">
        <v>1.0078463966205837</v>
      </c>
      <c r="E39" s="52">
        <v>0</v>
      </c>
      <c r="F39" s="71">
        <v>0</v>
      </c>
      <c r="G39" s="71">
        <v>1.0078463966205837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1.0078463966205837</v>
      </c>
      <c r="T39" s="71">
        <v>0</v>
      </c>
      <c r="U39" s="71">
        <v>0</v>
      </c>
      <c r="V39" s="71">
        <v>0</v>
      </c>
      <c r="W39" s="71">
        <v>1.0078463966205837</v>
      </c>
      <c r="X39" s="71">
        <v>4.3950196620583706E-2</v>
      </c>
      <c r="Y39" s="71">
        <v>0</v>
      </c>
      <c r="Z39" s="71">
        <v>0.96389619999999998</v>
      </c>
      <c r="AA39" s="71">
        <v>1.3949999999999999E-2</v>
      </c>
      <c r="AB39" s="71">
        <v>1.3961220064496738E-2</v>
      </c>
      <c r="AC39" s="71">
        <v>0.99388517655608699</v>
      </c>
      <c r="AD39" s="71">
        <v>8.2739466718891264E-2</v>
      </c>
      <c r="AE39" s="71">
        <v>0.91114570983719578</v>
      </c>
      <c r="AF39" s="72">
        <v>0</v>
      </c>
      <c r="AG39" s="73">
        <v>8.2739466718891264E-2</v>
      </c>
      <c r="AH39" s="71">
        <v>0.91114570983719578</v>
      </c>
      <c r="AI39" s="71">
        <v>8.2739466718891264E-2</v>
      </c>
      <c r="AJ39" s="52">
        <v>0</v>
      </c>
      <c r="AK39" s="52">
        <f t="shared" si="0"/>
        <v>1.0078463966205837</v>
      </c>
      <c r="AL39" s="52">
        <f t="shared" si="1"/>
        <v>8.653000000000001E-3</v>
      </c>
      <c r="AM39" s="52">
        <v>0</v>
      </c>
      <c r="AN39" s="52">
        <v>8.653000000000001E-3</v>
      </c>
      <c r="AO39" s="52">
        <f t="shared" si="2"/>
        <v>0.99919339662058371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2021-03-16T06:37:00Z</dcterms:created>
  <dcterms:modified xsi:type="dcterms:W3CDTF">2025-03-13T00:25:05Z</dcterms:modified>
</cp:coreProperties>
</file>