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N14" i="1"/>
  <c r="AN12" i="1" s="1"/>
  <c r="AM14" i="1"/>
  <c r="AK14" i="1"/>
  <c r="AL13" i="1"/>
  <c r="AK13" i="1"/>
  <c r="AO13" i="1" s="1"/>
  <c r="AK12" i="1"/>
  <c r="Z8" i="1"/>
  <c r="X8" i="1"/>
  <c r="AO29" i="1" l="1"/>
  <c r="AO33" i="1"/>
  <c r="AO14" i="1"/>
  <c r="AL14" i="1"/>
  <c r="AO20" i="1"/>
  <c r="AO23" i="1"/>
  <c r="AO26" i="1"/>
  <c r="AO27" i="1"/>
  <c r="AO17" i="1"/>
  <c r="AO21" i="1"/>
  <c r="AO37" i="1"/>
  <c r="AO28" i="1"/>
  <c r="AO25" i="1"/>
  <c r="AO31" i="1"/>
  <c r="AO38" i="1"/>
  <c r="AO35" i="1"/>
  <c r="AO15" i="1"/>
  <c r="AO32" i="1"/>
  <c r="AO19" i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<sst xmlns="http://schemas.openxmlformats.org/spreadsheetml/2006/main" count="111" uniqueCount="105">
  <si>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</si>
  <si>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</si>
  <si>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</si>
  <si>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</si>
  <si>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</si>
  <si>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</si>
  <si>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</si>
  <si>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</si>
  <si>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</si>
  <si>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</si>
  <si>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</si>
  <si>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</si>
  <si>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</si>
  <si>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</si>
  <si>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</si>
  <si>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</si>
  <si>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</si>
  <si>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</si>
  <si>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</si>
  <si>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</si>
  <si>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</si>
  <si>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</si>
  <si>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</si>
  <si>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</si>
  <si>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</si>
  <si>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</si>
  <si>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</si>
  <si>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</si>
  <si>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</si>
  <si>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</si>
  <si>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</si>
  <si>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</si>
  <si>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</si>
  <si>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</si>
  <si>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</si>
  <si>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</si>
  <si>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</si>
  <si>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</si>
  <si>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</si>
  <si>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</si>
  <si>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</si>
  <si>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</si>
  <si>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</si>
  <si>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</si>
  <si>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</si>
  <si>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</si>
  <si>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</si>
  <si>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</si>
  <si>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</si>
  <si>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</si>
  <si>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</si>
  <si>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</si>
  <si>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</si>
  <si>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</si>
  <si>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</si>
  <si>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</si>
  <si>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</si>
  <si>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</si>
  <si>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</si>
  <si>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</si>
  <si>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</si>
  <si>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</si>
  <si>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</si>
  <si>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</si>
  <si>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</si>
  <si>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</si>
  <si>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</si>
  <si>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</si>
  <si>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</si>
  <si>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</si>
  <si>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</si>
  <si>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</si>
  <si>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</si>
  <si>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</si>
  <si>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</si>
  <si>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</si>
  <si>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</si>
  <si>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</si>
  <si>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</si>
  <si>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</si>
  <si>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</si>
  <si>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</si>
  <si>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</si>
  <si>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</si>
  <si>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</si>
  <si>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</si>
  <si>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</si>
  <si>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</si>
  <si>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</si>
  <si>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</si>
  <si>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</si>
  <si>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</si>
  <si>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</si>
  <si>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</si>
  <si>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</si>
  <si>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</si>
  <si>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</si>
  <si>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</si>
  <si>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</si>
  <si>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</si>
  <si>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</si>
  <si>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</si>
  <si>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</si>
  <si>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</si>
  <si>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表2-44  発生量及び処理・処分量（種類別：変換）　〔その他の製造業〕〔全地域〕〔令和５年度〕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</si>
</sst>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15.242630541185061</v>
      </c>
      <c r="E12" s="46">
        <v>0</v>
      </c>
      <c r="F12" s="46">
        <v>0</v>
      </c>
      <c r="G12" s="46">
        <v>15.242630541185061</v>
      </c>
      <c r="H12" s="46">
        <v>0</v>
      </c>
      <c r="I12" s="46">
        <v>0</v>
      </c>
      <c r="J12" s="46">
        <v>0</v>
      </c>
      <c r="K12" s="46">
        <v>0.43406999999999996</v>
      </c>
      <c r="L12" s="46">
        <v>0.24969999999999998</v>
      </c>
      <c r="M12" s="46">
        <v>0</v>
      </c>
      <c r="N12" s="46">
        <v>0</v>
      </c>
      <c r="O12" s="46">
        <v>0.43406999999999996</v>
      </c>
      <c r="P12" s="46">
        <v>0.18111315789473681</v>
      </c>
      <c r="Q12" s="46">
        <v>0</v>
      </c>
      <c r="R12" s="46">
        <v>0</v>
      </c>
      <c r="S12" s="47">
        <v>15.061517383290324</v>
      </c>
      <c r="T12" s="46">
        <v>0.71753</v>
      </c>
      <c r="U12" s="46">
        <v>0.67584999999999995</v>
      </c>
      <c r="V12" s="46">
        <v>4.1680000000000002E-2</v>
      </c>
      <c r="W12" s="46">
        <v>14.343987383290324</v>
      </c>
      <c r="X12" s="46">
        <v>6.6464786712903221</v>
      </c>
      <c r="Y12" s="46">
        <v>1.2400000000000002E-3</v>
      </c>
      <c r="Z12" s="46">
        <v>7.6975087120000003</v>
      </c>
      <c r="AA12" s="46">
        <v>0.104501387</v>
      </c>
      <c r="AB12" s="46">
        <v>4.1174158884162821</v>
      </c>
      <c r="AC12" s="46">
        <v>10.22657149487404</v>
      </c>
      <c r="AD12" s="46">
        <v>9.5646140414446705</v>
      </c>
      <c r="AE12" s="46">
        <v>0.66195745342937051</v>
      </c>
      <c r="AF12" s="46">
        <v>0</v>
      </c>
      <c r="AG12" s="47">
        <v>9.7457271993394077</v>
      </c>
      <c r="AH12" s="46">
        <v>1.3794874534293708</v>
      </c>
      <c r="AI12" s="46">
        <v>9.7457271993394077</v>
      </c>
      <c r="AJ12" s="46">
        <v>0</v>
      </c>
      <c r="AK12" s="46">
        <f>G12-N12</f>
        <v>15.242630541185061</v>
      </c>
      <c r="AL12" s="46">
        <f>AM12+AN12</f>
        <v>2.1428416363636362</v>
      </c>
      <c r="AM12" s="46">
        <f>SUM(AM13:AM14)+SUM(AM18:AM36)</f>
        <v>0</v>
      </c>
      <c r="AN12" s="46">
        <f>SUM(AN13:AN14)+SUM(AN18:AN36)</f>
        <v>2.1428416363636362</v>
      </c>
      <c r="AO12" s="46">
        <f>AK12-AL12</f>
        <v>13.099788904821425</v>
      </c>
    </row>
    <row r="13" spans="2:41" s="48" customFormat="1" ht="27" customHeight="1" thickTop="1" x14ac:dyDescent="0.15">
      <c r="B13" s="49" t="s">
        <v>77</v>
      </c>
      <c r="C13" s="50"/>
      <c r="D13" s="51">
        <v>1.2570000000000001E-2</v>
      </c>
      <c r="E13" s="51">
        <v>0</v>
      </c>
      <c r="F13" s="51">
        <v>0</v>
      </c>
      <c r="G13" s="52">
        <v>1.2570000000000001E-2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1.2570000000000001E-2</v>
      </c>
      <c r="T13" s="51">
        <v>5.0800000000000003E-3</v>
      </c>
      <c r="U13" s="51">
        <v>5.0800000000000003E-3</v>
      </c>
      <c r="V13" s="51">
        <v>0</v>
      </c>
      <c r="W13" s="51">
        <v>7.4900000000000001E-3</v>
      </c>
      <c r="X13" s="51">
        <v>0</v>
      </c>
      <c r="Y13" s="51">
        <v>0</v>
      </c>
      <c r="Z13" s="51">
        <v>7.4900000000000001E-3</v>
      </c>
      <c r="AA13" s="51">
        <v>0</v>
      </c>
      <c r="AB13" s="51">
        <v>0</v>
      </c>
      <c r="AC13" s="51">
        <v>7.4900000000000001E-3</v>
      </c>
      <c r="AD13" s="51">
        <v>7.4900000000000001E-3</v>
      </c>
      <c r="AE13" s="54">
        <v>0</v>
      </c>
      <c r="AF13" s="51">
        <v>0</v>
      </c>
      <c r="AG13" s="55">
        <v>7.4900000000000001E-3</v>
      </c>
      <c r="AH13" s="56">
        <v>5.0800000000000003E-3</v>
      </c>
      <c r="AI13" s="56">
        <v>7.4900000000000001E-3</v>
      </c>
      <c r="AJ13" s="51">
        <v>0</v>
      </c>
      <c r="AK13" s="51">
        <f t="shared" ref="AK13:AK39" si="0">G13-N13</f>
        <v>1.2570000000000001E-2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1.2570000000000001E-2</v>
      </c>
    </row>
    <row r="14" spans="2:41" s="48" customFormat="1" ht="27" customHeight="1" x14ac:dyDescent="0.15">
      <c r="B14" s="57" t="s">
        <v>78</v>
      </c>
      <c r="C14" s="50"/>
      <c r="D14" s="51">
        <v>1.2923333939999999</v>
      </c>
      <c r="E14" s="51">
        <v>0</v>
      </c>
      <c r="F14" s="51">
        <v>0</v>
      </c>
      <c r="G14" s="51">
        <v>1.2923333939999999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1.2923333939999999</v>
      </c>
      <c r="T14" s="51">
        <v>0.68054000000000003</v>
      </c>
      <c r="U14" s="51">
        <v>0.64154</v>
      </c>
      <c r="V14" s="51">
        <v>3.9E-2</v>
      </c>
      <c r="W14" s="51">
        <v>0.61179339399999999</v>
      </c>
      <c r="X14" s="51">
        <v>0.35743000000000003</v>
      </c>
      <c r="Y14" s="51">
        <v>0</v>
      </c>
      <c r="Z14" s="51">
        <v>0.25436339400000002</v>
      </c>
      <c r="AA14" s="51">
        <v>1.0783369000000001E-2</v>
      </c>
      <c r="AB14" s="51">
        <v>0.16658255421159185</v>
      </c>
      <c r="AC14" s="51">
        <v>0.44521083978840814</v>
      </c>
      <c r="AD14" s="51">
        <v>0.39016244518272425</v>
      </c>
      <c r="AE14" s="51">
        <v>5.5048394605683865E-2</v>
      </c>
      <c r="AF14" s="51">
        <v>0</v>
      </c>
      <c r="AG14" s="53">
        <v>0.39016244518272425</v>
      </c>
      <c r="AH14" s="51">
        <v>0.73558839460568382</v>
      </c>
      <c r="AI14" s="51">
        <v>0.39016244518272425</v>
      </c>
      <c r="AJ14" s="51">
        <v>0</v>
      </c>
      <c r="AK14" s="51">
        <f t="shared" si="0"/>
        <v>1.2923333939999999</v>
      </c>
      <c r="AL14" s="51">
        <f t="shared" si="1"/>
        <v>0.81201699999999999</v>
      </c>
      <c r="AM14" s="51">
        <f>SUM(AM15:AM17)</f>
        <v>0</v>
      </c>
      <c r="AN14" s="51">
        <f>SUM(AN15:AN17)</f>
        <v>0.81201699999999999</v>
      </c>
      <c r="AO14" s="51">
        <f t="shared" si="2"/>
        <v>0.48031639399999992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7.2999999999999996E-4</v>
      </c>
      <c r="AM15" s="62">
        <v>0</v>
      </c>
      <c r="AN15" s="62">
        <v>7.2999999999999996E-4</v>
      </c>
      <c r="AO15" s="62">
        <f t="shared" si="2"/>
        <v>-7.2999999999999996E-4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1.22339</v>
      </c>
      <c r="E16" s="66">
        <v>0</v>
      </c>
      <c r="F16" s="66">
        <v>0</v>
      </c>
      <c r="G16" s="66">
        <v>1.22339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1.22339</v>
      </c>
      <c r="T16" s="66">
        <v>0.64154</v>
      </c>
      <c r="U16" s="66">
        <v>0.64154</v>
      </c>
      <c r="V16" s="66">
        <v>0</v>
      </c>
      <c r="W16" s="66">
        <v>0.58184999999999998</v>
      </c>
      <c r="X16" s="66">
        <v>0.35743000000000003</v>
      </c>
      <c r="Y16" s="66">
        <v>0</v>
      </c>
      <c r="Z16" s="66">
        <v>0.22442000000000001</v>
      </c>
      <c r="AA16" s="66">
        <v>5.0000000000000001E-4</v>
      </c>
      <c r="AB16" s="66">
        <v>0.15254495681063118</v>
      </c>
      <c r="AC16" s="66">
        <v>0.4293050431893688</v>
      </c>
      <c r="AD16" s="66">
        <v>0.37524644518272426</v>
      </c>
      <c r="AE16" s="66">
        <v>5.4058598006644518E-2</v>
      </c>
      <c r="AF16" s="67">
        <v>0</v>
      </c>
      <c r="AG16" s="68">
        <v>0.37524644518272426</v>
      </c>
      <c r="AH16" s="66">
        <v>0.69559859800664448</v>
      </c>
      <c r="AI16" s="66">
        <v>0.37524644518272426</v>
      </c>
      <c r="AJ16" s="66">
        <v>0</v>
      </c>
      <c r="AK16" s="66">
        <f t="shared" si="0"/>
        <v>1.22339</v>
      </c>
      <c r="AL16" s="66">
        <f t="shared" si="1"/>
        <v>0.81128699999999998</v>
      </c>
      <c r="AM16" s="66">
        <v>0</v>
      </c>
      <c r="AN16" s="66">
        <v>0.81128699999999998</v>
      </c>
      <c r="AO16" s="66">
        <f t="shared" si="2"/>
        <v>0.412103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6.8943394000000005E-2</v>
      </c>
      <c r="E17" s="52">
        <v>0</v>
      </c>
      <c r="F17" s="71">
        <v>0</v>
      </c>
      <c r="G17" s="71">
        <v>6.8943394000000005E-2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6.8943394000000005E-2</v>
      </c>
      <c r="T17" s="71">
        <v>3.9E-2</v>
      </c>
      <c r="U17" s="71">
        <v>0</v>
      </c>
      <c r="V17" s="71">
        <v>3.9E-2</v>
      </c>
      <c r="W17" s="71">
        <v>2.9943394000000002E-2</v>
      </c>
      <c r="X17" s="71">
        <v>0</v>
      </c>
      <c r="Y17" s="71">
        <v>0</v>
      </c>
      <c r="Z17" s="71">
        <v>2.9943394000000002E-2</v>
      </c>
      <c r="AA17" s="71">
        <v>1.0283369000000001E-2</v>
      </c>
      <c r="AB17" s="71">
        <v>1.4037597400960656E-2</v>
      </c>
      <c r="AC17" s="71">
        <v>1.5905796599039346E-2</v>
      </c>
      <c r="AD17" s="71">
        <v>1.4916E-2</v>
      </c>
      <c r="AE17" s="71">
        <v>9.8979659903934356E-4</v>
      </c>
      <c r="AF17" s="72">
        <v>0</v>
      </c>
      <c r="AG17" s="73">
        <v>1.4916E-2</v>
      </c>
      <c r="AH17" s="71">
        <v>3.998979659903934E-2</v>
      </c>
      <c r="AI17" s="71">
        <v>1.4916E-2</v>
      </c>
      <c r="AJ17" s="52">
        <v>0</v>
      </c>
      <c r="AK17" s="52">
        <f t="shared" si="0"/>
        <v>6.8943394000000005E-2</v>
      </c>
      <c r="AL17" s="52">
        <f t="shared" si="1"/>
        <v>0</v>
      </c>
      <c r="AM17" s="52">
        <v>0</v>
      </c>
      <c r="AN17" s="52">
        <v>0</v>
      </c>
      <c r="AO17" s="52">
        <f t="shared" si="2"/>
        <v>6.8943394000000005E-2</v>
      </c>
    </row>
    <row r="18" spans="2:41" s="48" customFormat="1" ht="27" customHeight="1" x14ac:dyDescent="0.15">
      <c r="B18" s="57" t="s">
        <v>82</v>
      </c>
      <c r="C18" s="74"/>
      <c r="D18" s="51">
        <v>3.0321354430000005</v>
      </c>
      <c r="E18" s="51">
        <v>0</v>
      </c>
      <c r="F18" s="51">
        <v>0</v>
      </c>
      <c r="G18" s="51">
        <v>3.0321354430000005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3.0321354430000005</v>
      </c>
      <c r="T18" s="51">
        <v>0</v>
      </c>
      <c r="U18" s="51">
        <v>0</v>
      </c>
      <c r="V18" s="51">
        <v>0</v>
      </c>
      <c r="W18" s="51">
        <v>3.0321354430000005</v>
      </c>
      <c r="X18" s="51">
        <v>6.3634999999999997E-2</v>
      </c>
      <c r="Y18" s="51">
        <v>1.0400000000000001E-3</v>
      </c>
      <c r="Z18" s="51">
        <v>2.9685004430000004</v>
      </c>
      <c r="AA18" s="51">
        <v>8.5252143000000002E-2</v>
      </c>
      <c r="AB18" s="51">
        <v>0.19587914271926632</v>
      </c>
      <c r="AC18" s="51">
        <v>2.8362563002807342</v>
      </c>
      <c r="AD18" s="51">
        <v>2.8246185186186183</v>
      </c>
      <c r="AE18" s="54">
        <v>1.1637781662116042E-2</v>
      </c>
      <c r="AF18" s="51">
        <v>0</v>
      </c>
      <c r="AG18" s="53">
        <v>2.8246185186186183</v>
      </c>
      <c r="AH18" s="51">
        <v>1.1637781662116042E-2</v>
      </c>
      <c r="AI18" s="51">
        <v>2.8246185186186183</v>
      </c>
      <c r="AJ18" s="51">
        <v>0</v>
      </c>
      <c r="AK18" s="51">
        <f t="shared" si="0"/>
        <v>3.0321354430000005</v>
      </c>
      <c r="AL18" s="51">
        <f t="shared" si="1"/>
        <v>0.34135209090909097</v>
      </c>
      <c r="AM18" s="51">
        <v>0</v>
      </c>
      <c r="AN18" s="51">
        <v>0.34135209090909097</v>
      </c>
      <c r="AO18" s="51">
        <f t="shared" si="2"/>
        <v>2.6907833520909095</v>
      </c>
    </row>
    <row r="19" spans="2:41" s="48" customFormat="1" ht="27" customHeight="1" x14ac:dyDescent="0.15">
      <c r="B19" s="57" t="s">
        <v>83</v>
      </c>
      <c r="C19" s="50"/>
      <c r="D19" s="51">
        <v>5.966137500000001E-2</v>
      </c>
      <c r="E19" s="51">
        <v>0</v>
      </c>
      <c r="F19" s="51">
        <v>0</v>
      </c>
      <c r="G19" s="51">
        <v>5.966137500000001E-2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5.966137500000001E-2</v>
      </c>
      <c r="T19" s="51">
        <v>0</v>
      </c>
      <c r="U19" s="51">
        <v>0</v>
      </c>
      <c r="V19" s="51">
        <v>0</v>
      </c>
      <c r="W19" s="51">
        <v>5.966137500000001E-2</v>
      </c>
      <c r="X19" s="51">
        <v>0</v>
      </c>
      <c r="Y19" s="51">
        <v>0</v>
      </c>
      <c r="Z19" s="51">
        <v>5.966137500000001E-2</v>
      </c>
      <c r="AA19" s="51">
        <v>2.496875E-3</v>
      </c>
      <c r="AB19" s="51">
        <v>5.9009051909430121E-2</v>
      </c>
      <c r="AC19" s="51">
        <v>6.5232309056988721E-4</v>
      </c>
      <c r="AD19" s="51">
        <v>2.3430000000000001E-5</v>
      </c>
      <c r="AE19" s="54">
        <v>6.2889309056988725E-4</v>
      </c>
      <c r="AF19" s="51">
        <v>0</v>
      </c>
      <c r="AG19" s="53">
        <v>2.3430000000000001E-5</v>
      </c>
      <c r="AH19" s="51">
        <v>6.2889309056988725E-4</v>
      </c>
      <c r="AI19" s="51">
        <v>2.3430000000000001E-5</v>
      </c>
      <c r="AJ19" s="51">
        <v>0</v>
      </c>
      <c r="AK19" s="51">
        <f t="shared" si="0"/>
        <v>5.966137500000001E-2</v>
      </c>
      <c r="AL19" s="51">
        <f t="shared" si="1"/>
        <v>0.30632554545454543</v>
      </c>
      <c r="AM19" s="51">
        <v>0</v>
      </c>
      <c r="AN19" s="51">
        <v>0.30632554545454543</v>
      </c>
      <c r="AO19" s="51">
        <f t="shared" si="2"/>
        <v>-0.24666417045454542</v>
      </c>
    </row>
    <row r="20" spans="2:41" s="48" customFormat="1" ht="27" customHeight="1" x14ac:dyDescent="0.15">
      <c r="B20" s="57" t="s">
        <v>84</v>
      </c>
      <c r="C20" s="50"/>
      <c r="D20" s="51">
        <v>6.7320000000000001E-3</v>
      </c>
      <c r="E20" s="51">
        <v>0</v>
      </c>
      <c r="F20" s="51">
        <v>0</v>
      </c>
      <c r="G20" s="51">
        <v>6.7320000000000001E-3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6.7320000000000001E-3</v>
      </c>
      <c r="T20" s="51">
        <v>0</v>
      </c>
      <c r="U20" s="51">
        <v>0</v>
      </c>
      <c r="V20" s="51">
        <v>0</v>
      </c>
      <c r="W20" s="51">
        <v>6.7320000000000001E-3</v>
      </c>
      <c r="X20" s="51">
        <v>2.3165E-3</v>
      </c>
      <c r="Y20" s="51">
        <v>0</v>
      </c>
      <c r="Z20" s="51">
        <v>4.4155000000000002E-3</v>
      </c>
      <c r="AA20" s="51">
        <v>4.4149999999999988E-3</v>
      </c>
      <c r="AB20" s="51">
        <v>4.3743962559940983E-3</v>
      </c>
      <c r="AC20" s="51">
        <v>2.3576037440059022E-3</v>
      </c>
      <c r="AD20" s="51">
        <v>2.3571037440059022E-3</v>
      </c>
      <c r="AE20" s="54">
        <v>4.9999999999999998E-7</v>
      </c>
      <c r="AF20" s="51">
        <v>0</v>
      </c>
      <c r="AG20" s="53">
        <v>2.3571037440059022E-3</v>
      </c>
      <c r="AH20" s="51">
        <v>4.9999999999999998E-7</v>
      </c>
      <c r="AI20" s="51">
        <v>2.3571037440059022E-3</v>
      </c>
      <c r="AJ20" s="51">
        <v>0</v>
      </c>
      <c r="AK20" s="51">
        <f t="shared" si="0"/>
        <v>6.7320000000000001E-3</v>
      </c>
      <c r="AL20" s="51">
        <f t="shared" si="1"/>
        <v>4.6549999999999994E-3</v>
      </c>
      <c r="AM20" s="51">
        <v>0</v>
      </c>
      <c r="AN20" s="51">
        <v>4.6549999999999994E-3</v>
      </c>
      <c r="AO20" s="51">
        <f t="shared" si="2"/>
        <v>2.0770000000000007E-3</v>
      </c>
    </row>
    <row r="21" spans="2:41" s="48" customFormat="1" ht="27" customHeight="1" x14ac:dyDescent="0.15">
      <c r="B21" s="57" t="s">
        <v>85</v>
      </c>
      <c r="C21" s="50"/>
      <c r="D21" s="51">
        <v>4.7332700000000001</v>
      </c>
      <c r="E21" s="51">
        <v>0</v>
      </c>
      <c r="F21" s="51">
        <v>0</v>
      </c>
      <c r="G21" s="51">
        <v>4.7332700000000001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4.7332700000000001</v>
      </c>
      <c r="T21" s="51">
        <v>0</v>
      </c>
      <c r="U21" s="51">
        <v>0</v>
      </c>
      <c r="V21" s="51">
        <v>0</v>
      </c>
      <c r="W21" s="51">
        <v>4.7332700000000001</v>
      </c>
      <c r="X21" s="51">
        <v>0.51288099999999992</v>
      </c>
      <c r="Y21" s="51">
        <v>0</v>
      </c>
      <c r="Z21" s="51">
        <v>4.2203889999999999</v>
      </c>
      <c r="AA21" s="51">
        <v>1.554E-3</v>
      </c>
      <c r="AB21" s="51">
        <v>3.6913940294117653</v>
      </c>
      <c r="AC21" s="51">
        <v>1.0418759705882348</v>
      </c>
      <c r="AD21" s="51">
        <v>0.56786230921758796</v>
      </c>
      <c r="AE21" s="54">
        <v>0.47401366137064671</v>
      </c>
      <c r="AF21" s="51">
        <v>0</v>
      </c>
      <c r="AG21" s="53">
        <v>0.56786230921758796</v>
      </c>
      <c r="AH21" s="51">
        <v>0.47401366137064671</v>
      </c>
      <c r="AI21" s="51">
        <v>0.56786230921758796</v>
      </c>
      <c r="AJ21" s="51">
        <v>0</v>
      </c>
      <c r="AK21" s="51">
        <f t="shared" si="0"/>
        <v>4.7332700000000001</v>
      </c>
      <c r="AL21" s="51">
        <f t="shared" si="1"/>
        <v>0.17038100000000003</v>
      </c>
      <c r="AM21" s="51">
        <v>0</v>
      </c>
      <c r="AN21" s="51">
        <v>0.17038100000000003</v>
      </c>
      <c r="AO21" s="51">
        <f t="shared" si="2"/>
        <v>4.5628890000000002</v>
      </c>
    </row>
    <row r="22" spans="2:41" s="48" customFormat="1" ht="27" customHeight="1" x14ac:dyDescent="0.15">
      <c r="B22" s="57" t="s">
        <v>86</v>
      </c>
      <c r="C22" s="50"/>
      <c r="D22" s="51">
        <v>4.1019999999999997E-3</v>
      </c>
      <c r="E22" s="51">
        <v>0</v>
      </c>
      <c r="F22" s="51">
        <v>0</v>
      </c>
      <c r="G22" s="51">
        <v>4.1019999999999997E-3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4.1019999999999997E-3</v>
      </c>
      <c r="T22" s="51">
        <v>0</v>
      </c>
      <c r="U22" s="51">
        <v>0</v>
      </c>
      <c r="V22" s="51">
        <v>0</v>
      </c>
      <c r="W22" s="51">
        <v>4.1019999999999997E-3</v>
      </c>
      <c r="X22" s="51">
        <v>6.2200000000000005E-4</v>
      </c>
      <c r="Y22" s="51">
        <v>0</v>
      </c>
      <c r="Z22" s="51">
        <v>3.48E-3</v>
      </c>
      <c r="AA22" s="51">
        <v>0</v>
      </c>
      <c r="AB22" s="51">
        <v>8.0688679574697497E-9</v>
      </c>
      <c r="AC22" s="51">
        <v>4.1019919311320423E-3</v>
      </c>
      <c r="AD22" s="51">
        <v>2.4220000000000001E-3</v>
      </c>
      <c r="AE22" s="54">
        <v>1.6799919311320419E-3</v>
      </c>
      <c r="AF22" s="51">
        <v>0</v>
      </c>
      <c r="AG22" s="53">
        <v>2.4220000000000001E-3</v>
      </c>
      <c r="AH22" s="51">
        <v>1.6799919311320419E-3</v>
      </c>
      <c r="AI22" s="51">
        <v>2.4220000000000001E-3</v>
      </c>
      <c r="AJ22" s="51">
        <v>0</v>
      </c>
      <c r="AK22" s="51">
        <f t="shared" si="0"/>
        <v>4.1019999999999997E-3</v>
      </c>
      <c r="AL22" s="51">
        <f t="shared" si="1"/>
        <v>0</v>
      </c>
      <c r="AM22" s="51">
        <v>0</v>
      </c>
      <c r="AN22" s="51">
        <v>0</v>
      </c>
      <c r="AO22" s="51">
        <f t="shared" si="2"/>
        <v>4.1019999999999997E-3</v>
      </c>
    </row>
    <row r="23" spans="2:41" s="48" customFormat="1" ht="27" customHeight="1" x14ac:dyDescent="0.15">
      <c r="B23" s="57" t="s">
        <v>87</v>
      </c>
      <c r="C23" s="50"/>
      <c r="D23" s="51">
        <v>0.3092470078947368</v>
      </c>
      <c r="E23" s="51">
        <v>0</v>
      </c>
      <c r="F23" s="51">
        <v>0</v>
      </c>
      <c r="G23" s="51">
        <v>0.3092470078947368</v>
      </c>
      <c r="H23" s="51">
        <v>0</v>
      </c>
      <c r="I23" s="51">
        <v>0</v>
      </c>
      <c r="J23" s="51">
        <v>0</v>
      </c>
      <c r="K23" s="51">
        <v>0.31157999999999997</v>
      </c>
      <c r="L23" s="51">
        <v>0.24969999999999998</v>
      </c>
      <c r="M23" s="51">
        <v>0</v>
      </c>
      <c r="N23" s="51">
        <v>0</v>
      </c>
      <c r="O23" s="51">
        <v>0.31157999999999997</v>
      </c>
      <c r="P23" s="51">
        <v>5.8623157894736801E-2</v>
      </c>
      <c r="Q23" s="51">
        <v>0</v>
      </c>
      <c r="R23" s="51">
        <v>0</v>
      </c>
      <c r="S23" s="53">
        <v>0.25062384999999998</v>
      </c>
      <c r="T23" s="51">
        <v>0</v>
      </c>
      <c r="U23" s="51">
        <v>0</v>
      </c>
      <c r="V23" s="51">
        <v>0</v>
      </c>
      <c r="W23" s="51">
        <v>0.25062384999999998</v>
      </c>
      <c r="X23" s="51">
        <v>0.24938384999999996</v>
      </c>
      <c r="Y23" s="51">
        <v>2.0000000000000001E-4</v>
      </c>
      <c r="Z23" s="51">
        <v>1.2400000000000002E-3</v>
      </c>
      <c r="AA23" s="51">
        <v>0</v>
      </c>
      <c r="AB23" s="51">
        <v>1.7684779543108986E-4</v>
      </c>
      <c r="AC23" s="51">
        <v>0.25044700220456889</v>
      </c>
      <c r="AD23" s="51">
        <v>0.24366768669960362</v>
      </c>
      <c r="AE23" s="54">
        <v>6.7793155049652859E-3</v>
      </c>
      <c r="AF23" s="51">
        <v>0</v>
      </c>
      <c r="AG23" s="53">
        <v>0.30229084459434041</v>
      </c>
      <c r="AH23" s="51">
        <v>6.7793155049652859E-3</v>
      </c>
      <c r="AI23" s="51">
        <v>0.30229084459434041</v>
      </c>
      <c r="AJ23" s="51">
        <v>0</v>
      </c>
      <c r="AK23" s="51">
        <f t="shared" si="0"/>
        <v>0.3092470078947368</v>
      </c>
      <c r="AL23" s="51">
        <f t="shared" si="1"/>
        <v>0</v>
      </c>
      <c r="AM23" s="51">
        <v>0</v>
      </c>
      <c r="AN23" s="51">
        <v>0</v>
      </c>
      <c r="AO23" s="51">
        <f t="shared" si="2"/>
        <v>0.3092470078947368</v>
      </c>
    </row>
    <row r="24" spans="2:41" s="48" customFormat="1" ht="27" customHeight="1" x14ac:dyDescent="0.15">
      <c r="B24" s="57" t="s">
        <v>88</v>
      </c>
      <c r="C24" s="50"/>
      <c r="D24" s="51">
        <v>9.7999999999999997E-4</v>
      </c>
      <c r="E24" s="51">
        <v>0</v>
      </c>
      <c r="F24" s="51">
        <v>0</v>
      </c>
      <c r="G24" s="51">
        <v>9.7999999999999997E-4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9.7999999999999997E-4</v>
      </c>
      <c r="T24" s="51">
        <v>0</v>
      </c>
      <c r="U24" s="51">
        <v>0</v>
      </c>
      <c r="V24" s="51">
        <v>0</v>
      </c>
      <c r="W24" s="51">
        <v>9.7999999999999997E-4</v>
      </c>
      <c r="X24" s="51">
        <v>9.7999999999999997E-4</v>
      </c>
      <c r="Y24" s="51">
        <v>0</v>
      </c>
      <c r="Z24" s="51">
        <v>0</v>
      </c>
      <c r="AA24" s="51">
        <v>0</v>
      </c>
      <c r="AB24" s="51">
        <v>0</v>
      </c>
      <c r="AC24" s="51">
        <v>9.7999999999999997E-4</v>
      </c>
      <c r="AD24" s="51">
        <v>9.7999999999999997E-4</v>
      </c>
      <c r="AE24" s="54">
        <v>0</v>
      </c>
      <c r="AF24" s="51">
        <v>0</v>
      </c>
      <c r="AG24" s="53">
        <v>9.7999999999999997E-4</v>
      </c>
      <c r="AH24" s="51">
        <v>0</v>
      </c>
      <c r="AI24" s="51">
        <v>9.7999999999999997E-4</v>
      </c>
      <c r="AJ24" s="51">
        <v>0</v>
      </c>
      <c r="AK24" s="51">
        <f t="shared" si="0"/>
        <v>9.7999999999999997E-4</v>
      </c>
      <c r="AL24" s="51">
        <f t="shared" si="1"/>
        <v>0</v>
      </c>
      <c r="AM24" s="51">
        <v>0</v>
      </c>
      <c r="AN24" s="51">
        <v>0</v>
      </c>
      <c r="AO24" s="51">
        <f t="shared" si="2"/>
        <v>9.7999999999999997E-4</v>
      </c>
    </row>
    <row r="25" spans="2:41" s="48" customFormat="1" ht="27" customHeight="1" x14ac:dyDescent="0.15">
      <c r="B25" s="57" t="s">
        <v>89</v>
      </c>
      <c r="C25" s="50"/>
      <c r="D25" s="51">
        <v>8.4499999999999992E-3</v>
      </c>
      <c r="E25" s="51">
        <v>0</v>
      </c>
      <c r="F25" s="51">
        <v>0</v>
      </c>
      <c r="G25" s="51">
        <v>8.4499999999999992E-3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8.4499999999999992E-3</v>
      </c>
      <c r="T25" s="51">
        <v>0</v>
      </c>
      <c r="U25" s="51">
        <v>0</v>
      </c>
      <c r="V25" s="51">
        <v>0</v>
      </c>
      <c r="W25" s="51">
        <v>8.4499999999999992E-3</v>
      </c>
      <c r="X25" s="51">
        <v>0</v>
      </c>
      <c r="Y25" s="51">
        <v>0</v>
      </c>
      <c r="Z25" s="51">
        <v>8.4499999999999992E-3</v>
      </c>
      <c r="AA25" s="51">
        <v>0</v>
      </c>
      <c r="AB25" s="51">
        <v>0</v>
      </c>
      <c r="AC25" s="51">
        <v>8.4499999999999992E-3</v>
      </c>
      <c r="AD25" s="51">
        <v>8.4499999999999992E-3</v>
      </c>
      <c r="AE25" s="54">
        <v>0</v>
      </c>
      <c r="AF25" s="51">
        <v>0</v>
      </c>
      <c r="AG25" s="53">
        <v>8.4499999999999992E-3</v>
      </c>
      <c r="AH25" s="51">
        <v>0</v>
      </c>
      <c r="AI25" s="51">
        <v>8.4499999999999992E-3</v>
      </c>
      <c r="AJ25" s="51">
        <v>0</v>
      </c>
      <c r="AK25" s="51">
        <f t="shared" si="0"/>
        <v>8.4499999999999992E-3</v>
      </c>
      <c r="AL25" s="51">
        <f t="shared" si="1"/>
        <v>0</v>
      </c>
      <c r="AM25" s="51">
        <v>0</v>
      </c>
      <c r="AN25" s="51">
        <v>0</v>
      </c>
      <c r="AO25" s="51">
        <f t="shared" si="2"/>
        <v>8.4499999999999992E-3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0.175762</v>
      </c>
      <c r="E28" s="51">
        <v>0</v>
      </c>
      <c r="F28" s="51">
        <v>0</v>
      </c>
      <c r="G28" s="51">
        <v>0.175762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0.175762</v>
      </c>
      <c r="T28" s="51">
        <v>0</v>
      </c>
      <c r="U28" s="51">
        <v>0</v>
      </c>
      <c r="V28" s="51">
        <v>0</v>
      </c>
      <c r="W28" s="51">
        <v>0.175762</v>
      </c>
      <c r="X28" s="51">
        <v>8.4513000000000005E-2</v>
      </c>
      <c r="Y28" s="51">
        <v>0</v>
      </c>
      <c r="Z28" s="51">
        <v>9.1248999999999997E-2</v>
      </c>
      <c r="AA28" s="51">
        <v>0</v>
      </c>
      <c r="AB28" s="51">
        <v>0</v>
      </c>
      <c r="AC28" s="51">
        <v>0.175762</v>
      </c>
      <c r="AD28" s="51">
        <v>0.1752662662116041</v>
      </c>
      <c r="AE28" s="54">
        <v>4.9573378839590503E-4</v>
      </c>
      <c r="AF28" s="51">
        <v>0</v>
      </c>
      <c r="AG28" s="53">
        <v>0.1752662662116041</v>
      </c>
      <c r="AH28" s="51">
        <v>4.9573378839590503E-4</v>
      </c>
      <c r="AI28" s="51">
        <v>0.1752662662116041</v>
      </c>
      <c r="AJ28" s="51">
        <v>0</v>
      </c>
      <c r="AK28" s="51">
        <f t="shared" si="0"/>
        <v>0.175762</v>
      </c>
      <c r="AL28" s="51">
        <f t="shared" si="1"/>
        <v>2.245E-3</v>
      </c>
      <c r="AM28" s="51">
        <v>0</v>
      </c>
      <c r="AN28" s="51">
        <v>2.245E-3</v>
      </c>
      <c r="AO28" s="51">
        <f t="shared" si="2"/>
        <v>0.173517</v>
      </c>
    </row>
    <row r="29" spans="2:41" s="48" customFormat="1" ht="27" customHeight="1" x14ac:dyDescent="0.15">
      <c r="B29" s="57" t="s">
        <v>93</v>
      </c>
      <c r="C29" s="50"/>
      <c r="D29" s="51">
        <v>0.12289599999999999</v>
      </c>
      <c r="E29" s="51">
        <v>0</v>
      </c>
      <c r="F29" s="51">
        <v>0</v>
      </c>
      <c r="G29" s="51">
        <v>0.12289599999999999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0.12289599999999999</v>
      </c>
      <c r="T29" s="51">
        <v>1.7099999999999999E-3</v>
      </c>
      <c r="U29" s="51">
        <v>1.1999999999999999E-3</v>
      </c>
      <c r="V29" s="51">
        <v>5.1000000000000004E-4</v>
      </c>
      <c r="W29" s="51">
        <v>0.12118599999999999</v>
      </c>
      <c r="X29" s="51">
        <v>8.247599999999998E-2</v>
      </c>
      <c r="Y29" s="51">
        <v>0</v>
      </c>
      <c r="Z29" s="51">
        <v>3.8710000000000001E-2</v>
      </c>
      <c r="AA29" s="51">
        <v>0</v>
      </c>
      <c r="AB29" s="51">
        <v>0</v>
      </c>
      <c r="AC29" s="51">
        <v>0.12118599999999999</v>
      </c>
      <c r="AD29" s="51">
        <v>0.10877171428571428</v>
      </c>
      <c r="AE29" s="54">
        <v>1.2414285714285713E-2</v>
      </c>
      <c r="AF29" s="51">
        <v>0</v>
      </c>
      <c r="AG29" s="53">
        <v>0.10877171428571428</v>
      </c>
      <c r="AH29" s="51">
        <v>1.4124285714285712E-2</v>
      </c>
      <c r="AI29" s="51">
        <v>0.10877171428571428</v>
      </c>
      <c r="AJ29" s="51">
        <v>0</v>
      </c>
      <c r="AK29" s="51">
        <f t="shared" si="0"/>
        <v>0.12289599999999999</v>
      </c>
      <c r="AL29" s="51">
        <f t="shared" si="1"/>
        <v>0.20349899999999999</v>
      </c>
      <c r="AM29" s="51">
        <v>0</v>
      </c>
      <c r="AN29" s="51">
        <v>0.20349899999999999</v>
      </c>
      <c r="AO29" s="51">
        <f t="shared" si="2"/>
        <v>-8.0602999999999994E-2</v>
      </c>
    </row>
    <row r="30" spans="2:41" s="48" customFormat="1" ht="27" customHeight="1" x14ac:dyDescent="0.15">
      <c r="B30" s="57" t="s">
        <v>94</v>
      </c>
      <c r="C30" s="50"/>
      <c r="D30" s="51">
        <v>0.1231</v>
      </c>
      <c r="E30" s="51">
        <v>0</v>
      </c>
      <c r="F30" s="51">
        <v>0</v>
      </c>
      <c r="G30" s="51">
        <v>0.1231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0.1231</v>
      </c>
      <c r="T30" s="51">
        <v>0</v>
      </c>
      <c r="U30" s="51">
        <v>0</v>
      </c>
      <c r="V30" s="51">
        <v>0</v>
      </c>
      <c r="W30" s="51">
        <v>0.1231</v>
      </c>
      <c r="X30" s="51">
        <v>0.12</v>
      </c>
      <c r="Y30" s="51">
        <v>0</v>
      </c>
      <c r="Z30" s="51">
        <v>3.0999999999999999E-3</v>
      </c>
      <c r="AA30" s="51">
        <v>0</v>
      </c>
      <c r="AB30" s="51">
        <v>0</v>
      </c>
      <c r="AC30" s="51">
        <v>0.1231</v>
      </c>
      <c r="AD30" s="51">
        <v>0.1231</v>
      </c>
      <c r="AE30" s="54">
        <v>0</v>
      </c>
      <c r="AF30" s="51">
        <v>0</v>
      </c>
      <c r="AG30" s="53">
        <v>0.1231</v>
      </c>
      <c r="AH30" s="51">
        <v>0</v>
      </c>
      <c r="AI30" s="51">
        <v>0.1231</v>
      </c>
      <c r="AJ30" s="51">
        <v>0</v>
      </c>
      <c r="AK30" s="51">
        <f t="shared" si="0"/>
        <v>0.1231</v>
      </c>
      <c r="AL30" s="51">
        <f t="shared" si="1"/>
        <v>3.6999999999999998E-2</v>
      </c>
      <c r="AM30" s="51">
        <v>0</v>
      </c>
      <c r="AN30" s="51">
        <v>3.6999999999999998E-2</v>
      </c>
      <c r="AO30" s="51">
        <f t="shared" si="2"/>
        <v>8.610000000000001E-2</v>
      </c>
    </row>
    <row r="31" spans="2:41" s="48" customFormat="1" ht="27" customHeight="1" x14ac:dyDescent="0.15">
      <c r="B31" s="57" t="s">
        <v>95</v>
      </c>
      <c r="C31" s="50"/>
      <c r="D31" s="51">
        <v>5.183268159999999</v>
      </c>
      <c r="E31" s="51">
        <v>0</v>
      </c>
      <c r="F31" s="51">
        <v>0</v>
      </c>
      <c r="G31" s="51">
        <v>5.183268159999999</v>
      </c>
      <c r="H31" s="51">
        <v>0</v>
      </c>
      <c r="I31" s="51">
        <v>0</v>
      </c>
      <c r="J31" s="51">
        <v>0</v>
      </c>
      <c r="K31" s="51">
        <v>0.12249</v>
      </c>
      <c r="L31" s="51">
        <v>0</v>
      </c>
      <c r="M31" s="51">
        <v>0</v>
      </c>
      <c r="N31" s="51">
        <v>0</v>
      </c>
      <c r="O31" s="51">
        <v>0.12249</v>
      </c>
      <c r="P31" s="51">
        <v>0.12249</v>
      </c>
      <c r="Q31" s="51">
        <v>0</v>
      </c>
      <c r="R31" s="51">
        <v>0</v>
      </c>
      <c r="S31" s="53">
        <v>5.060778159999999</v>
      </c>
      <c r="T31" s="51">
        <v>2.8030000000000003E-2</v>
      </c>
      <c r="U31" s="51">
        <v>2.8030000000000003E-2</v>
      </c>
      <c r="V31" s="51">
        <v>0</v>
      </c>
      <c r="W31" s="51">
        <v>5.0327481599999988</v>
      </c>
      <c r="X31" s="51">
        <v>5.025798159999999</v>
      </c>
      <c r="Y31" s="51">
        <v>0</v>
      </c>
      <c r="Z31" s="51">
        <v>6.9500000000000004E-3</v>
      </c>
      <c r="AA31" s="51">
        <v>0</v>
      </c>
      <c r="AB31" s="51">
        <v>0</v>
      </c>
      <c r="AC31" s="51">
        <v>5.0327481599999997</v>
      </c>
      <c r="AD31" s="51">
        <v>4.9945068229370628</v>
      </c>
      <c r="AE31" s="54">
        <v>3.8241337062937072E-2</v>
      </c>
      <c r="AF31" s="51">
        <v>0</v>
      </c>
      <c r="AG31" s="53">
        <v>5.1169968229370628</v>
      </c>
      <c r="AH31" s="51">
        <v>6.6271337062937072E-2</v>
      </c>
      <c r="AI31" s="51">
        <v>5.1169968229370628</v>
      </c>
      <c r="AJ31" s="51">
        <v>0</v>
      </c>
      <c r="AK31" s="51">
        <f t="shared" si="0"/>
        <v>5.183268159999999</v>
      </c>
      <c r="AL31" s="51">
        <f t="shared" si="1"/>
        <v>0</v>
      </c>
      <c r="AM31" s="51">
        <v>0</v>
      </c>
      <c r="AN31" s="51">
        <v>0</v>
      </c>
      <c r="AO31" s="51">
        <f t="shared" si="2"/>
        <v>5.183268159999999</v>
      </c>
    </row>
    <row r="32" spans="2:41" s="48" customFormat="1" ht="27" customHeight="1" x14ac:dyDescent="0.15">
      <c r="B32" s="57" t="s">
        <v>96</v>
      </c>
      <c r="C32" s="50"/>
      <c r="D32" s="51">
        <v>2.2010000000000002E-2</v>
      </c>
      <c r="E32" s="51">
        <v>0</v>
      </c>
      <c r="F32" s="51">
        <v>0</v>
      </c>
      <c r="G32" s="51">
        <v>2.2010000000000002E-2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2.2010000000000002E-2</v>
      </c>
      <c r="T32" s="51">
        <v>0</v>
      </c>
      <c r="U32" s="51">
        <v>0</v>
      </c>
      <c r="V32" s="51">
        <v>0</v>
      </c>
      <c r="W32" s="51">
        <v>2.2010000000000002E-2</v>
      </c>
      <c r="X32" s="51">
        <v>0</v>
      </c>
      <c r="Y32" s="51">
        <v>0</v>
      </c>
      <c r="Z32" s="51">
        <v>2.2010000000000002E-2</v>
      </c>
      <c r="AA32" s="51">
        <v>0</v>
      </c>
      <c r="AB32" s="51">
        <v>0</v>
      </c>
      <c r="AC32" s="51">
        <v>2.2010000000000002E-2</v>
      </c>
      <c r="AD32" s="51">
        <v>2.2010000000000002E-2</v>
      </c>
      <c r="AE32" s="54">
        <v>0</v>
      </c>
      <c r="AF32" s="51">
        <v>0</v>
      </c>
      <c r="AG32" s="53">
        <v>2.2010000000000002E-2</v>
      </c>
      <c r="AH32" s="51">
        <v>0</v>
      </c>
      <c r="AI32" s="51">
        <v>2.2010000000000002E-2</v>
      </c>
      <c r="AJ32" s="51">
        <v>0</v>
      </c>
      <c r="AK32" s="51">
        <f t="shared" si="0"/>
        <v>2.2010000000000002E-2</v>
      </c>
      <c r="AL32" s="51">
        <f t="shared" si="1"/>
        <v>5.45E-3</v>
      </c>
      <c r="AM32" s="51">
        <v>0</v>
      </c>
      <c r="AN32" s="51">
        <v>5.45E-3</v>
      </c>
      <c r="AO32" s="51">
        <f t="shared" si="2"/>
        <v>1.6560000000000002E-2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0.1561131612903226</v>
      </c>
      <c r="E36" s="51">
        <v>0</v>
      </c>
      <c r="F36" s="51">
        <v>0</v>
      </c>
      <c r="G36" s="51">
        <v>0.1561131612903226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0.1561131612903226</v>
      </c>
      <c r="T36" s="51">
        <v>2.1700000000000001E-3</v>
      </c>
      <c r="U36" s="51">
        <v>0</v>
      </c>
      <c r="V36" s="51">
        <v>2.1700000000000001E-3</v>
      </c>
      <c r="W36" s="51">
        <v>0.15394316129032259</v>
      </c>
      <c r="X36" s="51">
        <v>0.14644316129032259</v>
      </c>
      <c r="Y36" s="51">
        <v>0</v>
      </c>
      <c r="Z36" s="51">
        <v>7.4999999999999997E-3</v>
      </c>
      <c r="AA36" s="51">
        <v>0</v>
      </c>
      <c r="AB36" s="51">
        <v>-1.419560650717808E-7</v>
      </c>
      <c r="AC36" s="51">
        <v>0.15394330324638766</v>
      </c>
      <c r="AD36" s="51">
        <v>9.2925744547749656E-2</v>
      </c>
      <c r="AE36" s="51">
        <v>6.1017558698638015E-2</v>
      </c>
      <c r="AF36" s="51">
        <v>0</v>
      </c>
      <c r="AG36" s="53">
        <v>9.2925744547749656E-2</v>
      </c>
      <c r="AH36" s="51">
        <v>6.3187558698638013E-2</v>
      </c>
      <c r="AI36" s="51">
        <v>9.2925744547749656E-2</v>
      </c>
      <c r="AJ36" s="51">
        <v>0</v>
      </c>
      <c r="AK36" s="51">
        <f t="shared" si="0"/>
        <v>0.1561131612903226</v>
      </c>
      <c r="AL36" s="51">
        <f t="shared" si="1"/>
        <v>0.25991700000000006</v>
      </c>
      <c r="AM36" s="51">
        <f>SUM(AM37:AM39)</f>
        <v>0</v>
      </c>
      <c r="AN36" s="51">
        <f>SUM(AN37:AN39)</f>
        <v>0.25991700000000006</v>
      </c>
      <c r="AO36" s="51">
        <f t="shared" si="2"/>
        <v>-0.10380383870967747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0.15538600000000002</v>
      </c>
      <c r="E38" s="66">
        <v>0</v>
      </c>
      <c r="F38" s="66">
        <v>0</v>
      </c>
      <c r="G38" s="66">
        <v>0.15538600000000002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0.15538600000000002</v>
      </c>
      <c r="T38" s="66">
        <v>2.1700000000000001E-3</v>
      </c>
      <c r="U38" s="66">
        <v>0</v>
      </c>
      <c r="V38" s="66">
        <v>2.1700000000000001E-3</v>
      </c>
      <c r="W38" s="66">
        <v>0.15321600000000002</v>
      </c>
      <c r="X38" s="66">
        <v>0.14571600000000001</v>
      </c>
      <c r="Y38" s="66">
        <v>0</v>
      </c>
      <c r="Z38" s="66">
        <v>7.4999999999999997E-3</v>
      </c>
      <c r="AA38" s="66">
        <v>0</v>
      </c>
      <c r="AB38" s="66">
        <v>0</v>
      </c>
      <c r="AC38" s="66">
        <v>0.15321600000000002</v>
      </c>
      <c r="AD38" s="66">
        <v>9.2381061538461526E-2</v>
      </c>
      <c r="AE38" s="66">
        <v>6.0834938461538493E-2</v>
      </c>
      <c r="AF38" s="67">
        <v>0</v>
      </c>
      <c r="AG38" s="68">
        <v>9.2381061538461526E-2</v>
      </c>
      <c r="AH38" s="66">
        <v>6.3004938461538498E-2</v>
      </c>
      <c r="AI38" s="66">
        <v>9.2381061538461526E-2</v>
      </c>
      <c r="AJ38" s="66">
        <v>0</v>
      </c>
      <c r="AK38" s="66">
        <f t="shared" si="0"/>
        <v>0.15538600000000002</v>
      </c>
      <c r="AL38" s="66">
        <f t="shared" si="1"/>
        <v>0.25832000000000005</v>
      </c>
      <c r="AM38" s="66">
        <v>0</v>
      </c>
      <c r="AN38" s="66">
        <v>0.25832000000000005</v>
      </c>
      <c r="AO38" s="66">
        <f t="shared" si="2"/>
        <v>-0.10293400000000003</v>
      </c>
    </row>
    <row r="39" spans="2:41" ht="27" customHeight="1" x14ac:dyDescent="0.15">
      <c r="B39" s="69">
        <v>0</v>
      </c>
      <c r="C39" s="76" t="s">
        <v>100</v>
      </c>
      <c r="D39" s="71">
        <v>7.2716129032258079E-4</v>
      </c>
      <c r="E39" s="52">
        <v>0</v>
      </c>
      <c r="F39" s="71">
        <v>0</v>
      </c>
      <c r="G39" s="71">
        <v>7.2716129032258079E-4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7.2716129032258079E-4</v>
      </c>
      <c r="T39" s="71">
        <v>0</v>
      </c>
      <c r="U39" s="71">
        <v>0</v>
      </c>
      <c r="V39" s="71">
        <v>0</v>
      </c>
      <c r="W39" s="71">
        <v>7.2716129032258079E-4</v>
      </c>
      <c r="X39" s="71">
        <v>7.2716129032258079E-4</v>
      </c>
      <c r="Y39" s="71">
        <v>0</v>
      </c>
      <c r="Z39" s="71">
        <v>0</v>
      </c>
      <c r="AA39" s="71">
        <v>0</v>
      </c>
      <c r="AB39" s="71">
        <v>-1.419560650717808E-7</v>
      </c>
      <c r="AC39" s="71">
        <v>7.2730324638765258E-4</v>
      </c>
      <c r="AD39" s="71">
        <v>5.4468300928813386E-4</v>
      </c>
      <c r="AE39" s="71">
        <v>1.8262023709951869E-4</v>
      </c>
      <c r="AF39" s="72">
        <v>0</v>
      </c>
      <c r="AG39" s="73">
        <v>5.4468300928813386E-4</v>
      </c>
      <c r="AH39" s="71">
        <v>1.8262023709951869E-4</v>
      </c>
      <c r="AI39" s="71">
        <v>5.4468300928813386E-4</v>
      </c>
      <c r="AJ39" s="52">
        <v>0</v>
      </c>
      <c r="AK39" s="52">
        <f t="shared" si="0"/>
        <v>7.2716129032258079E-4</v>
      </c>
      <c r="AL39" s="52">
        <f t="shared" si="1"/>
        <v>1.5969999999999999E-3</v>
      </c>
      <c r="AM39" s="52">
        <v>0</v>
      </c>
      <c r="AN39" s="52">
        <v>1.5969999999999999E-3</v>
      </c>
      <c r="AO39" s="52">
        <f t="shared" si="2"/>
        <v>-8.698387096774191E-4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2021-03-16T06:10:54Z</dcterms:created>
  <dcterms:modified xsi:type="dcterms:W3CDTF">2025-03-13T00:06:15Z</dcterms:modified>
</cp:coreProperties>
</file>