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O14" i="1" s="1"/>
  <c r="AL13" i="1"/>
  <c r="AK13" i="1"/>
  <c r="AO13" i="1" s="1"/>
  <c r="AK12" i="1"/>
  <c r="Z8" i="1"/>
  <c r="X8" i="1"/>
  <c r="AL36" i="1" l="1"/>
  <c r="AO36" i="1" s="1"/>
  <c r="AO33" i="1"/>
  <c r="AO19" i="1"/>
  <c r="AO22" i="1"/>
  <c r="AO20" i="1"/>
  <c r="AO27" i="1"/>
  <c r="AO17" i="1"/>
  <c r="AO21" i="1"/>
  <c r="AO37" i="1"/>
  <c r="AO28" i="1"/>
  <c r="AO25" i="1"/>
  <c r="AO31" i="1"/>
  <c r="AO38" i="1"/>
  <c r="AO35" i="1"/>
  <c r="AO32" i="1"/>
  <c r="AO16" i="1"/>
  <c r="AO15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<sst xmlns="http://schemas.openxmlformats.org/spreadsheetml/2006/main" count="111" uniqueCount="105">
  <si>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</si>
  <si>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</si>
  <si>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</si>
  <si>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</si>
  <si>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</si>
  <si>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</si>
  <si>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</si>
  <si>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</si>
  <si>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</si>
  <si>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</si>
  <si>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</si>
  <si>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</si>
  <si>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</si>
  <si>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</si>
  <si>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</si>
  <si>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</si>
  <si>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</si>
  <si>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</si>
  <si>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</si>
  <si>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</si>
  <si>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</si>
  <si>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</si>
  <si>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</si>
  <si>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</si>
  <si>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</si>
  <si>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</si>
  <si>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</si>
  <si>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</si>
  <si>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</si>
  <si>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</si>
  <si>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</si>
  <si>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</si>
  <si>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</si>
  <si>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</si>
  <si>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</si>
  <si>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</si>
  <si>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</si>
  <si>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</si>
  <si>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</si>
  <si>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</si>
  <si>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</si>
  <si>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</si>
  <si>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</si>
  <si>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</si>
  <si>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</si>
  <si>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</si>
  <si>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</si>
  <si>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</si>
  <si>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</si>
  <si>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</si>
  <si>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</si>
  <si>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</si>
  <si>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</si>
  <si>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</si>
  <si>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</si>
  <si>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</si>
  <si>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</si>
  <si>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</si>
  <si>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</si>
  <si>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</si>
  <si>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</si>
  <si>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</si>
  <si>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</si>
  <si>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</si>
  <si>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</si>
  <si>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</si>
  <si>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</si>
  <si>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</si>
  <si>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</si>
  <si>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</si>
  <si>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</si>
  <si>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</si>
  <si>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</si>
  <si>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</si>
  <si>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</si>
  <si>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</si>
  <si>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</si>
  <si>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</si>
  <si>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</si>
  <si>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</si>
  <si>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</si>
  <si>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</si>
  <si>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</si>
  <si>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</si>
  <si>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</si>
  <si>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</si>
  <si>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</si>
  <si>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</si>
  <si>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</si>
  <si>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</si>
  <si>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</si>
  <si>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</si>
  <si>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</si>
  <si>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</si>
  <si>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</si>
  <si>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</si>
  <si>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</si>
  <si>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</si>
  <si>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</si>
  <si>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</si>
  <si>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</si>
  <si>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</si>
  <si>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</si>
  <si>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</si>
  <si>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表2-34  発生量及び処理・処分量（種類別：変換）　〔鉄鋼〕〔全地域〕〔令和５年度〕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</si>
</sst>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="85" zoomScaleNormal="100" zoomScaleSheetLayoutView="85" workbookViewId="0">
      <selection activeCell="B5" sqref="B5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1670.4733639418432</v>
      </c>
      <c r="E12" s="46">
        <v>705.56099999999992</v>
      </c>
      <c r="F12" s="46">
        <v>0</v>
      </c>
      <c r="G12" s="46">
        <v>964.9123639418433</v>
      </c>
      <c r="H12" s="46">
        <v>0.57699999999999996</v>
      </c>
      <c r="I12" s="46">
        <v>0</v>
      </c>
      <c r="J12" s="46">
        <v>0</v>
      </c>
      <c r="K12" s="46">
        <v>749.79899999999998</v>
      </c>
      <c r="L12" s="46">
        <v>0</v>
      </c>
      <c r="M12" s="46">
        <v>0</v>
      </c>
      <c r="N12" s="46">
        <v>0</v>
      </c>
      <c r="O12" s="46">
        <v>749.79899999999998</v>
      </c>
      <c r="P12" s="46">
        <v>732.70399999999995</v>
      </c>
      <c r="Q12" s="46">
        <v>0</v>
      </c>
      <c r="R12" s="46">
        <v>0</v>
      </c>
      <c r="S12" s="47">
        <v>231.63136394184335</v>
      </c>
      <c r="T12" s="46">
        <v>102.49092</v>
      </c>
      <c r="U12" s="46">
        <v>6.1400000000000005E-3</v>
      </c>
      <c r="V12" s="46">
        <v>102.48478</v>
      </c>
      <c r="W12" s="46">
        <v>129.14044394184333</v>
      </c>
      <c r="X12" s="46">
        <v>123.83031430184332</v>
      </c>
      <c r="Y12" s="46">
        <v>38.89761</v>
      </c>
      <c r="Z12" s="46">
        <v>5.3101296400000004</v>
      </c>
      <c r="AA12" s="46">
        <v>0.15801700000000005</v>
      </c>
      <c r="AB12" s="46">
        <v>28.232019880074461</v>
      </c>
      <c r="AC12" s="46">
        <v>100.90842406176884</v>
      </c>
      <c r="AD12" s="46">
        <v>93.898064058406476</v>
      </c>
      <c r="AE12" s="46">
        <v>7.0103600033623872</v>
      </c>
      <c r="AF12" s="46">
        <v>0</v>
      </c>
      <c r="AG12" s="47">
        <v>827.17906405840654</v>
      </c>
      <c r="AH12" s="46">
        <v>109.50128000336238</v>
      </c>
      <c r="AI12" s="46">
        <v>1532.7400640584065</v>
      </c>
      <c r="AJ12" s="46">
        <v>0</v>
      </c>
      <c r="AK12" s="46">
        <f>G12-N12</f>
        <v>964.9123639418433</v>
      </c>
      <c r="AL12" s="46">
        <f>AM12+AN12</f>
        <v>75.550166635211255</v>
      </c>
      <c r="AM12" s="46">
        <f>SUM(AM13:AM14)+SUM(AM18:AM36)</f>
        <v>0</v>
      </c>
      <c r="AN12" s="46">
        <f>SUM(AN13:AN14)+SUM(AN18:AN36)</f>
        <v>75.550166635211255</v>
      </c>
      <c r="AO12" s="46">
        <f>AK12-AL12</f>
        <v>889.36219730663208</v>
      </c>
    </row>
    <row r="13" spans="2:41" s="48" customFormat="1" ht="27" customHeight="1" thickTop="1" x14ac:dyDescent="0.15">
      <c r="B13" s="49" t="s">
        <v>77</v>
      </c>
      <c r="C13" s="50"/>
      <c r="D13" s="51">
        <v>5.5530000000000003E-2</v>
      </c>
      <c r="E13" s="51">
        <v>0</v>
      </c>
      <c r="F13" s="51">
        <v>0</v>
      </c>
      <c r="G13" s="52">
        <v>5.5530000000000003E-2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5.5530000000000003E-2</v>
      </c>
      <c r="T13" s="51">
        <v>0</v>
      </c>
      <c r="U13" s="51">
        <v>0</v>
      </c>
      <c r="V13" s="51">
        <v>0</v>
      </c>
      <c r="W13" s="51">
        <v>5.5530000000000003E-2</v>
      </c>
      <c r="X13" s="51">
        <v>0</v>
      </c>
      <c r="Y13" s="51">
        <v>0</v>
      </c>
      <c r="Z13" s="51">
        <v>5.5530000000000003E-2</v>
      </c>
      <c r="AA13" s="51">
        <v>0</v>
      </c>
      <c r="AB13" s="51">
        <v>0</v>
      </c>
      <c r="AC13" s="51">
        <v>5.5530000000000003E-2</v>
      </c>
      <c r="AD13" s="51">
        <v>5.5530000000000003E-2</v>
      </c>
      <c r="AE13" s="54">
        <v>0</v>
      </c>
      <c r="AF13" s="51">
        <v>0</v>
      </c>
      <c r="AG13" s="55">
        <v>5.5530000000000003E-2</v>
      </c>
      <c r="AH13" s="56">
        <v>0</v>
      </c>
      <c r="AI13" s="56">
        <v>5.5530000000000003E-2</v>
      </c>
      <c r="AJ13" s="51">
        <v>0</v>
      </c>
      <c r="AK13" s="51">
        <f t="shared" ref="AK13:AK39" si="0">G13-N13</f>
        <v>5.5530000000000003E-2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5.5530000000000003E-2</v>
      </c>
    </row>
    <row r="14" spans="2:41" s="48" customFormat="1" ht="27" customHeight="1" x14ac:dyDescent="0.15">
      <c r="B14" s="57" t="s">
        <v>78</v>
      </c>
      <c r="C14" s="50"/>
      <c r="D14" s="51">
        <v>106.01285</v>
      </c>
      <c r="E14" s="51">
        <v>0</v>
      </c>
      <c r="F14" s="51">
        <v>0</v>
      </c>
      <c r="G14" s="51">
        <v>106.01285</v>
      </c>
      <c r="H14" s="51">
        <v>0.57699999999999996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105.43585</v>
      </c>
      <c r="T14" s="51">
        <v>0</v>
      </c>
      <c r="U14" s="51">
        <v>0</v>
      </c>
      <c r="V14" s="51">
        <v>0</v>
      </c>
      <c r="W14" s="51">
        <v>105.43585</v>
      </c>
      <c r="X14" s="51">
        <v>105.38175</v>
      </c>
      <c r="Y14" s="51">
        <v>37.753419999999998</v>
      </c>
      <c r="Z14" s="51">
        <v>5.4100000000000009E-2</v>
      </c>
      <c r="AA14" s="51">
        <v>1.29E-2</v>
      </c>
      <c r="AB14" s="51">
        <v>27.324272400000012</v>
      </c>
      <c r="AC14" s="51">
        <v>78.11157759999999</v>
      </c>
      <c r="AD14" s="51">
        <v>71.946930519999995</v>
      </c>
      <c r="AE14" s="51">
        <v>6.1646470800000008</v>
      </c>
      <c r="AF14" s="51">
        <v>0</v>
      </c>
      <c r="AG14" s="53">
        <v>72.523930519999993</v>
      </c>
      <c r="AH14" s="51">
        <v>6.1646470800000008</v>
      </c>
      <c r="AI14" s="51">
        <v>72.523930519999993</v>
      </c>
      <c r="AJ14" s="51">
        <v>0</v>
      </c>
      <c r="AK14" s="51">
        <f t="shared" si="0"/>
        <v>106.01285</v>
      </c>
      <c r="AL14" s="51">
        <f t="shared" si="1"/>
        <v>3.372E-2</v>
      </c>
      <c r="AM14" s="51">
        <f>SUM(AM15:AM17)</f>
        <v>0</v>
      </c>
      <c r="AN14" s="51">
        <f>SUM(AN15:AN17)</f>
        <v>3.372E-2</v>
      </c>
      <c r="AO14" s="51">
        <f t="shared" si="2"/>
        <v>105.97913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3.372E-2</v>
      </c>
      <c r="AM16" s="66">
        <v>0</v>
      </c>
      <c r="AN16" s="66">
        <v>3.372E-2</v>
      </c>
      <c r="AO16" s="66">
        <f t="shared" si="2"/>
        <v>-3.372E-2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106.01285</v>
      </c>
      <c r="E17" s="52">
        <v>0</v>
      </c>
      <c r="F17" s="71">
        <v>0</v>
      </c>
      <c r="G17" s="71">
        <v>106.01285</v>
      </c>
      <c r="H17" s="52">
        <v>0.57699999999999996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105.43585</v>
      </c>
      <c r="T17" s="71">
        <v>0</v>
      </c>
      <c r="U17" s="71">
        <v>0</v>
      </c>
      <c r="V17" s="71">
        <v>0</v>
      </c>
      <c r="W17" s="71">
        <v>105.43585</v>
      </c>
      <c r="X17" s="71">
        <v>105.38175</v>
      </c>
      <c r="Y17" s="71">
        <v>37.753419999999998</v>
      </c>
      <c r="Z17" s="71">
        <v>5.4100000000000009E-2</v>
      </c>
      <c r="AA17" s="71">
        <v>1.29E-2</v>
      </c>
      <c r="AB17" s="71">
        <v>27.324272400000012</v>
      </c>
      <c r="AC17" s="71">
        <v>78.11157759999999</v>
      </c>
      <c r="AD17" s="71">
        <v>71.946930519999995</v>
      </c>
      <c r="AE17" s="71">
        <v>6.1646470800000008</v>
      </c>
      <c r="AF17" s="72">
        <v>0</v>
      </c>
      <c r="AG17" s="73">
        <v>72.523930519999993</v>
      </c>
      <c r="AH17" s="71">
        <v>6.1646470800000008</v>
      </c>
      <c r="AI17" s="71">
        <v>72.523930519999993</v>
      </c>
      <c r="AJ17" s="52">
        <v>0</v>
      </c>
      <c r="AK17" s="52">
        <f t="shared" si="0"/>
        <v>106.01285</v>
      </c>
      <c r="AL17" s="52">
        <f t="shared" si="1"/>
        <v>0</v>
      </c>
      <c r="AM17" s="52">
        <v>0</v>
      </c>
      <c r="AN17" s="52">
        <v>0</v>
      </c>
      <c r="AO17" s="52">
        <f t="shared" si="2"/>
        <v>106.01285</v>
      </c>
    </row>
    <row r="18" spans="2:41" s="48" customFormat="1" ht="27" customHeight="1" x14ac:dyDescent="0.15">
      <c r="B18" s="57" t="s">
        <v>82</v>
      </c>
      <c r="C18" s="74"/>
      <c r="D18" s="51">
        <v>0.84536750000000005</v>
      </c>
      <c r="E18" s="51">
        <v>0</v>
      </c>
      <c r="F18" s="51">
        <v>0</v>
      </c>
      <c r="G18" s="51">
        <v>0.84536750000000005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0.84536750000000005</v>
      </c>
      <c r="T18" s="51">
        <v>0</v>
      </c>
      <c r="U18" s="51">
        <v>0</v>
      </c>
      <c r="V18" s="51">
        <v>0</v>
      </c>
      <c r="W18" s="51">
        <v>0.84536750000000005</v>
      </c>
      <c r="X18" s="51">
        <v>0.69698150000000003</v>
      </c>
      <c r="Y18" s="51">
        <v>0.14945</v>
      </c>
      <c r="Z18" s="51">
        <v>0.14838599999999996</v>
      </c>
      <c r="AA18" s="51">
        <v>2.7311999999999999E-2</v>
      </c>
      <c r="AB18" s="51">
        <v>0.17570744189189191</v>
      </c>
      <c r="AC18" s="51">
        <v>0.66966005810810814</v>
      </c>
      <c r="AD18" s="51">
        <v>0.6531215081081081</v>
      </c>
      <c r="AE18" s="54">
        <v>1.6538549999999999E-2</v>
      </c>
      <c r="AF18" s="51">
        <v>0</v>
      </c>
      <c r="AG18" s="53">
        <v>0.6531215081081081</v>
      </c>
      <c r="AH18" s="51">
        <v>1.6538549999999999E-2</v>
      </c>
      <c r="AI18" s="51">
        <v>0.6531215081081081</v>
      </c>
      <c r="AJ18" s="51">
        <v>0</v>
      </c>
      <c r="AK18" s="51">
        <f t="shared" si="0"/>
        <v>0.84536750000000005</v>
      </c>
      <c r="AL18" s="51">
        <f t="shared" si="1"/>
        <v>4.2960959128065399E-2</v>
      </c>
      <c r="AM18" s="51">
        <v>0</v>
      </c>
      <c r="AN18" s="51">
        <v>4.2960959128065399E-2</v>
      </c>
      <c r="AO18" s="51">
        <f t="shared" si="2"/>
        <v>0.80240654087193464</v>
      </c>
    </row>
    <row r="19" spans="2:41" s="48" customFormat="1" ht="27" customHeight="1" x14ac:dyDescent="0.15">
      <c r="B19" s="57" t="s">
        <v>83</v>
      </c>
      <c r="C19" s="50"/>
      <c r="D19" s="51">
        <v>0.11613364000000001</v>
      </c>
      <c r="E19" s="51">
        <v>0</v>
      </c>
      <c r="F19" s="51">
        <v>0</v>
      </c>
      <c r="G19" s="51">
        <v>0.11613364000000001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0.11613364000000001</v>
      </c>
      <c r="T19" s="51">
        <v>0</v>
      </c>
      <c r="U19" s="51">
        <v>0</v>
      </c>
      <c r="V19" s="51">
        <v>0</v>
      </c>
      <c r="W19" s="51">
        <v>0.11613364000000001</v>
      </c>
      <c r="X19" s="51">
        <v>0</v>
      </c>
      <c r="Y19" s="51">
        <v>0</v>
      </c>
      <c r="Z19" s="51">
        <v>0.11613364000000001</v>
      </c>
      <c r="AA19" s="51">
        <v>0.11598500000000002</v>
      </c>
      <c r="AB19" s="51">
        <v>0.11026279167691043</v>
      </c>
      <c r="AC19" s="51">
        <v>5.8708483230895869E-3</v>
      </c>
      <c r="AD19" s="51">
        <v>6.8640000000000007E-5</v>
      </c>
      <c r="AE19" s="54">
        <v>5.8022083230895869E-3</v>
      </c>
      <c r="AF19" s="51">
        <v>0</v>
      </c>
      <c r="AG19" s="53">
        <v>6.8640000000000007E-5</v>
      </c>
      <c r="AH19" s="51">
        <v>5.8022083230895869E-3</v>
      </c>
      <c r="AI19" s="51">
        <v>6.8640000000000007E-5</v>
      </c>
      <c r="AJ19" s="51">
        <v>0</v>
      </c>
      <c r="AK19" s="51">
        <f t="shared" si="0"/>
        <v>0.11613364000000001</v>
      </c>
      <c r="AL19" s="51">
        <f t="shared" si="1"/>
        <v>6.9299999999999995E-3</v>
      </c>
      <c r="AM19" s="51">
        <v>0</v>
      </c>
      <c r="AN19" s="51">
        <v>6.9299999999999995E-3</v>
      </c>
      <c r="AO19" s="51">
        <f t="shared" si="2"/>
        <v>0.10920364</v>
      </c>
    </row>
    <row r="20" spans="2:41" s="48" customFormat="1" ht="27" customHeight="1" x14ac:dyDescent="0.15">
      <c r="B20" s="57" t="s">
        <v>84</v>
      </c>
      <c r="C20" s="50"/>
      <c r="D20" s="51">
        <v>0.62699999999999989</v>
      </c>
      <c r="E20" s="51">
        <v>0</v>
      </c>
      <c r="F20" s="51">
        <v>0</v>
      </c>
      <c r="G20" s="51">
        <v>0.62699999999999989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0.62699999999999989</v>
      </c>
      <c r="T20" s="51">
        <v>0</v>
      </c>
      <c r="U20" s="51">
        <v>0</v>
      </c>
      <c r="V20" s="51">
        <v>0</v>
      </c>
      <c r="W20" s="51">
        <v>0.62699999999999989</v>
      </c>
      <c r="X20" s="51">
        <v>0</v>
      </c>
      <c r="Y20" s="51">
        <v>0</v>
      </c>
      <c r="Z20" s="51">
        <v>0.62699999999999989</v>
      </c>
      <c r="AA20" s="51">
        <v>0</v>
      </c>
      <c r="AB20" s="51">
        <v>0.62126051075301503</v>
      </c>
      <c r="AC20" s="51">
        <v>5.7394892469848956E-3</v>
      </c>
      <c r="AD20" s="51">
        <v>2.0000000000000002E-7</v>
      </c>
      <c r="AE20" s="54">
        <v>5.7392892469848959E-3</v>
      </c>
      <c r="AF20" s="51">
        <v>0</v>
      </c>
      <c r="AG20" s="53">
        <v>2.0000000000000002E-7</v>
      </c>
      <c r="AH20" s="51">
        <v>5.7392892469848959E-3</v>
      </c>
      <c r="AI20" s="51">
        <v>2.0000000000000002E-7</v>
      </c>
      <c r="AJ20" s="51">
        <v>0</v>
      </c>
      <c r="AK20" s="51">
        <f t="shared" si="0"/>
        <v>0.62699999999999989</v>
      </c>
      <c r="AL20" s="51">
        <f t="shared" si="1"/>
        <v>2.801E-2</v>
      </c>
      <c r="AM20" s="51">
        <v>0</v>
      </c>
      <c r="AN20" s="51">
        <v>2.801E-2</v>
      </c>
      <c r="AO20" s="51">
        <f t="shared" si="2"/>
        <v>0.59898999999999991</v>
      </c>
    </row>
    <row r="21" spans="2:41" s="48" customFormat="1" ht="27" customHeight="1" x14ac:dyDescent="0.15">
      <c r="B21" s="57" t="s">
        <v>85</v>
      </c>
      <c r="C21" s="50"/>
      <c r="D21" s="51">
        <v>1.1416529999999998</v>
      </c>
      <c r="E21" s="51">
        <v>0</v>
      </c>
      <c r="F21" s="51">
        <v>0</v>
      </c>
      <c r="G21" s="51">
        <v>1.1416529999999998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1.1416529999999998</v>
      </c>
      <c r="T21" s="51">
        <v>0</v>
      </c>
      <c r="U21" s="51">
        <v>0</v>
      </c>
      <c r="V21" s="51">
        <v>0</v>
      </c>
      <c r="W21" s="51">
        <v>1.1416529999999998</v>
      </c>
      <c r="X21" s="51">
        <v>1.1374929999999999</v>
      </c>
      <c r="Y21" s="51">
        <v>0.99326999999999999</v>
      </c>
      <c r="Z21" s="51">
        <v>4.1600000000000005E-3</v>
      </c>
      <c r="AA21" s="51">
        <v>5.6000000000000006E-4</v>
      </c>
      <c r="AB21" s="51">
        <v>5.0235294117628726E-4</v>
      </c>
      <c r="AC21" s="51">
        <v>1.1411506470588235</v>
      </c>
      <c r="AD21" s="51">
        <v>1.0980934899635908</v>
      </c>
      <c r="AE21" s="54">
        <v>4.3057157095232661E-2</v>
      </c>
      <c r="AF21" s="51">
        <v>0</v>
      </c>
      <c r="AG21" s="53">
        <v>1.0980934899635908</v>
      </c>
      <c r="AH21" s="51">
        <v>4.3057157095232661E-2</v>
      </c>
      <c r="AI21" s="51">
        <v>1.0980934899635908</v>
      </c>
      <c r="AJ21" s="51">
        <v>0</v>
      </c>
      <c r="AK21" s="51">
        <f t="shared" si="0"/>
        <v>1.1416529999999998</v>
      </c>
      <c r="AL21" s="51">
        <f t="shared" si="1"/>
        <v>1.5679000000000002E-2</v>
      </c>
      <c r="AM21" s="51">
        <v>0</v>
      </c>
      <c r="AN21" s="51">
        <v>1.5679000000000002E-2</v>
      </c>
      <c r="AO21" s="51">
        <f t="shared" si="2"/>
        <v>1.1259739999999998</v>
      </c>
    </row>
    <row r="22" spans="2:41" s="48" customFormat="1" ht="27" customHeight="1" x14ac:dyDescent="0.15">
      <c r="B22" s="57" t="s">
        <v>86</v>
      </c>
      <c r="C22" s="50"/>
      <c r="D22" s="51">
        <v>6.87E-4</v>
      </c>
      <c r="E22" s="51">
        <v>0</v>
      </c>
      <c r="F22" s="51">
        <v>0</v>
      </c>
      <c r="G22" s="51">
        <v>6.87E-4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6.87E-4</v>
      </c>
      <c r="T22" s="51">
        <v>0</v>
      </c>
      <c r="U22" s="51">
        <v>0</v>
      </c>
      <c r="V22" s="51">
        <v>0</v>
      </c>
      <c r="W22" s="51">
        <v>6.87E-4</v>
      </c>
      <c r="X22" s="51">
        <v>6.87E-4</v>
      </c>
      <c r="Y22" s="51">
        <v>0</v>
      </c>
      <c r="Z22" s="51">
        <v>0</v>
      </c>
      <c r="AA22" s="51">
        <v>0</v>
      </c>
      <c r="AB22" s="51">
        <v>0</v>
      </c>
      <c r="AC22" s="51">
        <v>6.87E-4</v>
      </c>
      <c r="AD22" s="51">
        <v>6.87E-4</v>
      </c>
      <c r="AE22" s="54">
        <v>0</v>
      </c>
      <c r="AF22" s="51">
        <v>0</v>
      </c>
      <c r="AG22" s="53">
        <v>6.87E-4</v>
      </c>
      <c r="AH22" s="51">
        <v>0</v>
      </c>
      <c r="AI22" s="51">
        <v>6.87E-4</v>
      </c>
      <c r="AJ22" s="51">
        <v>0</v>
      </c>
      <c r="AK22" s="51">
        <f t="shared" si="0"/>
        <v>6.87E-4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6.87E-4</v>
      </c>
    </row>
    <row r="23" spans="2:41" s="48" customFormat="1" ht="27" customHeight="1" x14ac:dyDescent="0.15">
      <c r="B23" s="57" t="s">
        <v>87</v>
      </c>
      <c r="C23" s="50"/>
      <c r="D23" s="51">
        <v>0.118939</v>
      </c>
      <c r="E23" s="51">
        <v>0</v>
      </c>
      <c r="F23" s="51">
        <v>0</v>
      </c>
      <c r="G23" s="51">
        <v>0.118939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0.118939</v>
      </c>
      <c r="T23" s="51">
        <v>0</v>
      </c>
      <c r="U23" s="51">
        <v>0</v>
      </c>
      <c r="V23" s="51">
        <v>0</v>
      </c>
      <c r="W23" s="51">
        <v>0.118939</v>
      </c>
      <c r="X23" s="51">
        <v>0.118939</v>
      </c>
      <c r="Y23" s="51">
        <v>0</v>
      </c>
      <c r="Z23" s="51">
        <v>0</v>
      </c>
      <c r="AA23" s="51">
        <v>0</v>
      </c>
      <c r="AB23" s="51">
        <v>-8.1519695402376691E-7</v>
      </c>
      <c r="AC23" s="51">
        <v>0.11893981519695403</v>
      </c>
      <c r="AD23" s="51">
        <v>0.11699427443710633</v>
      </c>
      <c r="AE23" s="54">
        <v>1.9455407598476999E-3</v>
      </c>
      <c r="AF23" s="51">
        <v>0</v>
      </c>
      <c r="AG23" s="53">
        <v>0.11699427443710633</v>
      </c>
      <c r="AH23" s="51">
        <v>1.9455407598476999E-3</v>
      </c>
      <c r="AI23" s="51">
        <v>0.11699427443710633</v>
      </c>
      <c r="AJ23" s="51">
        <v>0</v>
      </c>
      <c r="AK23" s="51">
        <f t="shared" si="0"/>
        <v>0.118939</v>
      </c>
      <c r="AL23" s="51">
        <f t="shared" si="1"/>
        <v>0</v>
      </c>
      <c r="AM23" s="51">
        <v>0</v>
      </c>
      <c r="AN23" s="51">
        <v>0</v>
      </c>
      <c r="AO23" s="51">
        <f t="shared" si="2"/>
        <v>0.118939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1.4368000000000001E-2</v>
      </c>
      <c r="E28" s="51">
        <v>0</v>
      </c>
      <c r="F28" s="51">
        <v>0</v>
      </c>
      <c r="G28" s="51">
        <v>1.4368000000000001E-2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1.4368000000000001E-2</v>
      </c>
      <c r="T28" s="51">
        <v>0</v>
      </c>
      <c r="U28" s="51">
        <v>0</v>
      </c>
      <c r="V28" s="51">
        <v>0</v>
      </c>
      <c r="W28" s="51">
        <v>1.4368000000000001E-2</v>
      </c>
      <c r="X28" s="51">
        <v>1.4368000000000001E-2</v>
      </c>
      <c r="Y28" s="51">
        <v>1.47E-3</v>
      </c>
      <c r="Z28" s="51">
        <v>0</v>
      </c>
      <c r="AA28" s="51">
        <v>0</v>
      </c>
      <c r="AB28" s="51">
        <v>0</v>
      </c>
      <c r="AC28" s="51">
        <v>1.4368000000000001E-2</v>
      </c>
      <c r="AD28" s="51">
        <v>1.4368000000000001E-2</v>
      </c>
      <c r="AE28" s="54">
        <v>0</v>
      </c>
      <c r="AF28" s="51">
        <v>0</v>
      </c>
      <c r="AG28" s="53">
        <v>1.4368000000000001E-2</v>
      </c>
      <c r="AH28" s="51">
        <v>0</v>
      </c>
      <c r="AI28" s="51">
        <v>1.4368000000000001E-2</v>
      </c>
      <c r="AJ28" s="51">
        <v>0</v>
      </c>
      <c r="AK28" s="51">
        <f t="shared" si="0"/>
        <v>1.4368000000000001E-2</v>
      </c>
      <c r="AL28" s="51">
        <f t="shared" si="1"/>
        <v>2.1700000000000001E-3</v>
      </c>
      <c r="AM28" s="51">
        <v>0</v>
      </c>
      <c r="AN28" s="51">
        <v>2.1700000000000001E-3</v>
      </c>
      <c r="AO28" s="51">
        <f t="shared" si="2"/>
        <v>1.2198000000000001E-2</v>
      </c>
    </row>
    <row r="29" spans="2:41" s="48" customFormat="1" ht="27" customHeight="1" x14ac:dyDescent="0.15">
      <c r="B29" s="57" t="s">
        <v>93</v>
      </c>
      <c r="C29" s="50"/>
      <c r="D29" s="51">
        <v>35.179960999999999</v>
      </c>
      <c r="E29" s="51">
        <v>10.077</v>
      </c>
      <c r="F29" s="51">
        <v>0</v>
      </c>
      <c r="G29" s="51">
        <v>25.102961000000001</v>
      </c>
      <c r="H29" s="51">
        <v>0</v>
      </c>
      <c r="I29" s="51">
        <v>0</v>
      </c>
      <c r="J29" s="51">
        <v>0</v>
      </c>
      <c r="K29" s="51">
        <v>25.01</v>
      </c>
      <c r="L29" s="51">
        <v>0</v>
      </c>
      <c r="M29" s="51">
        <v>0</v>
      </c>
      <c r="N29" s="51">
        <v>0</v>
      </c>
      <c r="O29" s="51">
        <v>25.01</v>
      </c>
      <c r="P29" s="51">
        <v>25.01</v>
      </c>
      <c r="Q29" s="51">
        <v>0</v>
      </c>
      <c r="R29" s="51">
        <v>0</v>
      </c>
      <c r="S29" s="53">
        <v>9.2961000000000016E-2</v>
      </c>
      <c r="T29" s="51">
        <v>4.0530000000000004E-2</v>
      </c>
      <c r="U29" s="51">
        <v>7.5000000000000002E-4</v>
      </c>
      <c r="V29" s="51">
        <v>3.9780000000000003E-2</v>
      </c>
      <c r="W29" s="51">
        <v>5.2431000000000005E-2</v>
      </c>
      <c r="X29" s="51">
        <v>5.2431000000000005E-2</v>
      </c>
      <c r="Y29" s="51">
        <v>0</v>
      </c>
      <c r="Z29" s="51">
        <v>0</v>
      </c>
      <c r="AA29" s="51">
        <v>0</v>
      </c>
      <c r="AB29" s="51">
        <v>4.0850085056276519E-7</v>
      </c>
      <c r="AC29" s="51">
        <v>5.2430591499149443E-2</v>
      </c>
      <c r="AD29" s="51">
        <v>3.0319706467661731E-2</v>
      </c>
      <c r="AE29" s="54">
        <v>2.2110885031487712E-2</v>
      </c>
      <c r="AF29" s="51">
        <v>0</v>
      </c>
      <c r="AG29" s="53">
        <v>25.040319706467663</v>
      </c>
      <c r="AH29" s="51">
        <v>6.2640885031487709E-2</v>
      </c>
      <c r="AI29" s="51">
        <v>35.117319706467661</v>
      </c>
      <c r="AJ29" s="51">
        <v>0</v>
      </c>
      <c r="AK29" s="51">
        <f t="shared" si="0"/>
        <v>25.102961000000001</v>
      </c>
      <c r="AL29" s="51">
        <f t="shared" si="1"/>
        <v>0.10455199999999999</v>
      </c>
      <c r="AM29" s="51">
        <v>0</v>
      </c>
      <c r="AN29" s="51">
        <v>0.10455199999999999</v>
      </c>
      <c r="AO29" s="51">
        <f t="shared" si="2"/>
        <v>24.998408999999999</v>
      </c>
    </row>
    <row r="30" spans="2:41" s="48" customFormat="1" ht="27" customHeight="1" x14ac:dyDescent="0.15">
      <c r="B30" s="57" t="s">
        <v>94</v>
      </c>
      <c r="C30" s="50"/>
      <c r="D30" s="51">
        <v>1439.88</v>
      </c>
      <c r="E30" s="51">
        <v>665.14499999999998</v>
      </c>
      <c r="F30" s="51">
        <v>0</v>
      </c>
      <c r="G30" s="51">
        <v>774.73500000000001</v>
      </c>
      <c r="H30" s="51">
        <v>0</v>
      </c>
      <c r="I30" s="51">
        <v>0</v>
      </c>
      <c r="J30" s="51">
        <v>0</v>
      </c>
      <c r="K30" s="51">
        <v>711.01499999999999</v>
      </c>
      <c r="L30" s="51">
        <v>0</v>
      </c>
      <c r="M30" s="51">
        <v>0</v>
      </c>
      <c r="N30" s="51">
        <v>0</v>
      </c>
      <c r="O30" s="51">
        <v>711.01499999999999</v>
      </c>
      <c r="P30" s="51">
        <v>704.89499999999998</v>
      </c>
      <c r="Q30" s="51">
        <v>0</v>
      </c>
      <c r="R30" s="51">
        <v>0</v>
      </c>
      <c r="S30" s="53">
        <v>69.84</v>
      </c>
      <c r="T30" s="51">
        <v>69.84</v>
      </c>
      <c r="U30" s="51">
        <v>0</v>
      </c>
      <c r="V30" s="51">
        <v>69.84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704.89499999999998</v>
      </c>
      <c r="AH30" s="51">
        <v>69.84</v>
      </c>
      <c r="AI30" s="51">
        <v>1370.04</v>
      </c>
      <c r="AJ30" s="51">
        <v>0</v>
      </c>
      <c r="AK30" s="51">
        <f t="shared" si="0"/>
        <v>774.73500000000001</v>
      </c>
      <c r="AL30" s="51">
        <f t="shared" si="1"/>
        <v>70.88</v>
      </c>
      <c r="AM30" s="51">
        <v>0</v>
      </c>
      <c r="AN30" s="51">
        <v>70.88</v>
      </c>
      <c r="AO30" s="51">
        <f t="shared" si="2"/>
        <v>703.85500000000002</v>
      </c>
    </row>
    <row r="31" spans="2:41" s="48" customFormat="1" ht="27" customHeight="1" x14ac:dyDescent="0.15">
      <c r="B31" s="57" t="s">
        <v>95</v>
      </c>
      <c r="C31" s="50"/>
      <c r="D31" s="51">
        <v>4.7970930000000003</v>
      </c>
      <c r="E31" s="51">
        <v>0</v>
      </c>
      <c r="F31" s="51">
        <v>0</v>
      </c>
      <c r="G31" s="51">
        <v>4.7970930000000003</v>
      </c>
      <c r="H31" s="51">
        <v>0</v>
      </c>
      <c r="I31" s="51">
        <v>0</v>
      </c>
      <c r="J31" s="51">
        <v>0</v>
      </c>
      <c r="K31" s="51">
        <v>2.218</v>
      </c>
      <c r="L31" s="51">
        <v>0</v>
      </c>
      <c r="M31" s="51">
        <v>0</v>
      </c>
      <c r="N31" s="51">
        <v>0</v>
      </c>
      <c r="O31" s="51">
        <v>2.218</v>
      </c>
      <c r="P31" s="51">
        <v>0.38800000000000001</v>
      </c>
      <c r="Q31" s="51">
        <v>0</v>
      </c>
      <c r="R31" s="51">
        <v>0</v>
      </c>
      <c r="S31" s="53">
        <v>4.4090930000000004</v>
      </c>
      <c r="T31" s="51">
        <v>5.3900000000000007E-3</v>
      </c>
      <c r="U31" s="51">
        <v>5.3900000000000007E-3</v>
      </c>
      <c r="V31" s="51">
        <v>0</v>
      </c>
      <c r="W31" s="51">
        <v>4.4037030000000001</v>
      </c>
      <c r="X31" s="51">
        <v>4.4037030000000001</v>
      </c>
      <c r="Y31" s="51">
        <v>0</v>
      </c>
      <c r="Z31" s="51">
        <v>0</v>
      </c>
      <c r="AA31" s="51">
        <v>0</v>
      </c>
      <c r="AB31" s="51">
        <v>1.4879465070727349E-5</v>
      </c>
      <c r="AC31" s="51">
        <v>4.4036881205349294</v>
      </c>
      <c r="AD31" s="51">
        <v>4.3536750693911577</v>
      </c>
      <c r="AE31" s="54">
        <v>5.0013051143771581E-2</v>
      </c>
      <c r="AF31" s="51">
        <v>0</v>
      </c>
      <c r="AG31" s="53">
        <v>4.7416750693911576</v>
      </c>
      <c r="AH31" s="51">
        <v>5.540305114377158E-2</v>
      </c>
      <c r="AI31" s="51">
        <v>4.7416750693911576</v>
      </c>
      <c r="AJ31" s="51">
        <v>0</v>
      </c>
      <c r="AK31" s="51">
        <f t="shared" si="0"/>
        <v>4.7970930000000003</v>
      </c>
      <c r="AL31" s="51">
        <f t="shared" si="1"/>
        <v>0</v>
      </c>
      <c r="AM31" s="51">
        <v>0</v>
      </c>
      <c r="AN31" s="51">
        <v>0</v>
      </c>
      <c r="AO31" s="51">
        <f t="shared" si="2"/>
        <v>4.7970930000000003</v>
      </c>
    </row>
    <row r="32" spans="2:41" s="48" customFormat="1" ht="27" customHeight="1" x14ac:dyDescent="0.15">
      <c r="B32" s="57" t="s">
        <v>96</v>
      </c>
      <c r="C32" s="50"/>
      <c r="D32" s="51">
        <v>59.374659999999999</v>
      </c>
      <c r="E32" s="51">
        <v>30.338999999999999</v>
      </c>
      <c r="F32" s="51">
        <v>0</v>
      </c>
      <c r="G32" s="51">
        <v>29.03566</v>
      </c>
      <c r="H32" s="51">
        <v>0</v>
      </c>
      <c r="I32" s="51">
        <v>0</v>
      </c>
      <c r="J32" s="51">
        <v>0</v>
      </c>
      <c r="K32" s="51">
        <v>11.555999999999999</v>
      </c>
      <c r="L32" s="51">
        <v>0</v>
      </c>
      <c r="M32" s="51">
        <v>0</v>
      </c>
      <c r="N32" s="51">
        <v>0</v>
      </c>
      <c r="O32" s="51">
        <v>11.555999999999999</v>
      </c>
      <c r="P32" s="51">
        <v>2.411</v>
      </c>
      <c r="Q32" s="51">
        <v>0</v>
      </c>
      <c r="R32" s="51">
        <v>0</v>
      </c>
      <c r="S32" s="53">
        <v>26.624659999999999</v>
      </c>
      <c r="T32" s="51">
        <v>11.505000000000001</v>
      </c>
      <c r="U32" s="51">
        <v>0</v>
      </c>
      <c r="V32" s="51">
        <v>11.505000000000001</v>
      </c>
      <c r="W32" s="51">
        <v>15.11966</v>
      </c>
      <c r="X32" s="51">
        <v>10.99511</v>
      </c>
      <c r="Y32" s="51">
        <v>0</v>
      </c>
      <c r="Z32" s="51">
        <v>4.1245500000000002</v>
      </c>
      <c r="AA32" s="51">
        <v>1.2600000000000001E-3</v>
      </c>
      <c r="AB32" s="51">
        <v>0</v>
      </c>
      <c r="AC32" s="51">
        <v>15.11966</v>
      </c>
      <c r="AD32" s="51">
        <v>15.11966</v>
      </c>
      <c r="AE32" s="54">
        <v>0</v>
      </c>
      <c r="AF32" s="51">
        <v>0</v>
      </c>
      <c r="AG32" s="53">
        <v>17.530660000000001</v>
      </c>
      <c r="AH32" s="51">
        <v>11.505000000000001</v>
      </c>
      <c r="AI32" s="51">
        <v>47.869659999999996</v>
      </c>
      <c r="AJ32" s="51">
        <v>0</v>
      </c>
      <c r="AK32" s="51">
        <f t="shared" si="0"/>
        <v>29.03566</v>
      </c>
      <c r="AL32" s="51">
        <f t="shared" si="1"/>
        <v>4.3543686760831797</v>
      </c>
      <c r="AM32" s="51">
        <v>0</v>
      </c>
      <c r="AN32" s="51">
        <v>4.3543686760831797</v>
      </c>
      <c r="AO32" s="51">
        <f t="shared" si="2"/>
        <v>24.68129132391682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22.309121801843318</v>
      </c>
      <c r="E36" s="51">
        <v>0</v>
      </c>
      <c r="F36" s="51">
        <v>0</v>
      </c>
      <c r="G36" s="51">
        <v>22.309121801843318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22.309121801843318</v>
      </c>
      <c r="T36" s="51">
        <v>21.1</v>
      </c>
      <c r="U36" s="51">
        <v>0</v>
      </c>
      <c r="V36" s="51">
        <v>21.1</v>
      </c>
      <c r="W36" s="51">
        <v>1.2091218018433181</v>
      </c>
      <c r="X36" s="51">
        <v>1.0288518018433179</v>
      </c>
      <c r="Y36" s="51">
        <v>0</v>
      </c>
      <c r="Z36" s="51">
        <v>0.18027000000000001</v>
      </c>
      <c r="AA36" s="51">
        <v>0</v>
      </c>
      <c r="AB36" s="51">
        <v>-8.9957506416160626E-8</v>
      </c>
      <c r="AC36" s="51">
        <v>1.2091218918008244</v>
      </c>
      <c r="AD36" s="51">
        <v>0.50861565003885223</v>
      </c>
      <c r="AE36" s="51">
        <v>0.70050624176197207</v>
      </c>
      <c r="AF36" s="51">
        <v>0</v>
      </c>
      <c r="AG36" s="53">
        <v>0.50861565003885223</v>
      </c>
      <c r="AH36" s="51">
        <v>21.800506241761973</v>
      </c>
      <c r="AI36" s="51">
        <v>0.50861565003885223</v>
      </c>
      <c r="AJ36" s="51">
        <v>0</v>
      </c>
      <c r="AK36" s="51">
        <f t="shared" si="0"/>
        <v>22.309121801843318</v>
      </c>
      <c r="AL36" s="51">
        <f t="shared" si="1"/>
        <v>8.1776000000000015E-2</v>
      </c>
      <c r="AM36" s="51">
        <f>SUM(AM37:AM39)</f>
        <v>0</v>
      </c>
      <c r="AN36" s="51">
        <f>SUM(AN37:AN39)</f>
        <v>8.1776000000000015E-2</v>
      </c>
      <c r="AO36" s="51">
        <f t="shared" si="2"/>
        <v>22.227345801843317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22.128391000000001</v>
      </c>
      <c r="E38" s="66">
        <v>0</v>
      </c>
      <c r="F38" s="66">
        <v>0</v>
      </c>
      <c r="G38" s="66">
        <v>22.128391000000001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22.128391000000001</v>
      </c>
      <c r="T38" s="66">
        <v>21.1</v>
      </c>
      <c r="U38" s="66">
        <v>0</v>
      </c>
      <c r="V38" s="66">
        <v>21.1</v>
      </c>
      <c r="W38" s="66">
        <v>1.0283910000000001</v>
      </c>
      <c r="X38" s="66">
        <v>1.0283910000000001</v>
      </c>
      <c r="Y38" s="66">
        <v>0</v>
      </c>
      <c r="Z38" s="66">
        <v>0</v>
      </c>
      <c r="AA38" s="66">
        <v>0</v>
      </c>
      <c r="AB38" s="66">
        <v>0</v>
      </c>
      <c r="AC38" s="66">
        <v>1.0283910000000001</v>
      </c>
      <c r="AD38" s="66">
        <v>0.50827048461538393</v>
      </c>
      <c r="AE38" s="66">
        <v>0.52012051538461601</v>
      </c>
      <c r="AF38" s="67">
        <v>0</v>
      </c>
      <c r="AG38" s="68">
        <v>0.50827048461538393</v>
      </c>
      <c r="AH38" s="66">
        <v>21.620120515384617</v>
      </c>
      <c r="AI38" s="66">
        <v>0.50827048461538393</v>
      </c>
      <c r="AJ38" s="66">
        <v>0</v>
      </c>
      <c r="AK38" s="66">
        <f t="shared" si="0"/>
        <v>22.128391000000001</v>
      </c>
      <c r="AL38" s="66">
        <f t="shared" si="1"/>
        <v>3.7817000000000003E-2</v>
      </c>
      <c r="AM38" s="66">
        <v>0</v>
      </c>
      <c r="AN38" s="66">
        <v>3.7817000000000003E-2</v>
      </c>
      <c r="AO38" s="66">
        <f t="shared" si="2"/>
        <v>22.090574</v>
      </c>
    </row>
    <row r="39" spans="2:41" ht="27" customHeight="1" x14ac:dyDescent="0.15">
      <c r="B39" s="69">
        <v>0</v>
      </c>
      <c r="C39" s="76" t="s">
        <v>100</v>
      </c>
      <c r="D39" s="71">
        <v>0.180730801843318</v>
      </c>
      <c r="E39" s="52">
        <v>0</v>
      </c>
      <c r="F39" s="71">
        <v>0</v>
      </c>
      <c r="G39" s="71">
        <v>0.180730801843318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0.180730801843318</v>
      </c>
      <c r="T39" s="71">
        <v>0</v>
      </c>
      <c r="U39" s="71">
        <v>0</v>
      </c>
      <c r="V39" s="71">
        <v>0</v>
      </c>
      <c r="W39" s="71">
        <v>0.180730801843318</v>
      </c>
      <c r="X39" s="71">
        <v>4.6080184331797204E-4</v>
      </c>
      <c r="Y39" s="71">
        <v>0</v>
      </c>
      <c r="Z39" s="71">
        <v>0.18027000000000001</v>
      </c>
      <c r="AA39" s="71">
        <v>0</v>
      </c>
      <c r="AB39" s="71">
        <v>-8.9957506416160626E-8</v>
      </c>
      <c r="AC39" s="71">
        <v>0.18073089180082441</v>
      </c>
      <c r="AD39" s="71">
        <v>3.45165423468305E-4</v>
      </c>
      <c r="AE39" s="71">
        <v>0.18038572637735611</v>
      </c>
      <c r="AF39" s="72">
        <v>0</v>
      </c>
      <c r="AG39" s="73">
        <v>3.45165423468305E-4</v>
      </c>
      <c r="AH39" s="71">
        <v>0.18038572637735611</v>
      </c>
      <c r="AI39" s="71">
        <v>3.45165423468305E-4</v>
      </c>
      <c r="AJ39" s="52">
        <v>0</v>
      </c>
      <c r="AK39" s="52">
        <f t="shared" si="0"/>
        <v>0.180730801843318</v>
      </c>
      <c r="AL39" s="52">
        <f t="shared" si="1"/>
        <v>4.3959000000000005E-2</v>
      </c>
      <c r="AM39" s="52">
        <v>0</v>
      </c>
      <c r="AN39" s="52">
        <v>4.3959000000000005E-2</v>
      </c>
      <c r="AO39" s="52">
        <f t="shared" si="2"/>
        <v>0.136771801843318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2021-03-16T06:10:25Z</dcterms:created>
  <dcterms:modified xsi:type="dcterms:W3CDTF">2025-03-13T02:52:41Z</dcterms:modified>
</cp:coreProperties>
</file>