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O28" i="1" s="1"/>
  <c r="AM12" i="1"/>
  <c r="AL12" i="1" s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O16" i="1" s="1"/>
  <c r="AL15" i="1"/>
  <c r="AK15" i="1"/>
  <c r="AN14" i="1"/>
  <c r="AM14" i="1"/>
  <c r="AK14" i="1"/>
  <c r="AN12" i="1"/>
  <c r="AL13" i="1"/>
  <c r="AK13" i="1"/>
  <c r="AK12" i="1"/>
  <c r="Z8" i="1"/>
  <c r="X8" i="1"/>
  <c r="AL14" i="1" l="1"/>
  <c r="AO29" i="1"/>
  <c r="AO13" i="1"/>
  <c r="AO15" i="1"/>
  <c r="AO18" i="1"/>
  <c r="AO21" i="1"/>
  <c r="AO30" i="1"/>
  <c r="AO36" i="1"/>
  <c r="AO32" i="1"/>
  <c r="AO39" i="1"/>
  <c r="AO12" i="1"/>
  <c r="AO19" i="1"/>
  <c r="AO14" i="1"/>
  <c r="AO20" i="1"/>
  <c r="AO24" i="1"/>
  <c r="AO33" i="1"/>
  <c r="AO38" i="1"/>
  <c r="AO31" i="1"/>
  <c r="AO35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<sst xmlns="http://schemas.openxmlformats.org/spreadsheetml/2006/main" count="111" uniqueCount="105">
  <si>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</si>
  <si>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</si>
  <si>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</si>
  <si>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</si>
  <si>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</si>
  <si>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</si>
  <si>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</si>
  <si>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</si>
  <si>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</si>
  <si>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</si>
  <si>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</si>
  <si>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</si>
  <si>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</si>
  <si>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</si>
  <si>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</si>
  <si>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</si>
  <si>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</si>
  <si>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</si>
  <si>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</si>
  <si>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</si>
  <si>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</si>
  <si>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</si>
  <si>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</si>
  <si>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</si>
  <si>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</si>
  <si>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</si>
  <si>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</si>
  <si>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</si>
  <si>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</si>
  <si>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</si>
  <si>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</si>
  <si>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</si>
  <si>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</si>
  <si>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</si>
  <si>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</si>
  <si>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</si>
  <si>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</si>
  <si>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</si>
  <si>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</si>
  <si>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</si>
  <si>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</si>
  <si>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</si>
  <si>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</si>
  <si>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</si>
  <si>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</si>
  <si>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</si>
  <si>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</si>
  <si>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</si>
  <si>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</si>
  <si>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</si>
  <si>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</si>
  <si>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</si>
  <si>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</si>
  <si>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</si>
  <si>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</si>
  <si>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</si>
  <si>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</si>
  <si>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</si>
  <si>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</si>
  <si>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</si>
  <si>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</si>
  <si>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</si>
  <si>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</si>
  <si>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</si>
  <si>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</si>
  <si>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</si>
  <si>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</si>
  <si>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</si>
  <si>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</si>
  <si>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</si>
  <si>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</si>
  <si>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</si>
  <si>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</si>
  <si>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</si>
  <si>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</si>
  <si>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</si>
  <si>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</si>
  <si>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</si>
  <si>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</si>
  <si>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</si>
  <si>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</si>
  <si>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</si>
  <si>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</si>
  <si>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</si>
  <si>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</si>
  <si>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</si>
  <si>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</si>
  <si>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</si>
  <si>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</si>
  <si>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</si>
  <si>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</si>
  <si>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</si>
  <si>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</si>
  <si>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</si>
  <si>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</si>
  <si>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</si>
  <si>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</si>
  <si>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</si>
  <si>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</si>
  <si>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</si>
  <si>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</si>
  <si>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</si>
  <si>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</si>
  <si>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</si>
  <si>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表2-33  発生量及び処理・処分量（種類別：変換）　〔窯業・土石〕〔全地域〕〔令和５年度〕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</si>
</sst>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24.222031087412592</v>
      </c>
      <c r="E12" s="46">
        <v>0</v>
      </c>
      <c r="F12" s="46">
        <v>0</v>
      </c>
      <c r="G12" s="46">
        <v>24.222031087412592</v>
      </c>
      <c r="H12" s="46">
        <v>4.8859599999999999</v>
      </c>
      <c r="I12" s="46">
        <v>0</v>
      </c>
      <c r="J12" s="46">
        <v>0</v>
      </c>
      <c r="K12" s="46">
        <v>4.3590900000000001</v>
      </c>
      <c r="L12" s="46">
        <v>0</v>
      </c>
      <c r="M12" s="46">
        <v>1.33</v>
      </c>
      <c r="N12" s="46">
        <v>0</v>
      </c>
      <c r="O12" s="46">
        <v>3.0290900000000001</v>
      </c>
      <c r="P12" s="46">
        <v>2.1909525874125899</v>
      </c>
      <c r="Q12" s="46">
        <v>0</v>
      </c>
      <c r="R12" s="46">
        <v>0</v>
      </c>
      <c r="S12" s="47">
        <v>15.815118500000001</v>
      </c>
      <c r="T12" s="46">
        <v>0.89297800000000005</v>
      </c>
      <c r="U12" s="46">
        <v>8.9779999999999999E-3</v>
      </c>
      <c r="V12" s="46">
        <v>0.88400000000000001</v>
      </c>
      <c r="W12" s="46">
        <v>14.922140500000001</v>
      </c>
      <c r="X12" s="46">
        <v>14.892939500000001</v>
      </c>
      <c r="Y12" s="46">
        <v>3.8E-3</v>
      </c>
      <c r="Z12" s="46">
        <v>2.9201000000000001E-2</v>
      </c>
      <c r="AA12" s="46">
        <v>0</v>
      </c>
      <c r="AB12" s="46">
        <v>1.9772288050156354E-2</v>
      </c>
      <c r="AC12" s="46">
        <v>14.902368211949845</v>
      </c>
      <c r="AD12" s="46">
        <v>14.868015700153514</v>
      </c>
      <c r="AE12" s="46">
        <v>3.4352511796332828E-2</v>
      </c>
      <c r="AF12" s="46">
        <v>0</v>
      </c>
      <c r="AG12" s="47">
        <v>21.9449282875661</v>
      </c>
      <c r="AH12" s="46">
        <v>0.92733051179633286</v>
      </c>
      <c r="AI12" s="46">
        <v>21.9449282875661</v>
      </c>
      <c r="AJ12" s="46">
        <v>0</v>
      </c>
      <c r="AK12" s="46">
        <f>G12-N12</f>
        <v>24.222031087412592</v>
      </c>
      <c r="AL12" s="46">
        <f>AM12+AN12</f>
        <v>0.79176100000000005</v>
      </c>
      <c r="AM12" s="46">
        <f>SUM(AM13:AM14)+SUM(AM18:AM36)</f>
        <v>0</v>
      </c>
      <c r="AN12" s="46">
        <f>SUM(AN13:AN14)+SUM(AN18:AN36)</f>
        <v>0.79176100000000005</v>
      </c>
      <c r="AO12" s="46">
        <f>AK12-AL12</f>
        <v>23.430270087412591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7.7470900000000009</v>
      </c>
      <c r="E14" s="51">
        <v>0</v>
      </c>
      <c r="F14" s="51">
        <v>0</v>
      </c>
      <c r="G14" s="51">
        <v>7.7470900000000009</v>
      </c>
      <c r="H14" s="51">
        <v>0</v>
      </c>
      <c r="I14" s="51">
        <v>0</v>
      </c>
      <c r="J14" s="51">
        <v>0</v>
      </c>
      <c r="K14" s="51">
        <v>2.4850000000000003</v>
      </c>
      <c r="L14" s="51">
        <v>0</v>
      </c>
      <c r="M14" s="51">
        <v>1.33</v>
      </c>
      <c r="N14" s="51">
        <v>0</v>
      </c>
      <c r="O14" s="51">
        <v>1.155</v>
      </c>
      <c r="P14" s="51">
        <v>0.32</v>
      </c>
      <c r="Q14" s="51">
        <v>0</v>
      </c>
      <c r="R14" s="58">
        <v>0</v>
      </c>
      <c r="S14" s="53">
        <v>6.0970899999999997</v>
      </c>
      <c r="T14" s="51">
        <v>0</v>
      </c>
      <c r="U14" s="51">
        <v>0</v>
      </c>
      <c r="V14" s="51">
        <v>0</v>
      </c>
      <c r="W14" s="51">
        <v>6.0970899999999997</v>
      </c>
      <c r="X14" s="51">
        <v>6.0771000000000006</v>
      </c>
      <c r="Y14" s="51">
        <v>0</v>
      </c>
      <c r="Z14" s="51">
        <v>1.9990000000000001E-2</v>
      </c>
      <c r="AA14" s="51">
        <v>0</v>
      </c>
      <c r="AB14" s="51">
        <v>1.5551999999999788E-2</v>
      </c>
      <c r="AC14" s="51">
        <v>6.0815380000000001</v>
      </c>
      <c r="AD14" s="51">
        <v>6.0815380000000001</v>
      </c>
      <c r="AE14" s="51">
        <v>0</v>
      </c>
      <c r="AF14" s="51">
        <v>0</v>
      </c>
      <c r="AG14" s="53">
        <v>6.4015380000000004</v>
      </c>
      <c r="AH14" s="51">
        <v>0</v>
      </c>
      <c r="AI14" s="51">
        <v>6.4015380000000004</v>
      </c>
      <c r="AJ14" s="51">
        <v>0</v>
      </c>
      <c r="AK14" s="51">
        <f t="shared" si="0"/>
        <v>7.7470900000000009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7.7470900000000009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0.12925</v>
      </c>
      <c r="E15" s="62">
        <v>0</v>
      </c>
      <c r="F15" s="61">
        <v>0</v>
      </c>
      <c r="G15" s="61">
        <v>0.12925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0.12925</v>
      </c>
      <c r="T15" s="61">
        <v>0</v>
      </c>
      <c r="U15" s="61">
        <v>0</v>
      </c>
      <c r="V15" s="61">
        <v>0</v>
      </c>
      <c r="W15" s="61">
        <v>0.12925</v>
      </c>
      <c r="X15" s="61">
        <v>0.12925</v>
      </c>
      <c r="Y15" s="61">
        <v>0</v>
      </c>
      <c r="Z15" s="61">
        <v>0</v>
      </c>
      <c r="AA15" s="61">
        <v>0</v>
      </c>
      <c r="AB15" s="61">
        <v>0</v>
      </c>
      <c r="AC15" s="61">
        <v>0.12925</v>
      </c>
      <c r="AD15" s="61">
        <v>0.12925</v>
      </c>
      <c r="AE15" s="61">
        <v>0</v>
      </c>
      <c r="AF15" s="63">
        <v>0</v>
      </c>
      <c r="AG15" s="64">
        <v>0.12925</v>
      </c>
      <c r="AH15" s="61">
        <v>0</v>
      </c>
      <c r="AI15" s="61">
        <v>0.12925</v>
      </c>
      <c r="AJ15" s="62">
        <v>0</v>
      </c>
      <c r="AK15" s="62">
        <f t="shared" si="0"/>
        <v>0.12925</v>
      </c>
      <c r="AL15" s="62">
        <f t="shared" si="1"/>
        <v>0</v>
      </c>
      <c r="AM15" s="62">
        <v>0</v>
      </c>
      <c r="AN15" s="62">
        <v>0</v>
      </c>
      <c r="AO15" s="62">
        <f t="shared" si="2"/>
        <v>0.12925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6.1825500000000009</v>
      </c>
      <c r="E16" s="66">
        <v>0</v>
      </c>
      <c r="F16" s="66">
        <v>0</v>
      </c>
      <c r="G16" s="66">
        <v>6.1825500000000009</v>
      </c>
      <c r="H16" s="66">
        <v>0</v>
      </c>
      <c r="I16" s="66">
        <v>0</v>
      </c>
      <c r="J16" s="66">
        <v>0</v>
      </c>
      <c r="K16" s="66">
        <v>1.6</v>
      </c>
      <c r="L16" s="66">
        <v>0</v>
      </c>
      <c r="M16" s="66">
        <v>1.28</v>
      </c>
      <c r="N16" s="66">
        <v>0</v>
      </c>
      <c r="O16" s="66">
        <v>0.32</v>
      </c>
      <c r="P16" s="66">
        <v>0.32</v>
      </c>
      <c r="Q16" s="66">
        <v>0</v>
      </c>
      <c r="R16" s="67">
        <v>0</v>
      </c>
      <c r="S16" s="68">
        <v>4.5825500000000003</v>
      </c>
      <c r="T16" s="66">
        <v>0</v>
      </c>
      <c r="U16" s="66">
        <v>0</v>
      </c>
      <c r="V16" s="66">
        <v>0</v>
      </c>
      <c r="W16" s="66">
        <v>4.5825500000000003</v>
      </c>
      <c r="X16" s="66">
        <v>4.5725500000000006</v>
      </c>
      <c r="Y16" s="66">
        <v>0</v>
      </c>
      <c r="Z16" s="66">
        <v>0.01</v>
      </c>
      <c r="AA16" s="66">
        <v>0</v>
      </c>
      <c r="AB16" s="66">
        <v>8.0000000000000071E-3</v>
      </c>
      <c r="AC16" s="66">
        <v>4.5745500000000003</v>
      </c>
      <c r="AD16" s="66">
        <v>4.5745500000000003</v>
      </c>
      <c r="AE16" s="66">
        <v>0</v>
      </c>
      <c r="AF16" s="67">
        <v>0</v>
      </c>
      <c r="AG16" s="68">
        <v>4.8945500000000006</v>
      </c>
      <c r="AH16" s="66">
        <v>0</v>
      </c>
      <c r="AI16" s="66">
        <v>4.8945500000000006</v>
      </c>
      <c r="AJ16" s="66">
        <v>0</v>
      </c>
      <c r="AK16" s="66">
        <f t="shared" si="0"/>
        <v>6.1825500000000009</v>
      </c>
      <c r="AL16" s="66">
        <f t="shared" si="1"/>
        <v>0</v>
      </c>
      <c r="AM16" s="66">
        <v>0</v>
      </c>
      <c r="AN16" s="66">
        <v>0</v>
      </c>
      <c r="AO16" s="66">
        <f t="shared" si="2"/>
        <v>6.1825500000000009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1.43529</v>
      </c>
      <c r="E17" s="52">
        <v>0</v>
      </c>
      <c r="F17" s="71">
        <v>0</v>
      </c>
      <c r="G17" s="71">
        <v>1.43529</v>
      </c>
      <c r="H17" s="52">
        <v>0</v>
      </c>
      <c r="I17" s="52">
        <v>0</v>
      </c>
      <c r="J17" s="52">
        <v>0</v>
      </c>
      <c r="K17" s="52">
        <v>0.88500000000000001</v>
      </c>
      <c r="L17" s="52">
        <v>0</v>
      </c>
      <c r="M17" s="52">
        <v>5.0000000000000044E-2</v>
      </c>
      <c r="N17" s="52">
        <v>0</v>
      </c>
      <c r="O17" s="52">
        <v>0.83499999999999996</v>
      </c>
      <c r="P17" s="71">
        <v>0</v>
      </c>
      <c r="Q17" s="71">
        <v>0</v>
      </c>
      <c r="R17" s="72">
        <v>0</v>
      </c>
      <c r="S17" s="73">
        <v>1.3852899999999999</v>
      </c>
      <c r="T17" s="71">
        <v>0</v>
      </c>
      <c r="U17" s="71">
        <v>0</v>
      </c>
      <c r="V17" s="71">
        <v>0</v>
      </c>
      <c r="W17" s="71">
        <v>1.3852899999999999</v>
      </c>
      <c r="X17" s="71">
        <v>1.3753</v>
      </c>
      <c r="Y17" s="71">
        <v>0</v>
      </c>
      <c r="Z17" s="71">
        <v>9.9900000000000006E-3</v>
      </c>
      <c r="AA17" s="71">
        <v>0</v>
      </c>
      <c r="AB17" s="71">
        <v>7.5519999999997811E-3</v>
      </c>
      <c r="AC17" s="71">
        <v>1.3777380000000001</v>
      </c>
      <c r="AD17" s="71">
        <v>1.3777380000000001</v>
      </c>
      <c r="AE17" s="71">
        <v>0</v>
      </c>
      <c r="AF17" s="72">
        <v>0</v>
      </c>
      <c r="AG17" s="73">
        <v>1.3777380000000001</v>
      </c>
      <c r="AH17" s="71">
        <v>0</v>
      </c>
      <c r="AI17" s="71">
        <v>1.3777380000000001</v>
      </c>
      <c r="AJ17" s="52">
        <v>0</v>
      </c>
      <c r="AK17" s="52">
        <f t="shared" si="0"/>
        <v>1.43529</v>
      </c>
      <c r="AL17" s="52">
        <f t="shared" si="1"/>
        <v>0</v>
      </c>
      <c r="AM17" s="52">
        <v>0</v>
      </c>
      <c r="AN17" s="52">
        <v>0</v>
      </c>
      <c r="AO17" s="52">
        <f t="shared" si="2"/>
        <v>1.43529</v>
      </c>
    </row>
    <row r="18" spans="2:41" s="48" customFormat="1" ht="27" customHeight="1" x14ac:dyDescent="0.15">
      <c r="B18" s="57" t="s">
        <v>82</v>
      </c>
      <c r="C18" s="74"/>
      <c r="D18" s="51">
        <v>1.3679999999999999E-2</v>
      </c>
      <c r="E18" s="51">
        <v>0</v>
      </c>
      <c r="F18" s="51">
        <v>0</v>
      </c>
      <c r="G18" s="51">
        <v>1.3679999999999999E-2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1.3679999999999999E-2</v>
      </c>
      <c r="T18" s="51">
        <v>0</v>
      </c>
      <c r="U18" s="51">
        <v>0</v>
      </c>
      <c r="V18" s="51">
        <v>0</v>
      </c>
      <c r="W18" s="51">
        <v>1.3679999999999999E-2</v>
      </c>
      <c r="X18" s="51">
        <v>4.6800000000000001E-3</v>
      </c>
      <c r="Y18" s="51">
        <v>0</v>
      </c>
      <c r="Z18" s="51">
        <v>8.9999999999999993E-3</v>
      </c>
      <c r="AA18" s="51">
        <v>0</v>
      </c>
      <c r="AB18" s="51">
        <v>4.2120000000000005E-3</v>
      </c>
      <c r="AC18" s="51">
        <v>9.467999999999999E-3</v>
      </c>
      <c r="AD18" s="51">
        <v>8.9999999999999993E-3</v>
      </c>
      <c r="AE18" s="54">
        <v>4.6799999999999999E-4</v>
      </c>
      <c r="AF18" s="51">
        <v>0</v>
      </c>
      <c r="AG18" s="53">
        <v>8.9999999999999993E-3</v>
      </c>
      <c r="AH18" s="51">
        <v>4.6799999999999999E-4</v>
      </c>
      <c r="AI18" s="51">
        <v>8.9999999999999993E-3</v>
      </c>
      <c r="AJ18" s="51">
        <v>0</v>
      </c>
      <c r="AK18" s="51">
        <f t="shared" si="0"/>
        <v>1.3679999999999999E-2</v>
      </c>
      <c r="AL18" s="51">
        <f t="shared" si="1"/>
        <v>5.8E-4</v>
      </c>
      <c r="AM18" s="51">
        <v>0</v>
      </c>
      <c r="AN18" s="51">
        <v>5.8E-4</v>
      </c>
      <c r="AO18" s="51">
        <f t="shared" si="2"/>
        <v>1.3099999999999999E-2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1.5632E-2</v>
      </c>
      <c r="E21" s="51">
        <v>0</v>
      </c>
      <c r="F21" s="51">
        <v>0</v>
      </c>
      <c r="G21" s="51">
        <v>1.5632E-2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1.5632E-2</v>
      </c>
      <c r="T21" s="51">
        <v>0</v>
      </c>
      <c r="U21" s="51">
        <v>0</v>
      </c>
      <c r="V21" s="51">
        <v>0</v>
      </c>
      <c r="W21" s="51">
        <v>1.5632E-2</v>
      </c>
      <c r="X21" s="51">
        <v>1.5632E-2</v>
      </c>
      <c r="Y21" s="51">
        <v>3.8E-3</v>
      </c>
      <c r="Z21" s="51">
        <v>0</v>
      </c>
      <c r="AA21" s="51">
        <v>0</v>
      </c>
      <c r="AB21" s="51">
        <v>0</v>
      </c>
      <c r="AC21" s="51">
        <v>1.563199999999999E-2</v>
      </c>
      <c r="AD21" s="51">
        <v>1.165224265367746E-2</v>
      </c>
      <c r="AE21" s="54">
        <v>3.9797573463225301E-3</v>
      </c>
      <c r="AF21" s="51">
        <v>0</v>
      </c>
      <c r="AG21" s="53">
        <v>1.165224265367746E-2</v>
      </c>
      <c r="AH21" s="51">
        <v>3.9797573463225301E-3</v>
      </c>
      <c r="AI21" s="51">
        <v>1.165224265367746E-2</v>
      </c>
      <c r="AJ21" s="51">
        <v>0</v>
      </c>
      <c r="AK21" s="51">
        <f t="shared" si="0"/>
        <v>1.5632E-2</v>
      </c>
      <c r="AL21" s="51">
        <f t="shared" si="1"/>
        <v>5.0900000000000001E-4</v>
      </c>
      <c r="AM21" s="51">
        <v>0</v>
      </c>
      <c r="AN21" s="51">
        <v>5.0900000000000001E-4</v>
      </c>
      <c r="AO21" s="51">
        <f t="shared" si="2"/>
        <v>1.5122999999999999E-2</v>
      </c>
    </row>
    <row r="22" spans="2:41" s="48" customFormat="1" ht="27" customHeight="1" x14ac:dyDescent="0.15">
      <c r="B22" s="57" t="s">
        <v>86</v>
      </c>
      <c r="C22" s="50"/>
      <c r="D22" s="51">
        <v>1.4999999999999999E-4</v>
      </c>
      <c r="E22" s="51">
        <v>0</v>
      </c>
      <c r="F22" s="51">
        <v>0</v>
      </c>
      <c r="G22" s="51">
        <v>1.4999999999999999E-4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1.4999999999999999E-4</v>
      </c>
      <c r="T22" s="51">
        <v>0</v>
      </c>
      <c r="U22" s="51">
        <v>0</v>
      </c>
      <c r="V22" s="51">
        <v>0</v>
      </c>
      <c r="W22" s="51">
        <v>1.4999999999999999E-4</v>
      </c>
      <c r="X22" s="51">
        <v>1.4999999999999999E-4</v>
      </c>
      <c r="Y22" s="51">
        <v>0</v>
      </c>
      <c r="Z22" s="51">
        <v>0</v>
      </c>
      <c r="AA22" s="51">
        <v>0</v>
      </c>
      <c r="AB22" s="51">
        <v>0</v>
      </c>
      <c r="AC22" s="51">
        <v>1.4999999999999999E-4</v>
      </c>
      <c r="AD22" s="51">
        <v>1.4999999999999999E-4</v>
      </c>
      <c r="AE22" s="54">
        <v>0</v>
      </c>
      <c r="AF22" s="51">
        <v>0</v>
      </c>
      <c r="AG22" s="53">
        <v>1.4999999999999999E-4</v>
      </c>
      <c r="AH22" s="51">
        <v>0</v>
      </c>
      <c r="AI22" s="51">
        <v>1.4999999999999999E-4</v>
      </c>
      <c r="AJ22" s="51">
        <v>0</v>
      </c>
      <c r="AK22" s="51">
        <f t="shared" si="0"/>
        <v>1.4999999999999999E-4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1.4999999999999999E-4</v>
      </c>
    </row>
    <row r="23" spans="2:41" s="48" customFormat="1" ht="27" customHeight="1" x14ac:dyDescent="0.15">
      <c r="B23" s="57" t="s">
        <v>87</v>
      </c>
      <c r="C23" s="50"/>
      <c r="D23" s="51">
        <v>5.1150500000000002E-2</v>
      </c>
      <c r="E23" s="51">
        <v>0</v>
      </c>
      <c r="F23" s="51">
        <v>0</v>
      </c>
      <c r="G23" s="51">
        <v>5.1150500000000002E-2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5.1150500000000002E-2</v>
      </c>
      <c r="T23" s="51">
        <v>0</v>
      </c>
      <c r="U23" s="51">
        <v>0</v>
      </c>
      <c r="V23" s="51">
        <v>0</v>
      </c>
      <c r="W23" s="51">
        <v>5.1150500000000002E-2</v>
      </c>
      <c r="X23" s="51">
        <v>5.1150500000000002E-2</v>
      </c>
      <c r="Y23" s="51">
        <v>0</v>
      </c>
      <c r="Z23" s="51">
        <v>0</v>
      </c>
      <c r="AA23" s="51">
        <v>0</v>
      </c>
      <c r="AB23" s="51">
        <v>0</v>
      </c>
      <c r="AC23" s="51">
        <v>5.1150500000000002E-2</v>
      </c>
      <c r="AD23" s="51">
        <v>4.9047605263157892E-2</v>
      </c>
      <c r="AE23" s="54">
        <v>2.1028947368421083E-3</v>
      </c>
      <c r="AF23" s="51">
        <v>0</v>
      </c>
      <c r="AG23" s="53">
        <v>4.9047605263157892E-2</v>
      </c>
      <c r="AH23" s="51">
        <v>2.1028947368421083E-3</v>
      </c>
      <c r="AI23" s="51">
        <v>4.9047605263157892E-2</v>
      </c>
      <c r="AJ23" s="51">
        <v>0</v>
      </c>
      <c r="AK23" s="51">
        <f t="shared" si="0"/>
        <v>5.1150500000000002E-2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5.1150500000000002E-2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3.5590000000000001E-3</v>
      </c>
      <c r="E28" s="51">
        <v>0</v>
      </c>
      <c r="F28" s="51">
        <v>0</v>
      </c>
      <c r="G28" s="51">
        <v>3.5590000000000001E-3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3.5590000000000001E-3</v>
      </c>
      <c r="T28" s="51">
        <v>0</v>
      </c>
      <c r="U28" s="51">
        <v>0</v>
      </c>
      <c r="V28" s="51">
        <v>0</v>
      </c>
      <c r="W28" s="51">
        <v>3.5590000000000001E-3</v>
      </c>
      <c r="X28" s="51">
        <v>3.5590000000000001E-3</v>
      </c>
      <c r="Y28" s="51">
        <v>0</v>
      </c>
      <c r="Z28" s="51">
        <v>0</v>
      </c>
      <c r="AA28" s="51">
        <v>0</v>
      </c>
      <c r="AB28" s="51">
        <v>0</v>
      </c>
      <c r="AC28" s="51">
        <v>3.5590000000000001E-3</v>
      </c>
      <c r="AD28" s="51">
        <v>3.5590000000000001E-3</v>
      </c>
      <c r="AE28" s="54">
        <v>0</v>
      </c>
      <c r="AF28" s="51">
        <v>0</v>
      </c>
      <c r="AG28" s="53">
        <v>3.5590000000000001E-3</v>
      </c>
      <c r="AH28" s="51">
        <v>0</v>
      </c>
      <c r="AI28" s="51">
        <v>3.5590000000000001E-3</v>
      </c>
      <c r="AJ28" s="51">
        <v>0</v>
      </c>
      <c r="AK28" s="51">
        <f t="shared" si="0"/>
        <v>3.5590000000000001E-3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3.5590000000000001E-3</v>
      </c>
    </row>
    <row r="29" spans="2:41" s="48" customFormat="1" ht="27" customHeight="1" x14ac:dyDescent="0.15">
      <c r="B29" s="57" t="s">
        <v>93</v>
      </c>
      <c r="C29" s="50"/>
      <c r="D29" s="51">
        <v>8.7783420000000003</v>
      </c>
      <c r="E29" s="51">
        <v>0</v>
      </c>
      <c r="F29" s="51">
        <v>0</v>
      </c>
      <c r="G29" s="51">
        <v>8.7783420000000003</v>
      </c>
      <c r="H29" s="51">
        <v>4.8859599999999999</v>
      </c>
      <c r="I29" s="51">
        <v>0</v>
      </c>
      <c r="J29" s="51">
        <v>0</v>
      </c>
      <c r="K29" s="51">
        <v>7.9489999999999991E-2</v>
      </c>
      <c r="L29" s="51">
        <v>0</v>
      </c>
      <c r="M29" s="51">
        <v>0</v>
      </c>
      <c r="N29" s="51">
        <v>0</v>
      </c>
      <c r="O29" s="51">
        <v>7.9489999999999991E-2</v>
      </c>
      <c r="P29" s="51">
        <v>7.9489999999999991E-2</v>
      </c>
      <c r="Q29" s="51">
        <v>0</v>
      </c>
      <c r="R29" s="51">
        <v>0</v>
      </c>
      <c r="S29" s="53">
        <v>3.8128920000000002</v>
      </c>
      <c r="T29" s="51">
        <v>0.884378</v>
      </c>
      <c r="U29" s="51">
        <v>3.7800000000000003E-4</v>
      </c>
      <c r="V29" s="51">
        <v>0.88400000000000001</v>
      </c>
      <c r="W29" s="51">
        <v>2.9285140000000003</v>
      </c>
      <c r="X29" s="51">
        <v>2.9285140000000003</v>
      </c>
      <c r="Y29" s="51">
        <v>0</v>
      </c>
      <c r="Z29" s="51">
        <v>0</v>
      </c>
      <c r="AA29" s="51">
        <v>0</v>
      </c>
      <c r="AB29" s="51">
        <v>0</v>
      </c>
      <c r="AC29" s="51">
        <v>2.9285140000000003</v>
      </c>
      <c r="AD29" s="51">
        <v>2.9274940000000003</v>
      </c>
      <c r="AE29" s="54">
        <v>1.0200000000000001E-3</v>
      </c>
      <c r="AF29" s="51">
        <v>0</v>
      </c>
      <c r="AG29" s="53">
        <v>7.892944</v>
      </c>
      <c r="AH29" s="51">
        <v>0.88539800000000002</v>
      </c>
      <c r="AI29" s="51">
        <v>7.892944</v>
      </c>
      <c r="AJ29" s="51">
        <v>0</v>
      </c>
      <c r="AK29" s="51">
        <f t="shared" si="0"/>
        <v>8.7783420000000003</v>
      </c>
      <c r="AL29" s="51">
        <f t="shared" si="1"/>
        <v>0.75523000000000007</v>
      </c>
      <c r="AM29" s="51">
        <v>0</v>
      </c>
      <c r="AN29" s="51">
        <v>0.75523000000000007</v>
      </c>
      <c r="AO29" s="51">
        <f t="shared" si="2"/>
        <v>8.0231120000000011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7.5896345874125908</v>
      </c>
      <c r="E31" s="51">
        <v>0</v>
      </c>
      <c r="F31" s="51">
        <v>0</v>
      </c>
      <c r="G31" s="51">
        <v>7.5896345874125908</v>
      </c>
      <c r="H31" s="51">
        <v>0</v>
      </c>
      <c r="I31" s="51">
        <v>0</v>
      </c>
      <c r="J31" s="51">
        <v>0</v>
      </c>
      <c r="K31" s="51">
        <v>1.7946</v>
      </c>
      <c r="L31" s="51">
        <v>0</v>
      </c>
      <c r="M31" s="51">
        <v>0</v>
      </c>
      <c r="N31" s="51">
        <v>0</v>
      </c>
      <c r="O31" s="51">
        <v>1.7946</v>
      </c>
      <c r="P31" s="51">
        <v>1.79146258741259</v>
      </c>
      <c r="Q31" s="51">
        <v>0</v>
      </c>
      <c r="R31" s="51">
        <v>0</v>
      </c>
      <c r="S31" s="53">
        <v>5.798172000000001</v>
      </c>
      <c r="T31" s="51">
        <v>8.6E-3</v>
      </c>
      <c r="U31" s="51">
        <v>8.6E-3</v>
      </c>
      <c r="V31" s="51">
        <v>0</v>
      </c>
      <c r="W31" s="51">
        <v>5.7895720000000006</v>
      </c>
      <c r="X31" s="51">
        <v>5.7895720000000006</v>
      </c>
      <c r="Y31" s="51">
        <v>0</v>
      </c>
      <c r="Z31" s="51">
        <v>0</v>
      </c>
      <c r="AA31" s="51">
        <v>0</v>
      </c>
      <c r="AB31" s="51">
        <v>0</v>
      </c>
      <c r="AC31" s="51">
        <v>5.7895720000000015</v>
      </c>
      <c r="AD31" s="51">
        <v>5.7716928018252949</v>
      </c>
      <c r="AE31" s="54">
        <v>1.7879198174706647E-2</v>
      </c>
      <c r="AF31" s="51">
        <v>0</v>
      </c>
      <c r="AG31" s="53">
        <v>7.5631553892378847</v>
      </c>
      <c r="AH31" s="51">
        <v>2.6479198174706647E-2</v>
      </c>
      <c r="AI31" s="51">
        <v>7.5631553892378847</v>
      </c>
      <c r="AJ31" s="51">
        <v>0</v>
      </c>
      <c r="AK31" s="51">
        <f t="shared" si="0"/>
        <v>7.5896345874125908</v>
      </c>
      <c r="AL31" s="51">
        <f t="shared" si="1"/>
        <v>0</v>
      </c>
      <c r="AM31" s="51">
        <v>0</v>
      </c>
      <c r="AN31" s="51">
        <v>0</v>
      </c>
      <c r="AO31" s="51">
        <f t="shared" si="2"/>
        <v>7.5896345874125908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2.2793000000000001E-2</v>
      </c>
      <c r="E36" s="51">
        <v>0</v>
      </c>
      <c r="F36" s="51">
        <v>0</v>
      </c>
      <c r="G36" s="51">
        <v>2.2793000000000001E-2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2.2793000000000001E-2</v>
      </c>
      <c r="T36" s="51">
        <v>0</v>
      </c>
      <c r="U36" s="51">
        <v>0</v>
      </c>
      <c r="V36" s="51">
        <v>0</v>
      </c>
      <c r="W36" s="51">
        <v>2.2793000000000001E-2</v>
      </c>
      <c r="X36" s="51">
        <v>2.2582000000000001E-2</v>
      </c>
      <c r="Y36" s="51">
        <v>0</v>
      </c>
      <c r="Z36" s="51">
        <v>2.1100000000000003E-4</v>
      </c>
      <c r="AA36" s="51">
        <v>0</v>
      </c>
      <c r="AB36" s="51">
        <v>8.2880501565664672E-6</v>
      </c>
      <c r="AC36" s="51">
        <v>2.2784711949843432E-2</v>
      </c>
      <c r="AD36" s="51">
        <v>1.3882050411381894E-2</v>
      </c>
      <c r="AE36" s="51">
        <v>8.9026615384615402E-3</v>
      </c>
      <c r="AF36" s="51">
        <v>0</v>
      </c>
      <c r="AG36" s="53">
        <v>1.3882050411381894E-2</v>
      </c>
      <c r="AH36" s="51">
        <v>8.9026615384615402E-3</v>
      </c>
      <c r="AI36" s="51">
        <v>1.3882050411381894E-2</v>
      </c>
      <c r="AJ36" s="51">
        <v>0</v>
      </c>
      <c r="AK36" s="51">
        <f t="shared" si="0"/>
        <v>2.2793000000000001E-2</v>
      </c>
      <c r="AL36" s="51">
        <f t="shared" si="1"/>
        <v>3.5442000000000001E-2</v>
      </c>
      <c r="AM36" s="51">
        <f>SUM(AM37:AM39)</f>
        <v>0</v>
      </c>
      <c r="AN36" s="51">
        <f>SUM(AN37:AN39)</f>
        <v>3.5442000000000001E-2</v>
      </c>
      <c r="AO36" s="51">
        <f t="shared" si="2"/>
        <v>-1.2649000000000001E-2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2.2582000000000001E-2</v>
      </c>
      <c r="E38" s="66">
        <v>0</v>
      </c>
      <c r="F38" s="66">
        <v>0</v>
      </c>
      <c r="G38" s="66">
        <v>2.2582000000000001E-2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2.2582000000000001E-2</v>
      </c>
      <c r="T38" s="66">
        <v>0</v>
      </c>
      <c r="U38" s="66">
        <v>0</v>
      </c>
      <c r="V38" s="66">
        <v>0</v>
      </c>
      <c r="W38" s="66">
        <v>2.2582000000000001E-2</v>
      </c>
      <c r="X38" s="66">
        <v>2.2582000000000001E-2</v>
      </c>
      <c r="Y38" s="66">
        <v>0</v>
      </c>
      <c r="Z38" s="66">
        <v>0</v>
      </c>
      <c r="AA38" s="66">
        <v>0</v>
      </c>
      <c r="AB38" s="66">
        <v>0</v>
      </c>
      <c r="AC38" s="66">
        <v>2.2581999999999998E-2</v>
      </c>
      <c r="AD38" s="66">
        <v>1.377033846153846E-2</v>
      </c>
      <c r="AE38" s="66">
        <v>8.8116615384615394E-3</v>
      </c>
      <c r="AF38" s="67">
        <v>0</v>
      </c>
      <c r="AG38" s="68">
        <v>1.377033846153846E-2</v>
      </c>
      <c r="AH38" s="66">
        <v>8.8116615384615394E-3</v>
      </c>
      <c r="AI38" s="66">
        <v>1.377033846153846E-2</v>
      </c>
      <c r="AJ38" s="66">
        <v>0</v>
      </c>
      <c r="AK38" s="66">
        <f t="shared" si="0"/>
        <v>2.2582000000000001E-2</v>
      </c>
      <c r="AL38" s="66">
        <f t="shared" si="1"/>
        <v>2.9602E-2</v>
      </c>
      <c r="AM38" s="66">
        <v>0</v>
      </c>
      <c r="AN38" s="66">
        <v>2.9602E-2</v>
      </c>
      <c r="AO38" s="66">
        <f t="shared" si="2"/>
        <v>-7.0199999999999985E-3</v>
      </c>
    </row>
    <row r="39" spans="2:41" ht="27" customHeight="1" x14ac:dyDescent="0.15">
      <c r="B39" s="69">
        <v>0</v>
      </c>
      <c r="C39" s="76" t="s">
        <v>100</v>
      </c>
      <c r="D39" s="71">
        <v>2.1100000000000003E-4</v>
      </c>
      <c r="E39" s="52">
        <v>0</v>
      </c>
      <c r="F39" s="71">
        <v>0</v>
      </c>
      <c r="G39" s="71">
        <v>2.1100000000000003E-4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2.1100000000000003E-4</v>
      </c>
      <c r="T39" s="71">
        <v>0</v>
      </c>
      <c r="U39" s="71">
        <v>0</v>
      </c>
      <c r="V39" s="71">
        <v>0</v>
      </c>
      <c r="W39" s="71">
        <v>2.1100000000000003E-4</v>
      </c>
      <c r="X39" s="71">
        <v>0</v>
      </c>
      <c r="Y39" s="71">
        <v>0</v>
      </c>
      <c r="Z39" s="71">
        <v>2.1100000000000003E-4</v>
      </c>
      <c r="AA39" s="71">
        <v>0</v>
      </c>
      <c r="AB39" s="71">
        <v>8.2880501565664672E-6</v>
      </c>
      <c r="AC39" s="71">
        <v>2.0271194984343357E-4</v>
      </c>
      <c r="AD39" s="71">
        <v>1.1171194984343358E-4</v>
      </c>
      <c r="AE39" s="71">
        <v>9.1000000000000003E-5</v>
      </c>
      <c r="AF39" s="72">
        <v>0</v>
      </c>
      <c r="AG39" s="73">
        <v>1.1171194984343358E-4</v>
      </c>
      <c r="AH39" s="71">
        <v>9.1000000000000003E-5</v>
      </c>
      <c r="AI39" s="71">
        <v>1.1171194984343358E-4</v>
      </c>
      <c r="AJ39" s="52">
        <v>0</v>
      </c>
      <c r="AK39" s="52">
        <f t="shared" si="0"/>
        <v>2.1100000000000003E-4</v>
      </c>
      <c r="AL39" s="52">
        <f t="shared" si="1"/>
        <v>5.8399999999999997E-3</v>
      </c>
      <c r="AM39" s="52">
        <v>0</v>
      </c>
      <c r="AN39" s="52">
        <v>5.8399999999999997E-3</v>
      </c>
      <c r="AO39" s="52">
        <f t="shared" si="2"/>
        <v>-5.6289999999999995E-3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2021-03-16T06:10:22Z</dcterms:created>
  <dcterms:modified xsi:type="dcterms:W3CDTF">2025-03-12T23:54:33Z</dcterms:modified>
</cp:coreProperties>
</file>