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L13" i="1"/>
  <c r="AK13" i="1"/>
  <c r="AK12" i="1"/>
  <c r="Z8" i="1"/>
  <c r="X8" i="1"/>
  <c r="AO36" i="1" l="1"/>
  <c r="AO16" i="1"/>
  <c r="AO25" i="1"/>
  <c r="AL36" i="1"/>
  <c r="AO21" i="1"/>
  <c r="AO24" i="1"/>
  <c r="AO27" i="1"/>
  <c r="AO30" i="1"/>
  <c r="AO37" i="1"/>
  <c r="AO15" i="1"/>
  <c r="AO38" i="1"/>
  <c r="AO26" i="1"/>
  <c r="AO13" i="1"/>
  <c r="AO19" i="1"/>
  <c r="AO33" i="1"/>
  <c r="AO17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<sst xmlns="http://schemas.openxmlformats.org/spreadsheetml/2006/main" count="111" uniqueCount="105">
  <si>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</si>
  <si>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</si>
  <si>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</si>
  <si>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</si>
  <si>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</si>
  <si>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</si>
  <si>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</si>
  <si>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</si>
  <si>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</si>
  <si>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</si>
  <si>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</si>
  <si>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</si>
  <si>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</si>
  <si>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</si>
  <si>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</si>
  <si>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</si>
  <si>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</si>
  <si>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</si>
  <si>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</si>
  <si>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</si>
  <si>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</si>
  <si>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</si>
  <si>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</si>
  <si>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</si>
  <si>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</si>
  <si>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</si>
  <si>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</si>
  <si>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</si>
  <si>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</si>
  <si>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</si>
  <si>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</si>
  <si>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</si>
  <si>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</si>
  <si>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</si>
  <si>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</si>
  <si>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</si>
  <si>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</si>
  <si>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</si>
  <si>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</si>
  <si>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</si>
  <si>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</si>
  <si>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</si>
  <si>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</si>
  <si>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</si>
  <si>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</si>
  <si>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</si>
  <si>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</si>
  <si>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</si>
  <si>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</si>
  <si>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</si>
  <si>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</si>
  <si>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</si>
  <si>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</si>
  <si>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</si>
  <si>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</si>
  <si>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</si>
  <si>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</si>
  <si>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</si>
  <si>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</si>
  <si>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</si>
  <si>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</si>
  <si>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</si>
  <si>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</si>
  <si>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</si>
  <si>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</si>
  <si>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</si>
  <si>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</si>
  <si>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</si>
  <si>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</si>
  <si>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</si>
  <si>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</si>
  <si>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</si>
  <si>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</si>
  <si>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</si>
  <si>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</si>
  <si>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</si>
  <si>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</si>
  <si>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</si>
  <si>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</si>
  <si>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</si>
  <si>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</si>
  <si>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</si>
  <si>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</si>
  <si>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</si>
  <si>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</si>
  <si>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</si>
  <si>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</si>
  <si>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</si>
  <si>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</si>
  <si>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</si>
  <si>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</si>
  <si>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</si>
  <si>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</si>
  <si>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</si>
  <si>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</si>
  <si>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</si>
  <si>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</si>
  <si>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</si>
  <si>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</si>
  <si>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</si>
  <si>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</si>
  <si>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</si>
  <si>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</si>
  <si>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</si>
  <si>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表2-29  発生量及び処理・処分量（種類別：変換）　〔石油・石炭〕〔全地域〕〔令和５年度〕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</si>
</sst>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17.150646479000002</v>
      </c>
      <c r="E12" s="46">
        <v>0</v>
      </c>
      <c r="F12" s="46">
        <v>0</v>
      </c>
      <c r="G12" s="46">
        <v>17.150646479000002</v>
      </c>
      <c r="H12" s="46">
        <v>0</v>
      </c>
      <c r="I12" s="46">
        <v>0</v>
      </c>
      <c r="J12" s="46">
        <v>0</v>
      </c>
      <c r="K12" s="46">
        <v>5.4119999999999999</v>
      </c>
      <c r="L12" s="46">
        <v>0</v>
      </c>
      <c r="M12" s="46">
        <v>5.4119999999999999</v>
      </c>
      <c r="N12" s="46">
        <v>0</v>
      </c>
      <c r="O12" s="46">
        <v>0</v>
      </c>
      <c r="P12" s="46">
        <v>7.5999999999999998E-2</v>
      </c>
      <c r="Q12" s="46">
        <v>0</v>
      </c>
      <c r="R12" s="46">
        <v>0</v>
      </c>
      <c r="S12" s="47">
        <v>11.662646478999998</v>
      </c>
      <c r="T12" s="46">
        <v>5.1000000000000004E-4</v>
      </c>
      <c r="U12" s="46">
        <v>5.1000000000000004E-4</v>
      </c>
      <c r="V12" s="46">
        <v>0</v>
      </c>
      <c r="W12" s="46">
        <v>11.662136478999997</v>
      </c>
      <c r="X12" s="46">
        <v>9.1620699999999999</v>
      </c>
      <c r="Y12" s="46">
        <v>0</v>
      </c>
      <c r="Z12" s="46">
        <v>2.5000664790000005</v>
      </c>
      <c r="AA12" s="46">
        <v>1.3702968499999999</v>
      </c>
      <c r="AB12" s="46">
        <v>8.6134481363223863</v>
      </c>
      <c r="AC12" s="46">
        <v>3.0486883426776132</v>
      </c>
      <c r="AD12" s="46">
        <v>2.5948431669952132</v>
      </c>
      <c r="AE12" s="46">
        <v>0.45384517568240051</v>
      </c>
      <c r="AF12" s="46">
        <v>0</v>
      </c>
      <c r="AG12" s="47">
        <v>2.6708431669952133</v>
      </c>
      <c r="AH12" s="46">
        <v>0.45435517568240052</v>
      </c>
      <c r="AI12" s="46">
        <v>2.6708431669952133</v>
      </c>
      <c r="AJ12" s="46">
        <v>0</v>
      </c>
      <c r="AK12" s="46">
        <f>G12-N12</f>
        <v>17.150646479000002</v>
      </c>
      <c r="AL12" s="46">
        <f>AM12+AN12</f>
        <v>0.47906590147783251</v>
      </c>
      <c r="AM12" s="46">
        <f>SUM(AM13:AM14)+SUM(AM18:AM36)</f>
        <v>0</v>
      </c>
      <c r="AN12" s="46">
        <f>SUM(AN13:AN14)+SUM(AN18:AN36)</f>
        <v>0.47906590147783251</v>
      </c>
      <c r="AO12" s="46">
        <f>AK12-AL12</f>
        <v>16.671580577522171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6.2579599469999998</v>
      </c>
      <c r="E14" s="51">
        <v>0</v>
      </c>
      <c r="F14" s="51">
        <v>0</v>
      </c>
      <c r="G14" s="51">
        <v>6.2579599469999998</v>
      </c>
      <c r="H14" s="51">
        <v>0</v>
      </c>
      <c r="I14" s="51">
        <v>0</v>
      </c>
      <c r="J14" s="51">
        <v>0</v>
      </c>
      <c r="K14" s="51">
        <v>3.9430000000000001</v>
      </c>
      <c r="L14" s="51">
        <v>0</v>
      </c>
      <c r="M14" s="51">
        <v>3.9430000000000001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2.3149599470000002</v>
      </c>
      <c r="T14" s="51">
        <v>0</v>
      </c>
      <c r="U14" s="51">
        <v>0</v>
      </c>
      <c r="V14" s="51">
        <v>0</v>
      </c>
      <c r="W14" s="51">
        <v>2.3149599470000002</v>
      </c>
      <c r="X14" s="51">
        <v>4.3159999999999997E-2</v>
      </c>
      <c r="Y14" s="51">
        <v>0</v>
      </c>
      <c r="Z14" s="51">
        <v>2.2717999470000003</v>
      </c>
      <c r="AA14" s="51">
        <v>1.196825947</v>
      </c>
      <c r="AB14" s="51">
        <v>1.6285192157421835</v>
      </c>
      <c r="AC14" s="51">
        <v>0.68644073125781691</v>
      </c>
      <c r="AD14" s="51">
        <v>0.25611091428571398</v>
      </c>
      <c r="AE14" s="51">
        <v>0.43032981697210299</v>
      </c>
      <c r="AF14" s="51">
        <v>0</v>
      </c>
      <c r="AG14" s="53">
        <v>0.25611091428571398</v>
      </c>
      <c r="AH14" s="51">
        <v>0.43032981697210299</v>
      </c>
      <c r="AI14" s="51">
        <v>0.25611091428571398</v>
      </c>
      <c r="AJ14" s="51">
        <v>0</v>
      </c>
      <c r="AK14" s="51">
        <f t="shared" si="0"/>
        <v>6.2579599469999998</v>
      </c>
      <c r="AL14" s="51">
        <f t="shared" si="1"/>
        <v>2.6731000000000001E-2</v>
      </c>
      <c r="AM14" s="51">
        <f>SUM(AM15:AM17)</f>
        <v>0</v>
      </c>
      <c r="AN14" s="51">
        <f>SUM(AN15:AN17)</f>
        <v>2.6731000000000001E-2</v>
      </c>
      <c r="AO14" s="51">
        <f t="shared" si="2"/>
        <v>6.231228947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1.1490300000000002</v>
      </c>
      <c r="E16" s="66">
        <v>0</v>
      </c>
      <c r="F16" s="66">
        <v>0</v>
      </c>
      <c r="G16" s="66">
        <v>1.1490300000000002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1.1490300000000002</v>
      </c>
      <c r="T16" s="66">
        <v>0</v>
      </c>
      <c r="U16" s="66">
        <v>0</v>
      </c>
      <c r="V16" s="66">
        <v>0</v>
      </c>
      <c r="W16" s="66">
        <v>1.1490300000000002</v>
      </c>
      <c r="X16" s="66">
        <v>0</v>
      </c>
      <c r="Y16" s="66">
        <v>0</v>
      </c>
      <c r="Z16" s="66">
        <v>1.1490300000000002</v>
      </c>
      <c r="AA16" s="66">
        <v>7.5200000000000003E-2</v>
      </c>
      <c r="AB16" s="66">
        <v>0.70561988571428624</v>
      </c>
      <c r="AC16" s="66">
        <v>0.44341011428571397</v>
      </c>
      <c r="AD16" s="66">
        <v>0.237402914285714</v>
      </c>
      <c r="AE16" s="66">
        <v>0.2060072</v>
      </c>
      <c r="AF16" s="67">
        <v>0</v>
      </c>
      <c r="AG16" s="68">
        <v>0.237402914285714</v>
      </c>
      <c r="AH16" s="66">
        <v>0.2060072</v>
      </c>
      <c r="AI16" s="66">
        <v>0.237402914285714</v>
      </c>
      <c r="AJ16" s="66">
        <v>0</v>
      </c>
      <c r="AK16" s="66">
        <f t="shared" si="0"/>
        <v>1.1490300000000002</v>
      </c>
      <c r="AL16" s="66">
        <f t="shared" si="1"/>
        <v>2.6731000000000001E-2</v>
      </c>
      <c r="AM16" s="66">
        <v>0</v>
      </c>
      <c r="AN16" s="66">
        <v>2.6731000000000001E-2</v>
      </c>
      <c r="AO16" s="66">
        <f t="shared" si="2"/>
        <v>1.1222990000000002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5.108929947</v>
      </c>
      <c r="E17" s="52">
        <v>0</v>
      </c>
      <c r="F17" s="71">
        <v>0</v>
      </c>
      <c r="G17" s="71">
        <v>5.108929947</v>
      </c>
      <c r="H17" s="52">
        <v>0</v>
      </c>
      <c r="I17" s="52">
        <v>0</v>
      </c>
      <c r="J17" s="52">
        <v>0</v>
      </c>
      <c r="K17" s="52">
        <v>3.9430000000000001</v>
      </c>
      <c r="L17" s="52">
        <v>0</v>
      </c>
      <c r="M17" s="52">
        <v>3.9430000000000001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1.1659299470000002</v>
      </c>
      <c r="T17" s="71">
        <v>0</v>
      </c>
      <c r="U17" s="71">
        <v>0</v>
      </c>
      <c r="V17" s="71">
        <v>0</v>
      </c>
      <c r="W17" s="71">
        <v>1.1659299470000002</v>
      </c>
      <c r="X17" s="71">
        <v>4.3159999999999997E-2</v>
      </c>
      <c r="Y17" s="71">
        <v>0</v>
      </c>
      <c r="Z17" s="71">
        <v>1.1227699470000001</v>
      </c>
      <c r="AA17" s="71">
        <v>1.1216259470000001</v>
      </c>
      <c r="AB17" s="71">
        <v>0.92289933002789715</v>
      </c>
      <c r="AC17" s="71">
        <v>0.24303061697210299</v>
      </c>
      <c r="AD17" s="71">
        <v>1.8707999999999999E-2</v>
      </c>
      <c r="AE17" s="71">
        <v>0.22432261697210298</v>
      </c>
      <c r="AF17" s="72">
        <v>0</v>
      </c>
      <c r="AG17" s="73">
        <v>1.8707999999999999E-2</v>
      </c>
      <c r="AH17" s="71">
        <v>0.22432261697210298</v>
      </c>
      <c r="AI17" s="71">
        <v>1.8707999999999999E-2</v>
      </c>
      <c r="AJ17" s="52">
        <v>0</v>
      </c>
      <c r="AK17" s="52">
        <f t="shared" si="0"/>
        <v>5.108929947</v>
      </c>
      <c r="AL17" s="52">
        <f t="shared" si="1"/>
        <v>0</v>
      </c>
      <c r="AM17" s="52">
        <v>0</v>
      </c>
      <c r="AN17" s="52">
        <v>0</v>
      </c>
      <c r="AO17" s="52">
        <f t="shared" si="2"/>
        <v>5.108929947</v>
      </c>
    </row>
    <row r="18" spans="2:41" s="48" customFormat="1" ht="27" customHeight="1" x14ac:dyDescent="0.15">
      <c r="B18" s="57" t="s">
        <v>82</v>
      </c>
      <c r="C18" s="74"/>
      <c r="D18" s="51">
        <v>0.90193089300000007</v>
      </c>
      <c r="E18" s="51">
        <v>0</v>
      </c>
      <c r="F18" s="51">
        <v>0</v>
      </c>
      <c r="G18" s="51">
        <v>0.90193089300000007</v>
      </c>
      <c r="H18" s="51">
        <v>0</v>
      </c>
      <c r="I18" s="51">
        <v>0</v>
      </c>
      <c r="J18" s="51">
        <v>0</v>
      </c>
      <c r="K18" s="51">
        <v>0.68</v>
      </c>
      <c r="L18" s="51">
        <v>0</v>
      </c>
      <c r="M18" s="51">
        <v>0.68</v>
      </c>
      <c r="N18" s="51">
        <v>0</v>
      </c>
      <c r="O18" s="51">
        <v>0</v>
      </c>
      <c r="P18" s="51">
        <v>7.5999999999999998E-2</v>
      </c>
      <c r="Q18" s="51">
        <v>0</v>
      </c>
      <c r="R18" s="51">
        <v>0</v>
      </c>
      <c r="S18" s="53">
        <v>0.14593089300000001</v>
      </c>
      <c r="T18" s="51">
        <v>0</v>
      </c>
      <c r="U18" s="51">
        <v>0</v>
      </c>
      <c r="V18" s="51">
        <v>0</v>
      </c>
      <c r="W18" s="51">
        <v>0.14593089300000001</v>
      </c>
      <c r="X18" s="51">
        <v>9.8999999999999999E-4</v>
      </c>
      <c r="Y18" s="51">
        <v>0</v>
      </c>
      <c r="Z18" s="51">
        <v>0.14494089300000002</v>
      </c>
      <c r="AA18" s="51">
        <v>0.12825089300000003</v>
      </c>
      <c r="AB18" s="51">
        <v>0.12759786805231171</v>
      </c>
      <c r="AC18" s="51">
        <v>1.8333024947688306E-2</v>
      </c>
      <c r="AD18" s="51">
        <v>1.8233383183183186E-2</v>
      </c>
      <c r="AE18" s="54">
        <v>9.9641764505119452E-5</v>
      </c>
      <c r="AF18" s="51">
        <v>0</v>
      </c>
      <c r="AG18" s="53">
        <v>9.4233383183183181E-2</v>
      </c>
      <c r="AH18" s="51">
        <v>9.9641764505119452E-5</v>
      </c>
      <c r="AI18" s="51">
        <v>9.4233383183183181E-2</v>
      </c>
      <c r="AJ18" s="51">
        <v>0</v>
      </c>
      <c r="AK18" s="51">
        <f t="shared" si="0"/>
        <v>0.90193089300000007</v>
      </c>
      <c r="AL18" s="51">
        <f t="shared" si="1"/>
        <v>0.13116590147783252</v>
      </c>
      <c r="AM18" s="51">
        <v>0</v>
      </c>
      <c r="AN18" s="51">
        <v>0.13116590147783252</v>
      </c>
      <c r="AO18" s="51">
        <f t="shared" si="2"/>
        <v>0.77076499152216749</v>
      </c>
    </row>
    <row r="19" spans="2:41" s="48" customFormat="1" ht="27" customHeight="1" x14ac:dyDescent="0.15">
      <c r="B19" s="57" t="s">
        <v>83</v>
      </c>
      <c r="C19" s="50"/>
      <c r="D19" s="51">
        <v>7.5946695889999996</v>
      </c>
      <c r="E19" s="51">
        <v>0</v>
      </c>
      <c r="F19" s="51">
        <v>0</v>
      </c>
      <c r="G19" s="51">
        <v>7.5946695889999996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7.5946695889999996</v>
      </c>
      <c r="T19" s="51">
        <v>0</v>
      </c>
      <c r="U19" s="51">
        <v>0</v>
      </c>
      <c r="V19" s="51">
        <v>0</v>
      </c>
      <c r="W19" s="51">
        <v>7.5946695889999996</v>
      </c>
      <c r="X19" s="51">
        <v>7.5826099999999999</v>
      </c>
      <c r="Y19" s="51">
        <v>0</v>
      </c>
      <c r="Z19" s="51">
        <v>1.2059589000000001E-2</v>
      </c>
      <c r="AA19" s="51">
        <v>1.205001E-2</v>
      </c>
      <c r="AB19" s="51">
        <v>6.8362743706603117</v>
      </c>
      <c r="AC19" s="51">
        <v>0.75839521833968815</v>
      </c>
      <c r="AD19" s="51">
        <v>0.75826629999999995</v>
      </c>
      <c r="AE19" s="54">
        <v>1.2891833968815681E-4</v>
      </c>
      <c r="AF19" s="51">
        <v>0</v>
      </c>
      <c r="AG19" s="53">
        <v>0.75826629999999995</v>
      </c>
      <c r="AH19" s="51">
        <v>1.2891833968815681E-4</v>
      </c>
      <c r="AI19" s="51">
        <v>0.75826629999999995</v>
      </c>
      <c r="AJ19" s="51">
        <v>0</v>
      </c>
      <c r="AK19" s="51">
        <f t="shared" si="0"/>
        <v>7.5946695889999996</v>
      </c>
      <c r="AL19" s="51">
        <f t="shared" si="1"/>
        <v>2.7000000000000002E-5</v>
      </c>
      <c r="AM19" s="51">
        <v>0</v>
      </c>
      <c r="AN19" s="51">
        <v>2.7000000000000002E-5</v>
      </c>
      <c r="AO19" s="51">
        <f t="shared" si="2"/>
        <v>7.5946425889999993</v>
      </c>
    </row>
    <row r="20" spans="2:41" s="48" customFormat="1" ht="27" customHeight="1" x14ac:dyDescent="0.15">
      <c r="B20" s="57" t="s">
        <v>84</v>
      </c>
      <c r="C20" s="50"/>
      <c r="D20" s="51">
        <v>0.80465551899999999</v>
      </c>
      <c r="E20" s="51">
        <v>0</v>
      </c>
      <c r="F20" s="51">
        <v>0</v>
      </c>
      <c r="G20" s="51">
        <v>0.80465551899999999</v>
      </c>
      <c r="H20" s="51">
        <v>0</v>
      </c>
      <c r="I20" s="51">
        <v>0</v>
      </c>
      <c r="J20" s="51">
        <v>0</v>
      </c>
      <c r="K20" s="51">
        <v>0.78900000000000003</v>
      </c>
      <c r="L20" s="51">
        <v>0</v>
      </c>
      <c r="M20" s="51">
        <v>0.78900000000000003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1.5655519E-2</v>
      </c>
      <c r="T20" s="51">
        <v>0</v>
      </c>
      <c r="U20" s="51">
        <v>0</v>
      </c>
      <c r="V20" s="51">
        <v>0</v>
      </c>
      <c r="W20" s="51">
        <v>1.5655519E-2</v>
      </c>
      <c r="X20" s="51">
        <v>0</v>
      </c>
      <c r="Y20" s="51">
        <v>0</v>
      </c>
      <c r="Z20" s="51">
        <v>1.5655519E-2</v>
      </c>
      <c r="AA20" s="51">
        <v>0</v>
      </c>
      <c r="AB20" s="51">
        <v>1.326216E-2</v>
      </c>
      <c r="AC20" s="51">
        <v>2.3933589999999999E-3</v>
      </c>
      <c r="AD20" s="51">
        <v>2.260359E-3</v>
      </c>
      <c r="AE20" s="54">
        <v>1.3300000000000001E-4</v>
      </c>
      <c r="AF20" s="51">
        <v>0</v>
      </c>
      <c r="AG20" s="53">
        <v>2.260359E-3</v>
      </c>
      <c r="AH20" s="51">
        <v>1.3300000000000001E-4</v>
      </c>
      <c r="AI20" s="51">
        <v>2.260359E-3</v>
      </c>
      <c r="AJ20" s="51">
        <v>0</v>
      </c>
      <c r="AK20" s="51">
        <f t="shared" si="0"/>
        <v>0.80465551899999999</v>
      </c>
      <c r="AL20" s="51">
        <f t="shared" si="1"/>
        <v>1.4639999999999999E-2</v>
      </c>
      <c r="AM20" s="51">
        <v>0</v>
      </c>
      <c r="AN20" s="51">
        <v>1.4639999999999999E-2</v>
      </c>
      <c r="AO20" s="51">
        <f t="shared" si="2"/>
        <v>0.790015519</v>
      </c>
    </row>
    <row r="21" spans="2:41" s="48" customFormat="1" ht="27" customHeight="1" x14ac:dyDescent="0.15">
      <c r="B21" s="57" t="s">
        <v>85</v>
      </c>
      <c r="C21" s="50"/>
      <c r="D21" s="51">
        <v>8.7889999999999996E-2</v>
      </c>
      <c r="E21" s="51">
        <v>0</v>
      </c>
      <c r="F21" s="51">
        <v>0</v>
      </c>
      <c r="G21" s="51">
        <v>8.7889999999999996E-2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8.7889999999999996E-2</v>
      </c>
      <c r="T21" s="51">
        <v>0</v>
      </c>
      <c r="U21" s="51">
        <v>0</v>
      </c>
      <c r="V21" s="51">
        <v>0</v>
      </c>
      <c r="W21" s="51">
        <v>8.7889999999999996E-2</v>
      </c>
      <c r="X21" s="51">
        <v>7.9250000000000001E-2</v>
      </c>
      <c r="Y21" s="51">
        <v>0</v>
      </c>
      <c r="Z21" s="51">
        <v>8.6400000000000001E-3</v>
      </c>
      <c r="AA21" s="51">
        <v>8.6400000000000001E-3</v>
      </c>
      <c r="AB21" s="51">
        <v>7.7759999999999913E-3</v>
      </c>
      <c r="AC21" s="51">
        <v>8.0114000000000005E-2</v>
      </c>
      <c r="AD21" s="51">
        <v>7.9682000000000003E-2</v>
      </c>
      <c r="AE21" s="54">
        <v>4.3199999999999998E-4</v>
      </c>
      <c r="AF21" s="51">
        <v>0</v>
      </c>
      <c r="AG21" s="53">
        <v>7.9682000000000003E-2</v>
      </c>
      <c r="AH21" s="51">
        <v>4.3199999999999998E-4</v>
      </c>
      <c r="AI21" s="51">
        <v>7.9682000000000003E-2</v>
      </c>
      <c r="AJ21" s="51">
        <v>0</v>
      </c>
      <c r="AK21" s="51">
        <f t="shared" si="0"/>
        <v>8.7889999999999996E-2</v>
      </c>
      <c r="AL21" s="51">
        <f t="shared" si="1"/>
        <v>0.16401999999999997</v>
      </c>
      <c r="AM21" s="51">
        <v>0</v>
      </c>
      <c r="AN21" s="51">
        <v>0.16401999999999997</v>
      </c>
      <c r="AO21" s="51">
        <f t="shared" si="2"/>
        <v>-7.6129999999999975E-2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9.7540000000000002E-2</v>
      </c>
      <c r="E23" s="51">
        <v>0</v>
      </c>
      <c r="F23" s="51">
        <v>0</v>
      </c>
      <c r="G23" s="51">
        <v>9.7540000000000002E-2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9.7540000000000002E-2</v>
      </c>
      <c r="T23" s="51">
        <v>0</v>
      </c>
      <c r="U23" s="51">
        <v>0</v>
      </c>
      <c r="V23" s="51">
        <v>0</v>
      </c>
      <c r="W23" s="51">
        <v>9.7540000000000002E-2</v>
      </c>
      <c r="X23" s="51">
        <v>9.7540000000000002E-2</v>
      </c>
      <c r="Y23" s="51">
        <v>0</v>
      </c>
      <c r="Z23" s="51">
        <v>0</v>
      </c>
      <c r="AA23" s="51">
        <v>0</v>
      </c>
      <c r="AB23" s="51">
        <v>0</v>
      </c>
      <c r="AC23" s="51">
        <v>9.7540000000000002E-2</v>
      </c>
      <c r="AD23" s="51">
        <v>9.718421052631579E-2</v>
      </c>
      <c r="AE23" s="54">
        <v>3.5578947368420998E-4</v>
      </c>
      <c r="AF23" s="51">
        <v>0</v>
      </c>
      <c r="AG23" s="53">
        <v>9.718421052631579E-2</v>
      </c>
      <c r="AH23" s="51">
        <v>3.5578947368420998E-4</v>
      </c>
      <c r="AI23" s="51">
        <v>9.718421052631579E-2</v>
      </c>
      <c r="AJ23" s="51">
        <v>0</v>
      </c>
      <c r="AK23" s="51">
        <f t="shared" si="0"/>
        <v>9.7540000000000002E-2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9.7540000000000002E-2</v>
      </c>
    </row>
    <row r="24" spans="2:41" s="48" customFormat="1" ht="27" customHeight="1" x14ac:dyDescent="0.15">
      <c r="B24" s="57" t="s">
        <v>88</v>
      </c>
      <c r="C24" s="50"/>
      <c r="D24" s="51">
        <v>3.4210000000000004E-2</v>
      </c>
      <c r="E24" s="51">
        <v>0</v>
      </c>
      <c r="F24" s="51">
        <v>0</v>
      </c>
      <c r="G24" s="51">
        <v>3.4210000000000004E-2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3.4210000000000004E-2</v>
      </c>
      <c r="T24" s="51">
        <v>0</v>
      </c>
      <c r="U24" s="51">
        <v>0</v>
      </c>
      <c r="V24" s="51">
        <v>0</v>
      </c>
      <c r="W24" s="51">
        <v>3.4210000000000004E-2</v>
      </c>
      <c r="X24" s="51">
        <v>3.4210000000000004E-2</v>
      </c>
      <c r="Y24" s="51">
        <v>0</v>
      </c>
      <c r="Z24" s="51">
        <v>0</v>
      </c>
      <c r="AA24" s="51">
        <v>0</v>
      </c>
      <c r="AB24" s="51">
        <v>0</v>
      </c>
      <c r="AC24" s="51">
        <v>3.4210000000000004E-2</v>
      </c>
      <c r="AD24" s="51">
        <v>3.4210000000000004E-2</v>
      </c>
      <c r="AE24" s="54">
        <v>0</v>
      </c>
      <c r="AF24" s="51">
        <v>0</v>
      </c>
      <c r="AG24" s="53">
        <v>3.4210000000000004E-2</v>
      </c>
      <c r="AH24" s="51">
        <v>0</v>
      </c>
      <c r="AI24" s="51">
        <v>3.4210000000000004E-2</v>
      </c>
      <c r="AJ24" s="51">
        <v>0</v>
      </c>
      <c r="AK24" s="51">
        <f t="shared" si="0"/>
        <v>3.4210000000000004E-2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3.4210000000000004E-2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8.6499999999999997E-3</v>
      </c>
      <c r="E28" s="51">
        <v>0</v>
      </c>
      <c r="F28" s="51">
        <v>0</v>
      </c>
      <c r="G28" s="51">
        <v>8.6499999999999997E-3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8.6499999999999997E-3</v>
      </c>
      <c r="T28" s="51">
        <v>0</v>
      </c>
      <c r="U28" s="51">
        <v>0</v>
      </c>
      <c r="V28" s="51">
        <v>0</v>
      </c>
      <c r="W28" s="51">
        <v>8.6499999999999997E-3</v>
      </c>
      <c r="X28" s="51">
        <v>0</v>
      </c>
      <c r="Y28" s="51">
        <v>0</v>
      </c>
      <c r="Z28" s="51">
        <v>8.6499999999999997E-3</v>
      </c>
      <c r="AA28" s="51">
        <v>8.6499999999999997E-3</v>
      </c>
      <c r="AB28" s="51">
        <v>0</v>
      </c>
      <c r="AC28" s="51">
        <v>8.6499999999999997E-3</v>
      </c>
      <c r="AD28" s="51">
        <v>4.3249999999999999E-3</v>
      </c>
      <c r="AE28" s="54">
        <v>4.3249999999999999E-3</v>
      </c>
      <c r="AF28" s="51">
        <v>0</v>
      </c>
      <c r="AG28" s="53">
        <v>4.3249999999999999E-3</v>
      </c>
      <c r="AH28" s="51">
        <v>4.3249999999999999E-3</v>
      </c>
      <c r="AI28" s="51">
        <v>4.3249999999999999E-3</v>
      </c>
      <c r="AJ28" s="51">
        <v>0</v>
      </c>
      <c r="AK28" s="51">
        <f t="shared" si="0"/>
        <v>8.6499999999999997E-3</v>
      </c>
      <c r="AL28" s="51">
        <f t="shared" si="1"/>
        <v>5.6894999999999994E-2</v>
      </c>
      <c r="AM28" s="51">
        <v>0</v>
      </c>
      <c r="AN28" s="51">
        <v>5.6894999999999994E-2</v>
      </c>
      <c r="AO28" s="51">
        <f t="shared" si="2"/>
        <v>-4.8244999999999996E-2</v>
      </c>
    </row>
    <row r="29" spans="2:41" s="48" customFormat="1" ht="27" customHeight="1" x14ac:dyDescent="0.15">
      <c r="B29" s="57" t="s">
        <v>93</v>
      </c>
      <c r="C29" s="50"/>
      <c r="D29" s="51">
        <v>6.8540000000000004E-2</v>
      </c>
      <c r="E29" s="51">
        <v>0</v>
      </c>
      <c r="F29" s="51">
        <v>0</v>
      </c>
      <c r="G29" s="51">
        <v>6.8540000000000004E-2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6.8540000000000004E-2</v>
      </c>
      <c r="T29" s="51">
        <v>0</v>
      </c>
      <c r="U29" s="51">
        <v>0</v>
      </c>
      <c r="V29" s="51">
        <v>0</v>
      </c>
      <c r="W29" s="51">
        <v>6.8540000000000004E-2</v>
      </c>
      <c r="X29" s="51">
        <v>3.024E-2</v>
      </c>
      <c r="Y29" s="51">
        <v>0</v>
      </c>
      <c r="Z29" s="51">
        <v>3.8300000000000008E-2</v>
      </c>
      <c r="AA29" s="51">
        <v>1.5859999999999999E-2</v>
      </c>
      <c r="AB29" s="51">
        <v>0</v>
      </c>
      <c r="AC29" s="51">
        <v>6.8540000000000004E-2</v>
      </c>
      <c r="AD29" s="51">
        <v>5.1055000000000003E-2</v>
      </c>
      <c r="AE29" s="54">
        <v>1.7485000000000001E-2</v>
      </c>
      <c r="AF29" s="51">
        <v>0</v>
      </c>
      <c r="AG29" s="53">
        <v>5.1055000000000003E-2</v>
      </c>
      <c r="AH29" s="51">
        <v>1.7485000000000001E-2</v>
      </c>
      <c r="AI29" s="51">
        <v>5.1055000000000003E-2</v>
      </c>
      <c r="AJ29" s="51">
        <v>0</v>
      </c>
      <c r="AK29" s="51">
        <f t="shared" si="0"/>
        <v>6.8540000000000004E-2</v>
      </c>
      <c r="AL29" s="51">
        <f t="shared" si="1"/>
        <v>4.7935000000000005E-2</v>
      </c>
      <c r="AM29" s="51">
        <v>0</v>
      </c>
      <c r="AN29" s="51">
        <v>4.7935000000000005E-2</v>
      </c>
      <c r="AO29" s="51">
        <f t="shared" si="2"/>
        <v>2.0604999999999998E-2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1.2918099999999999</v>
      </c>
      <c r="E31" s="51">
        <v>0</v>
      </c>
      <c r="F31" s="51">
        <v>0</v>
      </c>
      <c r="G31" s="51">
        <v>1.2918099999999999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1.2918099999999999</v>
      </c>
      <c r="T31" s="51">
        <v>5.1000000000000004E-4</v>
      </c>
      <c r="U31" s="51">
        <v>5.1000000000000004E-4</v>
      </c>
      <c r="V31" s="51">
        <v>0</v>
      </c>
      <c r="W31" s="51">
        <v>1.2912999999999999</v>
      </c>
      <c r="X31" s="51">
        <v>1.2912999999999999</v>
      </c>
      <c r="Y31" s="51">
        <v>0</v>
      </c>
      <c r="Z31" s="51">
        <v>0</v>
      </c>
      <c r="AA31" s="51">
        <v>0</v>
      </c>
      <c r="AB31" s="51">
        <v>0</v>
      </c>
      <c r="AC31" s="51">
        <v>1.2912999999999999</v>
      </c>
      <c r="AD31" s="51">
        <v>1.2912999999999999</v>
      </c>
      <c r="AE31" s="54">
        <v>0</v>
      </c>
      <c r="AF31" s="51">
        <v>0</v>
      </c>
      <c r="AG31" s="53">
        <v>1.2912999999999999</v>
      </c>
      <c r="AH31" s="51">
        <v>5.1000000000000004E-4</v>
      </c>
      <c r="AI31" s="51">
        <v>1.2912999999999999</v>
      </c>
      <c r="AJ31" s="51">
        <v>0</v>
      </c>
      <c r="AK31" s="51">
        <f t="shared" si="0"/>
        <v>1.2918099999999999</v>
      </c>
      <c r="AL31" s="51">
        <f t="shared" si="1"/>
        <v>0</v>
      </c>
      <c r="AM31" s="51">
        <v>0</v>
      </c>
      <c r="AN31" s="51">
        <v>0</v>
      </c>
      <c r="AO31" s="51">
        <f t="shared" si="2"/>
        <v>1.2918099999999999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2.7905309999999997E-3</v>
      </c>
      <c r="E36" s="51">
        <v>0</v>
      </c>
      <c r="F36" s="51">
        <v>0</v>
      </c>
      <c r="G36" s="51">
        <v>2.7905309999999997E-3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2.7905309999999997E-3</v>
      </c>
      <c r="T36" s="51">
        <v>0</v>
      </c>
      <c r="U36" s="51">
        <v>0</v>
      </c>
      <c r="V36" s="51">
        <v>0</v>
      </c>
      <c r="W36" s="51">
        <v>2.7905309999999997E-3</v>
      </c>
      <c r="X36" s="51">
        <v>2.7699999999999999E-3</v>
      </c>
      <c r="Y36" s="51">
        <v>0</v>
      </c>
      <c r="Z36" s="51">
        <v>2.0531E-5</v>
      </c>
      <c r="AA36" s="51">
        <v>2.0000000000000002E-5</v>
      </c>
      <c r="AB36" s="51">
        <v>1.8521867579908672E-5</v>
      </c>
      <c r="AC36" s="51">
        <v>2.7720091324200911E-3</v>
      </c>
      <c r="AD36" s="51">
        <v>2.2160000000000001E-3</v>
      </c>
      <c r="AE36" s="51">
        <v>5.5600913242009138E-4</v>
      </c>
      <c r="AF36" s="51">
        <v>0</v>
      </c>
      <c r="AG36" s="53">
        <v>2.2160000000000001E-3</v>
      </c>
      <c r="AH36" s="51">
        <v>5.5600913242009138E-4</v>
      </c>
      <c r="AI36" s="51">
        <v>2.2160000000000001E-3</v>
      </c>
      <c r="AJ36" s="51">
        <v>0</v>
      </c>
      <c r="AK36" s="51">
        <f t="shared" si="0"/>
        <v>2.7905309999999997E-3</v>
      </c>
      <c r="AL36" s="51">
        <f t="shared" si="1"/>
        <v>3.7652000000000005E-2</v>
      </c>
      <c r="AM36" s="51">
        <f>SUM(AM37:AM39)</f>
        <v>0</v>
      </c>
      <c r="AN36" s="51">
        <f>SUM(AN37:AN39)</f>
        <v>3.7652000000000005E-2</v>
      </c>
      <c r="AO36" s="51">
        <f t="shared" si="2"/>
        <v>-3.4861469000000006E-2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2.0000000000000002E-5</v>
      </c>
      <c r="E37" s="62">
        <v>0</v>
      </c>
      <c r="F37" s="61">
        <v>0</v>
      </c>
      <c r="G37" s="61">
        <v>2.0000000000000002E-5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2.0000000000000002E-5</v>
      </c>
      <c r="T37" s="61">
        <v>0</v>
      </c>
      <c r="U37" s="61">
        <v>0</v>
      </c>
      <c r="V37" s="61">
        <v>0</v>
      </c>
      <c r="W37" s="61">
        <v>2.0000000000000002E-5</v>
      </c>
      <c r="X37" s="61">
        <v>0</v>
      </c>
      <c r="Y37" s="61">
        <v>0</v>
      </c>
      <c r="Z37" s="61">
        <v>2.0000000000000002E-5</v>
      </c>
      <c r="AA37" s="61">
        <v>2.0000000000000002E-5</v>
      </c>
      <c r="AB37" s="61">
        <v>1.7990867579908673E-5</v>
      </c>
      <c r="AC37" s="61">
        <v>2.0091324200913299E-6</v>
      </c>
      <c r="AD37" s="61">
        <v>0</v>
      </c>
      <c r="AE37" s="61">
        <v>2.0091324200913299E-6</v>
      </c>
      <c r="AF37" s="63">
        <v>0</v>
      </c>
      <c r="AG37" s="64">
        <v>0</v>
      </c>
      <c r="AH37" s="61">
        <v>2.0091324200913299E-6</v>
      </c>
      <c r="AI37" s="61">
        <v>0</v>
      </c>
      <c r="AJ37" s="62">
        <v>0</v>
      </c>
      <c r="AK37" s="62">
        <f t="shared" si="0"/>
        <v>2.0000000000000002E-5</v>
      </c>
      <c r="AL37" s="62">
        <f t="shared" si="1"/>
        <v>2.0000000000000002E-5</v>
      </c>
      <c r="AM37" s="62">
        <v>0</v>
      </c>
      <c r="AN37" s="62">
        <v>2.0000000000000002E-5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2.7699999999999999E-3</v>
      </c>
      <c r="E38" s="66">
        <v>0</v>
      </c>
      <c r="F38" s="66">
        <v>0</v>
      </c>
      <c r="G38" s="66">
        <v>2.7699999999999999E-3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2.7699999999999999E-3</v>
      </c>
      <c r="T38" s="66">
        <v>0</v>
      </c>
      <c r="U38" s="66">
        <v>0</v>
      </c>
      <c r="V38" s="66">
        <v>0</v>
      </c>
      <c r="W38" s="66">
        <v>2.7699999999999999E-3</v>
      </c>
      <c r="X38" s="66">
        <v>2.7699999999999999E-3</v>
      </c>
      <c r="Y38" s="66">
        <v>0</v>
      </c>
      <c r="Z38" s="66">
        <v>0</v>
      </c>
      <c r="AA38" s="66">
        <v>0</v>
      </c>
      <c r="AB38" s="66">
        <v>0</v>
      </c>
      <c r="AC38" s="66">
        <v>2.7699999999999999E-3</v>
      </c>
      <c r="AD38" s="66">
        <v>2.2160000000000001E-3</v>
      </c>
      <c r="AE38" s="66">
        <v>5.5400000000000002E-4</v>
      </c>
      <c r="AF38" s="67">
        <v>0</v>
      </c>
      <c r="AG38" s="68">
        <v>2.2160000000000001E-3</v>
      </c>
      <c r="AH38" s="66">
        <v>5.5400000000000002E-4</v>
      </c>
      <c r="AI38" s="66">
        <v>2.2160000000000001E-3</v>
      </c>
      <c r="AJ38" s="66">
        <v>0</v>
      </c>
      <c r="AK38" s="66">
        <f t="shared" si="0"/>
        <v>2.7699999999999999E-3</v>
      </c>
      <c r="AL38" s="66">
        <f t="shared" si="1"/>
        <v>5.2519999999999997E-3</v>
      </c>
      <c r="AM38" s="66">
        <v>0</v>
      </c>
      <c r="AN38" s="66">
        <v>5.2519999999999997E-3</v>
      </c>
      <c r="AO38" s="66">
        <f t="shared" si="2"/>
        <v>-2.4819999999999998E-3</v>
      </c>
    </row>
    <row r="39" spans="2:41" ht="27" customHeight="1" x14ac:dyDescent="0.15">
      <c r="B39" s="69">
        <v>0</v>
      </c>
      <c r="C39" s="76" t="s">
        <v>100</v>
      </c>
      <c r="D39" s="71">
        <v>5.3099999999999998E-7</v>
      </c>
      <c r="E39" s="52">
        <v>0</v>
      </c>
      <c r="F39" s="71">
        <v>0</v>
      </c>
      <c r="G39" s="71">
        <v>5.3099999999999998E-7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5.3099999999999998E-7</v>
      </c>
      <c r="T39" s="71">
        <v>0</v>
      </c>
      <c r="U39" s="71">
        <v>0</v>
      </c>
      <c r="V39" s="71">
        <v>0</v>
      </c>
      <c r="W39" s="71">
        <v>5.3099999999999998E-7</v>
      </c>
      <c r="X39" s="71">
        <v>0</v>
      </c>
      <c r="Y39" s="71">
        <v>0</v>
      </c>
      <c r="Z39" s="71">
        <v>5.3099999999999998E-7</v>
      </c>
      <c r="AA39" s="71">
        <v>0</v>
      </c>
      <c r="AB39" s="71">
        <v>5.3099999999999998E-7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5.3099999999999998E-7</v>
      </c>
      <c r="AL39" s="52">
        <f t="shared" si="1"/>
        <v>3.2380000000000006E-2</v>
      </c>
      <c r="AM39" s="52">
        <v>0</v>
      </c>
      <c r="AN39" s="52">
        <v>3.2380000000000006E-2</v>
      </c>
      <c r="AO39" s="52">
        <f t="shared" si="2"/>
        <v>-3.2379469000000008E-2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2021-03-16T06:10:10Z</dcterms:created>
  <dcterms:modified xsi:type="dcterms:W3CDTF">2025-03-12T23:52:10Z</dcterms:modified>
</cp:coreProperties>
</file>