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O34" i="1" s="1"/>
  <c r="AL33" i="1"/>
  <c r="AK33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O27" i="1" s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O18" i="1" s="1"/>
  <c r="AL17" i="1"/>
  <c r="AK17" i="1"/>
  <c r="AL16" i="1"/>
  <c r="AK16" i="1"/>
  <c r="AL15" i="1"/>
  <c r="AK15" i="1"/>
  <c r="AN14" i="1"/>
  <c r="AN12" i="1" s="1"/>
  <c r="AM14" i="1"/>
  <c r="AL14" i="1" s="1"/>
  <c r="AK14" i="1"/>
  <c r="AL13" i="1"/>
  <c r="AK13" i="1"/>
  <c r="AK12" i="1"/>
  <c r="Z8" i="1"/>
  <c r="X8" i="1"/>
  <c r="AM12" i="1" l="1"/>
  <c r="AL12" i="1" s="1"/>
  <c r="AO12" i="1" s="1"/>
  <c r="AO30" i="1"/>
  <c r="AO16" i="1"/>
  <c r="AO22" i="1"/>
  <c r="AO25" i="1"/>
  <c r="AO28" i="1"/>
  <c r="AO36" i="1"/>
  <c r="AL36" i="1"/>
  <c r="AO14" i="1"/>
  <c r="AO17" i="1"/>
  <c r="AO21" i="1"/>
  <c r="AO24" i="1"/>
  <c r="AO37" i="1"/>
  <c r="AO31" i="1"/>
  <c r="AO15" i="1"/>
  <c r="AO38" i="1"/>
  <c r="AO19" i="1"/>
  <c r="AO13" i="1"/>
  <c r="AO20" i="1"/>
  <c r="AO33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<sst xmlns="http://schemas.openxmlformats.org/spreadsheetml/2006/main" count="111" uniqueCount="105">
  <si>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</si>
  <si>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</si>
  <si>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</si>
  <si>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</si>
  <si>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</si>
  <si>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</si>
  <si>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</si>
  <si>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</si>
  <si>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</si>
  <si>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</si>
  <si>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</si>
  <si>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</si>
  <si>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</si>
  <si>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</si>
  <si>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</si>
  <si>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</si>
  <si>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</si>
  <si>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</si>
  <si>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</si>
  <si>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</si>
  <si>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</si>
  <si>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</si>
  <si>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</si>
  <si>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</si>
  <si>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</si>
  <si>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</si>
  <si>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</si>
  <si>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</si>
  <si>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</si>
  <si>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</si>
  <si>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</si>
  <si>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</si>
  <si>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</si>
  <si>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</si>
  <si>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</si>
  <si>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</si>
  <si>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</si>
  <si>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</si>
  <si>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</si>
  <si>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</si>
  <si>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</si>
  <si>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</si>
  <si>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</si>
  <si>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</si>
  <si>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</si>
  <si>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</si>
  <si>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</si>
  <si>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</si>
  <si>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</si>
  <si>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</si>
  <si>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</si>
  <si>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</si>
  <si>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</si>
  <si>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</si>
  <si>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</si>
  <si>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</si>
  <si>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</si>
  <si>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</si>
  <si>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</si>
  <si>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</si>
  <si>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</si>
  <si>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</si>
  <si>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</si>
  <si>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</si>
  <si>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</si>
  <si>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</si>
  <si>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</si>
  <si>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</si>
  <si>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</si>
  <si>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</si>
  <si>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</si>
  <si>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</si>
  <si>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</si>
  <si>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</si>
  <si>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</si>
  <si>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</si>
  <si>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</si>
  <si>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</si>
  <si>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</si>
  <si>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</si>
  <si>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</si>
  <si>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</si>
  <si>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</si>
  <si>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</si>
  <si>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</si>
  <si>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</si>
  <si>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</si>
  <si>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</si>
  <si>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</si>
  <si>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</si>
  <si>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</si>
  <si>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</si>
  <si>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</si>
  <si>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</si>
  <si>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</si>
  <si>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</si>
  <si>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</si>
  <si>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</si>
  <si>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</si>
  <si>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</si>
  <si>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</si>
  <si>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</si>
  <si>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</si>
  <si>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</si>
  <si>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表2-28  発生量及び処理・処分量（種類別：変換）　〔化学〕〔全地域〕〔令和５年度〕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</si>
</sst>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109.92710573700001</v>
      </c>
      <c r="E12" s="46">
        <v>0</v>
      </c>
      <c r="F12" s="46">
        <v>0</v>
      </c>
      <c r="G12" s="46">
        <v>109.92710573700001</v>
      </c>
      <c r="H12" s="46">
        <v>1.5089999999999999</v>
      </c>
      <c r="I12" s="46">
        <v>0</v>
      </c>
      <c r="J12" s="46">
        <v>0</v>
      </c>
      <c r="K12" s="46">
        <v>89.151983000000001</v>
      </c>
      <c r="L12" s="46">
        <v>0</v>
      </c>
      <c r="M12" s="46">
        <v>86.799873000000005</v>
      </c>
      <c r="N12" s="46">
        <v>0</v>
      </c>
      <c r="O12" s="46">
        <v>2.3521100000000001</v>
      </c>
      <c r="P12" s="46">
        <v>0</v>
      </c>
      <c r="Q12" s="46">
        <v>0</v>
      </c>
      <c r="R12" s="46">
        <v>0</v>
      </c>
      <c r="S12" s="47">
        <v>21.618232737</v>
      </c>
      <c r="T12" s="46">
        <v>0.55226000000000008</v>
      </c>
      <c r="U12" s="46">
        <v>0.20581000000000002</v>
      </c>
      <c r="V12" s="46">
        <v>0.34645000000000004</v>
      </c>
      <c r="W12" s="46">
        <v>21.065972736999999</v>
      </c>
      <c r="X12" s="46">
        <v>3.9002029199999995</v>
      </c>
      <c r="Y12" s="46">
        <v>1.2471999999999999E-2</v>
      </c>
      <c r="Z12" s="46">
        <v>17.165769816999997</v>
      </c>
      <c r="AA12" s="46">
        <v>6.0639102670000007</v>
      </c>
      <c r="AB12" s="46">
        <v>12.337996925376745</v>
      </c>
      <c r="AC12" s="46">
        <v>8.7279758116232529</v>
      </c>
      <c r="AD12" s="46">
        <v>7.5199546257310619</v>
      </c>
      <c r="AE12" s="46">
        <v>1.2080211858921919</v>
      </c>
      <c r="AF12" s="46">
        <v>0</v>
      </c>
      <c r="AG12" s="47">
        <v>9.0289546257310604</v>
      </c>
      <c r="AH12" s="46">
        <v>1.7602811858921921</v>
      </c>
      <c r="AI12" s="46">
        <v>9.0289546257310604</v>
      </c>
      <c r="AJ12" s="46">
        <v>0</v>
      </c>
      <c r="AK12" s="46">
        <f>G12-N12</f>
        <v>109.92710573700001</v>
      </c>
      <c r="AL12" s="46">
        <f>AM12+AN12</f>
        <v>16.219656727738808</v>
      </c>
      <c r="AM12" s="46">
        <f>SUM(AM13:AM14)+SUM(AM18:AM36)</f>
        <v>0</v>
      </c>
      <c r="AN12" s="46">
        <f>SUM(AN13:AN14)+SUM(AN18:AN36)</f>
        <v>16.219656727738808</v>
      </c>
      <c r="AO12" s="46">
        <f>AK12-AL12</f>
        <v>93.707449009261197</v>
      </c>
    </row>
    <row r="13" spans="2:41" s="48" customFormat="1" ht="27" customHeight="1" thickTop="1" x14ac:dyDescent="0.15">
      <c r="B13" s="49" t="s">
        <v>77</v>
      </c>
      <c r="C13" s="50"/>
      <c r="D13" s="51">
        <v>0.31919999999999998</v>
      </c>
      <c r="E13" s="51">
        <v>0</v>
      </c>
      <c r="F13" s="51">
        <v>0</v>
      </c>
      <c r="G13" s="52">
        <v>0.31919999999999998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0.31919999999999998</v>
      </c>
      <c r="T13" s="51">
        <v>1.6959999999999999E-2</v>
      </c>
      <c r="U13" s="51">
        <v>0</v>
      </c>
      <c r="V13" s="51">
        <v>1.6959999999999999E-2</v>
      </c>
      <c r="W13" s="51">
        <v>0.30224000000000001</v>
      </c>
      <c r="X13" s="51">
        <v>0</v>
      </c>
      <c r="Y13" s="51">
        <v>0</v>
      </c>
      <c r="Z13" s="51">
        <v>0.30224000000000001</v>
      </c>
      <c r="AA13" s="51">
        <v>0</v>
      </c>
      <c r="AB13" s="51">
        <v>0</v>
      </c>
      <c r="AC13" s="51">
        <v>0.30224000000000001</v>
      </c>
      <c r="AD13" s="51">
        <v>0.30224000000000001</v>
      </c>
      <c r="AE13" s="54">
        <v>0</v>
      </c>
      <c r="AF13" s="51">
        <v>0</v>
      </c>
      <c r="AG13" s="55">
        <v>0.30224000000000001</v>
      </c>
      <c r="AH13" s="56">
        <v>1.6959999999999999E-2</v>
      </c>
      <c r="AI13" s="56">
        <v>0.30224000000000001</v>
      </c>
      <c r="AJ13" s="51">
        <v>0</v>
      </c>
      <c r="AK13" s="51">
        <f t="shared" ref="AK13:AK39" si="0">G13-N13</f>
        <v>0.31919999999999998</v>
      </c>
      <c r="AL13" s="51">
        <f t="shared" ref="AL13:AL39" si="1">AM13+AN13</f>
        <v>3.1100000000000003E-2</v>
      </c>
      <c r="AM13" s="51">
        <v>0</v>
      </c>
      <c r="AN13" s="51">
        <v>3.1100000000000003E-2</v>
      </c>
      <c r="AO13" s="51">
        <f t="shared" ref="AO13:AO39" si="2">AK13-AL13</f>
        <v>0.28809999999999997</v>
      </c>
    </row>
    <row r="14" spans="2:41" s="48" customFormat="1" ht="27" customHeight="1" x14ac:dyDescent="0.15">
      <c r="B14" s="57" t="s">
        <v>78</v>
      </c>
      <c r="C14" s="50"/>
      <c r="D14" s="51">
        <v>60.852463297</v>
      </c>
      <c r="E14" s="51">
        <v>0</v>
      </c>
      <c r="F14" s="51">
        <v>0</v>
      </c>
      <c r="G14" s="51">
        <v>60.852463297</v>
      </c>
      <c r="H14" s="51">
        <v>0</v>
      </c>
      <c r="I14" s="51">
        <v>0</v>
      </c>
      <c r="J14" s="51">
        <v>0</v>
      </c>
      <c r="K14" s="51">
        <v>56.601199999999999</v>
      </c>
      <c r="L14" s="51">
        <v>0</v>
      </c>
      <c r="M14" s="51">
        <v>55.764999999999993</v>
      </c>
      <c r="N14" s="51">
        <v>0</v>
      </c>
      <c r="O14" s="51">
        <v>0.83619999999999994</v>
      </c>
      <c r="P14" s="51">
        <v>0</v>
      </c>
      <c r="Q14" s="51">
        <v>0</v>
      </c>
      <c r="R14" s="58">
        <v>0</v>
      </c>
      <c r="S14" s="53">
        <v>5.0874632969999993</v>
      </c>
      <c r="T14" s="51">
        <v>0.2092</v>
      </c>
      <c r="U14" s="51">
        <v>7.1840000000000001E-2</v>
      </c>
      <c r="V14" s="51">
        <v>0.13735999999999998</v>
      </c>
      <c r="W14" s="51">
        <v>4.8782632969999993</v>
      </c>
      <c r="X14" s="51">
        <v>0.14474000000000001</v>
      </c>
      <c r="Y14" s="51">
        <v>0</v>
      </c>
      <c r="Z14" s="51">
        <v>4.7335232969999996</v>
      </c>
      <c r="AA14" s="51">
        <v>0.77086626399999991</v>
      </c>
      <c r="AB14" s="51">
        <v>3.1907835721987592</v>
      </c>
      <c r="AC14" s="51">
        <v>1.6874797248012401</v>
      </c>
      <c r="AD14" s="51">
        <v>1.0812674436535707</v>
      </c>
      <c r="AE14" s="51">
        <v>0.60621228114766956</v>
      </c>
      <c r="AF14" s="51">
        <v>0</v>
      </c>
      <c r="AG14" s="53">
        <v>1.0812674436535707</v>
      </c>
      <c r="AH14" s="51">
        <v>0.81541228114766962</v>
      </c>
      <c r="AI14" s="51">
        <v>1.0812674436535707</v>
      </c>
      <c r="AJ14" s="51">
        <v>0</v>
      </c>
      <c r="AK14" s="51">
        <f t="shared" si="0"/>
        <v>60.852463297</v>
      </c>
      <c r="AL14" s="51">
        <f t="shared" si="1"/>
        <v>3.5993177295471273</v>
      </c>
      <c r="AM14" s="51">
        <f>SUM(AM15:AM17)</f>
        <v>0</v>
      </c>
      <c r="AN14" s="51">
        <f>SUM(AN15:AN17)</f>
        <v>3.5993177295471273</v>
      </c>
      <c r="AO14" s="51">
        <f t="shared" si="2"/>
        <v>57.253145567452876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52.566600000000001</v>
      </c>
      <c r="E15" s="62">
        <v>0</v>
      </c>
      <c r="F15" s="61">
        <v>0</v>
      </c>
      <c r="G15" s="61">
        <v>52.566600000000001</v>
      </c>
      <c r="H15" s="62">
        <v>0</v>
      </c>
      <c r="I15" s="62">
        <v>0</v>
      </c>
      <c r="J15" s="62">
        <v>0</v>
      </c>
      <c r="K15" s="62">
        <v>52.673000000000002</v>
      </c>
      <c r="L15" s="62">
        <v>0</v>
      </c>
      <c r="M15" s="62">
        <v>51.960999999999999</v>
      </c>
      <c r="N15" s="62">
        <v>0</v>
      </c>
      <c r="O15" s="62">
        <v>0.71199999999999997</v>
      </c>
      <c r="P15" s="61">
        <v>0</v>
      </c>
      <c r="Q15" s="61">
        <v>0</v>
      </c>
      <c r="R15" s="63">
        <v>0</v>
      </c>
      <c r="S15" s="64">
        <v>0.60560000000000003</v>
      </c>
      <c r="T15" s="61">
        <v>0.10536</v>
      </c>
      <c r="U15" s="61">
        <v>0</v>
      </c>
      <c r="V15" s="61">
        <v>0.10536</v>
      </c>
      <c r="W15" s="61">
        <v>0.50024000000000002</v>
      </c>
      <c r="X15" s="61">
        <v>0.14285</v>
      </c>
      <c r="Y15" s="61">
        <v>0</v>
      </c>
      <c r="Z15" s="61">
        <v>0.35739000000000004</v>
      </c>
      <c r="AA15" s="61">
        <v>2.3500000000000001E-3</v>
      </c>
      <c r="AB15" s="61">
        <v>0.11925188134642944</v>
      </c>
      <c r="AC15" s="61">
        <v>0.38098811865357057</v>
      </c>
      <c r="AD15" s="61">
        <v>0.38075311865357059</v>
      </c>
      <c r="AE15" s="61">
        <v>2.3499999999999999E-4</v>
      </c>
      <c r="AF15" s="63">
        <v>0</v>
      </c>
      <c r="AG15" s="64">
        <v>0.38075311865357059</v>
      </c>
      <c r="AH15" s="61">
        <v>0.10559499999999999</v>
      </c>
      <c r="AI15" s="61">
        <v>0.38075311865357059</v>
      </c>
      <c r="AJ15" s="62">
        <v>0</v>
      </c>
      <c r="AK15" s="62">
        <f t="shared" si="0"/>
        <v>52.566600000000001</v>
      </c>
      <c r="AL15" s="62">
        <f t="shared" si="1"/>
        <v>3.5993177295471273</v>
      </c>
      <c r="AM15" s="62">
        <v>0</v>
      </c>
      <c r="AN15" s="62">
        <v>3.5993177295471273</v>
      </c>
      <c r="AO15" s="62">
        <f t="shared" si="2"/>
        <v>48.967282270452877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0.59140599999999999</v>
      </c>
      <c r="E16" s="66">
        <v>0</v>
      </c>
      <c r="F16" s="66">
        <v>0</v>
      </c>
      <c r="G16" s="66">
        <v>0.59140599999999999</v>
      </c>
      <c r="H16" s="66">
        <v>0</v>
      </c>
      <c r="I16" s="66">
        <v>0</v>
      </c>
      <c r="J16" s="66">
        <v>0</v>
      </c>
      <c r="K16" s="66">
        <v>1.2999999999999999E-2</v>
      </c>
      <c r="L16" s="66">
        <v>0</v>
      </c>
      <c r="M16" s="66">
        <v>9.9999999999999985E-3</v>
      </c>
      <c r="N16" s="66">
        <v>0</v>
      </c>
      <c r="O16" s="66">
        <v>3.0000000000000001E-3</v>
      </c>
      <c r="P16" s="66">
        <v>0</v>
      </c>
      <c r="Q16" s="66">
        <v>0</v>
      </c>
      <c r="R16" s="67">
        <v>0</v>
      </c>
      <c r="S16" s="68">
        <v>0.58140599999999998</v>
      </c>
      <c r="T16" s="66">
        <v>7.1840000000000001E-2</v>
      </c>
      <c r="U16" s="66">
        <v>7.1840000000000001E-2</v>
      </c>
      <c r="V16" s="66">
        <v>0</v>
      </c>
      <c r="W16" s="66">
        <v>0.50956599999999996</v>
      </c>
      <c r="X16" s="66">
        <v>0</v>
      </c>
      <c r="Y16" s="66">
        <v>0</v>
      </c>
      <c r="Z16" s="66">
        <v>0.50956599999999996</v>
      </c>
      <c r="AA16" s="66">
        <v>0.10009</v>
      </c>
      <c r="AB16" s="66">
        <v>0.34947299999999998</v>
      </c>
      <c r="AC16" s="66">
        <v>0.16009299999999999</v>
      </c>
      <c r="AD16" s="66">
        <v>8.6726999999999999E-2</v>
      </c>
      <c r="AE16" s="66">
        <v>7.3366000000000001E-2</v>
      </c>
      <c r="AF16" s="67">
        <v>0</v>
      </c>
      <c r="AG16" s="68">
        <v>8.6726999999999999E-2</v>
      </c>
      <c r="AH16" s="66">
        <v>0.145206</v>
      </c>
      <c r="AI16" s="66">
        <v>8.6726999999999999E-2</v>
      </c>
      <c r="AJ16" s="66">
        <v>0</v>
      </c>
      <c r="AK16" s="66">
        <f t="shared" si="0"/>
        <v>0.59140599999999999</v>
      </c>
      <c r="AL16" s="66">
        <f t="shared" si="1"/>
        <v>0</v>
      </c>
      <c r="AM16" s="66">
        <v>0</v>
      </c>
      <c r="AN16" s="66">
        <v>0</v>
      </c>
      <c r="AO16" s="66">
        <f t="shared" si="2"/>
        <v>0.59140599999999999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7.6944572969999996</v>
      </c>
      <c r="E17" s="52">
        <v>0</v>
      </c>
      <c r="F17" s="71">
        <v>0</v>
      </c>
      <c r="G17" s="71">
        <v>7.6944572969999996</v>
      </c>
      <c r="H17" s="52">
        <v>0</v>
      </c>
      <c r="I17" s="52">
        <v>0</v>
      </c>
      <c r="J17" s="52">
        <v>0</v>
      </c>
      <c r="K17" s="52">
        <v>3.9152</v>
      </c>
      <c r="L17" s="52">
        <v>0</v>
      </c>
      <c r="M17" s="52">
        <v>3.794</v>
      </c>
      <c r="N17" s="52">
        <v>0</v>
      </c>
      <c r="O17" s="52">
        <v>0.1212</v>
      </c>
      <c r="P17" s="71">
        <v>0</v>
      </c>
      <c r="Q17" s="71">
        <v>0</v>
      </c>
      <c r="R17" s="72">
        <v>0</v>
      </c>
      <c r="S17" s="73">
        <v>3.9004572969999995</v>
      </c>
      <c r="T17" s="71">
        <v>3.2000000000000001E-2</v>
      </c>
      <c r="U17" s="71">
        <v>0</v>
      </c>
      <c r="V17" s="71">
        <v>3.2000000000000001E-2</v>
      </c>
      <c r="W17" s="71">
        <v>3.8684572969999995</v>
      </c>
      <c r="X17" s="71">
        <v>1.89E-3</v>
      </c>
      <c r="Y17" s="71">
        <v>0</v>
      </c>
      <c r="Z17" s="71">
        <v>3.8665672969999996</v>
      </c>
      <c r="AA17" s="71">
        <v>0.66842626399999994</v>
      </c>
      <c r="AB17" s="71">
        <v>2.7220586908523297</v>
      </c>
      <c r="AC17" s="71">
        <v>1.1463986061476696</v>
      </c>
      <c r="AD17" s="71">
        <v>0.61378732500000011</v>
      </c>
      <c r="AE17" s="71">
        <v>0.53261128114766954</v>
      </c>
      <c r="AF17" s="72">
        <v>0</v>
      </c>
      <c r="AG17" s="73">
        <v>0.61378732500000011</v>
      </c>
      <c r="AH17" s="71">
        <v>0.56461128114766956</v>
      </c>
      <c r="AI17" s="71">
        <v>0.61378732500000011</v>
      </c>
      <c r="AJ17" s="52">
        <v>0</v>
      </c>
      <c r="AK17" s="52">
        <f t="shared" si="0"/>
        <v>7.6944572969999996</v>
      </c>
      <c r="AL17" s="52">
        <f t="shared" si="1"/>
        <v>0</v>
      </c>
      <c r="AM17" s="52">
        <v>0</v>
      </c>
      <c r="AN17" s="52">
        <v>0</v>
      </c>
      <c r="AO17" s="52">
        <f t="shared" si="2"/>
        <v>7.6944572969999996</v>
      </c>
    </row>
    <row r="18" spans="2:41" s="48" customFormat="1" ht="27" customHeight="1" x14ac:dyDescent="0.15">
      <c r="B18" s="57" t="s">
        <v>82</v>
      </c>
      <c r="C18" s="74"/>
      <c r="D18" s="51">
        <v>11.613295953000002</v>
      </c>
      <c r="E18" s="51">
        <v>0</v>
      </c>
      <c r="F18" s="51">
        <v>0</v>
      </c>
      <c r="G18" s="51">
        <v>11.613295953000002</v>
      </c>
      <c r="H18" s="51">
        <v>1.4119999999999999</v>
      </c>
      <c r="I18" s="51">
        <v>0</v>
      </c>
      <c r="J18" s="51">
        <v>0</v>
      </c>
      <c r="K18" s="51">
        <v>7.7670000000000003</v>
      </c>
      <c r="L18" s="51">
        <v>0</v>
      </c>
      <c r="M18" s="51">
        <v>7.5710000000000006</v>
      </c>
      <c r="N18" s="51">
        <v>0</v>
      </c>
      <c r="O18" s="51">
        <v>0.19600000000000001</v>
      </c>
      <c r="P18" s="51">
        <v>0</v>
      </c>
      <c r="Q18" s="51">
        <v>0</v>
      </c>
      <c r="R18" s="51">
        <v>0</v>
      </c>
      <c r="S18" s="53">
        <v>2.6302959530000005</v>
      </c>
      <c r="T18" s="51">
        <v>0</v>
      </c>
      <c r="U18" s="51">
        <v>0</v>
      </c>
      <c r="V18" s="51">
        <v>0</v>
      </c>
      <c r="W18" s="51">
        <v>2.6302959530000005</v>
      </c>
      <c r="X18" s="51">
        <v>1.98E-3</v>
      </c>
      <c r="Y18" s="51">
        <v>0</v>
      </c>
      <c r="Z18" s="51">
        <v>2.6283159530000004</v>
      </c>
      <c r="AA18" s="51">
        <v>0.87579885300000004</v>
      </c>
      <c r="AB18" s="51">
        <v>1.2802915003714825</v>
      </c>
      <c r="AC18" s="51">
        <v>1.350004452628518</v>
      </c>
      <c r="AD18" s="51">
        <v>1.3459032339639641</v>
      </c>
      <c r="AE18" s="54">
        <v>4.1012186645538774E-3</v>
      </c>
      <c r="AF18" s="51">
        <v>0</v>
      </c>
      <c r="AG18" s="53">
        <v>2.757903233963964</v>
      </c>
      <c r="AH18" s="51">
        <v>4.1012186645538774E-3</v>
      </c>
      <c r="AI18" s="51">
        <v>2.757903233963964</v>
      </c>
      <c r="AJ18" s="51">
        <v>0</v>
      </c>
      <c r="AK18" s="51">
        <f t="shared" si="0"/>
        <v>11.613295953000002</v>
      </c>
      <c r="AL18" s="51">
        <f t="shared" si="1"/>
        <v>0.89881400000000011</v>
      </c>
      <c r="AM18" s="51">
        <v>0</v>
      </c>
      <c r="AN18" s="51">
        <v>0.89881400000000011</v>
      </c>
      <c r="AO18" s="51">
        <f t="shared" si="2"/>
        <v>10.714481953000002</v>
      </c>
    </row>
    <row r="19" spans="2:41" s="48" customFormat="1" ht="27" customHeight="1" x14ac:dyDescent="0.15">
      <c r="B19" s="57" t="s">
        <v>83</v>
      </c>
      <c r="C19" s="50"/>
      <c r="D19" s="51">
        <v>19.886196090000002</v>
      </c>
      <c r="E19" s="51">
        <v>0</v>
      </c>
      <c r="F19" s="51">
        <v>0</v>
      </c>
      <c r="G19" s="51">
        <v>19.886196090000002</v>
      </c>
      <c r="H19" s="51">
        <v>0</v>
      </c>
      <c r="I19" s="51">
        <v>0</v>
      </c>
      <c r="J19" s="51">
        <v>0</v>
      </c>
      <c r="K19" s="51">
        <v>19.131713000000001</v>
      </c>
      <c r="L19" s="51">
        <v>0</v>
      </c>
      <c r="M19" s="51">
        <v>18.885533000000002</v>
      </c>
      <c r="N19" s="51">
        <v>0</v>
      </c>
      <c r="O19" s="51">
        <v>0.24618000000000001</v>
      </c>
      <c r="P19" s="51">
        <v>0</v>
      </c>
      <c r="Q19" s="51">
        <v>0</v>
      </c>
      <c r="R19" s="51">
        <v>0</v>
      </c>
      <c r="S19" s="53">
        <v>1.0006630900000002</v>
      </c>
      <c r="T19" s="51">
        <v>0</v>
      </c>
      <c r="U19" s="51">
        <v>0</v>
      </c>
      <c r="V19" s="51">
        <v>0</v>
      </c>
      <c r="W19" s="51">
        <v>1.0006630900000002</v>
      </c>
      <c r="X19" s="51">
        <v>0.32486000000000004</v>
      </c>
      <c r="Y19" s="51">
        <v>0</v>
      </c>
      <c r="Z19" s="51">
        <v>0.67580309000000005</v>
      </c>
      <c r="AA19" s="51">
        <v>0.20503150000000003</v>
      </c>
      <c r="AB19" s="51">
        <v>0.62820511071305085</v>
      </c>
      <c r="AC19" s="51">
        <v>0.3724579792869494</v>
      </c>
      <c r="AD19" s="51">
        <v>0.36522554490108555</v>
      </c>
      <c r="AE19" s="54">
        <v>7.232434385863875E-3</v>
      </c>
      <c r="AF19" s="51">
        <v>0</v>
      </c>
      <c r="AG19" s="53">
        <v>0.36522554490108555</v>
      </c>
      <c r="AH19" s="51">
        <v>7.232434385863875E-3</v>
      </c>
      <c r="AI19" s="51">
        <v>0.36522554490108555</v>
      </c>
      <c r="AJ19" s="51">
        <v>0</v>
      </c>
      <c r="AK19" s="51">
        <f t="shared" si="0"/>
        <v>19.886196090000002</v>
      </c>
      <c r="AL19" s="51">
        <f t="shared" si="1"/>
        <v>0.7026739999999998</v>
      </c>
      <c r="AM19" s="51">
        <v>0</v>
      </c>
      <c r="AN19" s="51">
        <v>0.7026739999999998</v>
      </c>
      <c r="AO19" s="51">
        <f t="shared" si="2"/>
        <v>19.183522090000004</v>
      </c>
    </row>
    <row r="20" spans="2:41" s="48" customFormat="1" ht="27" customHeight="1" x14ac:dyDescent="0.15">
      <c r="B20" s="57" t="s">
        <v>84</v>
      </c>
      <c r="C20" s="50"/>
      <c r="D20" s="51">
        <v>11.801472049999999</v>
      </c>
      <c r="E20" s="51">
        <v>0</v>
      </c>
      <c r="F20" s="51">
        <v>0</v>
      </c>
      <c r="G20" s="51">
        <v>11.801472049999999</v>
      </c>
      <c r="H20" s="51">
        <v>9.7000000000000003E-2</v>
      </c>
      <c r="I20" s="51">
        <v>0</v>
      </c>
      <c r="J20" s="51">
        <v>0</v>
      </c>
      <c r="K20" s="51">
        <v>4.6104799999999999</v>
      </c>
      <c r="L20" s="51">
        <v>0</v>
      </c>
      <c r="M20" s="51">
        <v>3.9213399999999998</v>
      </c>
      <c r="N20" s="51">
        <v>0</v>
      </c>
      <c r="O20" s="51">
        <v>0.68913999999999997</v>
      </c>
      <c r="P20" s="51">
        <v>0</v>
      </c>
      <c r="Q20" s="51">
        <v>0</v>
      </c>
      <c r="R20" s="51">
        <v>0</v>
      </c>
      <c r="S20" s="53">
        <v>7.783132049999999</v>
      </c>
      <c r="T20" s="51">
        <v>0</v>
      </c>
      <c r="U20" s="51">
        <v>0</v>
      </c>
      <c r="V20" s="51">
        <v>0</v>
      </c>
      <c r="W20" s="51">
        <v>7.783132049999999</v>
      </c>
      <c r="X20" s="51">
        <v>0.65089000000000008</v>
      </c>
      <c r="Y20" s="51">
        <v>0</v>
      </c>
      <c r="Z20" s="51">
        <v>7.1322420499999986</v>
      </c>
      <c r="AA20" s="51">
        <v>3.60006205</v>
      </c>
      <c r="AB20" s="51">
        <v>6.6774448692954342</v>
      </c>
      <c r="AC20" s="51">
        <v>1.105687180704565</v>
      </c>
      <c r="AD20" s="51">
        <v>1.055164</v>
      </c>
      <c r="AE20" s="54">
        <v>5.0523180704564963E-2</v>
      </c>
      <c r="AF20" s="51">
        <v>0</v>
      </c>
      <c r="AG20" s="53">
        <v>1.152164</v>
      </c>
      <c r="AH20" s="51">
        <v>5.0523180704564963E-2</v>
      </c>
      <c r="AI20" s="51">
        <v>1.152164</v>
      </c>
      <c r="AJ20" s="51">
        <v>0</v>
      </c>
      <c r="AK20" s="51">
        <f t="shared" si="0"/>
        <v>11.801472049999999</v>
      </c>
      <c r="AL20" s="51">
        <f t="shared" si="1"/>
        <v>9.4034659981916811</v>
      </c>
      <c r="AM20" s="51">
        <v>0</v>
      </c>
      <c r="AN20" s="51">
        <v>9.4034659981916811</v>
      </c>
      <c r="AO20" s="51">
        <f t="shared" si="2"/>
        <v>2.3980060518083182</v>
      </c>
    </row>
    <row r="21" spans="2:41" s="48" customFormat="1" ht="27" customHeight="1" x14ac:dyDescent="0.15">
      <c r="B21" s="57" t="s">
        <v>85</v>
      </c>
      <c r="C21" s="50"/>
      <c r="D21" s="51">
        <v>2.6934399999999998</v>
      </c>
      <c r="E21" s="51">
        <v>0</v>
      </c>
      <c r="F21" s="51">
        <v>0</v>
      </c>
      <c r="G21" s="51">
        <v>2.6934399999999998</v>
      </c>
      <c r="H21" s="51">
        <v>0</v>
      </c>
      <c r="I21" s="51">
        <v>0</v>
      </c>
      <c r="J21" s="51">
        <v>0</v>
      </c>
      <c r="K21" s="51">
        <v>1.04159</v>
      </c>
      <c r="L21" s="51">
        <v>0</v>
      </c>
      <c r="M21" s="51">
        <v>0.65700000000000003</v>
      </c>
      <c r="N21" s="51">
        <v>0</v>
      </c>
      <c r="O21" s="51">
        <v>0.38459000000000004</v>
      </c>
      <c r="P21" s="51">
        <v>0</v>
      </c>
      <c r="Q21" s="51">
        <v>0</v>
      </c>
      <c r="R21" s="51">
        <v>0</v>
      </c>
      <c r="S21" s="53">
        <v>2.0364399999999998</v>
      </c>
      <c r="T21" s="51">
        <v>0.124</v>
      </c>
      <c r="U21" s="51">
        <v>0.124</v>
      </c>
      <c r="V21" s="51">
        <v>0</v>
      </c>
      <c r="W21" s="51">
        <v>1.9124399999999999</v>
      </c>
      <c r="X21" s="51">
        <v>1.2979799999999999</v>
      </c>
      <c r="Y21" s="51">
        <v>0</v>
      </c>
      <c r="Z21" s="51">
        <v>0.61446000000000001</v>
      </c>
      <c r="AA21" s="51">
        <v>0.61156999999999995</v>
      </c>
      <c r="AB21" s="51">
        <v>0.54947526470588204</v>
      </c>
      <c r="AC21" s="51">
        <v>1.3629647352941179</v>
      </c>
      <c r="AD21" s="51">
        <v>1.2393385611612902</v>
      </c>
      <c r="AE21" s="54">
        <v>0.12362617413282775</v>
      </c>
      <c r="AF21" s="51">
        <v>0</v>
      </c>
      <c r="AG21" s="53">
        <v>1.2393385611612902</v>
      </c>
      <c r="AH21" s="51">
        <v>0.24762617413282775</v>
      </c>
      <c r="AI21" s="51">
        <v>1.2393385611612902</v>
      </c>
      <c r="AJ21" s="51">
        <v>0</v>
      </c>
      <c r="AK21" s="51">
        <f t="shared" si="0"/>
        <v>2.6934399999999998</v>
      </c>
      <c r="AL21" s="51">
        <f t="shared" si="1"/>
        <v>0.69627499999999976</v>
      </c>
      <c r="AM21" s="51">
        <v>0</v>
      </c>
      <c r="AN21" s="51">
        <v>0.69627499999999976</v>
      </c>
      <c r="AO21" s="51">
        <f t="shared" si="2"/>
        <v>1.9971650000000001</v>
      </c>
    </row>
    <row r="22" spans="2:41" s="48" customFormat="1" ht="27" customHeight="1" x14ac:dyDescent="0.15">
      <c r="B22" s="57" t="s">
        <v>86</v>
      </c>
      <c r="C22" s="50"/>
      <c r="D22" s="51">
        <v>9.2099999999999994E-4</v>
      </c>
      <c r="E22" s="51">
        <v>0</v>
      </c>
      <c r="F22" s="51">
        <v>0</v>
      </c>
      <c r="G22" s="51">
        <v>9.2099999999999994E-4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9.2099999999999994E-4</v>
      </c>
      <c r="T22" s="51">
        <v>0</v>
      </c>
      <c r="U22" s="51">
        <v>0</v>
      </c>
      <c r="V22" s="51">
        <v>0</v>
      </c>
      <c r="W22" s="51">
        <v>9.2099999999999994E-4</v>
      </c>
      <c r="X22" s="51">
        <v>1.01E-4</v>
      </c>
      <c r="Y22" s="51">
        <v>0</v>
      </c>
      <c r="Z22" s="51">
        <v>8.1999999999999998E-4</v>
      </c>
      <c r="AA22" s="51">
        <v>0</v>
      </c>
      <c r="AB22" s="51">
        <v>0</v>
      </c>
      <c r="AC22" s="51">
        <v>9.2099999999999994E-4</v>
      </c>
      <c r="AD22" s="51">
        <v>9.2099999999999994E-4</v>
      </c>
      <c r="AE22" s="54">
        <v>0</v>
      </c>
      <c r="AF22" s="51">
        <v>0</v>
      </c>
      <c r="AG22" s="53">
        <v>9.2099999999999994E-4</v>
      </c>
      <c r="AH22" s="51">
        <v>0</v>
      </c>
      <c r="AI22" s="51">
        <v>9.2099999999999994E-4</v>
      </c>
      <c r="AJ22" s="51">
        <v>0</v>
      </c>
      <c r="AK22" s="51">
        <f t="shared" si="0"/>
        <v>9.2099999999999994E-4</v>
      </c>
      <c r="AL22" s="51">
        <f t="shared" si="1"/>
        <v>0</v>
      </c>
      <c r="AM22" s="51">
        <v>0</v>
      </c>
      <c r="AN22" s="51">
        <v>0</v>
      </c>
      <c r="AO22" s="51">
        <f t="shared" si="2"/>
        <v>9.2099999999999994E-4</v>
      </c>
    </row>
    <row r="23" spans="2:41" s="48" customFormat="1" ht="27" customHeight="1" x14ac:dyDescent="0.15">
      <c r="B23" s="57" t="s">
        <v>87</v>
      </c>
      <c r="C23" s="50"/>
      <c r="D23" s="51">
        <v>0.325322</v>
      </c>
      <c r="E23" s="51">
        <v>0</v>
      </c>
      <c r="F23" s="51">
        <v>0</v>
      </c>
      <c r="G23" s="51">
        <v>0.325322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0.325322</v>
      </c>
      <c r="T23" s="51">
        <v>0</v>
      </c>
      <c r="U23" s="51">
        <v>0</v>
      </c>
      <c r="V23" s="51">
        <v>0</v>
      </c>
      <c r="W23" s="51">
        <v>0.325322</v>
      </c>
      <c r="X23" s="51">
        <v>0.325322</v>
      </c>
      <c r="Y23" s="51">
        <v>1.0999999999999999E-2</v>
      </c>
      <c r="Z23" s="51">
        <v>0</v>
      </c>
      <c r="AA23" s="51">
        <v>0</v>
      </c>
      <c r="AB23" s="51">
        <v>9.8991370922245081E-3</v>
      </c>
      <c r="AC23" s="51">
        <v>0.31542286290777549</v>
      </c>
      <c r="AD23" s="51">
        <v>0.29813279344659727</v>
      </c>
      <c r="AE23" s="54">
        <v>1.7290069461178205E-2</v>
      </c>
      <c r="AF23" s="51">
        <v>0</v>
      </c>
      <c r="AG23" s="53">
        <v>0.29813279344659727</v>
      </c>
      <c r="AH23" s="51">
        <v>1.7290069461178205E-2</v>
      </c>
      <c r="AI23" s="51">
        <v>0.29813279344659727</v>
      </c>
      <c r="AJ23" s="51">
        <v>0</v>
      </c>
      <c r="AK23" s="51">
        <f t="shared" si="0"/>
        <v>0.325322</v>
      </c>
      <c r="AL23" s="51">
        <f t="shared" si="1"/>
        <v>0</v>
      </c>
      <c r="AM23" s="51">
        <v>0</v>
      </c>
      <c r="AN23" s="51">
        <v>0</v>
      </c>
      <c r="AO23" s="51">
        <f t="shared" si="2"/>
        <v>0.325322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0.81459999999999999</v>
      </c>
      <c r="E25" s="51">
        <v>0</v>
      </c>
      <c r="F25" s="51">
        <v>0</v>
      </c>
      <c r="G25" s="51">
        <v>0.81459999999999999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0.81459999999999999</v>
      </c>
      <c r="T25" s="51">
        <v>0</v>
      </c>
      <c r="U25" s="51">
        <v>0</v>
      </c>
      <c r="V25" s="51">
        <v>0</v>
      </c>
      <c r="W25" s="51">
        <v>0.81459999999999999</v>
      </c>
      <c r="X25" s="51">
        <v>0.80574999999999997</v>
      </c>
      <c r="Y25" s="51">
        <v>0</v>
      </c>
      <c r="Z25" s="51">
        <v>8.8500000000000002E-3</v>
      </c>
      <c r="AA25" s="51">
        <v>0</v>
      </c>
      <c r="AB25" s="51">
        <v>0</v>
      </c>
      <c r="AC25" s="51">
        <v>0.81459999999999999</v>
      </c>
      <c r="AD25" s="51">
        <v>0.81459999999999999</v>
      </c>
      <c r="AE25" s="54">
        <v>0</v>
      </c>
      <c r="AF25" s="51">
        <v>0</v>
      </c>
      <c r="AG25" s="53">
        <v>0.81459999999999999</v>
      </c>
      <c r="AH25" s="51">
        <v>0</v>
      </c>
      <c r="AI25" s="51">
        <v>0.81459999999999999</v>
      </c>
      <c r="AJ25" s="51">
        <v>0</v>
      </c>
      <c r="AK25" s="51">
        <f t="shared" si="0"/>
        <v>0.81459999999999999</v>
      </c>
      <c r="AL25" s="51">
        <f t="shared" si="1"/>
        <v>1.4999999999999999E-2</v>
      </c>
      <c r="AM25" s="51">
        <v>0</v>
      </c>
      <c r="AN25" s="51">
        <v>1.4999999999999999E-2</v>
      </c>
      <c r="AO25" s="51">
        <f t="shared" si="2"/>
        <v>0.79959999999999998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2.8866600000000003E-2</v>
      </c>
      <c r="E28" s="51">
        <v>0</v>
      </c>
      <c r="F28" s="51">
        <v>0</v>
      </c>
      <c r="G28" s="51">
        <v>2.8866600000000003E-2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2.8866600000000003E-2</v>
      </c>
      <c r="T28" s="51">
        <v>0</v>
      </c>
      <c r="U28" s="51">
        <v>0</v>
      </c>
      <c r="V28" s="51">
        <v>0</v>
      </c>
      <c r="W28" s="51">
        <v>2.8866600000000003E-2</v>
      </c>
      <c r="X28" s="51">
        <v>2.8820000000000002E-2</v>
      </c>
      <c r="Y28" s="51">
        <v>0</v>
      </c>
      <c r="Z28" s="51">
        <v>4.6599999999999994E-5</v>
      </c>
      <c r="AA28" s="51">
        <v>1.6000000000000001E-6</v>
      </c>
      <c r="AB28" s="51">
        <v>-3.8163916471489756E-17</v>
      </c>
      <c r="AC28" s="51">
        <v>2.8866600000000041E-2</v>
      </c>
      <c r="AD28" s="51">
        <v>2.8751918771331098E-2</v>
      </c>
      <c r="AE28" s="54">
        <v>1.1468122866894201E-4</v>
      </c>
      <c r="AF28" s="51">
        <v>0</v>
      </c>
      <c r="AG28" s="53">
        <v>2.8751918771331098E-2</v>
      </c>
      <c r="AH28" s="51">
        <v>1.1468122866894201E-4</v>
      </c>
      <c r="AI28" s="51">
        <v>2.8751918771331098E-2</v>
      </c>
      <c r="AJ28" s="51">
        <v>0</v>
      </c>
      <c r="AK28" s="51">
        <f t="shared" si="0"/>
        <v>2.8866600000000003E-2</v>
      </c>
      <c r="AL28" s="51">
        <f t="shared" si="1"/>
        <v>6.8800000000000007E-3</v>
      </c>
      <c r="AM28" s="51">
        <v>0</v>
      </c>
      <c r="AN28" s="51">
        <v>6.8800000000000007E-3</v>
      </c>
      <c r="AO28" s="51">
        <f t="shared" si="2"/>
        <v>2.1986600000000002E-2</v>
      </c>
    </row>
    <row r="29" spans="2:41" s="48" customFormat="1" ht="27" customHeight="1" x14ac:dyDescent="0.15">
      <c r="B29" s="57" t="s">
        <v>93</v>
      </c>
      <c r="C29" s="50"/>
      <c r="D29" s="51">
        <v>0.145537</v>
      </c>
      <c r="E29" s="51">
        <v>0</v>
      </c>
      <c r="F29" s="51">
        <v>0</v>
      </c>
      <c r="G29" s="51">
        <v>0.145537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0.145537</v>
      </c>
      <c r="T29" s="51">
        <v>9.4900000000000002E-3</v>
      </c>
      <c r="U29" s="51">
        <v>9.3600000000000003E-3</v>
      </c>
      <c r="V29" s="51">
        <v>1.3000000000000002E-4</v>
      </c>
      <c r="W29" s="51">
        <v>0.136047</v>
      </c>
      <c r="X29" s="51">
        <v>0.134662</v>
      </c>
      <c r="Y29" s="51">
        <v>0</v>
      </c>
      <c r="Z29" s="51">
        <v>1.3849999999999999E-3</v>
      </c>
      <c r="AA29" s="51">
        <v>0</v>
      </c>
      <c r="AB29" s="51">
        <v>0</v>
      </c>
      <c r="AC29" s="51">
        <v>0.136047</v>
      </c>
      <c r="AD29" s="51">
        <v>0.12843774626865673</v>
      </c>
      <c r="AE29" s="54">
        <v>7.6092537313432801E-3</v>
      </c>
      <c r="AF29" s="51">
        <v>0</v>
      </c>
      <c r="AG29" s="53">
        <v>0.12843774626865673</v>
      </c>
      <c r="AH29" s="51">
        <v>1.7099253731343279E-2</v>
      </c>
      <c r="AI29" s="51">
        <v>0.12843774626865673</v>
      </c>
      <c r="AJ29" s="51">
        <v>0</v>
      </c>
      <c r="AK29" s="51">
        <f t="shared" si="0"/>
        <v>0.145537</v>
      </c>
      <c r="AL29" s="51">
        <f t="shared" si="1"/>
        <v>0.80691499999999983</v>
      </c>
      <c r="AM29" s="51">
        <v>0</v>
      </c>
      <c r="AN29" s="51">
        <v>0.80691499999999983</v>
      </c>
      <c r="AO29" s="51">
        <f t="shared" si="2"/>
        <v>-0.6613779999999998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0.29921291999999999</v>
      </c>
      <c r="E31" s="51">
        <v>0</v>
      </c>
      <c r="F31" s="51">
        <v>0</v>
      </c>
      <c r="G31" s="51">
        <v>0.29921291999999999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0.29921291999999999</v>
      </c>
      <c r="T31" s="51">
        <v>0.17640999999999998</v>
      </c>
      <c r="U31" s="51">
        <v>4.0999999999999999E-4</v>
      </c>
      <c r="V31" s="51">
        <v>0.17599999999999999</v>
      </c>
      <c r="W31" s="51">
        <v>0.12280292000000001</v>
      </c>
      <c r="X31" s="51">
        <v>0.12059292000000001</v>
      </c>
      <c r="Y31" s="51">
        <v>0</v>
      </c>
      <c r="Z31" s="51">
        <v>2.2100000000000002E-3</v>
      </c>
      <c r="AA31" s="51">
        <v>0</v>
      </c>
      <c r="AB31" s="51">
        <v>0</v>
      </c>
      <c r="AC31" s="51">
        <v>0.12280292000000001</v>
      </c>
      <c r="AD31" s="51">
        <v>0.11891991300699302</v>
      </c>
      <c r="AE31" s="54">
        <v>3.8830069930069931E-3</v>
      </c>
      <c r="AF31" s="51">
        <v>0</v>
      </c>
      <c r="AG31" s="53">
        <v>0.11891991300699302</v>
      </c>
      <c r="AH31" s="51">
        <v>0.18029300699300699</v>
      </c>
      <c r="AI31" s="51">
        <v>0.11891991300699302</v>
      </c>
      <c r="AJ31" s="51">
        <v>0</v>
      </c>
      <c r="AK31" s="51">
        <f t="shared" si="0"/>
        <v>0.29921291999999999</v>
      </c>
      <c r="AL31" s="51">
        <f t="shared" si="1"/>
        <v>0</v>
      </c>
      <c r="AM31" s="51">
        <v>0</v>
      </c>
      <c r="AN31" s="51">
        <v>0</v>
      </c>
      <c r="AO31" s="51">
        <f t="shared" si="2"/>
        <v>0.29921291999999999</v>
      </c>
    </row>
    <row r="32" spans="2:41" s="48" customFormat="1" ht="27" customHeight="1" x14ac:dyDescent="0.15">
      <c r="B32" s="57" t="s">
        <v>96</v>
      </c>
      <c r="C32" s="50"/>
      <c r="D32" s="51">
        <v>0.71940999999999988</v>
      </c>
      <c r="E32" s="51">
        <v>0</v>
      </c>
      <c r="F32" s="51">
        <v>0</v>
      </c>
      <c r="G32" s="51">
        <v>0.71940999999999988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0.71940999999999988</v>
      </c>
      <c r="T32" s="51">
        <v>1.6E-2</v>
      </c>
      <c r="U32" s="51">
        <v>0</v>
      </c>
      <c r="V32" s="51">
        <v>1.6E-2</v>
      </c>
      <c r="W32" s="51">
        <v>0.70340999999999987</v>
      </c>
      <c r="X32" s="51">
        <v>0</v>
      </c>
      <c r="Y32" s="51">
        <v>0</v>
      </c>
      <c r="Z32" s="51">
        <v>0.70340999999999987</v>
      </c>
      <c r="AA32" s="51">
        <v>0</v>
      </c>
      <c r="AB32" s="51">
        <v>0</v>
      </c>
      <c r="AC32" s="51">
        <v>0.70340999999999987</v>
      </c>
      <c r="AD32" s="51">
        <v>0.70340999999999987</v>
      </c>
      <c r="AE32" s="54">
        <v>0</v>
      </c>
      <c r="AF32" s="51">
        <v>0</v>
      </c>
      <c r="AG32" s="53">
        <v>0.70340999999999987</v>
      </c>
      <c r="AH32" s="51">
        <v>1.6E-2</v>
      </c>
      <c r="AI32" s="51">
        <v>0.70340999999999987</v>
      </c>
      <c r="AJ32" s="51">
        <v>0</v>
      </c>
      <c r="AK32" s="51">
        <f t="shared" si="0"/>
        <v>0.71940999999999988</v>
      </c>
      <c r="AL32" s="51">
        <f t="shared" si="1"/>
        <v>7.0000000000000001E-3</v>
      </c>
      <c r="AM32" s="51">
        <v>0</v>
      </c>
      <c r="AN32" s="51">
        <v>7.0000000000000001E-3</v>
      </c>
      <c r="AO32" s="51">
        <f t="shared" si="2"/>
        <v>0.71240999999999988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0.42716882700000003</v>
      </c>
      <c r="E36" s="51">
        <v>0</v>
      </c>
      <c r="F36" s="51">
        <v>0</v>
      </c>
      <c r="G36" s="51">
        <v>0.42716882700000003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0.42716882700000003</v>
      </c>
      <c r="T36" s="51">
        <v>2.0000000000000001E-4</v>
      </c>
      <c r="U36" s="51">
        <v>2.0000000000000001E-4</v>
      </c>
      <c r="V36" s="51">
        <v>0</v>
      </c>
      <c r="W36" s="51">
        <v>0.42696882700000005</v>
      </c>
      <c r="X36" s="51">
        <v>6.4505000000000007E-2</v>
      </c>
      <c r="Y36" s="51">
        <v>1.472E-3</v>
      </c>
      <c r="Z36" s="51">
        <v>0.36246382700000002</v>
      </c>
      <c r="AA36" s="51">
        <v>5.8E-4</v>
      </c>
      <c r="AB36" s="51">
        <v>1.8974709999117064E-3</v>
      </c>
      <c r="AC36" s="51">
        <v>0.42507135600008833</v>
      </c>
      <c r="AD36" s="51">
        <v>3.7642470557573832E-2</v>
      </c>
      <c r="AE36" s="51">
        <v>0.38742888544251447</v>
      </c>
      <c r="AF36" s="51">
        <v>0</v>
      </c>
      <c r="AG36" s="53">
        <v>3.7642470557573832E-2</v>
      </c>
      <c r="AH36" s="51">
        <v>0.3876288854425145</v>
      </c>
      <c r="AI36" s="51">
        <v>3.7642470557573832E-2</v>
      </c>
      <c r="AJ36" s="51">
        <v>0</v>
      </c>
      <c r="AK36" s="51">
        <f t="shared" si="0"/>
        <v>0.42716882700000003</v>
      </c>
      <c r="AL36" s="51">
        <f t="shared" si="1"/>
        <v>5.2215000000000011E-2</v>
      </c>
      <c r="AM36" s="51">
        <f>SUM(AM37:AM39)</f>
        <v>0</v>
      </c>
      <c r="AN36" s="51">
        <f>SUM(AN37:AN39)</f>
        <v>5.2215000000000011E-2</v>
      </c>
      <c r="AO36" s="51">
        <f t="shared" si="2"/>
        <v>0.37495382700000002</v>
      </c>
    </row>
    <row r="37" spans="2:41" s="48" customFormat="1" ht="27" customHeight="1" x14ac:dyDescent="0.15">
      <c r="B37" s="59">
        <v>0</v>
      </c>
      <c r="C37" s="60" t="s">
        <v>101</v>
      </c>
      <c r="D37" s="61">
        <v>1.472E-3</v>
      </c>
      <c r="E37" s="62">
        <v>0</v>
      </c>
      <c r="F37" s="61">
        <v>0</v>
      </c>
      <c r="G37" s="61">
        <v>1.472E-3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1.472E-3</v>
      </c>
      <c r="T37" s="61">
        <v>0</v>
      </c>
      <c r="U37" s="61">
        <v>0</v>
      </c>
      <c r="V37" s="61">
        <v>0</v>
      </c>
      <c r="W37" s="61">
        <v>1.472E-3</v>
      </c>
      <c r="X37" s="61">
        <v>1.472E-3</v>
      </c>
      <c r="Y37" s="61">
        <v>1.472E-3</v>
      </c>
      <c r="Z37" s="61">
        <v>0</v>
      </c>
      <c r="AA37" s="61">
        <v>0</v>
      </c>
      <c r="AB37" s="61">
        <v>1.3248000000000001E-3</v>
      </c>
      <c r="AC37" s="61">
        <v>1.472E-4</v>
      </c>
      <c r="AD37" s="61">
        <v>0</v>
      </c>
      <c r="AE37" s="61">
        <v>1.472E-4</v>
      </c>
      <c r="AF37" s="63">
        <v>0</v>
      </c>
      <c r="AG37" s="64">
        <v>0</v>
      </c>
      <c r="AH37" s="61">
        <v>1.472E-4</v>
      </c>
      <c r="AI37" s="61">
        <v>0</v>
      </c>
      <c r="AJ37" s="62">
        <v>0</v>
      </c>
      <c r="AK37" s="62">
        <f t="shared" si="0"/>
        <v>1.472E-3</v>
      </c>
      <c r="AL37" s="62">
        <f t="shared" si="1"/>
        <v>1.1739999999999999E-3</v>
      </c>
      <c r="AM37" s="62">
        <v>0</v>
      </c>
      <c r="AN37" s="62">
        <v>1.1739999999999999E-3</v>
      </c>
      <c r="AO37" s="62">
        <f t="shared" si="2"/>
        <v>2.9800000000000009E-4</v>
      </c>
    </row>
    <row r="38" spans="2:41" s="48" customFormat="1" ht="27" customHeight="1" x14ac:dyDescent="0.15">
      <c r="B38" s="59">
        <v>0</v>
      </c>
      <c r="C38" s="75" t="s">
        <v>102</v>
      </c>
      <c r="D38" s="66">
        <v>6.3893000000000005E-2</v>
      </c>
      <c r="E38" s="66">
        <v>0</v>
      </c>
      <c r="F38" s="66">
        <v>0</v>
      </c>
      <c r="G38" s="66">
        <v>6.3893000000000005E-2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6.3893000000000005E-2</v>
      </c>
      <c r="T38" s="66">
        <v>2.0000000000000001E-4</v>
      </c>
      <c r="U38" s="66">
        <v>2.0000000000000001E-4</v>
      </c>
      <c r="V38" s="66">
        <v>0</v>
      </c>
      <c r="W38" s="66">
        <v>6.3693E-2</v>
      </c>
      <c r="X38" s="66">
        <v>6.3033000000000006E-2</v>
      </c>
      <c r="Y38" s="66">
        <v>0</v>
      </c>
      <c r="Z38" s="66">
        <v>6.6E-4</v>
      </c>
      <c r="AA38" s="66">
        <v>0</v>
      </c>
      <c r="AB38" s="66">
        <v>0</v>
      </c>
      <c r="AC38" s="66">
        <v>6.3693E-2</v>
      </c>
      <c r="AD38" s="66">
        <v>3.662737692307691E-2</v>
      </c>
      <c r="AE38" s="66">
        <v>2.706562307692309E-2</v>
      </c>
      <c r="AF38" s="67">
        <v>0</v>
      </c>
      <c r="AG38" s="68">
        <v>3.662737692307691E-2</v>
      </c>
      <c r="AH38" s="66">
        <v>2.7265623076923089E-2</v>
      </c>
      <c r="AI38" s="66">
        <v>3.662737692307691E-2</v>
      </c>
      <c r="AJ38" s="66">
        <v>0</v>
      </c>
      <c r="AK38" s="66">
        <f t="shared" si="0"/>
        <v>6.3893000000000005E-2</v>
      </c>
      <c r="AL38" s="66">
        <f t="shared" si="1"/>
        <v>5.0720000000000008E-2</v>
      </c>
      <c r="AM38" s="66">
        <v>0</v>
      </c>
      <c r="AN38" s="66">
        <v>5.0720000000000008E-2</v>
      </c>
      <c r="AO38" s="66">
        <f t="shared" si="2"/>
        <v>1.3172999999999997E-2</v>
      </c>
    </row>
    <row r="39" spans="2:41" ht="27" customHeight="1" x14ac:dyDescent="0.15">
      <c r="B39" s="69">
        <v>0</v>
      </c>
      <c r="C39" s="76" t="s">
        <v>100</v>
      </c>
      <c r="D39" s="71">
        <v>0.36180382700000002</v>
      </c>
      <c r="E39" s="52">
        <v>0</v>
      </c>
      <c r="F39" s="71">
        <v>0</v>
      </c>
      <c r="G39" s="71">
        <v>0.36180382700000002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0.36180382700000002</v>
      </c>
      <c r="T39" s="71">
        <v>0</v>
      </c>
      <c r="U39" s="71">
        <v>0</v>
      </c>
      <c r="V39" s="71">
        <v>0</v>
      </c>
      <c r="W39" s="71">
        <v>0.36180382700000002</v>
      </c>
      <c r="X39" s="71">
        <v>0</v>
      </c>
      <c r="Y39" s="71">
        <v>0</v>
      </c>
      <c r="Z39" s="71">
        <v>0.36180382700000002</v>
      </c>
      <c r="AA39" s="71">
        <v>5.8E-4</v>
      </c>
      <c r="AB39" s="71">
        <v>5.7267099991170634E-4</v>
      </c>
      <c r="AC39" s="71">
        <v>0.36123115600008832</v>
      </c>
      <c r="AD39" s="71">
        <v>1.01509363449692E-3</v>
      </c>
      <c r="AE39" s="71">
        <v>0.36021606236559139</v>
      </c>
      <c r="AF39" s="72">
        <v>0</v>
      </c>
      <c r="AG39" s="73">
        <v>1.01509363449692E-3</v>
      </c>
      <c r="AH39" s="71">
        <v>0.36021606236559139</v>
      </c>
      <c r="AI39" s="71">
        <v>1.01509363449692E-3</v>
      </c>
      <c r="AJ39" s="52">
        <v>0</v>
      </c>
      <c r="AK39" s="52">
        <f t="shared" si="0"/>
        <v>0.36180382700000002</v>
      </c>
      <c r="AL39" s="52">
        <f t="shared" si="1"/>
        <v>3.21E-4</v>
      </c>
      <c r="AM39" s="52">
        <v>0</v>
      </c>
      <c r="AN39" s="52">
        <v>3.21E-4</v>
      </c>
      <c r="AO39" s="52">
        <f t="shared" si="2"/>
        <v>0.36148282700000001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2021-03-16T06:10:07Z</dcterms:created>
  <dcterms:modified xsi:type="dcterms:W3CDTF">2025-03-12T23:51:29Z</dcterms:modified>
</cp:coreProperties>
</file>