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6" i="1"/>
  <c r="AO22" i="1"/>
  <c r="AO25" i="1"/>
  <c r="AL36" i="1"/>
  <c r="AO39" i="1"/>
  <c r="AO20" i="1"/>
  <c r="AO27" i="1"/>
  <c r="AO37" i="1"/>
  <c r="AO24" i="1"/>
  <c r="AO28" i="1"/>
  <c r="AO31" i="1"/>
  <c r="AO38" i="1"/>
  <c r="AO15" i="1"/>
  <c r="AO35" i="1"/>
  <c r="AO32" i="1"/>
  <c r="AO16" i="1"/>
  <c r="AO19" i="1"/>
  <c r="AL13" i="1"/>
  <c r="AO13" i="1" s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<sst xmlns="http://schemas.openxmlformats.org/spreadsheetml/2006/main" count="111" uniqueCount="105">
  <si>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</si>
  <si>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</si>
  <si>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</si>
  <si>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</si>
  <si>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</si>
  <si>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</si>
  <si>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</si>
  <si>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</si>
  <si>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</si>
  <si>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</si>
  <si>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</si>
  <si>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</si>
  <si>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</si>
  <si>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</si>
  <si>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</si>
  <si>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</si>
  <si>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</si>
  <si>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</si>
  <si>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</si>
  <si>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</si>
  <si>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</si>
  <si>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</si>
  <si>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</si>
  <si>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</si>
  <si>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</si>
  <si>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</si>
  <si>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</si>
  <si>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</si>
  <si>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</si>
  <si>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</si>
  <si>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</si>
  <si>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</si>
  <si>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</si>
  <si>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</si>
  <si>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</si>
  <si>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</si>
  <si>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</si>
  <si>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</si>
  <si>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</si>
  <si>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</si>
  <si>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</si>
  <si>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</si>
  <si>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</si>
  <si>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</si>
  <si>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</si>
  <si>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</si>
  <si>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</si>
  <si>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</si>
  <si>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</si>
  <si>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</si>
  <si>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</si>
  <si>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</si>
  <si>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</si>
  <si>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</si>
  <si>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</si>
  <si>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</si>
  <si>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</si>
  <si>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</si>
  <si>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</si>
  <si>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</si>
  <si>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</si>
  <si>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</si>
  <si>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</si>
  <si>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</si>
  <si>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</si>
  <si>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</si>
  <si>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</si>
  <si>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</si>
  <si>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</si>
  <si>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</si>
  <si>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</si>
  <si>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</si>
  <si>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</si>
  <si>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</si>
  <si>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</si>
  <si>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</si>
  <si>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</si>
  <si>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</si>
  <si>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</si>
  <si>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</si>
  <si>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</si>
  <si>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</si>
  <si>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</si>
  <si>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</si>
  <si>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</si>
  <si>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</si>
  <si>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</si>
  <si>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</si>
  <si>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</si>
  <si>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</si>
  <si>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</si>
  <si>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</si>
  <si>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</si>
  <si>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</si>
  <si>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</si>
  <si>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</si>
  <si>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</si>
  <si>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</si>
  <si>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</si>
  <si>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</si>
  <si>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</si>
  <si>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</si>
  <si>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</si>
  <si>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</si>
  <si>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表2-21  発生量及び処理・処分量（種類別：変換）　〔食料品〕〔全地域〕〔令和５年度〕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</si>
</sst>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18.92371584</v>
      </c>
      <c r="E12" s="46">
        <v>0</v>
      </c>
      <c r="F12" s="46">
        <v>0</v>
      </c>
      <c r="G12" s="46">
        <v>18.92371584</v>
      </c>
      <c r="H12" s="46">
        <v>0.78600000000000003</v>
      </c>
      <c r="I12" s="46">
        <v>0</v>
      </c>
      <c r="J12" s="46">
        <v>0</v>
      </c>
      <c r="K12" s="46">
        <v>5.9619999999999997</v>
      </c>
      <c r="L12" s="46">
        <v>0</v>
      </c>
      <c r="M12" s="46">
        <v>5.2949999999999999</v>
      </c>
      <c r="N12" s="46">
        <v>0</v>
      </c>
      <c r="O12" s="46">
        <v>0.66700000000000004</v>
      </c>
      <c r="P12" s="46">
        <v>0.254</v>
      </c>
      <c r="Q12" s="46">
        <v>0</v>
      </c>
      <c r="R12" s="46">
        <v>0</v>
      </c>
      <c r="S12" s="47">
        <v>12.588715839999999</v>
      </c>
      <c r="T12" s="46">
        <v>1.472E-2</v>
      </c>
      <c r="U12" s="46">
        <v>1.452E-2</v>
      </c>
      <c r="V12" s="46">
        <v>2.0000000000000001E-4</v>
      </c>
      <c r="W12" s="46">
        <v>12.573995839999998</v>
      </c>
      <c r="X12" s="46">
        <v>4.0573658400000001</v>
      </c>
      <c r="Y12" s="46">
        <v>4.1299999999999989E-2</v>
      </c>
      <c r="Z12" s="46">
        <v>8.5166299999999975</v>
      </c>
      <c r="AA12" s="46">
        <v>0.24628100000000003</v>
      </c>
      <c r="AB12" s="46">
        <v>1.3448812172168005</v>
      </c>
      <c r="AC12" s="46">
        <v>11.229114622783197</v>
      </c>
      <c r="AD12" s="46">
        <v>10.285658589592733</v>
      </c>
      <c r="AE12" s="46">
        <v>0.943456033190465</v>
      </c>
      <c r="AF12" s="46">
        <v>0</v>
      </c>
      <c r="AG12" s="47">
        <v>11.325658589592734</v>
      </c>
      <c r="AH12" s="46">
        <v>0.95817603319046496</v>
      </c>
      <c r="AI12" s="46">
        <v>11.325658589592734</v>
      </c>
      <c r="AJ12" s="46">
        <v>0</v>
      </c>
      <c r="AK12" s="46">
        <f>G12-N12</f>
        <v>18.92371584</v>
      </c>
      <c r="AL12" s="46">
        <f>AM12+AN12</f>
        <v>6.3253890000000013</v>
      </c>
      <c r="AM12" s="46">
        <f>SUM(AM13:AM14)+SUM(AM18:AM36)</f>
        <v>0</v>
      </c>
      <c r="AN12" s="46">
        <f>SUM(AN13:AN14)+SUM(AN18:AN36)</f>
        <v>6.3253890000000013</v>
      </c>
      <c r="AO12" s="46">
        <f>AK12-AL12</f>
        <v>12.598326839999999</v>
      </c>
    </row>
    <row r="13" spans="2:41" s="48" customFormat="1" ht="27" customHeight="1" thickTop="1" x14ac:dyDescent="0.15">
      <c r="B13" s="49" t="s">
        <v>77</v>
      </c>
      <c r="C13" s="50"/>
      <c r="D13" s="51">
        <v>2.0699999999999998E-3</v>
      </c>
      <c r="E13" s="51">
        <v>0</v>
      </c>
      <c r="F13" s="51">
        <v>0</v>
      </c>
      <c r="G13" s="52">
        <v>2.0699999999999998E-3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2.0699999999999998E-3</v>
      </c>
      <c r="T13" s="51">
        <v>0</v>
      </c>
      <c r="U13" s="51">
        <v>0</v>
      </c>
      <c r="V13" s="51">
        <v>0</v>
      </c>
      <c r="W13" s="51">
        <v>2.0699999999999998E-3</v>
      </c>
      <c r="X13" s="51">
        <v>2.0699999999999998E-3</v>
      </c>
      <c r="Y13" s="51">
        <v>2.0699999999999998E-3</v>
      </c>
      <c r="Z13" s="51">
        <v>0</v>
      </c>
      <c r="AA13" s="51">
        <v>0</v>
      </c>
      <c r="AB13" s="51">
        <v>0</v>
      </c>
      <c r="AC13" s="51">
        <v>2.0699999999999998E-3</v>
      </c>
      <c r="AD13" s="51">
        <v>0</v>
      </c>
      <c r="AE13" s="54">
        <v>2.0699999999999998E-3</v>
      </c>
      <c r="AF13" s="51">
        <v>0</v>
      </c>
      <c r="AG13" s="55">
        <v>0</v>
      </c>
      <c r="AH13" s="56">
        <v>2.0699999999999998E-3</v>
      </c>
      <c r="AI13" s="56">
        <v>0</v>
      </c>
      <c r="AJ13" s="51">
        <v>0</v>
      </c>
      <c r="AK13" s="51">
        <f t="shared" ref="AK13:AK39" si="0">G13-N13</f>
        <v>2.0699999999999998E-3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2.0699999999999998E-3</v>
      </c>
    </row>
    <row r="14" spans="2:41" s="48" customFormat="1" ht="27" customHeight="1" x14ac:dyDescent="0.15">
      <c r="B14" s="57" t="s">
        <v>78</v>
      </c>
      <c r="C14" s="50"/>
      <c r="D14" s="51">
        <v>2.7936136</v>
      </c>
      <c r="E14" s="51">
        <v>0</v>
      </c>
      <c r="F14" s="51">
        <v>0</v>
      </c>
      <c r="G14" s="51">
        <v>2.7936136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2.7936136</v>
      </c>
      <c r="T14" s="51">
        <v>0</v>
      </c>
      <c r="U14" s="51">
        <v>0</v>
      </c>
      <c r="V14" s="51">
        <v>0</v>
      </c>
      <c r="W14" s="51">
        <v>2.7936136</v>
      </c>
      <c r="X14" s="51">
        <v>0.75197000000000003</v>
      </c>
      <c r="Y14" s="51">
        <v>0</v>
      </c>
      <c r="Z14" s="51">
        <v>2.0416435999999996</v>
      </c>
      <c r="AA14" s="51">
        <v>8.5810000000000001E-3</v>
      </c>
      <c r="AB14" s="51">
        <v>0.74168987360391025</v>
      </c>
      <c r="AC14" s="51">
        <v>2.0519237263960894</v>
      </c>
      <c r="AD14" s="51">
        <v>1.8381676255377204</v>
      </c>
      <c r="AE14" s="51">
        <v>0.2137561008583691</v>
      </c>
      <c r="AF14" s="51">
        <v>0</v>
      </c>
      <c r="AG14" s="53">
        <v>1.8381676255377204</v>
      </c>
      <c r="AH14" s="51">
        <v>0.2137561008583691</v>
      </c>
      <c r="AI14" s="51">
        <v>1.8381676255377204</v>
      </c>
      <c r="AJ14" s="51">
        <v>0</v>
      </c>
      <c r="AK14" s="51">
        <f t="shared" si="0"/>
        <v>2.7936136</v>
      </c>
      <c r="AL14" s="51">
        <f t="shared" si="1"/>
        <v>1.071501</v>
      </c>
      <c r="AM14" s="51">
        <f>SUM(AM15:AM17)</f>
        <v>0</v>
      </c>
      <c r="AN14" s="51">
        <f>SUM(AN15:AN17)</f>
        <v>1.071501</v>
      </c>
      <c r="AO14" s="51">
        <f t="shared" si="2"/>
        <v>1.7221126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2.0307999999999997</v>
      </c>
      <c r="E15" s="62">
        <v>0</v>
      </c>
      <c r="F15" s="61">
        <v>0</v>
      </c>
      <c r="G15" s="61">
        <v>2.0307999999999997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2.0307999999999997</v>
      </c>
      <c r="T15" s="61">
        <v>0</v>
      </c>
      <c r="U15" s="61">
        <v>0</v>
      </c>
      <c r="V15" s="61">
        <v>0</v>
      </c>
      <c r="W15" s="61">
        <v>2.0307999999999997</v>
      </c>
      <c r="X15" s="61">
        <v>0.22097</v>
      </c>
      <c r="Y15" s="61">
        <v>0</v>
      </c>
      <c r="Z15" s="61">
        <v>1.8098299999999998</v>
      </c>
      <c r="AA15" s="61">
        <v>0</v>
      </c>
      <c r="AB15" s="61">
        <v>0.63367097446227927</v>
      </c>
      <c r="AC15" s="61">
        <v>1.3971290255377204</v>
      </c>
      <c r="AD15" s="61">
        <v>1.2113650255377204</v>
      </c>
      <c r="AE15" s="61">
        <v>0.18576400000000001</v>
      </c>
      <c r="AF15" s="63">
        <v>0</v>
      </c>
      <c r="AG15" s="64">
        <v>1.2113650255377204</v>
      </c>
      <c r="AH15" s="61">
        <v>0.18576400000000001</v>
      </c>
      <c r="AI15" s="61">
        <v>1.2113650255377204</v>
      </c>
      <c r="AJ15" s="62">
        <v>0</v>
      </c>
      <c r="AK15" s="62">
        <f t="shared" si="0"/>
        <v>2.0307999999999997</v>
      </c>
      <c r="AL15" s="62">
        <f t="shared" si="1"/>
        <v>1.071501</v>
      </c>
      <c r="AM15" s="62">
        <v>0</v>
      </c>
      <c r="AN15" s="62">
        <v>1.071501</v>
      </c>
      <c r="AO15" s="62">
        <f t="shared" si="2"/>
        <v>0.95929899999999968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8.7400000000000005E-2</v>
      </c>
      <c r="E16" s="66">
        <v>0</v>
      </c>
      <c r="F16" s="66">
        <v>0</v>
      </c>
      <c r="G16" s="66">
        <v>8.7400000000000005E-2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8.7400000000000005E-2</v>
      </c>
      <c r="T16" s="66">
        <v>0</v>
      </c>
      <c r="U16" s="66">
        <v>0</v>
      </c>
      <c r="V16" s="66">
        <v>0</v>
      </c>
      <c r="W16" s="66">
        <v>8.7400000000000005E-2</v>
      </c>
      <c r="X16" s="66">
        <v>0</v>
      </c>
      <c r="Y16" s="66">
        <v>0</v>
      </c>
      <c r="Z16" s="66">
        <v>8.7400000000000005E-2</v>
      </c>
      <c r="AA16" s="66">
        <v>0</v>
      </c>
      <c r="AB16" s="66">
        <v>6.1180000000000005E-2</v>
      </c>
      <c r="AC16" s="66">
        <v>2.622E-2</v>
      </c>
      <c r="AD16" s="66">
        <v>0</v>
      </c>
      <c r="AE16" s="66">
        <v>2.622E-2</v>
      </c>
      <c r="AF16" s="67">
        <v>0</v>
      </c>
      <c r="AG16" s="68">
        <v>0</v>
      </c>
      <c r="AH16" s="66">
        <v>2.622E-2</v>
      </c>
      <c r="AI16" s="66">
        <v>0</v>
      </c>
      <c r="AJ16" s="66">
        <v>0</v>
      </c>
      <c r="AK16" s="66">
        <f t="shared" si="0"/>
        <v>8.7400000000000005E-2</v>
      </c>
      <c r="AL16" s="66">
        <f t="shared" si="1"/>
        <v>0</v>
      </c>
      <c r="AM16" s="66">
        <v>0</v>
      </c>
      <c r="AN16" s="66">
        <v>0</v>
      </c>
      <c r="AO16" s="66">
        <f t="shared" si="2"/>
        <v>8.7400000000000005E-2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0.67541360000000006</v>
      </c>
      <c r="E17" s="52">
        <v>0</v>
      </c>
      <c r="F17" s="71">
        <v>0</v>
      </c>
      <c r="G17" s="71">
        <v>0.67541360000000006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0.67541360000000006</v>
      </c>
      <c r="T17" s="71">
        <v>0</v>
      </c>
      <c r="U17" s="71">
        <v>0</v>
      </c>
      <c r="V17" s="71">
        <v>0</v>
      </c>
      <c r="W17" s="71">
        <v>0.67541360000000006</v>
      </c>
      <c r="X17" s="71">
        <v>0.53100000000000003</v>
      </c>
      <c r="Y17" s="71">
        <v>0</v>
      </c>
      <c r="Z17" s="71">
        <v>0.1444136</v>
      </c>
      <c r="AA17" s="71">
        <v>8.5810000000000001E-3</v>
      </c>
      <c r="AB17" s="71">
        <v>4.6838899141630974E-2</v>
      </c>
      <c r="AC17" s="71">
        <v>0.62857470085836908</v>
      </c>
      <c r="AD17" s="71">
        <v>0.62680259999999999</v>
      </c>
      <c r="AE17" s="71">
        <v>1.7721008583690987E-3</v>
      </c>
      <c r="AF17" s="72">
        <v>0</v>
      </c>
      <c r="AG17" s="73">
        <v>0.62680259999999999</v>
      </c>
      <c r="AH17" s="71">
        <v>1.7721008583690987E-3</v>
      </c>
      <c r="AI17" s="71">
        <v>0.62680259999999999</v>
      </c>
      <c r="AJ17" s="52">
        <v>0</v>
      </c>
      <c r="AK17" s="52">
        <f t="shared" si="0"/>
        <v>0.67541360000000006</v>
      </c>
      <c r="AL17" s="52">
        <f t="shared" si="1"/>
        <v>0</v>
      </c>
      <c r="AM17" s="52">
        <v>0</v>
      </c>
      <c r="AN17" s="52">
        <v>0</v>
      </c>
      <c r="AO17" s="52">
        <f t="shared" si="2"/>
        <v>0.67541360000000006</v>
      </c>
    </row>
    <row r="18" spans="2:41" s="48" customFormat="1" ht="27" customHeight="1" x14ac:dyDescent="0.15">
      <c r="B18" s="57" t="s">
        <v>82</v>
      </c>
      <c r="C18" s="74"/>
      <c r="D18" s="51">
        <v>8.8477999999999994E-3</v>
      </c>
      <c r="E18" s="51">
        <v>0</v>
      </c>
      <c r="F18" s="51">
        <v>0</v>
      </c>
      <c r="G18" s="51">
        <v>8.8477999999999994E-3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8.8477999999999994E-3</v>
      </c>
      <c r="T18" s="51">
        <v>0</v>
      </c>
      <c r="U18" s="51">
        <v>0</v>
      </c>
      <c r="V18" s="51">
        <v>0</v>
      </c>
      <c r="W18" s="51">
        <v>8.8477999999999994E-3</v>
      </c>
      <c r="X18" s="51">
        <v>4.1850000000000004E-3</v>
      </c>
      <c r="Y18" s="51">
        <v>0</v>
      </c>
      <c r="Z18" s="51">
        <v>4.6627999999999999E-3</v>
      </c>
      <c r="AA18" s="51">
        <v>2.9999999999999997E-5</v>
      </c>
      <c r="AB18" s="51">
        <v>5.7491666666666663E-3</v>
      </c>
      <c r="AC18" s="51">
        <v>3.0986333333333331E-3</v>
      </c>
      <c r="AD18" s="51">
        <v>2.4631333333333333E-3</v>
      </c>
      <c r="AE18" s="54">
        <v>6.355E-4</v>
      </c>
      <c r="AF18" s="51">
        <v>0</v>
      </c>
      <c r="AG18" s="53">
        <v>2.4631333333333333E-3</v>
      </c>
      <c r="AH18" s="51">
        <v>6.355E-4</v>
      </c>
      <c r="AI18" s="51">
        <v>2.4631333333333333E-3</v>
      </c>
      <c r="AJ18" s="51">
        <v>0</v>
      </c>
      <c r="AK18" s="51">
        <f t="shared" si="0"/>
        <v>8.8477999999999994E-3</v>
      </c>
      <c r="AL18" s="51">
        <f t="shared" si="1"/>
        <v>2.0459999999999996E-3</v>
      </c>
      <c r="AM18" s="51">
        <v>0</v>
      </c>
      <c r="AN18" s="51">
        <v>2.0459999999999996E-3</v>
      </c>
      <c r="AO18" s="51">
        <f t="shared" si="2"/>
        <v>6.8018000000000002E-3</v>
      </c>
    </row>
    <row r="19" spans="2:41" s="48" customFormat="1" ht="27" customHeight="1" x14ac:dyDescent="0.15">
      <c r="B19" s="57" t="s">
        <v>83</v>
      </c>
      <c r="C19" s="50"/>
      <c r="D19" s="51">
        <v>0.45916359999999995</v>
      </c>
      <c r="E19" s="51">
        <v>0</v>
      </c>
      <c r="F19" s="51">
        <v>0</v>
      </c>
      <c r="G19" s="51">
        <v>0.45916359999999995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0.45916359999999995</v>
      </c>
      <c r="T19" s="51">
        <v>2.0000000000000001E-4</v>
      </c>
      <c r="U19" s="51">
        <v>0</v>
      </c>
      <c r="V19" s="51">
        <v>2.0000000000000001E-4</v>
      </c>
      <c r="W19" s="51">
        <v>0.45896359999999997</v>
      </c>
      <c r="X19" s="51">
        <v>0.26374999999999998</v>
      </c>
      <c r="Y19" s="51">
        <v>0</v>
      </c>
      <c r="Z19" s="51">
        <v>0.19521359999999999</v>
      </c>
      <c r="AA19" s="51">
        <v>8.7330000000000005E-2</v>
      </c>
      <c r="AB19" s="51">
        <v>0.42669778924568863</v>
      </c>
      <c r="AC19" s="51">
        <v>3.2265810754311335E-2</v>
      </c>
      <c r="AD19" s="51">
        <v>2.0023599999999999E-2</v>
      </c>
      <c r="AE19" s="54">
        <v>1.2242210754311337E-2</v>
      </c>
      <c r="AF19" s="51">
        <v>0</v>
      </c>
      <c r="AG19" s="53">
        <v>2.0023599999999999E-2</v>
      </c>
      <c r="AH19" s="51">
        <v>1.2442210754311338E-2</v>
      </c>
      <c r="AI19" s="51">
        <v>2.0023599999999999E-2</v>
      </c>
      <c r="AJ19" s="51">
        <v>0</v>
      </c>
      <c r="AK19" s="51">
        <f t="shared" si="0"/>
        <v>0.45916359999999995</v>
      </c>
      <c r="AL19" s="51">
        <f t="shared" si="1"/>
        <v>4.0287800000000011</v>
      </c>
      <c r="AM19" s="51">
        <v>0</v>
      </c>
      <c r="AN19" s="51">
        <v>4.0287800000000011</v>
      </c>
      <c r="AO19" s="51">
        <f t="shared" si="2"/>
        <v>-3.569616400000001</v>
      </c>
    </row>
    <row r="20" spans="2:41" s="48" customFormat="1" ht="27" customHeight="1" x14ac:dyDescent="0.15">
      <c r="B20" s="57" t="s">
        <v>84</v>
      </c>
      <c r="C20" s="50"/>
      <c r="D20" s="51">
        <v>2.0000000000000001E-4</v>
      </c>
      <c r="E20" s="51">
        <v>0</v>
      </c>
      <c r="F20" s="51">
        <v>0</v>
      </c>
      <c r="G20" s="51">
        <v>2.0000000000000001E-4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2.0000000000000001E-4</v>
      </c>
      <c r="T20" s="51">
        <v>0</v>
      </c>
      <c r="U20" s="51">
        <v>0</v>
      </c>
      <c r="V20" s="51">
        <v>0</v>
      </c>
      <c r="W20" s="51">
        <v>2.0000000000000001E-4</v>
      </c>
      <c r="X20" s="51">
        <v>0</v>
      </c>
      <c r="Y20" s="51">
        <v>0</v>
      </c>
      <c r="Z20" s="51">
        <v>2.0000000000000001E-4</v>
      </c>
      <c r="AA20" s="51">
        <v>0</v>
      </c>
      <c r="AB20" s="51">
        <v>1.9818181818181819E-4</v>
      </c>
      <c r="AC20" s="51">
        <v>1.81818181818182E-6</v>
      </c>
      <c r="AD20" s="51">
        <v>0</v>
      </c>
      <c r="AE20" s="54">
        <v>1.81818181818182E-6</v>
      </c>
      <c r="AF20" s="51">
        <v>0</v>
      </c>
      <c r="AG20" s="53">
        <v>0</v>
      </c>
      <c r="AH20" s="51">
        <v>1.81818181818182E-6</v>
      </c>
      <c r="AI20" s="51">
        <v>0</v>
      </c>
      <c r="AJ20" s="51">
        <v>0</v>
      </c>
      <c r="AK20" s="51">
        <f t="shared" si="0"/>
        <v>2.0000000000000001E-4</v>
      </c>
      <c r="AL20" s="51">
        <f t="shared" si="1"/>
        <v>7.7999999999999999E-4</v>
      </c>
      <c r="AM20" s="51">
        <v>0</v>
      </c>
      <c r="AN20" s="51">
        <v>7.7999999999999999E-4</v>
      </c>
      <c r="AO20" s="51">
        <f t="shared" si="2"/>
        <v>-5.8E-4</v>
      </c>
    </row>
    <row r="21" spans="2:41" s="48" customFormat="1" ht="27" customHeight="1" x14ac:dyDescent="0.15">
      <c r="B21" s="57" t="s">
        <v>85</v>
      </c>
      <c r="C21" s="50"/>
      <c r="D21" s="51">
        <v>1.4049320000000001</v>
      </c>
      <c r="E21" s="51">
        <v>0</v>
      </c>
      <c r="F21" s="51">
        <v>0</v>
      </c>
      <c r="G21" s="51">
        <v>1.4049320000000001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1.4049320000000001</v>
      </c>
      <c r="T21" s="51">
        <v>0</v>
      </c>
      <c r="U21" s="51">
        <v>0</v>
      </c>
      <c r="V21" s="51">
        <v>0</v>
      </c>
      <c r="W21" s="51">
        <v>1.4049320000000001</v>
      </c>
      <c r="X21" s="51">
        <v>0.611321</v>
      </c>
      <c r="Y21" s="51">
        <v>0</v>
      </c>
      <c r="Z21" s="51">
        <v>0.79361099999999996</v>
      </c>
      <c r="AA21" s="51">
        <v>2.2710000000000001E-2</v>
      </c>
      <c r="AB21" s="51">
        <v>2.0372205882353001E-2</v>
      </c>
      <c r="AC21" s="51">
        <v>1.3845597941176471</v>
      </c>
      <c r="AD21" s="51">
        <v>0.97458182042389385</v>
      </c>
      <c r="AE21" s="54">
        <v>0.40997797369375333</v>
      </c>
      <c r="AF21" s="51">
        <v>0</v>
      </c>
      <c r="AG21" s="53">
        <v>0.97458182042389385</v>
      </c>
      <c r="AH21" s="51">
        <v>0.40997797369375333</v>
      </c>
      <c r="AI21" s="51">
        <v>0.97458182042389385</v>
      </c>
      <c r="AJ21" s="51">
        <v>0</v>
      </c>
      <c r="AK21" s="51">
        <f t="shared" si="0"/>
        <v>1.4049320000000001</v>
      </c>
      <c r="AL21" s="51">
        <f t="shared" si="1"/>
        <v>8.8517999999999999E-2</v>
      </c>
      <c r="AM21" s="51">
        <v>0</v>
      </c>
      <c r="AN21" s="51">
        <v>8.8517999999999999E-2</v>
      </c>
      <c r="AO21" s="51">
        <f t="shared" si="2"/>
        <v>1.316414</v>
      </c>
    </row>
    <row r="22" spans="2:41" s="48" customFormat="1" ht="27" customHeight="1" x14ac:dyDescent="0.15">
      <c r="B22" s="57" t="s">
        <v>86</v>
      </c>
      <c r="C22" s="50"/>
      <c r="D22" s="51">
        <v>7.1700000000000002E-3</v>
      </c>
      <c r="E22" s="51">
        <v>0</v>
      </c>
      <c r="F22" s="51">
        <v>0</v>
      </c>
      <c r="G22" s="51">
        <v>7.1700000000000002E-3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7.1700000000000002E-3</v>
      </c>
      <c r="T22" s="51">
        <v>0</v>
      </c>
      <c r="U22" s="51">
        <v>0</v>
      </c>
      <c r="V22" s="51">
        <v>0</v>
      </c>
      <c r="W22" s="51">
        <v>7.1700000000000002E-3</v>
      </c>
      <c r="X22" s="51">
        <v>7.1700000000000002E-3</v>
      </c>
      <c r="Y22" s="51">
        <v>6.6699999999999997E-3</v>
      </c>
      <c r="Z22" s="51">
        <v>0</v>
      </c>
      <c r="AA22" s="51">
        <v>0</v>
      </c>
      <c r="AB22" s="51">
        <v>6.0029999999999997E-3</v>
      </c>
      <c r="AC22" s="51">
        <v>1.1670000000000003E-3</v>
      </c>
      <c r="AD22" s="51">
        <v>5.2083333333333303E-5</v>
      </c>
      <c r="AE22" s="54">
        <v>1.1149166666666671E-3</v>
      </c>
      <c r="AF22" s="51">
        <v>0</v>
      </c>
      <c r="AG22" s="53">
        <v>5.2083333333333303E-5</v>
      </c>
      <c r="AH22" s="51">
        <v>1.1149166666666671E-3</v>
      </c>
      <c r="AI22" s="51">
        <v>5.2083333333333303E-5</v>
      </c>
      <c r="AJ22" s="51">
        <v>0</v>
      </c>
      <c r="AK22" s="51">
        <f t="shared" si="0"/>
        <v>7.1700000000000002E-3</v>
      </c>
      <c r="AL22" s="51">
        <f t="shared" si="1"/>
        <v>0</v>
      </c>
      <c r="AM22" s="51">
        <v>0</v>
      </c>
      <c r="AN22" s="51">
        <v>0</v>
      </c>
      <c r="AO22" s="51">
        <f t="shared" si="2"/>
        <v>7.1700000000000002E-3</v>
      </c>
    </row>
    <row r="23" spans="2:41" s="48" customFormat="1" ht="27" customHeight="1" x14ac:dyDescent="0.15">
      <c r="B23" s="57" t="s">
        <v>87</v>
      </c>
      <c r="C23" s="50"/>
      <c r="D23" s="51">
        <v>8.968000000000001E-2</v>
      </c>
      <c r="E23" s="51">
        <v>0</v>
      </c>
      <c r="F23" s="51">
        <v>0</v>
      </c>
      <c r="G23" s="51">
        <v>8.968000000000001E-2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8.968000000000001E-2</v>
      </c>
      <c r="T23" s="51">
        <v>0</v>
      </c>
      <c r="U23" s="51">
        <v>0</v>
      </c>
      <c r="V23" s="51">
        <v>0</v>
      </c>
      <c r="W23" s="51">
        <v>8.968000000000001E-2</v>
      </c>
      <c r="X23" s="51">
        <v>8.968000000000001E-2</v>
      </c>
      <c r="Y23" s="51">
        <v>3.2559999999999992E-2</v>
      </c>
      <c r="Z23" s="51">
        <v>0</v>
      </c>
      <c r="AA23" s="51">
        <v>0</v>
      </c>
      <c r="AB23" s="51">
        <v>2.9304000000000038E-2</v>
      </c>
      <c r="AC23" s="51">
        <v>6.0375999999999971E-2</v>
      </c>
      <c r="AD23" s="51">
        <v>5.5686842105263132E-2</v>
      </c>
      <c r="AE23" s="54">
        <v>4.689157894736843E-3</v>
      </c>
      <c r="AF23" s="51">
        <v>0</v>
      </c>
      <c r="AG23" s="53">
        <v>5.5686842105263132E-2</v>
      </c>
      <c r="AH23" s="51">
        <v>4.689157894736843E-3</v>
      </c>
      <c r="AI23" s="51">
        <v>5.5686842105263132E-2</v>
      </c>
      <c r="AJ23" s="51">
        <v>0</v>
      </c>
      <c r="AK23" s="51">
        <f t="shared" si="0"/>
        <v>8.968000000000001E-2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8.968000000000001E-2</v>
      </c>
    </row>
    <row r="24" spans="2:41" s="48" customFormat="1" ht="27" customHeight="1" x14ac:dyDescent="0.15">
      <c r="B24" s="57" t="s">
        <v>88</v>
      </c>
      <c r="C24" s="50"/>
      <c r="D24" s="51">
        <v>2.9999999999999997E-4</v>
      </c>
      <c r="E24" s="51">
        <v>0</v>
      </c>
      <c r="F24" s="51">
        <v>0</v>
      </c>
      <c r="G24" s="51">
        <v>2.9999999999999997E-4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2.9999999999999997E-4</v>
      </c>
      <c r="T24" s="51">
        <v>0</v>
      </c>
      <c r="U24" s="51">
        <v>0</v>
      </c>
      <c r="V24" s="51">
        <v>0</v>
      </c>
      <c r="W24" s="51">
        <v>2.9999999999999997E-4</v>
      </c>
      <c r="X24" s="51">
        <v>2.9999999999999997E-4</v>
      </c>
      <c r="Y24" s="51">
        <v>0</v>
      </c>
      <c r="Z24" s="51">
        <v>0</v>
      </c>
      <c r="AA24" s="51">
        <v>0</v>
      </c>
      <c r="AB24" s="51">
        <v>0</v>
      </c>
      <c r="AC24" s="51">
        <v>2.9999999999999997E-4</v>
      </c>
      <c r="AD24" s="51">
        <v>2.9999999999999997E-4</v>
      </c>
      <c r="AE24" s="54">
        <v>0</v>
      </c>
      <c r="AF24" s="51">
        <v>0</v>
      </c>
      <c r="AG24" s="53">
        <v>2.9999999999999997E-4</v>
      </c>
      <c r="AH24" s="51">
        <v>0</v>
      </c>
      <c r="AI24" s="51">
        <v>2.9999999999999997E-4</v>
      </c>
      <c r="AJ24" s="51">
        <v>0</v>
      </c>
      <c r="AK24" s="51">
        <f t="shared" si="0"/>
        <v>2.9999999999999997E-4</v>
      </c>
      <c r="AL24" s="51">
        <f t="shared" si="1"/>
        <v>0</v>
      </c>
      <c r="AM24" s="51">
        <v>0</v>
      </c>
      <c r="AN24" s="51">
        <v>0</v>
      </c>
      <c r="AO24" s="51">
        <f t="shared" si="2"/>
        <v>2.9999999999999997E-4</v>
      </c>
    </row>
    <row r="25" spans="2:41" s="48" customFormat="1" ht="27" customHeight="1" x14ac:dyDescent="0.15">
      <c r="B25" s="57" t="s">
        <v>89</v>
      </c>
      <c r="C25" s="50"/>
      <c r="D25" s="51">
        <v>7.6621899999999989</v>
      </c>
      <c r="E25" s="51">
        <v>0</v>
      </c>
      <c r="F25" s="51">
        <v>0</v>
      </c>
      <c r="G25" s="51">
        <v>7.6621899999999989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7.6621899999999989</v>
      </c>
      <c r="T25" s="51">
        <v>0</v>
      </c>
      <c r="U25" s="51">
        <v>0</v>
      </c>
      <c r="V25" s="51">
        <v>0</v>
      </c>
      <c r="W25" s="51">
        <v>7.6621899999999989</v>
      </c>
      <c r="X25" s="51">
        <v>2.23</v>
      </c>
      <c r="Y25" s="51">
        <v>0</v>
      </c>
      <c r="Z25" s="51">
        <v>5.4321899999999994</v>
      </c>
      <c r="AA25" s="51">
        <v>8.363000000000001E-2</v>
      </c>
      <c r="AB25" s="51">
        <v>7.5267000000000195E-2</v>
      </c>
      <c r="AC25" s="51">
        <v>7.5869229999999988</v>
      </c>
      <c r="AD25" s="51">
        <v>7.3115599999999992</v>
      </c>
      <c r="AE25" s="54">
        <v>0.27536300000000002</v>
      </c>
      <c r="AF25" s="51">
        <v>0</v>
      </c>
      <c r="AG25" s="53">
        <v>7.3115599999999992</v>
      </c>
      <c r="AH25" s="51">
        <v>0.27536300000000002</v>
      </c>
      <c r="AI25" s="51">
        <v>7.3115599999999992</v>
      </c>
      <c r="AJ25" s="51">
        <v>0</v>
      </c>
      <c r="AK25" s="51">
        <f t="shared" si="0"/>
        <v>7.6621899999999989</v>
      </c>
      <c r="AL25" s="51">
        <f t="shared" si="1"/>
        <v>1.08023</v>
      </c>
      <c r="AM25" s="51">
        <v>0</v>
      </c>
      <c r="AN25" s="51">
        <v>1.08023</v>
      </c>
      <c r="AO25" s="51">
        <f t="shared" si="2"/>
        <v>6.5819599999999987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6.2820000000000003E-3</v>
      </c>
      <c r="E28" s="51">
        <v>0</v>
      </c>
      <c r="F28" s="51">
        <v>0</v>
      </c>
      <c r="G28" s="51">
        <v>6.2820000000000003E-3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6.2820000000000003E-3</v>
      </c>
      <c r="T28" s="51">
        <v>0</v>
      </c>
      <c r="U28" s="51">
        <v>0</v>
      </c>
      <c r="V28" s="51">
        <v>0</v>
      </c>
      <c r="W28" s="51">
        <v>6.2820000000000003E-3</v>
      </c>
      <c r="X28" s="51">
        <v>2.1120000000000002E-3</v>
      </c>
      <c r="Y28" s="51">
        <v>0</v>
      </c>
      <c r="Z28" s="51">
        <v>4.1700000000000001E-3</v>
      </c>
      <c r="AA28" s="51">
        <v>0</v>
      </c>
      <c r="AB28" s="51">
        <v>0</v>
      </c>
      <c r="AC28" s="51">
        <v>6.2820000000000011E-3</v>
      </c>
      <c r="AD28" s="51">
        <v>5.8980409556314006E-3</v>
      </c>
      <c r="AE28" s="54">
        <v>3.8395904436860088E-4</v>
      </c>
      <c r="AF28" s="51">
        <v>0</v>
      </c>
      <c r="AG28" s="53">
        <v>5.8980409556314006E-3</v>
      </c>
      <c r="AH28" s="51">
        <v>3.8395904436860088E-4</v>
      </c>
      <c r="AI28" s="51">
        <v>5.8980409556314006E-3</v>
      </c>
      <c r="AJ28" s="51">
        <v>0</v>
      </c>
      <c r="AK28" s="51">
        <f t="shared" si="0"/>
        <v>6.2820000000000003E-3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6.2820000000000003E-3</v>
      </c>
    </row>
    <row r="29" spans="2:41" s="48" customFormat="1" ht="27" customHeight="1" x14ac:dyDescent="0.15">
      <c r="B29" s="57" t="s">
        <v>93</v>
      </c>
      <c r="C29" s="50"/>
      <c r="D29" s="51">
        <v>3.5798999999999997E-2</v>
      </c>
      <c r="E29" s="51">
        <v>0</v>
      </c>
      <c r="F29" s="51">
        <v>0</v>
      </c>
      <c r="G29" s="51">
        <v>3.5798999999999997E-2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3.5798999999999997E-2</v>
      </c>
      <c r="T29" s="51">
        <v>1.452E-2</v>
      </c>
      <c r="U29" s="51">
        <v>1.452E-2</v>
      </c>
      <c r="V29" s="51">
        <v>0</v>
      </c>
      <c r="W29" s="51">
        <v>2.1278999999999996E-2</v>
      </c>
      <c r="X29" s="51">
        <v>2.0439999999999996E-2</v>
      </c>
      <c r="Y29" s="51">
        <v>0</v>
      </c>
      <c r="Z29" s="51">
        <v>8.3900000000000001E-4</v>
      </c>
      <c r="AA29" s="51">
        <v>0</v>
      </c>
      <c r="AB29" s="51">
        <v>0</v>
      </c>
      <c r="AC29" s="51">
        <v>2.1279000000000003E-2</v>
      </c>
      <c r="AD29" s="51">
        <v>1.5295373134328362E-2</v>
      </c>
      <c r="AE29" s="54">
        <v>5.98362686567164E-3</v>
      </c>
      <c r="AF29" s="51">
        <v>0</v>
      </c>
      <c r="AG29" s="53">
        <v>1.5295373134328362E-2</v>
      </c>
      <c r="AH29" s="51">
        <v>2.0503626865671639E-2</v>
      </c>
      <c r="AI29" s="51">
        <v>1.5295373134328362E-2</v>
      </c>
      <c r="AJ29" s="51">
        <v>0</v>
      </c>
      <c r="AK29" s="51">
        <f t="shared" si="0"/>
        <v>3.5798999999999997E-2</v>
      </c>
      <c r="AL29" s="51">
        <f t="shared" si="1"/>
        <v>4.0778000000000009E-2</v>
      </c>
      <c r="AM29" s="51">
        <v>0</v>
      </c>
      <c r="AN29" s="51">
        <v>4.0778000000000009E-2</v>
      </c>
      <c r="AO29" s="51">
        <f t="shared" si="2"/>
        <v>-4.9790000000000112E-3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4.905984E-2</v>
      </c>
      <c r="E31" s="51">
        <v>0</v>
      </c>
      <c r="F31" s="51">
        <v>0</v>
      </c>
      <c r="G31" s="51">
        <v>4.905984E-2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4.905984E-2</v>
      </c>
      <c r="T31" s="51">
        <v>0</v>
      </c>
      <c r="U31" s="51">
        <v>0</v>
      </c>
      <c r="V31" s="51">
        <v>0</v>
      </c>
      <c r="W31" s="51">
        <v>4.905984E-2</v>
      </c>
      <c r="X31" s="51">
        <v>4.905984E-2</v>
      </c>
      <c r="Y31" s="51">
        <v>0</v>
      </c>
      <c r="Z31" s="51">
        <v>0</v>
      </c>
      <c r="AA31" s="51">
        <v>0</v>
      </c>
      <c r="AB31" s="51">
        <v>0</v>
      </c>
      <c r="AC31" s="51">
        <v>4.9059840000000021E-2</v>
      </c>
      <c r="AD31" s="51">
        <v>4.8982916923076943E-2</v>
      </c>
      <c r="AE31" s="54">
        <v>7.6923076923076939E-5</v>
      </c>
      <c r="AF31" s="51">
        <v>0</v>
      </c>
      <c r="AG31" s="53">
        <v>4.8982916923076943E-2</v>
      </c>
      <c r="AH31" s="51">
        <v>7.6923076923076939E-5</v>
      </c>
      <c r="AI31" s="51">
        <v>4.8982916923076943E-2</v>
      </c>
      <c r="AJ31" s="51">
        <v>0</v>
      </c>
      <c r="AK31" s="51">
        <f t="shared" si="0"/>
        <v>4.905984E-2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4.905984E-2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6.4044080000000001</v>
      </c>
      <c r="E36" s="51">
        <v>0</v>
      </c>
      <c r="F36" s="51">
        <v>0</v>
      </c>
      <c r="G36" s="51">
        <v>6.4044080000000001</v>
      </c>
      <c r="H36" s="51">
        <v>0.78600000000000003</v>
      </c>
      <c r="I36" s="51">
        <v>0</v>
      </c>
      <c r="J36" s="51">
        <v>0</v>
      </c>
      <c r="K36" s="51">
        <v>5.9619999999999997</v>
      </c>
      <c r="L36" s="51">
        <v>0</v>
      </c>
      <c r="M36" s="51">
        <v>5.2949999999999999</v>
      </c>
      <c r="N36" s="51">
        <v>0</v>
      </c>
      <c r="O36" s="51">
        <v>0.66700000000000004</v>
      </c>
      <c r="P36" s="51">
        <v>0.254</v>
      </c>
      <c r="Q36" s="51">
        <v>0</v>
      </c>
      <c r="R36" s="58">
        <v>0</v>
      </c>
      <c r="S36" s="53">
        <v>6.9407999999999997E-2</v>
      </c>
      <c r="T36" s="51">
        <v>0</v>
      </c>
      <c r="U36" s="51">
        <v>0</v>
      </c>
      <c r="V36" s="51">
        <v>0</v>
      </c>
      <c r="W36" s="51">
        <v>6.9407999999999997E-2</v>
      </c>
      <c r="X36" s="51">
        <v>2.5308000000000001E-2</v>
      </c>
      <c r="Y36" s="51">
        <v>0</v>
      </c>
      <c r="Z36" s="51">
        <v>4.41E-2</v>
      </c>
      <c r="AA36" s="51">
        <v>4.3999999999999997E-2</v>
      </c>
      <c r="AB36" s="51">
        <v>3.9599999999999996E-2</v>
      </c>
      <c r="AC36" s="51">
        <v>2.9808000000000001E-2</v>
      </c>
      <c r="AD36" s="51">
        <v>1.2647153846153846E-2</v>
      </c>
      <c r="AE36" s="51">
        <v>1.7160846153846155E-2</v>
      </c>
      <c r="AF36" s="51">
        <v>0</v>
      </c>
      <c r="AG36" s="53">
        <v>1.0526471538461539</v>
      </c>
      <c r="AH36" s="51">
        <v>1.7160846153846155E-2</v>
      </c>
      <c r="AI36" s="51">
        <v>1.0526471538461539</v>
      </c>
      <c r="AJ36" s="51">
        <v>0</v>
      </c>
      <c r="AK36" s="51">
        <f t="shared" si="0"/>
        <v>6.4044080000000001</v>
      </c>
      <c r="AL36" s="51">
        <f t="shared" si="1"/>
        <v>1.2756E-2</v>
      </c>
      <c r="AM36" s="51">
        <f>SUM(AM37:AM39)</f>
        <v>0</v>
      </c>
      <c r="AN36" s="51">
        <f>SUM(AN37:AN39)</f>
        <v>1.2756E-2</v>
      </c>
      <c r="AO36" s="51">
        <f t="shared" si="2"/>
        <v>6.3916519999999997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6.4042979999999998</v>
      </c>
      <c r="E38" s="66">
        <v>0</v>
      </c>
      <c r="F38" s="66">
        <v>0</v>
      </c>
      <c r="G38" s="66">
        <v>6.4042979999999998</v>
      </c>
      <c r="H38" s="66">
        <v>0.78600000000000003</v>
      </c>
      <c r="I38" s="66">
        <v>0</v>
      </c>
      <c r="J38" s="66">
        <v>0</v>
      </c>
      <c r="K38" s="66">
        <v>5.9619999999999997</v>
      </c>
      <c r="L38" s="66">
        <v>0</v>
      </c>
      <c r="M38" s="66">
        <v>5.2949999999999999</v>
      </c>
      <c r="N38" s="66">
        <v>0</v>
      </c>
      <c r="O38" s="66">
        <v>0.66700000000000004</v>
      </c>
      <c r="P38" s="66">
        <v>0.254</v>
      </c>
      <c r="Q38" s="66">
        <v>0</v>
      </c>
      <c r="R38" s="67">
        <v>0</v>
      </c>
      <c r="S38" s="68">
        <v>6.9297999999999998E-2</v>
      </c>
      <c r="T38" s="66">
        <v>0</v>
      </c>
      <c r="U38" s="66">
        <v>0</v>
      </c>
      <c r="V38" s="66">
        <v>0</v>
      </c>
      <c r="W38" s="66">
        <v>6.9297999999999998E-2</v>
      </c>
      <c r="X38" s="66">
        <v>2.5298000000000001E-2</v>
      </c>
      <c r="Y38" s="66">
        <v>0</v>
      </c>
      <c r="Z38" s="66">
        <v>4.3999999999999997E-2</v>
      </c>
      <c r="AA38" s="66">
        <v>4.3999999999999997E-2</v>
      </c>
      <c r="AB38" s="66">
        <v>3.9599999999999996E-2</v>
      </c>
      <c r="AC38" s="66">
        <v>2.9698000000000002E-2</v>
      </c>
      <c r="AD38" s="66">
        <v>1.2537153846153845E-2</v>
      </c>
      <c r="AE38" s="66">
        <v>1.7160846153846155E-2</v>
      </c>
      <c r="AF38" s="67">
        <v>0</v>
      </c>
      <c r="AG38" s="68">
        <v>1.0525371538461539</v>
      </c>
      <c r="AH38" s="66">
        <v>1.7160846153846155E-2</v>
      </c>
      <c r="AI38" s="66">
        <v>1.0525371538461539</v>
      </c>
      <c r="AJ38" s="66">
        <v>0</v>
      </c>
      <c r="AK38" s="66">
        <f t="shared" si="0"/>
        <v>6.4042979999999998</v>
      </c>
      <c r="AL38" s="66">
        <f t="shared" si="1"/>
        <v>1.2666999999999999E-2</v>
      </c>
      <c r="AM38" s="66">
        <v>0</v>
      </c>
      <c r="AN38" s="66">
        <v>1.2666999999999999E-2</v>
      </c>
      <c r="AO38" s="66">
        <f t="shared" si="2"/>
        <v>6.3916309999999994</v>
      </c>
    </row>
    <row r="39" spans="2:41" ht="27" customHeight="1" x14ac:dyDescent="0.15">
      <c r="B39" s="69">
        <v>0</v>
      </c>
      <c r="C39" s="76" t="s">
        <v>100</v>
      </c>
      <c r="D39" s="71">
        <v>1.0999999999999999E-4</v>
      </c>
      <c r="E39" s="52">
        <v>0</v>
      </c>
      <c r="F39" s="71">
        <v>0</v>
      </c>
      <c r="G39" s="71">
        <v>1.0999999999999999E-4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1.0999999999999999E-4</v>
      </c>
      <c r="T39" s="71">
        <v>0</v>
      </c>
      <c r="U39" s="71">
        <v>0</v>
      </c>
      <c r="V39" s="71">
        <v>0</v>
      </c>
      <c r="W39" s="71">
        <v>1.0999999999999999E-4</v>
      </c>
      <c r="X39" s="71">
        <v>1.0000000000000001E-5</v>
      </c>
      <c r="Y39" s="71">
        <v>0</v>
      </c>
      <c r="Z39" s="71">
        <v>9.9999999999999991E-5</v>
      </c>
      <c r="AA39" s="71">
        <v>0</v>
      </c>
      <c r="AB39" s="71">
        <v>0</v>
      </c>
      <c r="AC39" s="71">
        <v>1.0999999999999999E-4</v>
      </c>
      <c r="AD39" s="71">
        <v>1.0999999999999999E-4</v>
      </c>
      <c r="AE39" s="71">
        <v>0</v>
      </c>
      <c r="AF39" s="72">
        <v>0</v>
      </c>
      <c r="AG39" s="73">
        <v>1.0999999999999999E-4</v>
      </c>
      <c r="AH39" s="71">
        <v>0</v>
      </c>
      <c r="AI39" s="71">
        <v>1.0999999999999999E-4</v>
      </c>
      <c r="AJ39" s="52">
        <v>0</v>
      </c>
      <c r="AK39" s="52">
        <f t="shared" si="0"/>
        <v>1.0999999999999999E-4</v>
      </c>
      <c r="AL39" s="52">
        <f t="shared" si="1"/>
        <v>8.8999999999999995E-5</v>
      </c>
      <c r="AM39" s="52">
        <v>0</v>
      </c>
      <c r="AN39" s="52">
        <v>8.8999999999999995E-5</v>
      </c>
      <c r="AO39" s="52">
        <f t="shared" si="2"/>
        <v>2.0999999999999995E-5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2021-03-16T06:09:46Z</dcterms:created>
  <dcterms:modified xsi:type="dcterms:W3CDTF">2025-03-12T23:46:36Z</dcterms:modified>
</cp:coreProperties>
</file>