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O37" i="1" s="1"/>
  <c r="AN36" i="1"/>
  <c r="AM36" i="1"/>
  <c r="AL36" i="1" s="1"/>
  <c r="AK36" i="1"/>
  <c r="AL35" i="1"/>
  <c r="AK35" i="1"/>
  <c r="AO35" i="1" s="1"/>
  <c r="AL34" i="1"/>
  <c r="AK34" i="1"/>
  <c r="AO34" i="1" s="1"/>
  <c r="AL33" i="1"/>
  <c r="AK33" i="1"/>
  <c r="AL32" i="1"/>
  <c r="AK32" i="1"/>
  <c r="AO32" i="1" s="1"/>
  <c r="AL31" i="1"/>
  <c r="AK31" i="1"/>
  <c r="AL30" i="1"/>
  <c r="AK30" i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O21" i="1" s="1"/>
  <c r="AL20" i="1"/>
  <c r="AK20" i="1"/>
  <c r="AO20" i="1" s="1"/>
  <c r="AL19" i="1"/>
  <c r="AK19" i="1"/>
  <c r="AL18" i="1"/>
  <c r="AK18" i="1"/>
  <c r="AO18" i="1" s="1"/>
  <c r="AL17" i="1"/>
  <c r="AK17" i="1"/>
  <c r="AO17" i="1" s="1"/>
  <c r="AL16" i="1"/>
  <c r="AK16" i="1"/>
  <c r="AL15" i="1"/>
  <c r="AK15" i="1"/>
  <c r="AO15" i="1" s="1"/>
  <c r="AN14" i="1"/>
  <c r="AK14" i="1"/>
  <c r="AN12" i="1"/>
  <c r="AL13" i="1"/>
  <c r="AK13" i="1"/>
  <c r="AK12" i="1"/>
  <c r="Z8" i="1"/>
  <c r="X8" i="1"/>
  <c r="AO30" i="1" l="1"/>
  <c r="AO16" i="1"/>
  <c r="AO22" i="1"/>
  <c r="AO25" i="1"/>
  <c r="AO28" i="1"/>
  <c r="AO36" i="1"/>
  <c r="AO31" i="1"/>
  <c r="AO38" i="1"/>
  <c r="AO19" i="1"/>
  <c r="AO26" i="1"/>
  <c r="AO33" i="1"/>
  <c r="AO13" i="1"/>
  <c r="AO27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<sst xmlns="http://schemas.openxmlformats.org/spreadsheetml/2006/main" count="111" uniqueCount="105">
  <si>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</si>
  <si>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</si>
  <si>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</si>
  <si>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</si>
  <si>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</si>
  <si>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</si>
  <si>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</si>
  <si>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</si>
  <si>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</si>
  <si>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</si>
  <si>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</si>
  <si>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</si>
  <si>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</si>
  <si>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</si>
  <si>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</si>
  <si>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</si>
  <si>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</si>
  <si>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</si>
  <si>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</si>
  <si>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</si>
  <si>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</si>
  <si>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</si>
  <si>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</si>
  <si>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</si>
  <si>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</si>
  <si>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</si>
  <si>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</si>
  <si>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</si>
  <si>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</si>
  <si>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</si>
  <si>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</si>
  <si>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</si>
  <si>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</si>
  <si>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</si>
  <si>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</si>
  <si>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</si>
  <si>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</si>
  <si>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</si>
  <si>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</si>
  <si>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</si>
  <si>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</si>
  <si>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</si>
  <si>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</si>
  <si>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</si>
  <si>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</si>
  <si>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</si>
  <si>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</si>
  <si>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</si>
  <si>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</si>
  <si>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</si>
  <si>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</si>
  <si>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</si>
  <si>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</si>
  <si>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</si>
  <si>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</si>
  <si>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</si>
  <si>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</si>
  <si>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</si>
  <si>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</si>
  <si>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</si>
  <si>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</si>
  <si>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</si>
  <si>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</si>
  <si>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</si>
  <si>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</si>
  <si>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</si>
  <si>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</si>
  <si>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</si>
  <si>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</si>
  <si>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</si>
  <si>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</si>
  <si>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</si>
  <si>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</si>
  <si>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</si>
  <si>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</si>
  <si>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</si>
  <si>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</si>
  <si>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</si>
  <si>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</si>
  <si>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</si>
  <si>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</si>
  <si>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</si>
  <si>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</si>
  <si>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</si>
  <si>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</si>
  <si>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</si>
  <si>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</si>
  <si>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</si>
  <si>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</si>
  <si>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</si>
  <si>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</si>
  <si>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</si>
  <si>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</si>
  <si>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</si>
  <si>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</si>
  <si>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</si>
  <si>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</si>
  <si>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</si>
  <si>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</si>
  <si>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</si>
  <si>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</si>
  <si>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</si>
  <si>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</si>
  <si>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</si>
  <si>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表2-19  発生量及び処理・処分量（種類別：変換）　〔サービス業〕〔全地域〕〔令和５年度〕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</si>
</sst>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42.310631723915513</v>
      </c>
      <c r="E12" s="46">
        <v>0</v>
      </c>
      <c r="F12" s="46">
        <v>0</v>
      </c>
      <c r="G12" s="46">
        <v>42.310631723915513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42.310631723915513</v>
      </c>
      <c r="T12" s="46">
        <v>4.0633679999999996</v>
      </c>
      <c r="U12" s="46">
        <v>0.28958800000000001</v>
      </c>
      <c r="V12" s="46">
        <v>3.7737799999999999</v>
      </c>
      <c r="W12" s="46">
        <v>38.247263723915516</v>
      </c>
      <c r="X12" s="46">
        <v>29.678367321915509</v>
      </c>
      <c r="Y12" s="46">
        <v>0.12606399999999998</v>
      </c>
      <c r="Z12" s="46">
        <v>8.568896402</v>
      </c>
      <c r="AA12" s="46">
        <v>1.7621938920000002</v>
      </c>
      <c r="AB12" s="46">
        <v>6.2075364861970117</v>
      </c>
      <c r="AC12" s="46">
        <v>32.039727237718502</v>
      </c>
      <c r="AD12" s="46">
        <v>27.795305226159588</v>
      </c>
      <c r="AE12" s="46">
        <v>4.244422011558914</v>
      </c>
      <c r="AF12" s="46">
        <v>0</v>
      </c>
      <c r="AG12" s="47">
        <v>27.795305226159588</v>
      </c>
      <c r="AH12" s="46">
        <v>8.3077900115589127</v>
      </c>
      <c r="AI12" s="46">
        <v>27.795305226159588</v>
      </c>
      <c r="AJ12" s="46">
        <v>0</v>
      </c>
      <c r="AK12" s="46">
        <f>G12-N12</f>
        <v>42.310631723915513</v>
      </c>
      <c r="AL12" s="46">
        <f>AM12+AN12</f>
        <v>13.054584115831194</v>
      </c>
      <c r="AM12" s="46">
        <f>SUM(AM13:AM14)+SUM(AM18:AM36)</f>
        <v>0</v>
      </c>
      <c r="AN12" s="46">
        <f>SUM(AN13:AN14)+SUM(AN18:AN36)</f>
        <v>13.054584115831194</v>
      </c>
      <c r="AO12" s="46">
        <f>AK12-AL12</f>
        <v>29.256047608084319</v>
      </c>
    </row>
    <row r="13" spans="2:41" s="48" customFormat="1" ht="27" customHeight="1" thickTop="1" x14ac:dyDescent="0.15">
      <c r="B13" s="49" t="s">
        <v>77</v>
      </c>
      <c r="C13" s="50"/>
      <c r="D13" s="51">
        <v>0.28108</v>
      </c>
      <c r="E13" s="51">
        <v>0</v>
      </c>
      <c r="F13" s="51">
        <v>0</v>
      </c>
      <c r="G13" s="52">
        <v>0.28108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0.28108</v>
      </c>
      <c r="T13" s="51">
        <v>0.25929000000000002</v>
      </c>
      <c r="U13" s="51">
        <v>3.1290000000000005E-2</v>
      </c>
      <c r="V13" s="51">
        <v>0.22800000000000001</v>
      </c>
      <c r="W13" s="51">
        <v>2.1789999999999997E-2</v>
      </c>
      <c r="X13" s="51">
        <v>1.9109999999999999E-2</v>
      </c>
      <c r="Y13" s="51">
        <v>2.48E-3</v>
      </c>
      <c r="Z13" s="51">
        <v>2.6800000000000001E-3</v>
      </c>
      <c r="AA13" s="51">
        <v>0</v>
      </c>
      <c r="AB13" s="51">
        <v>0</v>
      </c>
      <c r="AC13" s="51">
        <v>2.1789999999999997E-2</v>
      </c>
      <c r="AD13" s="51">
        <v>1.9309999999999997E-2</v>
      </c>
      <c r="AE13" s="54">
        <v>2.48E-3</v>
      </c>
      <c r="AF13" s="51">
        <v>0</v>
      </c>
      <c r="AG13" s="55">
        <v>1.9309999999999997E-2</v>
      </c>
      <c r="AH13" s="56">
        <v>0.26177</v>
      </c>
      <c r="AI13" s="56">
        <v>1.9309999999999997E-2</v>
      </c>
      <c r="AJ13" s="51">
        <v>0</v>
      </c>
      <c r="AK13" s="51">
        <f t="shared" ref="AK13:AK39" si="0">G13-N13</f>
        <v>0.28108</v>
      </c>
      <c r="AL13" s="51">
        <f t="shared" ref="AL13:AL39" si="1">AM13+AN13</f>
        <v>0.56059999999999999</v>
      </c>
      <c r="AM13" s="51">
        <v>0</v>
      </c>
      <c r="AN13" s="51">
        <v>0.56059999999999999</v>
      </c>
      <c r="AO13" s="51">
        <f t="shared" ref="AO13:AO39" si="2">AK13-AL13</f>
        <v>-0.27951999999999999</v>
      </c>
    </row>
    <row r="14" spans="2:41" s="48" customFormat="1" ht="27" customHeight="1" x14ac:dyDescent="0.15">
      <c r="B14" s="57" t="s">
        <v>78</v>
      </c>
      <c r="C14" s="50"/>
      <c r="D14" s="51">
        <v>2.636835252</v>
      </c>
      <c r="E14" s="51">
        <v>0</v>
      </c>
      <c r="F14" s="51">
        <v>0</v>
      </c>
      <c r="G14" s="51">
        <v>2.636835252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2.636835252</v>
      </c>
      <c r="T14" s="51">
        <v>2.477E-2</v>
      </c>
      <c r="U14" s="51">
        <v>1.477E-2</v>
      </c>
      <c r="V14" s="51">
        <v>0.01</v>
      </c>
      <c r="W14" s="51">
        <v>2.6120652519999998</v>
      </c>
      <c r="X14" s="51">
        <v>0.70792999999999995</v>
      </c>
      <c r="Y14" s="51">
        <v>0</v>
      </c>
      <c r="Z14" s="51">
        <v>1.9041352520000001</v>
      </c>
      <c r="AA14" s="51">
        <v>0.22362425199999997</v>
      </c>
      <c r="AB14" s="51">
        <v>1.3316540325003379</v>
      </c>
      <c r="AC14" s="51">
        <v>1.2804112194996622</v>
      </c>
      <c r="AD14" s="51">
        <v>1.1023681747401435</v>
      </c>
      <c r="AE14" s="51">
        <v>0.17804304475951865</v>
      </c>
      <c r="AF14" s="51">
        <v>0</v>
      </c>
      <c r="AG14" s="53">
        <v>1.1023681747401435</v>
      </c>
      <c r="AH14" s="51">
        <v>0.20281304475951867</v>
      </c>
      <c r="AI14" s="51">
        <v>1.1023681747401435</v>
      </c>
      <c r="AJ14" s="51">
        <v>0</v>
      </c>
      <c r="AK14" s="51">
        <f t="shared" si="0"/>
        <v>2.636835252</v>
      </c>
      <c r="AL14" s="51">
        <f t="shared" si="1"/>
        <v>1.2363676782964195</v>
      </c>
      <c r="AM14" s="51">
        <f>SUM(AM15:AM17)</f>
        <v>0</v>
      </c>
      <c r="AN14" s="51">
        <f>SUM(AN15:AN17)</f>
        <v>1.2363676782964195</v>
      </c>
      <c r="AO14" s="51">
        <f t="shared" si="2"/>
        <v>1.4004675737035805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1.0377909999999999</v>
      </c>
      <c r="E15" s="62">
        <v>0</v>
      </c>
      <c r="F15" s="61">
        <v>0</v>
      </c>
      <c r="G15" s="61">
        <v>1.0377909999999999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1.0377909999999999</v>
      </c>
      <c r="T15" s="61">
        <v>0</v>
      </c>
      <c r="U15" s="61">
        <v>0</v>
      </c>
      <c r="V15" s="61">
        <v>0</v>
      </c>
      <c r="W15" s="61">
        <v>1.0377909999999999</v>
      </c>
      <c r="X15" s="61">
        <v>0.48904999999999998</v>
      </c>
      <c r="Y15" s="61">
        <v>0</v>
      </c>
      <c r="Z15" s="61">
        <v>0.54874100000000003</v>
      </c>
      <c r="AA15" s="61">
        <v>0.13510999999999998</v>
      </c>
      <c r="AB15" s="61">
        <v>0.55733939378698827</v>
      </c>
      <c r="AC15" s="61">
        <v>0.48045160621301164</v>
      </c>
      <c r="AD15" s="61">
        <v>0.47623840621301161</v>
      </c>
      <c r="AE15" s="61">
        <v>4.2132000000000003E-3</v>
      </c>
      <c r="AF15" s="63">
        <v>0</v>
      </c>
      <c r="AG15" s="64">
        <v>0.47623840621301161</v>
      </c>
      <c r="AH15" s="61">
        <v>4.2132000000000003E-3</v>
      </c>
      <c r="AI15" s="61">
        <v>0.47623840621301161</v>
      </c>
      <c r="AJ15" s="62">
        <v>0</v>
      </c>
      <c r="AK15" s="62">
        <f t="shared" si="0"/>
        <v>1.0377909999999999</v>
      </c>
      <c r="AL15" s="62">
        <f t="shared" si="1"/>
        <v>9.2420000000000002E-3</v>
      </c>
      <c r="AM15" s="62">
        <v>0</v>
      </c>
      <c r="AN15" s="62">
        <v>9.2420000000000002E-3</v>
      </c>
      <c r="AO15" s="62">
        <f t="shared" si="2"/>
        <v>1.0285489999999999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0.45217999999999997</v>
      </c>
      <c r="E16" s="66">
        <v>0</v>
      </c>
      <c r="F16" s="66">
        <v>0</v>
      </c>
      <c r="G16" s="66">
        <v>0.45217999999999997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0.45217999999999997</v>
      </c>
      <c r="T16" s="66">
        <v>1.349E-2</v>
      </c>
      <c r="U16" s="66">
        <v>1.349E-2</v>
      </c>
      <c r="V16" s="66">
        <v>0</v>
      </c>
      <c r="W16" s="66">
        <v>0.43868999999999997</v>
      </c>
      <c r="X16" s="66">
        <v>0.14285999999999999</v>
      </c>
      <c r="Y16" s="66">
        <v>0</v>
      </c>
      <c r="Z16" s="66">
        <v>0.29582999999999998</v>
      </c>
      <c r="AA16" s="66">
        <v>2.8000000000000003E-4</v>
      </c>
      <c r="AB16" s="66">
        <v>0.25471598592469535</v>
      </c>
      <c r="AC16" s="66">
        <v>0.18397401407530461</v>
      </c>
      <c r="AD16" s="66">
        <v>9.7685768527131844E-2</v>
      </c>
      <c r="AE16" s="66">
        <v>8.6288245548172771E-2</v>
      </c>
      <c r="AF16" s="67">
        <v>0</v>
      </c>
      <c r="AG16" s="68">
        <v>9.7685768527131844E-2</v>
      </c>
      <c r="AH16" s="66">
        <v>9.9778245548172773E-2</v>
      </c>
      <c r="AI16" s="66">
        <v>9.7685768527131844E-2</v>
      </c>
      <c r="AJ16" s="66">
        <v>0</v>
      </c>
      <c r="AK16" s="66">
        <f t="shared" si="0"/>
        <v>0.45217999999999997</v>
      </c>
      <c r="AL16" s="66">
        <f t="shared" si="1"/>
        <v>1.2271256782964195</v>
      </c>
      <c r="AM16" s="66">
        <v>0</v>
      </c>
      <c r="AN16" s="66">
        <v>1.2271256782964195</v>
      </c>
      <c r="AO16" s="66">
        <f t="shared" si="2"/>
        <v>-0.77494567829641947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1.1468642520000001</v>
      </c>
      <c r="E17" s="52">
        <v>0</v>
      </c>
      <c r="F17" s="71">
        <v>0</v>
      </c>
      <c r="G17" s="71">
        <v>1.1468642520000001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1.1468642520000001</v>
      </c>
      <c r="T17" s="71">
        <v>1.128E-2</v>
      </c>
      <c r="U17" s="71">
        <v>1.2800000000000001E-3</v>
      </c>
      <c r="V17" s="71">
        <v>0.01</v>
      </c>
      <c r="W17" s="71">
        <v>1.1355842520000001</v>
      </c>
      <c r="X17" s="71">
        <v>7.601999999999999E-2</v>
      </c>
      <c r="Y17" s="71">
        <v>0</v>
      </c>
      <c r="Z17" s="71">
        <v>1.0595642520000002</v>
      </c>
      <c r="AA17" s="71">
        <v>8.8234251999999971E-2</v>
      </c>
      <c r="AB17" s="71">
        <v>0.51959865278865425</v>
      </c>
      <c r="AC17" s="71">
        <v>0.61598559921134588</v>
      </c>
      <c r="AD17" s="71">
        <v>0.52844400000000002</v>
      </c>
      <c r="AE17" s="71">
        <v>8.7541599211345897E-2</v>
      </c>
      <c r="AF17" s="72">
        <v>0</v>
      </c>
      <c r="AG17" s="73">
        <v>0.52844400000000002</v>
      </c>
      <c r="AH17" s="71">
        <v>9.8821599211345895E-2</v>
      </c>
      <c r="AI17" s="71">
        <v>0.52844400000000002</v>
      </c>
      <c r="AJ17" s="52">
        <v>0</v>
      </c>
      <c r="AK17" s="52">
        <f t="shared" si="0"/>
        <v>1.1468642520000001</v>
      </c>
      <c r="AL17" s="52">
        <f t="shared" si="1"/>
        <v>0</v>
      </c>
      <c r="AM17" s="52">
        <v>0</v>
      </c>
      <c r="AN17" s="52">
        <v>0</v>
      </c>
      <c r="AO17" s="52">
        <f t="shared" si="2"/>
        <v>1.1468642520000001</v>
      </c>
    </row>
    <row r="18" spans="2:41" s="48" customFormat="1" ht="27" customHeight="1" x14ac:dyDescent="0.15">
      <c r="B18" s="57" t="s">
        <v>82</v>
      </c>
      <c r="C18" s="74"/>
      <c r="D18" s="51">
        <v>3.6559357399999999</v>
      </c>
      <c r="E18" s="51">
        <v>0</v>
      </c>
      <c r="F18" s="51">
        <v>0</v>
      </c>
      <c r="G18" s="51">
        <v>3.6559357399999999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3.6559357399999999</v>
      </c>
      <c r="T18" s="51">
        <v>0</v>
      </c>
      <c r="U18" s="51">
        <v>0</v>
      </c>
      <c r="V18" s="51">
        <v>0</v>
      </c>
      <c r="W18" s="51">
        <v>3.6559357399999999</v>
      </c>
      <c r="X18" s="51">
        <v>2.9246116</v>
      </c>
      <c r="Y18" s="51">
        <v>4.0000000000000003E-5</v>
      </c>
      <c r="Z18" s="51">
        <v>0.73132413999999979</v>
      </c>
      <c r="AA18" s="51">
        <v>0.25409064000000003</v>
      </c>
      <c r="AB18" s="51">
        <v>2.9825235044459308</v>
      </c>
      <c r="AC18" s="51">
        <v>0.67341223555406926</v>
      </c>
      <c r="AD18" s="51">
        <v>0.37215576060810807</v>
      </c>
      <c r="AE18" s="54">
        <v>0.30125647494596125</v>
      </c>
      <c r="AF18" s="51">
        <v>0</v>
      </c>
      <c r="AG18" s="53">
        <v>0.37215576060810807</v>
      </c>
      <c r="AH18" s="51">
        <v>0.30125647494596125</v>
      </c>
      <c r="AI18" s="51">
        <v>0.37215576060810807</v>
      </c>
      <c r="AJ18" s="51">
        <v>0</v>
      </c>
      <c r="AK18" s="51">
        <f t="shared" si="0"/>
        <v>3.6559357399999999</v>
      </c>
      <c r="AL18" s="51">
        <f t="shared" si="1"/>
        <v>0.36247285507246374</v>
      </c>
      <c r="AM18" s="51">
        <v>0</v>
      </c>
      <c r="AN18" s="51">
        <v>0.36247285507246374</v>
      </c>
      <c r="AO18" s="51">
        <f t="shared" si="2"/>
        <v>3.293462884927536</v>
      </c>
    </row>
    <row r="19" spans="2:41" s="48" customFormat="1" ht="27" customHeight="1" x14ac:dyDescent="0.15">
      <c r="B19" s="57" t="s">
        <v>83</v>
      </c>
      <c r="C19" s="50"/>
      <c r="D19" s="51">
        <v>0.74339530999999992</v>
      </c>
      <c r="E19" s="51">
        <v>0</v>
      </c>
      <c r="F19" s="51">
        <v>0</v>
      </c>
      <c r="G19" s="51">
        <v>0.74339530999999992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0.74339530999999992</v>
      </c>
      <c r="T19" s="51">
        <v>0</v>
      </c>
      <c r="U19" s="51">
        <v>0</v>
      </c>
      <c r="V19" s="51">
        <v>0</v>
      </c>
      <c r="W19" s="51">
        <v>0.74339530999999992</v>
      </c>
      <c r="X19" s="51">
        <v>0.25203249999999999</v>
      </c>
      <c r="Y19" s="51">
        <v>0</v>
      </c>
      <c r="Z19" s="51">
        <v>0.49136280999999987</v>
      </c>
      <c r="AA19" s="51">
        <v>2.7489999999999997E-2</v>
      </c>
      <c r="AB19" s="51">
        <v>0.65157449913105014</v>
      </c>
      <c r="AC19" s="51">
        <v>9.1820810868949804E-2</v>
      </c>
      <c r="AD19" s="51">
        <v>8.2066078390241978E-2</v>
      </c>
      <c r="AE19" s="54">
        <v>9.7547324787078202E-3</v>
      </c>
      <c r="AF19" s="51">
        <v>0</v>
      </c>
      <c r="AG19" s="53">
        <v>8.2066078390241978E-2</v>
      </c>
      <c r="AH19" s="51">
        <v>9.7547324787078202E-3</v>
      </c>
      <c r="AI19" s="51">
        <v>8.2066078390241978E-2</v>
      </c>
      <c r="AJ19" s="51">
        <v>0</v>
      </c>
      <c r="AK19" s="51">
        <f t="shared" si="0"/>
        <v>0.74339530999999992</v>
      </c>
      <c r="AL19" s="51">
        <f t="shared" si="1"/>
        <v>0.90047799999999956</v>
      </c>
      <c r="AM19" s="51">
        <v>0</v>
      </c>
      <c r="AN19" s="51">
        <v>0.90047799999999956</v>
      </c>
      <c r="AO19" s="51">
        <f t="shared" si="2"/>
        <v>-0.15708268999999964</v>
      </c>
    </row>
    <row r="20" spans="2:41" s="48" customFormat="1" ht="27" customHeight="1" x14ac:dyDescent="0.15">
      <c r="B20" s="57" t="s">
        <v>84</v>
      </c>
      <c r="C20" s="50"/>
      <c r="D20" s="51">
        <v>1.0607062</v>
      </c>
      <c r="E20" s="51">
        <v>0</v>
      </c>
      <c r="F20" s="51">
        <v>0</v>
      </c>
      <c r="G20" s="51">
        <v>1.0607062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1.0607062</v>
      </c>
      <c r="T20" s="51">
        <v>0</v>
      </c>
      <c r="U20" s="51">
        <v>0</v>
      </c>
      <c r="V20" s="51">
        <v>0</v>
      </c>
      <c r="W20" s="51">
        <v>1.0607062</v>
      </c>
      <c r="X20" s="51">
        <v>0.34986540000000005</v>
      </c>
      <c r="Y20" s="51">
        <v>0</v>
      </c>
      <c r="Z20" s="51">
        <v>0.71084079999999994</v>
      </c>
      <c r="AA20" s="51">
        <v>0.67581399999999991</v>
      </c>
      <c r="AB20" s="51">
        <v>0.69379230291843275</v>
      </c>
      <c r="AC20" s="51">
        <v>0.36691389708156735</v>
      </c>
      <c r="AD20" s="51">
        <v>0.36004370000000008</v>
      </c>
      <c r="AE20" s="54">
        <v>6.8701970815673004E-3</v>
      </c>
      <c r="AF20" s="51">
        <v>0</v>
      </c>
      <c r="AG20" s="53">
        <v>0.36004370000000008</v>
      </c>
      <c r="AH20" s="51">
        <v>6.8701970815673004E-3</v>
      </c>
      <c r="AI20" s="51">
        <v>0.36004370000000008</v>
      </c>
      <c r="AJ20" s="51">
        <v>0</v>
      </c>
      <c r="AK20" s="51">
        <f t="shared" si="0"/>
        <v>1.0607062</v>
      </c>
      <c r="AL20" s="51">
        <f t="shared" si="1"/>
        <v>0.58523099999999983</v>
      </c>
      <c r="AM20" s="51">
        <v>0</v>
      </c>
      <c r="AN20" s="51">
        <v>0.58523099999999983</v>
      </c>
      <c r="AO20" s="51">
        <f t="shared" si="2"/>
        <v>0.47547520000000021</v>
      </c>
    </row>
    <row r="21" spans="2:41" s="48" customFormat="1" ht="27" customHeight="1" x14ac:dyDescent="0.15">
      <c r="B21" s="57" t="s">
        <v>85</v>
      </c>
      <c r="C21" s="50"/>
      <c r="D21" s="51">
        <v>7.3010119569999992</v>
      </c>
      <c r="E21" s="51">
        <v>0</v>
      </c>
      <c r="F21" s="51">
        <v>0</v>
      </c>
      <c r="G21" s="51">
        <v>7.3010119569999992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7.3010119569999992</v>
      </c>
      <c r="T21" s="51">
        <v>0.36995999999999996</v>
      </c>
      <c r="U21" s="51">
        <v>9.1549999999999992E-2</v>
      </c>
      <c r="V21" s="51">
        <v>0.27840999999999999</v>
      </c>
      <c r="W21" s="51">
        <v>6.9310519569999993</v>
      </c>
      <c r="X21" s="51">
        <v>5.5405299569999995</v>
      </c>
      <c r="Y21" s="51">
        <v>1.7610000000000001E-2</v>
      </c>
      <c r="Z21" s="51">
        <v>1.3905220000000003</v>
      </c>
      <c r="AA21" s="51">
        <v>0.46254499999999998</v>
      </c>
      <c r="AB21" s="51">
        <v>0.41590996764705412</v>
      </c>
      <c r="AC21" s="51">
        <v>6.5151419893529452</v>
      </c>
      <c r="AD21" s="51">
        <v>6.116093106227007</v>
      </c>
      <c r="AE21" s="54">
        <v>0.39904888312593795</v>
      </c>
      <c r="AF21" s="51">
        <v>0</v>
      </c>
      <c r="AG21" s="53">
        <v>6.116093106227007</v>
      </c>
      <c r="AH21" s="51">
        <v>0.76900888312593785</v>
      </c>
      <c r="AI21" s="51">
        <v>6.116093106227007</v>
      </c>
      <c r="AJ21" s="51">
        <v>0</v>
      </c>
      <c r="AK21" s="51">
        <f t="shared" si="0"/>
        <v>7.3010119569999992</v>
      </c>
      <c r="AL21" s="51">
        <f t="shared" si="1"/>
        <v>2.1975745336652941</v>
      </c>
      <c r="AM21" s="51">
        <v>0</v>
      </c>
      <c r="AN21" s="51">
        <v>2.1975745336652941</v>
      </c>
      <c r="AO21" s="51">
        <f t="shared" si="2"/>
        <v>5.1034374233347055</v>
      </c>
    </row>
    <row r="22" spans="2:41" s="48" customFormat="1" ht="27" customHeight="1" x14ac:dyDescent="0.15">
      <c r="B22" s="57" t="s">
        <v>86</v>
      </c>
      <c r="C22" s="50"/>
      <c r="D22" s="51">
        <v>2.9676735000000003E-2</v>
      </c>
      <c r="E22" s="51">
        <v>0</v>
      </c>
      <c r="F22" s="51">
        <v>0</v>
      </c>
      <c r="G22" s="51">
        <v>2.9676735000000003E-2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2.9676735000000003E-2</v>
      </c>
      <c r="T22" s="51">
        <v>0</v>
      </c>
      <c r="U22" s="51">
        <v>0</v>
      </c>
      <c r="V22" s="51">
        <v>0</v>
      </c>
      <c r="W22" s="51">
        <v>2.9676735000000003E-2</v>
      </c>
      <c r="X22" s="51">
        <v>1.7292735E-2</v>
      </c>
      <c r="Y22" s="51">
        <v>1.3000000000000002E-4</v>
      </c>
      <c r="Z22" s="51">
        <v>1.2384000000000001E-2</v>
      </c>
      <c r="AA22" s="51">
        <v>4.9400000000000008E-3</v>
      </c>
      <c r="AB22" s="51">
        <v>4.5630518530109937E-3</v>
      </c>
      <c r="AC22" s="51">
        <v>2.5113683146989009E-2</v>
      </c>
      <c r="AD22" s="51">
        <v>6.9810833333333305E-3</v>
      </c>
      <c r="AE22" s="54">
        <v>1.8132599813655677E-2</v>
      </c>
      <c r="AF22" s="51">
        <v>0</v>
      </c>
      <c r="AG22" s="53">
        <v>6.9810833333333305E-3</v>
      </c>
      <c r="AH22" s="51">
        <v>1.8132599813655677E-2</v>
      </c>
      <c r="AI22" s="51">
        <v>6.9810833333333305E-3</v>
      </c>
      <c r="AJ22" s="51">
        <v>0</v>
      </c>
      <c r="AK22" s="51">
        <f t="shared" si="0"/>
        <v>2.9676735000000003E-2</v>
      </c>
      <c r="AL22" s="51">
        <f t="shared" si="1"/>
        <v>0</v>
      </c>
      <c r="AM22" s="51">
        <v>0</v>
      </c>
      <c r="AN22" s="51">
        <v>0</v>
      </c>
      <c r="AO22" s="51">
        <f t="shared" si="2"/>
        <v>2.9676735000000003E-2</v>
      </c>
    </row>
    <row r="23" spans="2:41" s="48" customFormat="1" ht="27" customHeight="1" x14ac:dyDescent="0.15">
      <c r="B23" s="57" t="s">
        <v>87</v>
      </c>
      <c r="C23" s="50"/>
      <c r="D23" s="51">
        <v>2.6308695439999998</v>
      </c>
      <c r="E23" s="51">
        <v>0</v>
      </c>
      <c r="F23" s="51">
        <v>0</v>
      </c>
      <c r="G23" s="51">
        <v>2.6308695439999998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2.6308695439999998</v>
      </c>
      <c r="T23" s="51">
        <v>0</v>
      </c>
      <c r="U23" s="51">
        <v>0</v>
      </c>
      <c r="V23" s="51">
        <v>0</v>
      </c>
      <c r="W23" s="51">
        <v>2.6308695439999998</v>
      </c>
      <c r="X23" s="51">
        <v>2.5644745439999999</v>
      </c>
      <c r="Y23" s="51">
        <v>0.103924</v>
      </c>
      <c r="Z23" s="51">
        <v>6.6394999999999982E-2</v>
      </c>
      <c r="AA23" s="51">
        <v>1.7989999999999999E-2</v>
      </c>
      <c r="AB23" s="51">
        <v>0.10970791880464459</v>
      </c>
      <c r="AC23" s="51">
        <v>2.5211616251953552</v>
      </c>
      <c r="AD23" s="51">
        <v>2.4020459463987454</v>
      </c>
      <c r="AE23" s="54">
        <v>0.11911567879660984</v>
      </c>
      <c r="AF23" s="51">
        <v>0</v>
      </c>
      <c r="AG23" s="53">
        <v>2.4020459463987454</v>
      </c>
      <c r="AH23" s="51">
        <v>0.11911567879660984</v>
      </c>
      <c r="AI23" s="51">
        <v>2.4020459463987454</v>
      </c>
      <c r="AJ23" s="51">
        <v>0</v>
      </c>
      <c r="AK23" s="51">
        <f t="shared" si="0"/>
        <v>2.6308695439999998</v>
      </c>
      <c r="AL23" s="51">
        <f t="shared" si="1"/>
        <v>0</v>
      </c>
      <c r="AM23" s="51">
        <v>0</v>
      </c>
      <c r="AN23" s="51">
        <v>0</v>
      </c>
      <c r="AO23" s="51">
        <f t="shared" si="2"/>
        <v>2.6308695439999998</v>
      </c>
    </row>
    <row r="24" spans="2:41" s="48" customFormat="1" ht="27" customHeight="1" x14ac:dyDescent="0.15">
      <c r="B24" s="57" t="s">
        <v>88</v>
      </c>
      <c r="C24" s="50"/>
      <c r="D24" s="51">
        <v>3.9550000000000016E-2</v>
      </c>
      <c r="E24" s="51">
        <v>0</v>
      </c>
      <c r="F24" s="51">
        <v>0</v>
      </c>
      <c r="G24" s="51">
        <v>3.9550000000000016E-2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3.9550000000000016E-2</v>
      </c>
      <c r="T24" s="51">
        <v>0</v>
      </c>
      <c r="U24" s="51">
        <v>0</v>
      </c>
      <c r="V24" s="51">
        <v>0</v>
      </c>
      <c r="W24" s="51">
        <v>3.9550000000000016E-2</v>
      </c>
      <c r="X24" s="51">
        <v>3.8730000000000014E-2</v>
      </c>
      <c r="Y24" s="51">
        <v>1.8599999999999999E-3</v>
      </c>
      <c r="Z24" s="51">
        <v>8.1999999999999998E-4</v>
      </c>
      <c r="AA24" s="51">
        <v>8.1999999999999998E-4</v>
      </c>
      <c r="AB24" s="51">
        <v>2.4120000000000183E-3</v>
      </c>
      <c r="AC24" s="51">
        <v>3.7137999999999997E-2</v>
      </c>
      <c r="AD24" s="51">
        <v>3.6319999999999998E-2</v>
      </c>
      <c r="AE24" s="54">
        <v>8.1799999999999993E-4</v>
      </c>
      <c r="AF24" s="51">
        <v>0</v>
      </c>
      <c r="AG24" s="53">
        <v>3.6319999999999998E-2</v>
      </c>
      <c r="AH24" s="51">
        <v>8.1799999999999993E-4</v>
      </c>
      <c r="AI24" s="51">
        <v>3.6319999999999998E-2</v>
      </c>
      <c r="AJ24" s="51">
        <v>0</v>
      </c>
      <c r="AK24" s="51">
        <f t="shared" si="0"/>
        <v>3.9550000000000016E-2</v>
      </c>
      <c r="AL24" s="51">
        <f t="shared" si="1"/>
        <v>0</v>
      </c>
      <c r="AM24" s="51">
        <v>0</v>
      </c>
      <c r="AN24" s="51">
        <v>0</v>
      </c>
      <c r="AO24" s="51">
        <f t="shared" si="2"/>
        <v>3.9550000000000016E-2</v>
      </c>
    </row>
    <row r="25" spans="2:41" s="48" customFormat="1" ht="27" customHeight="1" x14ac:dyDescent="0.15">
      <c r="B25" s="57" t="s">
        <v>89</v>
      </c>
      <c r="C25" s="50"/>
      <c r="D25" s="51">
        <v>8.1810000000000008E-2</v>
      </c>
      <c r="E25" s="51">
        <v>0</v>
      </c>
      <c r="F25" s="51">
        <v>0</v>
      </c>
      <c r="G25" s="51">
        <v>8.1810000000000008E-2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8.1810000000000008E-2</v>
      </c>
      <c r="T25" s="51">
        <v>0</v>
      </c>
      <c r="U25" s="51">
        <v>0</v>
      </c>
      <c r="V25" s="51">
        <v>0</v>
      </c>
      <c r="W25" s="51">
        <v>8.1810000000000008E-2</v>
      </c>
      <c r="X25" s="51">
        <v>2E-3</v>
      </c>
      <c r="Y25" s="51">
        <v>0</v>
      </c>
      <c r="Z25" s="51">
        <v>7.9810000000000006E-2</v>
      </c>
      <c r="AA25" s="51">
        <v>0</v>
      </c>
      <c r="AB25" s="51">
        <v>0</v>
      </c>
      <c r="AC25" s="51">
        <v>8.1810000000000008E-2</v>
      </c>
      <c r="AD25" s="51">
        <v>8.1810000000000008E-2</v>
      </c>
      <c r="AE25" s="54">
        <v>0</v>
      </c>
      <c r="AF25" s="51">
        <v>0</v>
      </c>
      <c r="AG25" s="53">
        <v>8.1810000000000008E-2</v>
      </c>
      <c r="AH25" s="51">
        <v>0</v>
      </c>
      <c r="AI25" s="51">
        <v>8.1810000000000008E-2</v>
      </c>
      <c r="AJ25" s="51">
        <v>0</v>
      </c>
      <c r="AK25" s="51">
        <f t="shared" si="0"/>
        <v>8.1810000000000008E-2</v>
      </c>
      <c r="AL25" s="51">
        <f t="shared" si="1"/>
        <v>0</v>
      </c>
      <c r="AM25" s="51">
        <v>0</v>
      </c>
      <c r="AN25" s="51">
        <v>0</v>
      </c>
      <c r="AO25" s="51">
        <f t="shared" si="2"/>
        <v>8.1810000000000008E-2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0.92698981199999997</v>
      </c>
      <c r="E28" s="51">
        <v>0</v>
      </c>
      <c r="F28" s="51">
        <v>0</v>
      </c>
      <c r="G28" s="51">
        <v>0.92698981199999997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0.92698981199999997</v>
      </c>
      <c r="T28" s="51">
        <v>0</v>
      </c>
      <c r="U28" s="51">
        <v>0</v>
      </c>
      <c r="V28" s="51">
        <v>0</v>
      </c>
      <c r="W28" s="51">
        <v>0.92698981199999997</v>
      </c>
      <c r="X28" s="51">
        <v>0.63349641199999984</v>
      </c>
      <c r="Y28" s="51">
        <v>0</v>
      </c>
      <c r="Z28" s="51">
        <v>0.29349340000000007</v>
      </c>
      <c r="AA28" s="51">
        <v>2.6380000000000001E-2</v>
      </c>
      <c r="AB28" s="51">
        <v>0</v>
      </c>
      <c r="AC28" s="51">
        <v>0.92698981199999964</v>
      </c>
      <c r="AD28" s="51">
        <v>0.88362167318118379</v>
      </c>
      <c r="AE28" s="54">
        <v>4.3368138818815877E-2</v>
      </c>
      <c r="AF28" s="51">
        <v>0</v>
      </c>
      <c r="AG28" s="53">
        <v>0.88362167318118379</v>
      </c>
      <c r="AH28" s="51">
        <v>4.3368138818815877E-2</v>
      </c>
      <c r="AI28" s="51">
        <v>0.88362167318118379</v>
      </c>
      <c r="AJ28" s="51">
        <v>0</v>
      </c>
      <c r="AK28" s="51">
        <f t="shared" si="0"/>
        <v>0.92698981199999997</v>
      </c>
      <c r="AL28" s="51">
        <f t="shared" si="1"/>
        <v>3.9904048797017949E-2</v>
      </c>
      <c r="AM28" s="51">
        <v>0</v>
      </c>
      <c r="AN28" s="51">
        <v>3.9904048797017949E-2</v>
      </c>
      <c r="AO28" s="51">
        <f t="shared" si="2"/>
        <v>0.88708576320298205</v>
      </c>
    </row>
    <row r="29" spans="2:41" s="48" customFormat="1" ht="27" customHeight="1" x14ac:dyDescent="0.15">
      <c r="B29" s="57" t="s">
        <v>93</v>
      </c>
      <c r="C29" s="50"/>
      <c r="D29" s="51">
        <v>0.99797494199999992</v>
      </c>
      <c r="E29" s="51">
        <v>0</v>
      </c>
      <c r="F29" s="51">
        <v>0</v>
      </c>
      <c r="G29" s="51">
        <v>0.99797494199999992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0.99797494199999992</v>
      </c>
      <c r="T29" s="51">
        <v>0.22255399999999997</v>
      </c>
      <c r="U29" s="51">
        <v>9.1474E-2</v>
      </c>
      <c r="V29" s="51">
        <v>0.13107999999999997</v>
      </c>
      <c r="W29" s="51">
        <v>0.775420942</v>
      </c>
      <c r="X29" s="51">
        <v>0.26004994200000003</v>
      </c>
      <c r="Y29" s="51">
        <v>0</v>
      </c>
      <c r="Z29" s="51">
        <v>0.51537099999999991</v>
      </c>
      <c r="AA29" s="51">
        <v>1.3349999999999999E-2</v>
      </c>
      <c r="AB29" s="51">
        <v>1.0049334364659046E-6</v>
      </c>
      <c r="AC29" s="51">
        <v>0.77541993706656354</v>
      </c>
      <c r="AD29" s="51">
        <v>0.62894777346695141</v>
      </c>
      <c r="AE29" s="54">
        <v>0.14647216359961218</v>
      </c>
      <c r="AF29" s="51">
        <v>0</v>
      </c>
      <c r="AG29" s="53">
        <v>0.62894777346695141</v>
      </c>
      <c r="AH29" s="51">
        <v>0.36902616359961216</v>
      </c>
      <c r="AI29" s="51">
        <v>0.62894777346695141</v>
      </c>
      <c r="AJ29" s="51">
        <v>0</v>
      </c>
      <c r="AK29" s="51">
        <f t="shared" si="0"/>
        <v>0.99797494199999992</v>
      </c>
      <c r="AL29" s="51">
        <f t="shared" si="1"/>
        <v>0.58806599999999976</v>
      </c>
      <c r="AM29" s="51">
        <v>0</v>
      </c>
      <c r="AN29" s="51">
        <v>0.58806599999999976</v>
      </c>
      <c r="AO29" s="51">
        <f t="shared" si="2"/>
        <v>0.40990894200000016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2.2240000000000003E-2</v>
      </c>
      <c r="AM30" s="51">
        <v>0</v>
      </c>
      <c r="AN30" s="51">
        <v>2.2240000000000003E-2</v>
      </c>
      <c r="AO30" s="51">
        <f t="shared" si="2"/>
        <v>-2.2240000000000003E-2</v>
      </c>
    </row>
    <row r="31" spans="2:41" s="48" customFormat="1" ht="27" customHeight="1" x14ac:dyDescent="0.15">
      <c r="B31" s="57" t="s">
        <v>95</v>
      </c>
      <c r="C31" s="50"/>
      <c r="D31" s="51">
        <v>13.141386427</v>
      </c>
      <c r="E31" s="51">
        <v>0</v>
      </c>
      <c r="F31" s="51">
        <v>0</v>
      </c>
      <c r="G31" s="51">
        <v>13.141386427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13.141386427</v>
      </c>
      <c r="T31" s="51">
        <v>6.0503999999999995E-2</v>
      </c>
      <c r="U31" s="51">
        <v>6.0503999999999995E-2</v>
      </c>
      <c r="V31" s="51">
        <v>0</v>
      </c>
      <c r="W31" s="51">
        <v>13.080882427000001</v>
      </c>
      <c r="X31" s="51">
        <v>13.070965427000001</v>
      </c>
      <c r="Y31" s="51">
        <v>0</v>
      </c>
      <c r="Z31" s="51">
        <v>9.9169999999999987E-3</v>
      </c>
      <c r="AA31" s="51">
        <v>0</v>
      </c>
      <c r="AB31" s="51">
        <v>4.0930217792833901E-7</v>
      </c>
      <c r="AC31" s="51">
        <v>13.080882017697823</v>
      </c>
      <c r="AD31" s="51">
        <v>12.917357628531057</v>
      </c>
      <c r="AE31" s="54">
        <v>0.16352438916676551</v>
      </c>
      <c r="AF31" s="51">
        <v>0</v>
      </c>
      <c r="AG31" s="53">
        <v>12.917357628531057</v>
      </c>
      <c r="AH31" s="51">
        <v>0.22402838916676551</v>
      </c>
      <c r="AI31" s="51">
        <v>12.917357628531057</v>
      </c>
      <c r="AJ31" s="51">
        <v>0</v>
      </c>
      <c r="AK31" s="51">
        <f t="shared" si="0"/>
        <v>13.141386427</v>
      </c>
      <c r="AL31" s="51">
        <f t="shared" si="1"/>
        <v>0</v>
      </c>
      <c r="AM31" s="51">
        <v>0</v>
      </c>
      <c r="AN31" s="51">
        <v>0</v>
      </c>
      <c r="AO31" s="51">
        <f t="shared" si="2"/>
        <v>13.141386427</v>
      </c>
    </row>
    <row r="32" spans="2:41" s="48" customFormat="1" ht="27" customHeight="1" x14ac:dyDescent="0.15">
      <c r="B32" s="57" t="s">
        <v>96</v>
      </c>
      <c r="C32" s="50"/>
      <c r="D32" s="51">
        <v>3.771E-2</v>
      </c>
      <c r="E32" s="51">
        <v>0</v>
      </c>
      <c r="F32" s="51">
        <v>0</v>
      </c>
      <c r="G32" s="51">
        <v>3.771E-2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3.771E-2</v>
      </c>
      <c r="T32" s="51">
        <v>1E-3</v>
      </c>
      <c r="U32" s="51">
        <v>0</v>
      </c>
      <c r="V32" s="51">
        <v>1E-3</v>
      </c>
      <c r="W32" s="51">
        <v>3.671E-2</v>
      </c>
      <c r="X32" s="51">
        <v>0</v>
      </c>
      <c r="Y32" s="51">
        <v>0</v>
      </c>
      <c r="Z32" s="51">
        <v>3.671E-2</v>
      </c>
      <c r="AA32" s="51">
        <v>3.671E-2</v>
      </c>
      <c r="AB32" s="51">
        <v>0</v>
      </c>
      <c r="AC32" s="51">
        <v>3.671E-2</v>
      </c>
      <c r="AD32" s="51">
        <v>0</v>
      </c>
      <c r="AE32" s="54">
        <v>3.671E-2</v>
      </c>
      <c r="AF32" s="51">
        <v>0</v>
      </c>
      <c r="AG32" s="53">
        <v>0</v>
      </c>
      <c r="AH32" s="51">
        <v>3.771E-2</v>
      </c>
      <c r="AI32" s="51">
        <v>0</v>
      </c>
      <c r="AJ32" s="51">
        <v>0</v>
      </c>
      <c r="AK32" s="51">
        <f t="shared" si="0"/>
        <v>3.771E-2</v>
      </c>
      <c r="AL32" s="51">
        <f t="shared" si="1"/>
        <v>9.9999999999999995E-7</v>
      </c>
      <c r="AM32" s="51">
        <v>0</v>
      </c>
      <c r="AN32" s="51">
        <v>9.9999999999999995E-7</v>
      </c>
      <c r="AO32" s="51">
        <f t="shared" si="2"/>
        <v>3.7708999999999999E-2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8.7456998049155139</v>
      </c>
      <c r="E36" s="51">
        <v>0</v>
      </c>
      <c r="F36" s="51">
        <v>0</v>
      </c>
      <c r="G36" s="51">
        <v>8.7456998049155139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8.7456998049155139</v>
      </c>
      <c r="T36" s="51">
        <v>3.1252899999999997</v>
      </c>
      <c r="U36" s="51">
        <v>0</v>
      </c>
      <c r="V36" s="51">
        <v>3.1252899999999997</v>
      </c>
      <c r="W36" s="51">
        <v>5.6204098049155142</v>
      </c>
      <c r="X36" s="51">
        <v>3.2972788049155142</v>
      </c>
      <c r="Y36" s="51">
        <v>2.0000000000000002E-5</v>
      </c>
      <c r="Z36" s="51">
        <v>2.3231310000000001</v>
      </c>
      <c r="AA36" s="51">
        <v>1.8440000000000002E-2</v>
      </c>
      <c r="AB36" s="51">
        <v>1.5397794660937322E-2</v>
      </c>
      <c r="AC36" s="51">
        <v>5.6050120102545771</v>
      </c>
      <c r="AD36" s="51">
        <v>2.7861843012828151</v>
      </c>
      <c r="AE36" s="51">
        <v>2.8188277089717619</v>
      </c>
      <c r="AF36" s="51">
        <v>0</v>
      </c>
      <c r="AG36" s="53">
        <v>2.7861843012828151</v>
      </c>
      <c r="AH36" s="51">
        <v>5.9441177089717607</v>
      </c>
      <c r="AI36" s="51">
        <v>2.7861843012828151</v>
      </c>
      <c r="AJ36" s="51">
        <v>0</v>
      </c>
      <c r="AK36" s="51">
        <f t="shared" si="0"/>
        <v>8.7456998049155139</v>
      </c>
      <c r="AL36" s="51">
        <f t="shared" si="1"/>
        <v>6.5616489999999992</v>
      </c>
      <c r="AM36" s="51">
        <f>SUM(AM37:AM39)</f>
        <v>0</v>
      </c>
      <c r="AN36" s="51">
        <f>SUM(AN37:AN39)</f>
        <v>6.5616489999999992</v>
      </c>
      <c r="AO36" s="51">
        <f t="shared" si="2"/>
        <v>2.1840508049155147</v>
      </c>
    </row>
    <row r="37" spans="2:41" s="48" customFormat="1" ht="27" customHeight="1" x14ac:dyDescent="0.15">
      <c r="B37" s="59">
        <v>0</v>
      </c>
      <c r="C37" s="60" t="s">
        <v>101</v>
      </c>
      <c r="D37" s="61">
        <v>2.232E-2</v>
      </c>
      <c r="E37" s="62">
        <v>0</v>
      </c>
      <c r="F37" s="61">
        <v>0</v>
      </c>
      <c r="G37" s="61">
        <v>2.232E-2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2.232E-2</v>
      </c>
      <c r="T37" s="61">
        <v>2.0930000000000001E-2</v>
      </c>
      <c r="U37" s="61">
        <v>0</v>
      </c>
      <c r="V37" s="61">
        <v>2.0930000000000001E-2</v>
      </c>
      <c r="W37" s="61">
        <v>1.3900000000000002E-3</v>
      </c>
      <c r="X37" s="61">
        <v>2.0000000000000002E-5</v>
      </c>
      <c r="Y37" s="61">
        <v>2.0000000000000002E-5</v>
      </c>
      <c r="Z37" s="61">
        <v>1.3700000000000001E-3</v>
      </c>
      <c r="AA37" s="61">
        <v>1.3700000000000001E-3</v>
      </c>
      <c r="AB37" s="61">
        <v>1.2488109589041093E-3</v>
      </c>
      <c r="AC37" s="61">
        <v>1.4118904109589099E-4</v>
      </c>
      <c r="AD37" s="61">
        <v>0</v>
      </c>
      <c r="AE37" s="61">
        <v>1.4118904109589099E-4</v>
      </c>
      <c r="AF37" s="63">
        <v>0</v>
      </c>
      <c r="AG37" s="64">
        <v>0</v>
      </c>
      <c r="AH37" s="61">
        <v>2.1071189041095891E-2</v>
      </c>
      <c r="AI37" s="61">
        <v>0</v>
      </c>
      <c r="AJ37" s="62">
        <v>0</v>
      </c>
      <c r="AK37" s="62">
        <f t="shared" si="0"/>
        <v>2.232E-2</v>
      </c>
      <c r="AL37" s="62">
        <f t="shared" si="1"/>
        <v>0</v>
      </c>
      <c r="AM37" s="62">
        <v>0</v>
      </c>
      <c r="AN37" s="62">
        <v>0</v>
      </c>
      <c r="AO37" s="62">
        <f t="shared" si="2"/>
        <v>2.232E-2</v>
      </c>
    </row>
    <row r="38" spans="2:41" s="48" customFormat="1" ht="27" customHeight="1" x14ac:dyDescent="0.15">
      <c r="B38" s="59">
        <v>0</v>
      </c>
      <c r="C38" s="75" t="s">
        <v>102</v>
      </c>
      <c r="D38" s="66">
        <v>7.4560820000000003</v>
      </c>
      <c r="E38" s="66">
        <v>0</v>
      </c>
      <c r="F38" s="66">
        <v>0</v>
      </c>
      <c r="G38" s="66">
        <v>7.4560820000000003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7.4560820000000003</v>
      </c>
      <c r="T38" s="66">
        <v>3.0973299999999999</v>
      </c>
      <c r="U38" s="66">
        <v>0</v>
      </c>
      <c r="V38" s="66">
        <v>3.0973299999999999</v>
      </c>
      <c r="W38" s="66">
        <v>4.358752</v>
      </c>
      <c r="X38" s="66">
        <v>3.2786699999999995</v>
      </c>
      <c r="Y38" s="66">
        <v>0</v>
      </c>
      <c r="Z38" s="66">
        <v>1.0800820000000002</v>
      </c>
      <c r="AA38" s="66">
        <v>1.0490000000000001E-2</v>
      </c>
      <c r="AB38" s="66">
        <v>7.8469999999999374E-3</v>
      </c>
      <c r="AC38" s="66">
        <v>4.350905</v>
      </c>
      <c r="AD38" s="66">
        <v>2.4384705815384615</v>
      </c>
      <c r="AE38" s="66">
        <v>1.9124344184615385</v>
      </c>
      <c r="AF38" s="67">
        <v>0</v>
      </c>
      <c r="AG38" s="68">
        <v>2.4384705815384615</v>
      </c>
      <c r="AH38" s="66">
        <v>5.009764418461538</v>
      </c>
      <c r="AI38" s="66">
        <v>2.4384705815384615</v>
      </c>
      <c r="AJ38" s="66">
        <v>0</v>
      </c>
      <c r="AK38" s="66">
        <f t="shared" si="0"/>
        <v>7.4560820000000003</v>
      </c>
      <c r="AL38" s="66">
        <f t="shared" si="1"/>
        <v>6.4938129999999994</v>
      </c>
      <c r="AM38" s="66">
        <v>0</v>
      </c>
      <c r="AN38" s="66">
        <v>6.4938129999999994</v>
      </c>
      <c r="AO38" s="66">
        <f t="shared" si="2"/>
        <v>0.96226900000000093</v>
      </c>
    </row>
    <row r="39" spans="2:41" ht="27" customHeight="1" x14ac:dyDescent="0.15">
      <c r="B39" s="69">
        <v>0</v>
      </c>
      <c r="C39" s="76" t="s">
        <v>100</v>
      </c>
      <c r="D39" s="71">
        <v>1.2672978049155146</v>
      </c>
      <c r="E39" s="52">
        <v>0</v>
      </c>
      <c r="F39" s="71">
        <v>0</v>
      </c>
      <c r="G39" s="71">
        <v>1.2672978049155146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1.2672978049155146</v>
      </c>
      <c r="T39" s="71">
        <v>7.0300000000000015E-3</v>
      </c>
      <c r="U39" s="71">
        <v>0</v>
      </c>
      <c r="V39" s="71">
        <v>7.0300000000000015E-3</v>
      </c>
      <c r="W39" s="71">
        <v>1.2602678049155145</v>
      </c>
      <c r="X39" s="71">
        <v>1.858880491551464E-2</v>
      </c>
      <c r="Y39" s="71">
        <v>0</v>
      </c>
      <c r="Z39" s="71">
        <v>1.2416789999999998</v>
      </c>
      <c r="AA39" s="71">
        <v>6.5799999999999999E-3</v>
      </c>
      <c r="AB39" s="71">
        <v>6.3019837020332758E-3</v>
      </c>
      <c r="AC39" s="71">
        <v>1.2539658212134812</v>
      </c>
      <c r="AD39" s="71">
        <v>0.34771371974435383</v>
      </c>
      <c r="AE39" s="71">
        <v>0.90625210146912738</v>
      </c>
      <c r="AF39" s="72">
        <v>0</v>
      </c>
      <c r="AG39" s="73">
        <v>0.34771371974435383</v>
      </c>
      <c r="AH39" s="71">
        <v>0.91328210146912736</v>
      </c>
      <c r="AI39" s="71">
        <v>0.34771371974435383</v>
      </c>
      <c r="AJ39" s="52">
        <v>0</v>
      </c>
      <c r="AK39" s="52">
        <f t="shared" si="0"/>
        <v>1.2672978049155146</v>
      </c>
      <c r="AL39" s="52">
        <f t="shared" si="1"/>
        <v>6.783599999999998E-2</v>
      </c>
      <c r="AM39" s="52">
        <v>0</v>
      </c>
      <c r="AN39" s="52">
        <v>6.783599999999998E-2</v>
      </c>
      <c r="AO39" s="52">
        <f t="shared" si="2"/>
        <v>1.1994618049155146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2021-03-16T06:09:41Z</dcterms:created>
  <dcterms:modified xsi:type="dcterms:W3CDTF">2025-03-12T23:44:06Z</dcterms:modified>
</cp:coreProperties>
</file>