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K27" i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O15" i="1" s="1"/>
  <c r="AN14" i="1"/>
  <c r="AM14" i="1"/>
  <c r="AM12" i="1" s="1"/>
  <c r="AK14" i="1"/>
  <c r="AL13" i="1"/>
  <c r="AK13" i="1"/>
  <c r="AK12" i="1"/>
  <c r="Z8" i="1"/>
  <c r="X8" i="1"/>
  <c r="AO14" i="1" l="1"/>
  <c r="AO20" i="1"/>
  <c r="AO38" i="1"/>
  <c r="AL14" i="1"/>
  <c r="AN12" i="1"/>
  <c r="AL12" i="1" s="1"/>
  <c r="AO12" i="1" s="1"/>
  <c r="AO16" i="1"/>
  <c r="AO19" i="1"/>
  <c r="AO22" i="1"/>
  <c r="AL36" i="1"/>
  <c r="AO36" i="1" s="1"/>
  <c r="AO13" i="1"/>
  <c r="AO39" i="1"/>
  <c r="AO21" i="1"/>
  <c r="AO37" i="1"/>
  <c r="AO25" i="1"/>
  <c r="AO28" i="1"/>
  <c r="AO35" i="1"/>
  <c r="AO17" i="1"/>
  <c r="AO32" i="1"/>
  <c r="AO33" i="1"/>
  <c r="AL27" i="1"/>
  <c r="AO27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<sst xmlns="http://schemas.openxmlformats.org/spreadsheetml/2006/main" count="111" uniqueCount="105">
  <si>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</si>
  <si>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</si>
  <si>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</si>
  <si>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</si>
  <si>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</si>
  <si>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</si>
  <si>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</si>
  <si>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</si>
  <si>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</si>
  <si>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</si>
  <si>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</si>
  <si>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</si>
  <si>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</si>
  <si>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</si>
  <si>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</si>
  <si>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</si>
  <si>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</si>
  <si>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</si>
  <si>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</si>
  <si>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</si>
  <si>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</si>
  <si>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</si>
  <si>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</si>
  <si>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</si>
  <si>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</si>
  <si>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</si>
  <si>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</si>
  <si>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</si>
  <si>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</si>
  <si>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</si>
  <si>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</si>
  <si>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</si>
  <si>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</si>
  <si>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</si>
  <si>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</si>
  <si>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</si>
  <si>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</si>
  <si>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</si>
  <si>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</si>
  <si>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</si>
  <si>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</si>
  <si>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</si>
  <si>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</si>
  <si>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</si>
  <si>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</si>
  <si>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</si>
  <si>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</si>
  <si>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</si>
  <si>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</si>
  <si>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</si>
  <si>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</si>
  <si>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</si>
  <si>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</si>
  <si>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</si>
  <si>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</si>
  <si>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</si>
  <si>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</si>
  <si>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</si>
  <si>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</si>
  <si>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</si>
  <si>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</si>
  <si>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</si>
  <si>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</si>
  <si>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</si>
  <si>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</si>
  <si>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</si>
  <si>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</si>
  <si>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</si>
  <si>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</si>
  <si>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</si>
  <si>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</si>
  <si>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</si>
  <si>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</si>
  <si>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</si>
  <si>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</si>
  <si>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</si>
  <si>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</si>
  <si>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</si>
  <si>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</si>
  <si>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</si>
  <si>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</si>
  <si>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</si>
  <si>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</si>
  <si>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</si>
  <si>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</si>
  <si>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</si>
  <si>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</si>
  <si>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</si>
  <si>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</si>
  <si>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</si>
  <si>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</si>
  <si>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</si>
  <si>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</si>
  <si>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</si>
  <si>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</si>
  <si>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</si>
  <si>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</si>
  <si>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</si>
  <si>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</si>
  <si>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</si>
  <si>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</si>
  <si>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</si>
  <si>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</si>
  <si>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</si>
  <si>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表2-10  発生量及び処理・処分量（種類別：変換）　〔卸売業，小売業〕〔全地域〕〔令和５年度〕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</si>
</sst>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3.2898503502611365</v>
      </c>
      <c r="E12" s="46">
        <v>0</v>
      </c>
      <c r="F12" s="46">
        <v>0</v>
      </c>
      <c r="G12" s="46">
        <v>3.2898503502611365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3.2898503502611369</v>
      </c>
      <c r="T12" s="46">
        <v>1.0920000000000001E-2</v>
      </c>
      <c r="U12" s="46">
        <v>9.7999999999999997E-4</v>
      </c>
      <c r="V12" s="46">
        <v>9.9400000000000009E-3</v>
      </c>
      <c r="W12" s="46">
        <v>3.2789303502611369</v>
      </c>
      <c r="X12" s="46">
        <v>1.5599435502611367</v>
      </c>
      <c r="Y12" s="46">
        <v>3.64E-3</v>
      </c>
      <c r="Z12" s="46">
        <v>1.7189868000000001</v>
      </c>
      <c r="AA12" s="46">
        <v>0.33344480000000004</v>
      </c>
      <c r="AB12" s="46">
        <v>1.0071598736688123</v>
      </c>
      <c r="AC12" s="46">
        <v>2.2717704765923248</v>
      </c>
      <c r="AD12" s="46">
        <v>1.6945386531879367</v>
      </c>
      <c r="AE12" s="46">
        <v>0.57723182340438783</v>
      </c>
      <c r="AF12" s="46">
        <v>0</v>
      </c>
      <c r="AG12" s="47">
        <v>1.6945386531879367</v>
      </c>
      <c r="AH12" s="46">
        <v>0.58815182340438776</v>
      </c>
      <c r="AI12" s="46">
        <v>1.6945386531879367</v>
      </c>
      <c r="AJ12" s="46">
        <v>0</v>
      </c>
      <c r="AK12" s="46">
        <f>G12-N12</f>
        <v>3.2898503502611365</v>
      </c>
      <c r="AL12" s="46">
        <f>AM12+AN12</f>
        <v>0.63478699999999988</v>
      </c>
      <c r="AM12" s="46">
        <f>SUM(AM13:AM14)+SUM(AM18:AM36)</f>
        <v>0</v>
      </c>
      <c r="AN12" s="46">
        <f>SUM(AN13:AN14)+SUM(AN18:AN36)</f>
        <v>0.63478699999999988</v>
      </c>
      <c r="AO12" s="46">
        <f>AK12-AL12</f>
        <v>2.6550633502611367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3.96E-3</v>
      </c>
      <c r="AM13" s="51">
        <v>0</v>
      </c>
      <c r="AN13" s="51">
        <v>3.96E-3</v>
      </c>
      <c r="AO13" s="51">
        <f t="shared" ref="AO13:AO39" si="2">AK13-AL13</f>
        <v>-3.96E-3</v>
      </c>
    </row>
    <row r="14" spans="2:41" s="48" customFormat="1" ht="27" customHeight="1" x14ac:dyDescent="0.15">
      <c r="B14" s="57" t="s">
        <v>78</v>
      </c>
      <c r="C14" s="50"/>
      <c r="D14" s="51">
        <v>0.677373</v>
      </c>
      <c r="E14" s="51">
        <v>0</v>
      </c>
      <c r="F14" s="51">
        <v>0</v>
      </c>
      <c r="G14" s="51">
        <v>0.677373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0.677373</v>
      </c>
      <c r="T14" s="51">
        <v>0</v>
      </c>
      <c r="U14" s="51">
        <v>0</v>
      </c>
      <c r="V14" s="51">
        <v>0</v>
      </c>
      <c r="W14" s="51">
        <v>0.677373</v>
      </c>
      <c r="X14" s="51">
        <v>0.12335999999999998</v>
      </c>
      <c r="Y14" s="51">
        <v>0</v>
      </c>
      <c r="Z14" s="51">
        <v>0.55401299999999998</v>
      </c>
      <c r="AA14" s="51">
        <v>0.138824</v>
      </c>
      <c r="AB14" s="51">
        <v>0.4760002992494311</v>
      </c>
      <c r="AC14" s="51">
        <v>0.2013727007505689</v>
      </c>
      <c r="AD14" s="51">
        <v>0.12770113211249054</v>
      </c>
      <c r="AE14" s="51">
        <v>7.3671568638078347E-2</v>
      </c>
      <c r="AF14" s="51">
        <v>0</v>
      </c>
      <c r="AG14" s="53">
        <v>0.12770113211249054</v>
      </c>
      <c r="AH14" s="51">
        <v>7.3671568638078347E-2</v>
      </c>
      <c r="AI14" s="51">
        <v>0.12770113211249054</v>
      </c>
      <c r="AJ14" s="51">
        <v>0</v>
      </c>
      <c r="AK14" s="51">
        <f t="shared" si="0"/>
        <v>0.677373</v>
      </c>
      <c r="AL14" s="51">
        <f t="shared" si="1"/>
        <v>0.118852</v>
      </c>
      <c r="AM14" s="51">
        <f>SUM(AM15:AM17)</f>
        <v>0</v>
      </c>
      <c r="AN14" s="51">
        <f>SUM(AN15:AN17)</f>
        <v>0.118852</v>
      </c>
      <c r="AO14" s="51">
        <f t="shared" si="2"/>
        <v>0.55852100000000005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0.22078899999999996</v>
      </c>
      <c r="E15" s="62">
        <v>0</v>
      </c>
      <c r="F15" s="61">
        <v>0</v>
      </c>
      <c r="G15" s="61">
        <v>0.22078899999999996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0.22078899999999996</v>
      </c>
      <c r="T15" s="61">
        <v>0</v>
      </c>
      <c r="U15" s="61">
        <v>0</v>
      </c>
      <c r="V15" s="61">
        <v>0</v>
      </c>
      <c r="W15" s="61">
        <v>0.22078899999999996</v>
      </c>
      <c r="X15" s="61">
        <v>0.12066999999999999</v>
      </c>
      <c r="Y15" s="61">
        <v>0</v>
      </c>
      <c r="Z15" s="61">
        <v>0.10011899999999999</v>
      </c>
      <c r="AA15" s="61">
        <v>7.0599999999999994E-3</v>
      </c>
      <c r="AB15" s="61">
        <v>0.17975033699049947</v>
      </c>
      <c r="AC15" s="61">
        <v>4.1038663009500501E-2</v>
      </c>
      <c r="AD15" s="61">
        <v>2.4010863009500508E-2</v>
      </c>
      <c r="AE15" s="61">
        <v>1.7027799999999996E-2</v>
      </c>
      <c r="AF15" s="63">
        <v>0</v>
      </c>
      <c r="AG15" s="64">
        <v>2.4010863009500508E-2</v>
      </c>
      <c r="AH15" s="61">
        <v>1.7027799999999996E-2</v>
      </c>
      <c r="AI15" s="61">
        <v>2.4010863009500508E-2</v>
      </c>
      <c r="AJ15" s="62">
        <v>0</v>
      </c>
      <c r="AK15" s="62">
        <f t="shared" si="0"/>
        <v>0.22078899999999996</v>
      </c>
      <c r="AL15" s="62">
        <f t="shared" si="1"/>
        <v>0</v>
      </c>
      <c r="AM15" s="62">
        <v>0</v>
      </c>
      <c r="AN15" s="62">
        <v>0</v>
      </c>
      <c r="AO15" s="62">
        <f t="shared" si="2"/>
        <v>0.22078899999999996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2.852E-2</v>
      </c>
      <c r="E16" s="66">
        <v>0</v>
      </c>
      <c r="F16" s="66">
        <v>0</v>
      </c>
      <c r="G16" s="66">
        <v>2.852E-2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2.852E-2</v>
      </c>
      <c r="T16" s="66">
        <v>0</v>
      </c>
      <c r="U16" s="66">
        <v>0</v>
      </c>
      <c r="V16" s="66">
        <v>0</v>
      </c>
      <c r="W16" s="66">
        <v>2.852E-2</v>
      </c>
      <c r="X16" s="66">
        <v>2.6900000000000001E-3</v>
      </c>
      <c r="Y16" s="66">
        <v>0</v>
      </c>
      <c r="Z16" s="66">
        <v>2.5829999999999999E-2</v>
      </c>
      <c r="AA16" s="66">
        <v>2.5829999999999999E-2</v>
      </c>
      <c r="AB16" s="66">
        <v>2.1317757475083059E-2</v>
      </c>
      <c r="AC16" s="66">
        <v>7.2022425249169408E-3</v>
      </c>
      <c r="AD16" s="66">
        <v>7.0002691029900305E-3</v>
      </c>
      <c r="AE16" s="66">
        <v>2.0197342192691001E-4</v>
      </c>
      <c r="AF16" s="67">
        <v>0</v>
      </c>
      <c r="AG16" s="68">
        <v>7.0002691029900305E-3</v>
      </c>
      <c r="AH16" s="66">
        <v>2.0197342192691001E-4</v>
      </c>
      <c r="AI16" s="66">
        <v>7.0002691029900305E-3</v>
      </c>
      <c r="AJ16" s="66">
        <v>0</v>
      </c>
      <c r="AK16" s="66">
        <f t="shared" si="0"/>
        <v>2.852E-2</v>
      </c>
      <c r="AL16" s="66">
        <f t="shared" si="1"/>
        <v>0.118852</v>
      </c>
      <c r="AM16" s="66">
        <v>0</v>
      </c>
      <c r="AN16" s="66">
        <v>0.118852</v>
      </c>
      <c r="AO16" s="66">
        <f t="shared" si="2"/>
        <v>-9.0331999999999996E-2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0.428064</v>
      </c>
      <c r="E17" s="52">
        <v>0</v>
      </c>
      <c r="F17" s="71">
        <v>0</v>
      </c>
      <c r="G17" s="71">
        <v>0.428064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0.428064</v>
      </c>
      <c r="T17" s="71">
        <v>0</v>
      </c>
      <c r="U17" s="71">
        <v>0</v>
      </c>
      <c r="V17" s="71">
        <v>0</v>
      </c>
      <c r="W17" s="71">
        <v>0.428064</v>
      </c>
      <c r="X17" s="71">
        <v>0</v>
      </c>
      <c r="Y17" s="71">
        <v>0</v>
      </c>
      <c r="Z17" s="71">
        <v>0.428064</v>
      </c>
      <c r="AA17" s="71">
        <v>0.105934</v>
      </c>
      <c r="AB17" s="71">
        <v>0.27493220478384855</v>
      </c>
      <c r="AC17" s="71">
        <v>0.15313179521615145</v>
      </c>
      <c r="AD17" s="71">
        <v>9.6689999999999998E-2</v>
      </c>
      <c r="AE17" s="71">
        <v>5.644179521615144E-2</v>
      </c>
      <c r="AF17" s="72">
        <v>0</v>
      </c>
      <c r="AG17" s="73">
        <v>9.6689999999999998E-2</v>
      </c>
      <c r="AH17" s="71">
        <v>5.644179521615144E-2</v>
      </c>
      <c r="AI17" s="71">
        <v>9.6689999999999998E-2</v>
      </c>
      <c r="AJ17" s="52">
        <v>0</v>
      </c>
      <c r="AK17" s="52">
        <f t="shared" si="0"/>
        <v>0.428064</v>
      </c>
      <c r="AL17" s="52">
        <f t="shared" si="1"/>
        <v>0</v>
      </c>
      <c r="AM17" s="52">
        <v>0</v>
      </c>
      <c r="AN17" s="52">
        <v>0</v>
      </c>
      <c r="AO17" s="52">
        <f t="shared" si="2"/>
        <v>0.428064</v>
      </c>
    </row>
    <row r="18" spans="2:41" s="48" customFormat="1" ht="27" customHeight="1" x14ac:dyDescent="0.15">
      <c r="B18" s="57" t="s">
        <v>82</v>
      </c>
      <c r="C18" s="74"/>
      <c r="D18" s="51">
        <v>0.53236800000000006</v>
      </c>
      <c r="E18" s="51">
        <v>0</v>
      </c>
      <c r="F18" s="51">
        <v>0</v>
      </c>
      <c r="G18" s="51">
        <v>0.53236800000000006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0.53236800000000006</v>
      </c>
      <c r="T18" s="51">
        <v>0</v>
      </c>
      <c r="U18" s="51">
        <v>0</v>
      </c>
      <c r="V18" s="51">
        <v>0</v>
      </c>
      <c r="W18" s="51">
        <v>0.53236800000000006</v>
      </c>
      <c r="X18" s="51">
        <v>0.43666000000000005</v>
      </c>
      <c r="Y18" s="51">
        <v>7.0000000000000007E-5</v>
      </c>
      <c r="Z18" s="51">
        <v>9.5708000000000029E-2</v>
      </c>
      <c r="AA18" s="51">
        <v>4.4922000000000004E-2</v>
      </c>
      <c r="AB18" s="51">
        <v>0.43879845759759767</v>
      </c>
      <c r="AC18" s="51">
        <v>9.3569542402402409E-2</v>
      </c>
      <c r="AD18" s="51">
        <v>4.9730542402402406E-2</v>
      </c>
      <c r="AE18" s="54">
        <v>4.3839000000000003E-2</v>
      </c>
      <c r="AF18" s="51">
        <v>0</v>
      </c>
      <c r="AG18" s="53">
        <v>4.9730542402402406E-2</v>
      </c>
      <c r="AH18" s="51">
        <v>4.3839000000000003E-2</v>
      </c>
      <c r="AI18" s="51">
        <v>4.9730542402402406E-2</v>
      </c>
      <c r="AJ18" s="51">
        <v>0</v>
      </c>
      <c r="AK18" s="51">
        <f t="shared" si="0"/>
        <v>0.53236800000000006</v>
      </c>
      <c r="AL18" s="51">
        <f t="shared" si="1"/>
        <v>1.2749999999999999E-2</v>
      </c>
      <c r="AM18" s="51">
        <v>0</v>
      </c>
      <c r="AN18" s="51">
        <v>1.2749999999999999E-2</v>
      </c>
      <c r="AO18" s="51">
        <f t="shared" si="2"/>
        <v>0.51961800000000002</v>
      </c>
    </row>
    <row r="19" spans="2:41" s="48" customFormat="1" ht="27" customHeight="1" x14ac:dyDescent="0.15">
      <c r="B19" s="57" t="s">
        <v>83</v>
      </c>
      <c r="C19" s="50"/>
      <c r="D19" s="51">
        <v>2.4864999999999998E-2</v>
      </c>
      <c r="E19" s="51">
        <v>0</v>
      </c>
      <c r="F19" s="51">
        <v>0</v>
      </c>
      <c r="G19" s="51">
        <v>2.4864999999999998E-2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2.4864999999999998E-2</v>
      </c>
      <c r="T19" s="51">
        <v>0</v>
      </c>
      <c r="U19" s="51">
        <v>0</v>
      </c>
      <c r="V19" s="51">
        <v>0</v>
      </c>
      <c r="W19" s="51">
        <v>2.4864999999999998E-2</v>
      </c>
      <c r="X19" s="51">
        <v>1.6375000000000001E-2</v>
      </c>
      <c r="Y19" s="51">
        <v>0</v>
      </c>
      <c r="Z19" s="51">
        <v>8.4899999999999993E-3</v>
      </c>
      <c r="AA19" s="51">
        <v>2.7799999999999999E-3</v>
      </c>
      <c r="AB19" s="51">
        <v>1.8377954596203942E-2</v>
      </c>
      <c r="AC19" s="51">
        <v>6.4870454037960551E-3</v>
      </c>
      <c r="AD19" s="51">
        <v>5.7099999999999998E-3</v>
      </c>
      <c r="AE19" s="54">
        <v>7.7704540379605516E-4</v>
      </c>
      <c r="AF19" s="51">
        <v>0</v>
      </c>
      <c r="AG19" s="53">
        <v>5.7099999999999998E-3</v>
      </c>
      <c r="AH19" s="51">
        <v>7.7704540379605516E-4</v>
      </c>
      <c r="AI19" s="51">
        <v>5.7099999999999998E-3</v>
      </c>
      <c r="AJ19" s="51">
        <v>0</v>
      </c>
      <c r="AK19" s="51">
        <f t="shared" si="0"/>
        <v>2.4864999999999998E-2</v>
      </c>
      <c r="AL19" s="51">
        <f t="shared" si="1"/>
        <v>1.942E-2</v>
      </c>
      <c r="AM19" s="51">
        <v>0</v>
      </c>
      <c r="AN19" s="51">
        <v>1.942E-2</v>
      </c>
      <c r="AO19" s="51">
        <f t="shared" si="2"/>
        <v>5.4449999999999985E-3</v>
      </c>
    </row>
    <row r="20" spans="2:41" s="48" customFormat="1" ht="27" customHeight="1" x14ac:dyDescent="0.15">
      <c r="B20" s="57" t="s">
        <v>84</v>
      </c>
      <c r="C20" s="50"/>
      <c r="D20" s="51">
        <v>2.3007E-2</v>
      </c>
      <c r="E20" s="51">
        <v>0</v>
      </c>
      <c r="F20" s="51">
        <v>0</v>
      </c>
      <c r="G20" s="51">
        <v>2.3007E-2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2.3007E-2</v>
      </c>
      <c r="T20" s="51">
        <v>0</v>
      </c>
      <c r="U20" s="51">
        <v>0</v>
      </c>
      <c r="V20" s="51">
        <v>0</v>
      </c>
      <c r="W20" s="51">
        <v>2.3007E-2</v>
      </c>
      <c r="X20" s="51">
        <v>5.6500000000000007E-4</v>
      </c>
      <c r="Y20" s="51">
        <v>0</v>
      </c>
      <c r="Z20" s="51">
        <v>2.2442E-2</v>
      </c>
      <c r="AA20" s="51">
        <v>1.966E-2</v>
      </c>
      <c r="AB20" s="51">
        <v>2.1819149081364828E-2</v>
      </c>
      <c r="AC20" s="51">
        <v>1.1878509186351706E-3</v>
      </c>
      <c r="AD20" s="51">
        <v>1.026E-3</v>
      </c>
      <c r="AE20" s="54">
        <v>1.6185091863517059E-4</v>
      </c>
      <c r="AF20" s="51">
        <v>0</v>
      </c>
      <c r="AG20" s="53">
        <v>1.026E-3</v>
      </c>
      <c r="AH20" s="51">
        <v>1.6185091863517059E-4</v>
      </c>
      <c r="AI20" s="51">
        <v>1.026E-3</v>
      </c>
      <c r="AJ20" s="51">
        <v>0</v>
      </c>
      <c r="AK20" s="51">
        <f t="shared" si="0"/>
        <v>2.3007E-2</v>
      </c>
      <c r="AL20" s="51">
        <f t="shared" si="1"/>
        <v>5.1279999999999999E-2</v>
      </c>
      <c r="AM20" s="51">
        <v>0</v>
      </c>
      <c r="AN20" s="51">
        <v>5.1279999999999999E-2</v>
      </c>
      <c r="AO20" s="51">
        <f t="shared" si="2"/>
        <v>-2.8273E-2</v>
      </c>
    </row>
    <row r="21" spans="2:41" s="48" customFormat="1" ht="27" customHeight="1" x14ac:dyDescent="0.15">
      <c r="B21" s="57" t="s">
        <v>85</v>
      </c>
      <c r="C21" s="50"/>
      <c r="D21" s="51">
        <v>0.64767400000000008</v>
      </c>
      <c r="E21" s="51">
        <v>0</v>
      </c>
      <c r="F21" s="51">
        <v>0</v>
      </c>
      <c r="G21" s="51">
        <v>0.64767400000000008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0.64767400000000008</v>
      </c>
      <c r="T21" s="51">
        <v>3.6999999999999999E-4</v>
      </c>
      <c r="U21" s="51">
        <v>0</v>
      </c>
      <c r="V21" s="51">
        <v>3.6999999999999999E-4</v>
      </c>
      <c r="W21" s="51">
        <v>0.6473040000000001</v>
      </c>
      <c r="X21" s="51">
        <v>0.15043299999999998</v>
      </c>
      <c r="Y21" s="51">
        <v>0</v>
      </c>
      <c r="Z21" s="51">
        <v>0.49687100000000006</v>
      </c>
      <c r="AA21" s="51">
        <v>5.3884000000000008E-2</v>
      </c>
      <c r="AB21" s="51">
        <v>4.8489876470588333E-2</v>
      </c>
      <c r="AC21" s="51">
        <v>0.59881412352941177</v>
      </c>
      <c r="AD21" s="51">
        <v>0.56501428687305499</v>
      </c>
      <c r="AE21" s="54">
        <v>3.3799836656356747E-2</v>
      </c>
      <c r="AF21" s="51">
        <v>0</v>
      </c>
      <c r="AG21" s="53">
        <v>0.56501428687305499</v>
      </c>
      <c r="AH21" s="51">
        <v>3.4169836656356749E-2</v>
      </c>
      <c r="AI21" s="51">
        <v>0.56501428687305499</v>
      </c>
      <c r="AJ21" s="51">
        <v>0</v>
      </c>
      <c r="AK21" s="51">
        <f t="shared" si="0"/>
        <v>0.64767400000000008</v>
      </c>
      <c r="AL21" s="51">
        <f t="shared" si="1"/>
        <v>0.12569299999999997</v>
      </c>
      <c r="AM21" s="51">
        <v>0</v>
      </c>
      <c r="AN21" s="51">
        <v>0.12569299999999997</v>
      </c>
      <c r="AO21" s="51">
        <f t="shared" si="2"/>
        <v>0.52198100000000014</v>
      </c>
    </row>
    <row r="22" spans="2:41" s="48" customFormat="1" ht="27" customHeight="1" x14ac:dyDescent="0.15">
      <c r="B22" s="57" t="s">
        <v>86</v>
      </c>
      <c r="C22" s="50"/>
      <c r="D22" s="51">
        <v>8.0499999999999994E-4</v>
      </c>
      <c r="E22" s="51">
        <v>0</v>
      </c>
      <c r="F22" s="51">
        <v>0</v>
      </c>
      <c r="G22" s="51">
        <v>8.0499999999999994E-4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8.0499999999999994E-4</v>
      </c>
      <c r="T22" s="51">
        <v>0</v>
      </c>
      <c r="U22" s="51">
        <v>0</v>
      </c>
      <c r="V22" s="51">
        <v>0</v>
      </c>
      <c r="W22" s="51">
        <v>8.0499999999999994E-4</v>
      </c>
      <c r="X22" s="51">
        <v>7.4999999999999993E-5</v>
      </c>
      <c r="Y22" s="51">
        <v>0</v>
      </c>
      <c r="Z22" s="51">
        <v>7.2999999999999996E-4</v>
      </c>
      <c r="AA22" s="51">
        <v>4.8999999999999998E-4</v>
      </c>
      <c r="AB22" s="51">
        <v>4.4099999999999999E-4</v>
      </c>
      <c r="AC22" s="51">
        <v>3.6399999999999996E-4</v>
      </c>
      <c r="AD22" s="51">
        <v>1.2400000000000001E-4</v>
      </c>
      <c r="AE22" s="54">
        <v>2.3999999999999998E-4</v>
      </c>
      <c r="AF22" s="51">
        <v>0</v>
      </c>
      <c r="AG22" s="53">
        <v>1.2400000000000001E-4</v>
      </c>
      <c r="AH22" s="51">
        <v>2.3999999999999998E-4</v>
      </c>
      <c r="AI22" s="51">
        <v>1.2400000000000001E-4</v>
      </c>
      <c r="AJ22" s="51">
        <v>0</v>
      </c>
      <c r="AK22" s="51">
        <f t="shared" si="0"/>
        <v>8.0499999999999994E-4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8.0499999999999994E-4</v>
      </c>
    </row>
    <row r="23" spans="2:41" s="48" customFormat="1" ht="27" customHeight="1" x14ac:dyDescent="0.15">
      <c r="B23" s="57" t="s">
        <v>87</v>
      </c>
      <c r="C23" s="50"/>
      <c r="D23" s="51">
        <v>0.28605950000000002</v>
      </c>
      <c r="E23" s="51">
        <v>0</v>
      </c>
      <c r="F23" s="51">
        <v>0</v>
      </c>
      <c r="G23" s="51">
        <v>0.28605950000000002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0.28605950000000002</v>
      </c>
      <c r="T23" s="51">
        <v>0</v>
      </c>
      <c r="U23" s="51">
        <v>0</v>
      </c>
      <c r="V23" s="51">
        <v>0</v>
      </c>
      <c r="W23" s="51">
        <v>0.28605950000000002</v>
      </c>
      <c r="X23" s="51">
        <v>0.27689850000000005</v>
      </c>
      <c r="Y23" s="51">
        <v>2.5999999999999999E-3</v>
      </c>
      <c r="Z23" s="51">
        <v>9.160999999999999E-3</v>
      </c>
      <c r="AA23" s="51">
        <v>0</v>
      </c>
      <c r="AB23" s="51">
        <v>2.3392218200619652E-3</v>
      </c>
      <c r="AC23" s="51">
        <v>0.28372027817993806</v>
      </c>
      <c r="AD23" s="51">
        <v>0.27062387084988854</v>
      </c>
      <c r="AE23" s="54">
        <v>1.3096407330049525E-2</v>
      </c>
      <c r="AF23" s="51">
        <v>0</v>
      </c>
      <c r="AG23" s="53">
        <v>0.27062387084988854</v>
      </c>
      <c r="AH23" s="51">
        <v>1.3096407330049525E-2</v>
      </c>
      <c r="AI23" s="51">
        <v>0.27062387084988854</v>
      </c>
      <c r="AJ23" s="51">
        <v>0</v>
      </c>
      <c r="AK23" s="51">
        <f t="shared" si="0"/>
        <v>0.28605950000000002</v>
      </c>
      <c r="AL23" s="51">
        <f t="shared" si="1"/>
        <v>0</v>
      </c>
      <c r="AM23" s="51">
        <v>0</v>
      </c>
      <c r="AN23" s="51">
        <v>0</v>
      </c>
      <c r="AO23" s="51">
        <f t="shared" si="2"/>
        <v>0.28605950000000002</v>
      </c>
    </row>
    <row r="24" spans="2:41" s="48" customFormat="1" ht="27" customHeight="1" x14ac:dyDescent="0.15">
      <c r="B24" s="57" t="s">
        <v>88</v>
      </c>
      <c r="C24" s="50"/>
      <c r="D24" s="51">
        <v>4.6539999999999991E-2</v>
      </c>
      <c r="E24" s="51">
        <v>0</v>
      </c>
      <c r="F24" s="51">
        <v>0</v>
      </c>
      <c r="G24" s="51">
        <v>4.6539999999999991E-2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4.6539999999999991E-2</v>
      </c>
      <c r="T24" s="51">
        <v>0</v>
      </c>
      <c r="U24" s="51">
        <v>0</v>
      </c>
      <c r="V24" s="51">
        <v>0</v>
      </c>
      <c r="W24" s="51">
        <v>4.6539999999999991E-2</v>
      </c>
      <c r="X24" s="51">
        <v>4.6299999999999994E-2</v>
      </c>
      <c r="Y24" s="51">
        <v>0</v>
      </c>
      <c r="Z24" s="51">
        <v>2.3999999999999998E-4</v>
      </c>
      <c r="AA24" s="51">
        <v>2.3999999999999998E-4</v>
      </c>
      <c r="AB24" s="51">
        <v>2.1599999999999397E-4</v>
      </c>
      <c r="AC24" s="51">
        <v>4.6323999999999997E-2</v>
      </c>
      <c r="AD24" s="51">
        <v>4.6299999999999994E-2</v>
      </c>
      <c r="AE24" s="54">
        <v>2.4000000000000001E-5</v>
      </c>
      <c r="AF24" s="51">
        <v>0</v>
      </c>
      <c r="AG24" s="53">
        <v>4.6299999999999994E-2</v>
      </c>
      <c r="AH24" s="51">
        <v>2.4000000000000001E-5</v>
      </c>
      <c r="AI24" s="51">
        <v>4.6299999999999994E-2</v>
      </c>
      <c r="AJ24" s="51">
        <v>0</v>
      </c>
      <c r="AK24" s="51">
        <f t="shared" si="0"/>
        <v>4.6539999999999991E-2</v>
      </c>
      <c r="AL24" s="51">
        <f t="shared" si="1"/>
        <v>0</v>
      </c>
      <c r="AM24" s="51">
        <v>0</v>
      </c>
      <c r="AN24" s="51">
        <v>0</v>
      </c>
      <c r="AO24" s="51">
        <f t="shared" si="2"/>
        <v>4.6539999999999991E-2</v>
      </c>
    </row>
    <row r="25" spans="2:41" s="48" customFormat="1" ht="27" customHeight="1" x14ac:dyDescent="0.15">
      <c r="B25" s="57" t="s">
        <v>89</v>
      </c>
      <c r="C25" s="50"/>
      <c r="D25" s="51">
        <v>4.0899999999999999E-3</v>
      </c>
      <c r="E25" s="51">
        <v>0</v>
      </c>
      <c r="F25" s="51">
        <v>0</v>
      </c>
      <c r="G25" s="51">
        <v>4.0899999999999999E-3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4.0899999999999999E-3</v>
      </c>
      <c r="T25" s="51">
        <v>0</v>
      </c>
      <c r="U25" s="51">
        <v>0</v>
      </c>
      <c r="V25" s="51">
        <v>0</v>
      </c>
      <c r="W25" s="51">
        <v>4.0899999999999999E-3</v>
      </c>
      <c r="X25" s="51">
        <v>0</v>
      </c>
      <c r="Y25" s="51">
        <v>0</v>
      </c>
      <c r="Z25" s="51">
        <v>4.0899999999999999E-3</v>
      </c>
      <c r="AA25" s="51">
        <v>0</v>
      </c>
      <c r="AB25" s="51">
        <v>0</v>
      </c>
      <c r="AC25" s="51">
        <v>4.0899999999999999E-3</v>
      </c>
      <c r="AD25" s="51">
        <v>4.0899999999999999E-3</v>
      </c>
      <c r="AE25" s="54">
        <v>0</v>
      </c>
      <c r="AF25" s="51">
        <v>0</v>
      </c>
      <c r="AG25" s="53">
        <v>4.0899999999999999E-3</v>
      </c>
      <c r="AH25" s="51">
        <v>0</v>
      </c>
      <c r="AI25" s="51">
        <v>4.0899999999999999E-3</v>
      </c>
      <c r="AJ25" s="51">
        <v>0</v>
      </c>
      <c r="AK25" s="51">
        <f t="shared" si="0"/>
        <v>4.0899999999999999E-3</v>
      </c>
      <c r="AL25" s="51">
        <f t="shared" si="1"/>
        <v>0</v>
      </c>
      <c r="AM25" s="51">
        <v>0</v>
      </c>
      <c r="AN25" s="51">
        <v>0</v>
      </c>
      <c r="AO25" s="51">
        <f t="shared" si="2"/>
        <v>4.0899999999999999E-3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0.19517699999999999</v>
      </c>
      <c r="E28" s="51">
        <v>0</v>
      </c>
      <c r="F28" s="51">
        <v>0</v>
      </c>
      <c r="G28" s="51">
        <v>0.19517699999999999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0.19517699999999999</v>
      </c>
      <c r="T28" s="51">
        <v>0</v>
      </c>
      <c r="U28" s="51">
        <v>0</v>
      </c>
      <c r="V28" s="51">
        <v>0</v>
      </c>
      <c r="W28" s="51">
        <v>0.19517699999999999</v>
      </c>
      <c r="X28" s="51">
        <v>8.995199999999999E-2</v>
      </c>
      <c r="Y28" s="51">
        <v>0</v>
      </c>
      <c r="Z28" s="51">
        <v>0.10522500000000001</v>
      </c>
      <c r="AA28" s="51">
        <v>6.3530000000000003E-2</v>
      </c>
      <c r="AB28" s="51">
        <v>0</v>
      </c>
      <c r="AC28" s="51">
        <v>0.1951770000000001</v>
      </c>
      <c r="AD28" s="51">
        <v>0.12754247781569975</v>
      </c>
      <c r="AE28" s="54">
        <v>6.7634522184300355E-2</v>
      </c>
      <c r="AF28" s="51">
        <v>0</v>
      </c>
      <c r="AG28" s="53">
        <v>0.12754247781569975</v>
      </c>
      <c r="AH28" s="51">
        <v>6.7634522184300355E-2</v>
      </c>
      <c r="AI28" s="51">
        <v>0.12754247781569975</v>
      </c>
      <c r="AJ28" s="51">
        <v>0</v>
      </c>
      <c r="AK28" s="51">
        <f t="shared" si="0"/>
        <v>0.19517699999999999</v>
      </c>
      <c r="AL28" s="51">
        <f t="shared" si="1"/>
        <v>0</v>
      </c>
      <c r="AM28" s="51">
        <v>0</v>
      </c>
      <c r="AN28" s="51">
        <v>0</v>
      </c>
      <c r="AO28" s="51">
        <f t="shared" si="2"/>
        <v>0.19517699999999999</v>
      </c>
    </row>
    <row r="29" spans="2:41" s="48" customFormat="1" ht="27" customHeight="1" x14ac:dyDescent="0.15">
      <c r="B29" s="57" t="s">
        <v>93</v>
      </c>
      <c r="C29" s="50"/>
      <c r="D29" s="51">
        <v>2.6254999999999997E-2</v>
      </c>
      <c r="E29" s="51">
        <v>0</v>
      </c>
      <c r="F29" s="51">
        <v>0</v>
      </c>
      <c r="G29" s="51">
        <v>2.6254999999999997E-2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2.6254999999999997E-2</v>
      </c>
      <c r="T29" s="51">
        <v>4.1999999999999996E-4</v>
      </c>
      <c r="U29" s="51">
        <v>0</v>
      </c>
      <c r="V29" s="51">
        <v>4.1999999999999996E-4</v>
      </c>
      <c r="W29" s="51">
        <v>2.5834999999999997E-2</v>
      </c>
      <c r="X29" s="51">
        <v>8.7749999999999981E-3</v>
      </c>
      <c r="Y29" s="51">
        <v>2.1599999999999999E-4</v>
      </c>
      <c r="Z29" s="51">
        <v>1.7059999999999999E-2</v>
      </c>
      <c r="AA29" s="51">
        <v>9.11E-3</v>
      </c>
      <c r="AB29" s="51">
        <v>0</v>
      </c>
      <c r="AC29" s="51">
        <v>2.5834999999999997E-2</v>
      </c>
      <c r="AD29" s="51">
        <v>1.5066999999999997E-2</v>
      </c>
      <c r="AE29" s="54">
        <v>1.0767999999999998E-2</v>
      </c>
      <c r="AF29" s="51">
        <v>0</v>
      </c>
      <c r="AG29" s="53">
        <v>1.5066999999999997E-2</v>
      </c>
      <c r="AH29" s="51">
        <v>1.1187999999999998E-2</v>
      </c>
      <c r="AI29" s="51">
        <v>1.5066999999999997E-2</v>
      </c>
      <c r="AJ29" s="51">
        <v>0</v>
      </c>
      <c r="AK29" s="51">
        <f t="shared" si="0"/>
        <v>2.6254999999999997E-2</v>
      </c>
      <c r="AL29" s="51">
        <f t="shared" si="1"/>
        <v>0.12393599999999999</v>
      </c>
      <c r="AM29" s="51">
        <v>0</v>
      </c>
      <c r="AN29" s="51">
        <v>0.12393599999999999</v>
      </c>
      <c r="AO29" s="51">
        <f t="shared" si="2"/>
        <v>-9.768099999999999E-2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0.34368972000000003</v>
      </c>
      <c r="E31" s="51">
        <v>0</v>
      </c>
      <c r="F31" s="51">
        <v>0</v>
      </c>
      <c r="G31" s="51">
        <v>0.34368972000000003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0.34368972000000003</v>
      </c>
      <c r="T31" s="51">
        <v>9.7999999999999997E-4</v>
      </c>
      <c r="U31" s="51">
        <v>9.7999999999999997E-4</v>
      </c>
      <c r="V31" s="51">
        <v>0</v>
      </c>
      <c r="W31" s="51">
        <v>0.34270972000000005</v>
      </c>
      <c r="X31" s="51">
        <v>0.33297972000000003</v>
      </c>
      <c r="Y31" s="51">
        <v>0</v>
      </c>
      <c r="Z31" s="51">
        <v>9.7300000000000008E-3</v>
      </c>
      <c r="AA31" s="51">
        <v>0</v>
      </c>
      <c r="AB31" s="51">
        <v>0</v>
      </c>
      <c r="AC31" s="51">
        <v>0.34270972</v>
      </c>
      <c r="AD31" s="51">
        <v>0.33284817739006756</v>
      </c>
      <c r="AE31" s="54">
        <v>9.8615426099324388E-3</v>
      </c>
      <c r="AF31" s="51">
        <v>0</v>
      </c>
      <c r="AG31" s="53">
        <v>0.33284817739006756</v>
      </c>
      <c r="AH31" s="51">
        <v>1.0841542609932439E-2</v>
      </c>
      <c r="AI31" s="51">
        <v>0.33284817739006756</v>
      </c>
      <c r="AJ31" s="51">
        <v>0</v>
      </c>
      <c r="AK31" s="51">
        <f t="shared" si="0"/>
        <v>0.34368972000000003</v>
      </c>
      <c r="AL31" s="51">
        <f t="shared" si="1"/>
        <v>0</v>
      </c>
      <c r="AM31" s="51">
        <v>0</v>
      </c>
      <c r="AN31" s="51">
        <v>0</v>
      </c>
      <c r="AO31" s="51">
        <f t="shared" si="2"/>
        <v>0.34368972000000003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0.48194713026113678</v>
      </c>
      <c r="E36" s="51">
        <v>0</v>
      </c>
      <c r="F36" s="51">
        <v>0</v>
      </c>
      <c r="G36" s="51">
        <v>0.48194713026113678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0.48194713026113678</v>
      </c>
      <c r="T36" s="51">
        <v>9.1500000000000001E-3</v>
      </c>
      <c r="U36" s="51">
        <v>0</v>
      </c>
      <c r="V36" s="51">
        <v>9.1500000000000001E-3</v>
      </c>
      <c r="W36" s="51">
        <v>0.47279713026113679</v>
      </c>
      <c r="X36" s="51">
        <v>7.7570330261136702E-2</v>
      </c>
      <c r="Y36" s="51">
        <v>7.54E-4</v>
      </c>
      <c r="Z36" s="51">
        <v>0.3952268000000001</v>
      </c>
      <c r="AA36" s="51">
        <v>4.7999999999999998E-6</v>
      </c>
      <c r="AB36" s="51">
        <v>6.7791485356445778E-4</v>
      </c>
      <c r="AC36" s="51">
        <v>0.47211921540757229</v>
      </c>
      <c r="AD36" s="51">
        <v>0.14876116574433315</v>
      </c>
      <c r="AE36" s="51">
        <v>0.32335804966323911</v>
      </c>
      <c r="AF36" s="51">
        <v>0</v>
      </c>
      <c r="AG36" s="53">
        <v>0.14876116574433315</v>
      </c>
      <c r="AH36" s="51">
        <v>0.33250804966323916</v>
      </c>
      <c r="AI36" s="51">
        <v>0.14876116574433315</v>
      </c>
      <c r="AJ36" s="51">
        <v>0</v>
      </c>
      <c r="AK36" s="51">
        <f t="shared" si="0"/>
        <v>0.48194713026113678</v>
      </c>
      <c r="AL36" s="51">
        <f t="shared" si="1"/>
        <v>0.17889599999999994</v>
      </c>
      <c r="AM36" s="51">
        <f>SUM(AM37:AM39)</f>
        <v>0</v>
      </c>
      <c r="AN36" s="51">
        <f>SUM(AN37:AN39)</f>
        <v>0.17889599999999994</v>
      </c>
      <c r="AO36" s="51">
        <f t="shared" si="2"/>
        <v>0.30305113026113684</v>
      </c>
    </row>
    <row r="37" spans="2:41" s="48" customFormat="1" ht="27" customHeight="1" x14ac:dyDescent="0.15">
      <c r="B37" s="59">
        <v>0</v>
      </c>
      <c r="C37" s="60" t="s">
        <v>101</v>
      </c>
      <c r="D37" s="61">
        <v>1.1088000000000001E-3</v>
      </c>
      <c r="E37" s="62">
        <v>0</v>
      </c>
      <c r="F37" s="61">
        <v>0</v>
      </c>
      <c r="G37" s="61">
        <v>1.1088000000000001E-3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1.1088000000000001E-3</v>
      </c>
      <c r="T37" s="61">
        <v>3.5000000000000005E-4</v>
      </c>
      <c r="U37" s="61">
        <v>0</v>
      </c>
      <c r="V37" s="61">
        <v>3.5000000000000005E-4</v>
      </c>
      <c r="W37" s="61">
        <v>7.5880000000000001E-4</v>
      </c>
      <c r="X37" s="61">
        <v>7.54E-4</v>
      </c>
      <c r="Y37" s="61">
        <v>7.54E-4</v>
      </c>
      <c r="Z37" s="61">
        <v>4.7999999999999998E-6</v>
      </c>
      <c r="AA37" s="61">
        <v>4.7999999999999998E-6</v>
      </c>
      <c r="AB37" s="61">
        <v>6.8291780821917811E-4</v>
      </c>
      <c r="AC37" s="61">
        <v>7.5882191780821925E-5</v>
      </c>
      <c r="AD37" s="61">
        <v>0</v>
      </c>
      <c r="AE37" s="61">
        <v>7.5882191780821925E-5</v>
      </c>
      <c r="AF37" s="63">
        <v>0</v>
      </c>
      <c r="AG37" s="64">
        <v>0</v>
      </c>
      <c r="AH37" s="61">
        <v>4.2588219178082195E-4</v>
      </c>
      <c r="AI37" s="61">
        <v>0</v>
      </c>
      <c r="AJ37" s="62">
        <v>0</v>
      </c>
      <c r="AK37" s="62">
        <f t="shared" si="0"/>
        <v>1.1088000000000001E-3</v>
      </c>
      <c r="AL37" s="62">
        <f t="shared" si="1"/>
        <v>5.3600000000000002E-4</v>
      </c>
      <c r="AM37" s="62">
        <v>0</v>
      </c>
      <c r="AN37" s="62">
        <v>5.3600000000000002E-4</v>
      </c>
      <c r="AO37" s="62">
        <f t="shared" si="2"/>
        <v>5.7280000000000005E-4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0.18937400000000004</v>
      </c>
      <c r="E38" s="66">
        <v>0</v>
      </c>
      <c r="F38" s="66">
        <v>0</v>
      </c>
      <c r="G38" s="66">
        <v>0.18937400000000004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0.18937400000000004</v>
      </c>
      <c r="T38" s="66">
        <v>8.8000000000000005E-3</v>
      </c>
      <c r="U38" s="66">
        <v>0</v>
      </c>
      <c r="V38" s="66">
        <v>8.8000000000000005E-3</v>
      </c>
      <c r="W38" s="66">
        <v>0.18057400000000004</v>
      </c>
      <c r="X38" s="66">
        <v>5.0319000000000003E-2</v>
      </c>
      <c r="Y38" s="66">
        <v>0</v>
      </c>
      <c r="Z38" s="66">
        <v>0.13025500000000004</v>
      </c>
      <c r="AA38" s="66">
        <v>0</v>
      </c>
      <c r="AB38" s="66">
        <v>0</v>
      </c>
      <c r="AC38" s="66">
        <v>0.18057399999999998</v>
      </c>
      <c r="AD38" s="66">
        <v>4.3948853846153851E-2</v>
      </c>
      <c r="AE38" s="66">
        <v>0.13662514615384613</v>
      </c>
      <c r="AF38" s="67">
        <v>0</v>
      </c>
      <c r="AG38" s="68">
        <v>4.3948853846153851E-2</v>
      </c>
      <c r="AH38" s="66">
        <v>0.14542514615384614</v>
      </c>
      <c r="AI38" s="66">
        <v>4.3948853846153851E-2</v>
      </c>
      <c r="AJ38" s="66">
        <v>0</v>
      </c>
      <c r="AK38" s="66">
        <f t="shared" si="0"/>
        <v>0.18937400000000004</v>
      </c>
      <c r="AL38" s="66">
        <f t="shared" si="1"/>
        <v>0.17075999999999994</v>
      </c>
      <c r="AM38" s="66">
        <v>0</v>
      </c>
      <c r="AN38" s="66">
        <v>0.17075999999999994</v>
      </c>
      <c r="AO38" s="66">
        <f t="shared" si="2"/>
        <v>1.8614000000000103E-2</v>
      </c>
    </row>
    <row r="39" spans="2:41" ht="27" customHeight="1" x14ac:dyDescent="0.15">
      <c r="B39" s="69">
        <v>0</v>
      </c>
      <c r="C39" s="76" t="s">
        <v>100</v>
      </c>
      <c r="D39" s="71">
        <v>0.29146433026113677</v>
      </c>
      <c r="E39" s="52">
        <v>0</v>
      </c>
      <c r="F39" s="71">
        <v>0</v>
      </c>
      <c r="G39" s="71">
        <v>0.29146433026113677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0.29146433026113677</v>
      </c>
      <c r="T39" s="71">
        <v>0</v>
      </c>
      <c r="U39" s="71">
        <v>0</v>
      </c>
      <c r="V39" s="71">
        <v>0</v>
      </c>
      <c r="W39" s="71">
        <v>0.29146433026113677</v>
      </c>
      <c r="X39" s="71">
        <v>2.6497330261136699E-2</v>
      </c>
      <c r="Y39" s="71">
        <v>0</v>
      </c>
      <c r="Z39" s="71">
        <v>0.26496700000000006</v>
      </c>
      <c r="AA39" s="71">
        <v>0</v>
      </c>
      <c r="AB39" s="71">
        <v>-5.0029546547203374E-6</v>
      </c>
      <c r="AC39" s="71">
        <v>0.29146933321579149</v>
      </c>
      <c r="AD39" s="71">
        <v>0.1048123118981793</v>
      </c>
      <c r="AE39" s="71">
        <v>0.18665702131761219</v>
      </c>
      <c r="AF39" s="72">
        <v>0</v>
      </c>
      <c r="AG39" s="73">
        <v>0.1048123118981793</v>
      </c>
      <c r="AH39" s="71">
        <v>0.18665702131761219</v>
      </c>
      <c r="AI39" s="71">
        <v>0.1048123118981793</v>
      </c>
      <c r="AJ39" s="52">
        <v>0</v>
      </c>
      <c r="AK39" s="52">
        <f t="shared" si="0"/>
        <v>0.29146433026113677</v>
      </c>
      <c r="AL39" s="52">
        <f t="shared" si="1"/>
        <v>7.6000000000000009E-3</v>
      </c>
      <c r="AM39" s="52">
        <v>0</v>
      </c>
      <c r="AN39" s="52">
        <v>7.6000000000000009E-3</v>
      </c>
      <c r="AO39" s="52">
        <f t="shared" si="2"/>
        <v>0.28386433026113678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2021-03-16T06:09:14Z</dcterms:created>
  <dcterms:modified xsi:type="dcterms:W3CDTF">2025-03-12T23:37:15Z</dcterms:modified>
</cp:coreProperties>
</file>