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O16" i="1" s="1"/>
  <c r="AL15" i="1"/>
  <c r="AK15" i="1"/>
  <c r="AO15" i="1" s="1"/>
  <c r="AN14" i="1"/>
  <c r="AK14" i="1"/>
  <c r="AN12" i="1"/>
  <c r="AK13" i="1"/>
  <c r="AK12" i="1"/>
  <c r="Z8" i="1"/>
  <c r="X8" i="1"/>
  <c r="AO30" i="1" l="1"/>
  <c r="AO36" i="1"/>
  <c r="AO38" i="1"/>
  <c r="AO17" i="1"/>
  <c r="AO24" i="1"/>
  <c r="AO37" i="1"/>
  <c r="AO21" i="1"/>
  <c r="AO18" i="1"/>
  <c r="AO25" i="1"/>
  <c r="AO19" i="1"/>
  <c r="AO26" i="1"/>
  <c r="AO33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<sst xmlns="http://schemas.openxmlformats.org/spreadsheetml/2006/main" count="111" uniqueCount="105">
  <si>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</si>
  <si>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</si>
  <si>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</si>
  <si>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</si>
  <si>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</si>
  <si>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</si>
  <si>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</si>
  <si>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</si>
  <si>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</si>
  <si>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</si>
  <si>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</si>
  <si>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</si>
  <si>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</si>
  <si>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</si>
  <si>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</si>
  <si>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</si>
  <si>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</si>
  <si>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</si>
  <si>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</si>
  <si>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</si>
  <si>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</si>
  <si>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</si>
  <si>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</si>
  <si>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</si>
  <si>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</si>
  <si>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</si>
  <si>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</si>
  <si>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</si>
  <si>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</si>
  <si>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</si>
  <si>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</si>
  <si>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</si>
  <si>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</si>
  <si>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</si>
  <si>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</si>
  <si>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</si>
  <si>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</si>
  <si>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</si>
  <si>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</si>
  <si>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</si>
  <si>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</si>
  <si>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</si>
  <si>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</si>
  <si>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</si>
  <si>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</si>
  <si>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</si>
  <si>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</si>
  <si>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</si>
  <si>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</si>
  <si>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</si>
  <si>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</si>
  <si>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</si>
  <si>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</si>
  <si>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</si>
  <si>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</si>
  <si>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</si>
  <si>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</si>
  <si>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</si>
  <si>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</si>
  <si>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</si>
  <si>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</si>
  <si>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</si>
  <si>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</si>
  <si>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</si>
  <si>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</si>
  <si>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</si>
  <si>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</si>
  <si>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</si>
  <si>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</si>
  <si>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</si>
  <si>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</si>
  <si>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</si>
  <si>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</si>
  <si>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</si>
  <si>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</si>
  <si>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</si>
  <si>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</si>
  <si>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</si>
  <si>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</si>
  <si>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</si>
  <si>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</si>
  <si>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</si>
  <si>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</si>
  <si>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</si>
  <si>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</si>
  <si>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</si>
  <si>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</si>
  <si>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</si>
  <si>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</si>
  <si>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</si>
  <si>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</si>
  <si>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</si>
  <si>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</si>
  <si>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</si>
  <si>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</si>
  <si>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</si>
  <si>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</si>
  <si>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</si>
  <si>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</si>
  <si>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</si>
  <si>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</si>
  <si>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</si>
  <si>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</si>
  <si>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</si>
  <si>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表2-07  発生量及び処理・処分量（種類別：変換）　〔電気･水道業〕〔全地域〕〔令和５年度〕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</si>
</sst>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392.83114421569877</v>
      </c>
      <c r="E12" s="46">
        <v>0</v>
      </c>
      <c r="F12" s="46">
        <v>0</v>
      </c>
      <c r="G12" s="46">
        <v>392.83114421569877</v>
      </c>
      <c r="H12" s="46">
        <v>0</v>
      </c>
      <c r="I12" s="46">
        <v>0</v>
      </c>
      <c r="J12" s="46">
        <v>0</v>
      </c>
      <c r="K12" s="46">
        <v>396.971</v>
      </c>
      <c r="L12" s="46">
        <v>0</v>
      </c>
      <c r="M12" s="46">
        <v>373.98180000000002</v>
      </c>
      <c r="N12" s="46">
        <v>0</v>
      </c>
      <c r="O12" s="46">
        <v>22.9892</v>
      </c>
      <c r="P12" s="46">
        <v>1.7000000000000001E-2</v>
      </c>
      <c r="Q12" s="46">
        <v>0</v>
      </c>
      <c r="R12" s="46">
        <v>0</v>
      </c>
      <c r="S12" s="47">
        <v>18.832344215698932</v>
      </c>
      <c r="T12" s="46">
        <v>6.4581820000000008</v>
      </c>
      <c r="U12" s="46">
        <v>6.2000000000000003E-5</v>
      </c>
      <c r="V12" s="46">
        <v>6.458120000000001</v>
      </c>
      <c r="W12" s="46">
        <v>12.374162215698929</v>
      </c>
      <c r="X12" s="46">
        <v>5.1673532956989234</v>
      </c>
      <c r="Y12" s="46">
        <v>4.9199999999999999E-3</v>
      </c>
      <c r="Z12" s="46">
        <v>7.2068089199999994</v>
      </c>
      <c r="AA12" s="46">
        <v>1.8592309999999996</v>
      </c>
      <c r="AB12" s="46">
        <v>4.9619769956350117</v>
      </c>
      <c r="AC12" s="46">
        <v>7.412185220063912</v>
      </c>
      <c r="AD12" s="46">
        <v>7.1958658176079089</v>
      </c>
      <c r="AE12" s="46">
        <v>0.2163194024560034</v>
      </c>
      <c r="AF12" s="46">
        <v>0</v>
      </c>
      <c r="AG12" s="47">
        <v>7.2128658176079092</v>
      </c>
      <c r="AH12" s="46">
        <v>6.6745014024560039</v>
      </c>
      <c r="AI12" s="46">
        <v>7.2128658176079092</v>
      </c>
      <c r="AJ12" s="46">
        <v>0</v>
      </c>
      <c r="AK12" s="46">
        <f>G12-N12</f>
        <v>392.83114421569877</v>
      </c>
      <c r="AL12" s="46">
        <f>AM12+AN12</f>
        <v>9.6884219085963004</v>
      </c>
      <c r="AM12" s="46">
        <f>SUM(AM13:AM14)+SUM(AM18:AM36)</f>
        <v>0</v>
      </c>
      <c r="AN12" s="46">
        <f>SUM(AN13:AN14)+SUM(AN18:AN36)</f>
        <v>9.6884219085963004</v>
      </c>
      <c r="AO12" s="46">
        <f>AK12-AL12</f>
        <v>383.14272230710247</v>
      </c>
    </row>
    <row r="13" spans="2:41" s="48" customFormat="1" ht="27" customHeight="1" thickTop="1" x14ac:dyDescent="0.15">
      <c r="B13" s="49" t="s">
        <v>77</v>
      </c>
      <c r="C13" s="50"/>
      <c r="D13" s="51">
        <v>0.91542000000000001</v>
      </c>
      <c r="E13" s="51">
        <v>0</v>
      </c>
      <c r="F13" s="51">
        <v>0</v>
      </c>
      <c r="G13" s="52">
        <v>0.91542000000000001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0.91542000000000001</v>
      </c>
      <c r="T13" s="51">
        <v>8.0000000000000002E-3</v>
      </c>
      <c r="U13" s="51">
        <v>0</v>
      </c>
      <c r="V13" s="51">
        <v>8.0000000000000002E-3</v>
      </c>
      <c r="W13" s="51">
        <v>0.90742</v>
      </c>
      <c r="X13" s="51">
        <v>0.89854000000000001</v>
      </c>
      <c r="Y13" s="51">
        <v>0</v>
      </c>
      <c r="Z13" s="51">
        <v>8.8800000000000007E-3</v>
      </c>
      <c r="AA13" s="51">
        <v>0</v>
      </c>
      <c r="AB13" s="51">
        <v>0</v>
      </c>
      <c r="AC13" s="51">
        <v>0.90742</v>
      </c>
      <c r="AD13" s="51">
        <v>0.90742</v>
      </c>
      <c r="AE13" s="54">
        <v>0</v>
      </c>
      <c r="AF13" s="51">
        <v>0</v>
      </c>
      <c r="AG13" s="55">
        <v>0.90742</v>
      </c>
      <c r="AH13" s="56">
        <v>8.0000000000000002E-3</v>
      </c>
      <c r="AI13" s="56">
        <v>0.90742</v>
      </c>
      <c r="AJ13" s="51">
        <v>0</v>
      </c>
      <c r="AK13" s="51">
        <f t="shared" ref="AK13:AK39" si="0">G13-N13</f>
        <v>0.91542000000000001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0.91542000000000001</v>
      </c>
    </row>
    <row r="14" spans="2:41" s="48" customFormat="1" ht="27" customHeight="1" x14ac:dyDescent="0.15">
      <c r="B14" s="57" t="s">
        <v>78</v>
      </c>
      <c r="C14" s="50"/>
      <c r="D14" s="51">
        <v>387.04324999999994</v>
      </c>
      <c r="E14" s="51">
        <v>0</v>
      </c>
      <c r="F14" s="51">
        <v>0</v>
      </c>
      <c r="G14" s="51">
        <v>387.04324999999994</v>
      </c>
      <c r="H14" s="51">
        <v>0</v>
      </c>
      <c r="I14" s="51">
        <v>0</v>
      </c>
      <c r="J14" s="51">
        <v>0</v>
      </c>
      <c r="K14" s="51">
        <v>396.971</v>
      </c>
      <c r="L14" s="51">
        <v>0</v>
      </c>
      <c r="M14" s="51">
        <v>373.98179999999996</v>
      </c>
      <c r="N14" s="51">
        <v>0</v>
      </c>
      <c r="O14" s="51">
        <v>22.9892</v>
      </c>
      <c r="P14" s="51">
        <v>1.7000000000000001E-2</v>
      </c>
      <c r="Q14" s="51">
        <v>0</v>
      </c>
      <c r="R14" s="58">
        <v>0</v>
      </c>
      <c r="S14" s="53">
        <v>13.044450000000001</v>
      </c>
      <c r="T14" s="51">
        <v>5.8101100000000008</v>
      </c>
      <c r="U14" s="51">
        <v>0</v>
      </c>
      <c r="V14" s="51">
        <v>5.8101100000000008</v>
      </c>
      <c r="W14" s="51">
        <v>7.2343399999999995</v>
      </c>
      <c r="X14" s="51">
        <v>4.0391399999999997</v>
      </c>
      <c r="Y14" s="51">
        <v>0</v>
      </c>
      <c r="Z14" s="51">
        <v>3.1951999999999998</v>
      </c>
      <c r="AA14" s="51">
        <v>1.5061199999999999</v>
      </c>
      <c r="AB14" s="51">
        <v>4.5459646583287547</v>
      </c>
      <c r="AC14" s="51">
        <v>2.6883753416712444</v>
      </c>
      <c r="AD14" s="51">
        <v>2.5667363416712443</v>
      </c>
      <c r="AE14" s="51">
        <v>0.121639</v>
      </c>
      <c r="AF14" s="51">
        <v>0</v>
      </c>
      <c r="AG14" s="53">
        <v>2.5837363416712442</v>
      </c>
      <c r="AH14" s="51">
        <v>5.9317489999999999</v>
      </c>
      <c r="AI14" s="51">
        <v>2.5837363416712442</v>
      </c>
      <c r="AJ14" s="51">
        <v>0</v>
      </c>
      <c r="AK14" s="51">
        <f t="shared" si="0"/>
        <v>387.04324999999994</v>
      </c>
      <c r="AL14" s="51">
        <f t="shared" si="1"/>
        <v>8.7676400000000001</v>
      </c>
      <c r="AM14" s="51">
        <f>SUM(AM15:AM17)</f>
        <v>0</v>
      </c>
      <c r="AN14" s="51">
        <f>SUM(AN15:AN17)</f>
        <v>8.7676400000000001</v>
      </c>
      <c r="AO14" s="51">
        <f t="shared" si="2"/>
        <v>378.27560999999992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284.05108999999999</v>
      </c>
      <c r="E15" s="62">
        <v>0</v>
      </c>
      <c r="F15" s="61">
        <v>0</v>
      </c>
      <c r="G15" s="61">
        <v>284.05108999999999</v>
      </c>
      <c r="H15" s="62">
        <v>0</v>
      </c>
      <c r="I15" s="62">
        <v>0</v>
      </c>
      <c r="J15" s="62">
        <v>0</v>
      </c>
      <c r="K15" s="62">
        <v>295.50319999999999</v>
      </c>
      <c r="L15" s="62">
        <v>0</v>
      </c>
      <c r="M15" s="62">
        <v>278.30649999999997</v>
      </c>
      <c r="N15" s="62">
        <v>0</v>
      </c>
      <c r="O15" s="62">
        <v>17.1967</v>
      </c>
      <c r="P15" s="61">
        <v>0</v>
      </c>
      <c r="Q15" s="61">
        <v>0</v>
      </c>
      <c r="R15" s="63">
        <v>0</v>
      </c>
      <c r="S15" s="64">
        <v>5.7445900000000005</v>
      </c>
      <c r="T15" s="61">
        <v>0.39411000000000002</v>
      </c>
      <c r="U15" s="61">
        <v>0</v>
      </c>
      <c r="V15" s="61">
        <v>0.39411000000000002</v>
      </c>
      <c r="W15" s="61">
        <v>5.3504800000000001</v>
      </c>
      <c r="X15" s="61">
        <v>3.6566700000000001</v>
      </c>
      <c r="Y15" s="61">
        <v>0</v>
      </c>
      <c r="Z15" s="61">
        <v>1.69381</v>
      </c>
      <c r="AA15" s="61">
        <v>1.29681</v>
      </c>
      <c r="AB15" s="61">
        <v>3.75193537261447</v>
      </c>
      <c r="AC15" s="61">
        <v>1.5985446273855302</v>
      </c>
      <c r="AD15" s="61">
        <v>1.5474106273855301</v>
      </c>
      <c r="AE15" s="61">
        <v>5.1133999999999999E-2</v>
      </c>
      <c r="AF15" s="63">
        <v>0</v>
      </c>
      <c r="AG15" s="64">
        <v>1.5474106273855301</v>
      </c>
      <c r="AH15" s="61">
        <v>0.44524400000000003</v>
      </c>
      <c r="AI15" s="61">
        <v>1.5474106273855301</v>
      </c>
      <c r="AJ15" s="62">
        <v>0</v>
      </c>
      <c r="AK15" s="62">
        <f t="shared" si="0"/>
        <v>284.05108999999999</v>
      </c>
      <c r="AL15" s="62">
        <f t="shared" si="1"/>
        <v>0.90977999999999992</v>
      </c>
      <c r="AM15" s="62">
        <v>0</v>
      </c>
      <c r="AN15" s="62">
        <v>0.90977999999999992</v>
      </c>
      <c r="AO15" s="62">
        <f t="shared" si="2"/>
        <v>283.14130999999998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6.3327500000000008</v>
      </c>
      <c r="E16" s="66">
        <v>0</v>
      </c>
      <c r="F16" s="66">
        <v>0</v>
      </c>
      <c r="G16" s="66">
        <v>6.3327500000000008</v>
      </c>
      <c r="H16" s="66">
        <v>0</v>
      </c>
      <c r="I16" s="66">
        <v>0</v>
      </c>
      <c r="J16" s="66">
        <v>0</v>
      </c>
      <c r="K16" s="66">
        <v>1.0988</v>
      </c>
      <c r="L16" s="66">
        <v>0</v>
      </c>
      <c r="M16" s="66">
        <v>0.67930000000000001</v>
      </c>
      <c r="N16" s="66">
        <v>0</v>
      </c>
      <c r="O16" s="66">
        <v>0.41949999999999998</v>
      </c>
      <c r="P16" s="66">
        <v>0</v>
      </c>
      <c r="Q16" s="66">
        <v>0</v>
      </c>
      <c r="R16" s="67">
        <v>0</v>
      </c>
      <c r="S16" s="68">
        <v>5.6534500000000003</v>
      </c>
      <c r="T16" s="66">
        <v>5.4160000000000004</v>
      </c>
      <c r="U16" s="66">
        <v>0</v>
      </c>
      <c r="V16" s="66">
        <v>5.4160000000000004</v>
      </c>
      <c r="W16" s="66">
        <v>0.23744999999999997</v>
      </c>
      <c r="X16" s="66">
        <v>0.14032999999999998</v>
      </c>
      <c r="Y16" s="66">
        <v>0</v>
      </c>
      <c r="Z16" s="66">
        <v>9.7119999999999984E-2</v>
      </c>
      <c r="AA16" s="66">
        <v>5.5469999999999998E-2</v>
      </c>
      <c r="AB16" s="66">
        <v>6.2690285714285671E-2</v>
      </c>
      <c r="AC16" s="66">
        <v>0.1747597142857143</v>
      </c>
      <c r="AD16" s="66">
        <v>0.1699097142857143</v>
      </c>
      <c r="AE16" s="66">
        <v>4.8500000000000001E-3</v>
      </c>
      <c r="AF16" s="67">
        <v>0</v>
      </c>
      <c r="AG16" s="68">
        <v>0.1699097142857143</v>
      </c>
      <c r="AH16" s="66">
        <v>5.4208500000000006</v>
      </c>
      <c r="AI16" s="66">
        <v>0.1699097142857143</v>
      </c>
      <c r="AJ16" s="66">
        <v>0</v>
      </c>
      <c r="AK16" s="66">
        <f t="shared" si="0"/>
        <v>6.3327500000000008</v>
      </c>
      <c r="AL16" s="66">
        <f t="shared" si="1"/>
        <v>7.8578599999999996</v>
      </c>
      <c r="AM16" s="66">
        <v>0</v>
      </c>
      <c r="AN16" s="66">
        <v>7.8578599999999996</v>
      </c>
      <c r="AO16" s="66">
        <f t="shared" si="2"/>
        <v>-1.5251099999999989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96.659409999999994</v>
      </c>
      <c r="E17" s="52">
        <v>0</v>
      </c>
      <c r="F17" s="71">
        <v>0</v>
      </c>
      <c r="G17" s="71">
        <v>96.659409999999994</v>
      </c>
      <c r="H17" s="52">
        <v>0</v>
      </c>
      <c r="I17" s="52">
        <v>0</v>
      </c>
      <c r="J17" s="52">
        <v>0</v>
      </c>
      <c r="K17" s="52">
        <v>100.369</v>
      </c>
      <c r="L17" s="52">
        <v>0</v>
      </c>
      <c r="M17" s="52">
        <v>94.995999999999995</v>
      </c>
      <c r="N17" s="52">
        <v>0</v>
      </c>
      <c r="O17" s="52">
        <v>5.3730000000000002</v>
      </c>
      <c r="P17" s="71">
        <v>1.7000000000000001E-2</v>
      </c>
      <c r="Q17" s="71">
        <v>0</v>
      </c>
      <c r="R17" s="72">
        <v>0</v>
      </c>
      <c r="S17" s="73">
        <v>1.6464099999999997</v>
      </c>
      <c r="T17" s="71">
        <v>0</v>
      </c>
      <c r="U17" s="71">
        <v>0</v>
      </c>
      <c r="V17" s="71">
        <v>0</v>
      </c>
      <c r="W17" s="71">
        <v>1.6464099999999997</v>
      </c>
      <c r="X17" s="71">
        <v>0.24213999999999999</v>
      </c>
      <c r="Y17" s="71">
        <v>0</v>
      </c>
      <c r="Z17" s="71">
        <v>1.4042699999999997</v>
      </c>
      <c r="AA17" s="71">
        <v>0.15384</v>
      </c>
      <c r="AB17" s="71">
        <v>0.73133899999999974</v>
      </c>
      <c r="AC17" s="71">
        <v>0.91507099999999997</v>
      </c>
      <c r="AD17" s="71">
        <v>0.84941599999999995</v>
      </c>
      <c r="AE17" s="71">
        <v>6.5655000000000005E-2</v>
      </c>
      <c r="AF17" s="72">
        <v>0</v>
      </c>
      <c r="AG17" s="73">
        <v>0.86641599999999996</v>
      </c>
      <c r="AH17" s="71">
        <v>6.5655000000000005E-2</v>
      </c>
      <c r="AI17" s="71">
        <v>0.86641599999999996</v>
      </c>
      <c r="AJ17" s="52">
        <v>0</v>
      </c>
      <c r="AK17" s="52">
        <f t="shared" si="0"/>
        <v>96.659409999999994</v>
      </c>
      <c r="AL17" s="52">
        <f t="shared" si="1"/>
        <v>0</v>
      </c>
      <c r="AM17" s="52">
        <v>0</v>
      </c>
      <c r="AN17" s="52">
        <v>0</v>
      </c>
      <c r="AO17" s="52">
        <f t="shared" si="2"/>
        <v>96.659409999999994</v>
      </c>
    </row>
    <row r="18" spans="2:41" s="48" customFormat="1" ht="27" customHeight="1" x14ac:dyDescent="0.15">
      <c r="B18" s="57" t="s">
        <v>82</v>
      </c>
      <c r="C18" s="74"/>
      <c r="D18" s="51">
        <v>0.11467550000000001</v>
      </c>
      <c r="E18" s="51">
        <v>0</v>
      </c>
      <c r="F18" s="51">
        <v>0</v>
      </c>
      <c r="G18" s="51">
        <v>0.11467550000000001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0.11467550000000001</v>
      </c>
      <c r="T18" s="51">
        <v>0</v>
      </c>
      <c r="U18" s="51">
        <v>0</v>
      </c>
      <c r="V18" s="51">
        <v>0</v>
      </c>
      <c r="W18" s="51">
        <v>0.11467550000000001</v>
      </c>
      <c r="X18" s="51">
        <v>4.3989500000000008E-2</v>
      </c>
      <c r="Y18" s="51">
        <v>4.3400000000000001E-3</v>
      </c>
      <c r="Z18" s="51">
        <v>7.0686000000000013E-2</v>
      </c>
      <c r="AA18" s="51">
        <v>1.7225999999999998E-2</v>
      </c>
      <c r="AB18" s="51">
        <v>9.9100982432432441E-2</v>
      </c>
      <c r="AC18" s="51">
        <v>1.5574517567567567E-2</v>
      </c>
      <c r="AD18" s="51">
        <v>6.4255675675675677E-3</v>
      </c>
      <c r="AE18" s="54">
        <v>9.1489499999999994E-3</v>
      </c>
      <c r="AF18" s="51">
        <v>0</v>
      </c>
      <c r="AG18" s="53">
        <v>6.4255675675675677E-3</v>
      </c>
      <c r="AH18" s="51">
        <v>9.1489499999999994E-3</v>
      </c>
      <c r="AI18" s="51">
        <v>6.4255675675675677E-3</v>
      </c>
      <c r="AJ18" s="51">
        <v>0</v>
      </c>
      <c r="AK18" s="51">
        <f t="shared" si="0"/>
        <v>0.11467550000000001</v>
      </c>
      <c r="AL18" s="51">
        <f t="shared" si="1"/>
        <v>2.1709085963003264E-3</v>
      </c>
      <c r="AM18" s="51">
        <v>0</v>
      </c>
      <c r="AN18" s="51">
        <v>2.1709085963003264E-3</v>
      </c>
      <c r="AO18" s="51">
        <f t="shared" si="2"/>
        <v>0.11250459140369969</v>
      </c>
    </row>
    <row r="19" spans="2:41" s="48" customFormat="1" ht="27" customHeight="1" x14ac:dyDescent="0.15">
      <c r="B19" s="57" t="s">
        <v>83</v>
      </c>
      <c r="C19" s="50"/>
      <c r="D19" s="51">
        <v>9.4205000000000011E-2</v>
      </c>
      <c r="E19" s="51">
        <v>0</v>
      </c>
      <c r="F19" s="51">
        <v>0</v>
      </c>
      <c r="G19" s="51">
        <v>9.4205000000000011E-2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9.4205000000000011E-2</v>
      </c>
      <c r="T19" s="51">
        <v>0</v>
      </c>
      <c r="U19" s="51">
        <v>0</v>
      </c>
      <c r="V19" s="51">
        <v>0</v>
      </c>
      <c r="W19" s="51">
        <v>9.4205000000000011E-2</v>
      </c>
      <c r="X19" s="51">
        <v>0</v>
      </c>
      <c r="Y19" s="51">
        <v>0</v>
      </c>
      <c r="Z19" s="51">
        <v>9.4205000000000011E-2</v>
      </c>
      <c r="AA19" s="51">
        <v>0</v>
      </c>
      <c r="AB19" s="51">
        <v>9.3116051923076926E-2</v>
      </c>
      <c r="AC19" s="51">
        <v>1.0889480769230798E-3</v>
      </c>
      <c r="AD19" s="51">
        <v>1.0889230769230798E-3</v>
      </c>
      <c r="AE19" s="54">
        <v>2.5000000000000002E-8</v>
      </c>
      <c r="AF19" s="51">
        <v>0</v>
      </c>
      <c r="AG19" s="53">
        <v>1.0889230769230798E-3</v>
      </c>
      <c r="AH19" s="51">
        <v>2.5000000000000002E-8</v>
      </c>
      <c r="AI19" s="51">
        <v>1.0889230769230798E-3</v>
      </c>
      <c r="AJ19" s="51">
        <v>0</v>
      </c>
      <c r="AK19" s="51">
        <f t="shared" si="0"/>
        <v>9.4205000000000011E-2</v>
      </c>
      <c r="AL19" s="51">
        <f t="shared" si="1"/>
        <v>3.4599999999999995E-4</v>
      </c>
      <c r="AM19" s="51">
        <v>0</v>
      </c>
      <c r="AN19" s="51">
        <v>3.4599999999999995E-4</v>
      </c>
      <c r="AO19" s="51">
        <f t="shared" si="2"/>
        <v>9.3859000000000012E-2</v>
      </c>
    </row>
    <row r="20" spans="2:41" s="48" customFormat="1" ht="27" customHeight="1" x14ac:dyDescent="0.15">
      <c r="B20" s="57" t="s">
        <v>84</v>
      </c>
      <c r="C20" s="50"/>
      <c r="D20" s="51">
        <v>4.6089999999999999E-2</v>
      </c>
      <c r="E20" s="51">
        <v>0</v>
      </c>
      <c r="F20" s="51">
        <v>0</v>
      </c>
      <c r="G20" s="51">
        <v>4.6089999999999999E-2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4.6089999999999999E-2</v>
      </c>
      <c r="T20" s="51">
        <v>0</v>
      </c>
      <c r="U20" s="51">
        <v>0</v>
      </c>
      <c r="V20" s="51">
        <v>0</v>
      </c>
      <c r="W20" s="51">
        <v>4.6089999999999999E-2</v>
      </c>
      <c r="X20" s="51">
        <v>1.3140000000000001E-2</v>
      </c>
      <c r="Y20" s="51">
        <v>0</v>
      </c>
      <c r="Z20" s="51">
        <v>3.295E-2</v>
      </c>
      <c r="AA20" s="51">
        <v>0</v>
      </c>
      <c r="AB20" s="51">
        <v>3.1501799999999996E-2</v>
      </c>
      <c r="AC20" s="51">
        <v>1.4588200000000001E-2</v>
      </c>
      <c r="AD20" s="51">
        <v>1.4588200000000001E-2</v>
      </c>
      <c r="AE20" s="54">
        <v>0</v>
      </c>
      <c r="AF20" s="51">
        <v>0</v>
      </c>
      <c r="AG20" s="53">
        <v>1.4588200000000001E-2</v>
      </c>
      <c r="AH20" s="51">
        <v>0</v>
      </c>
      <c r="AI20" s="51">
        <v>1.4588200000000001E-2</v>
      </c>
      <c r="AJ20" s="51">
        <v>0</v>
      </c>
      <c r="AK20" s="51">
        <f t="shared" si="0"/>
        <v>4.6089999999999999E-2</v>
      </c>
      <c r="AL20" s="51">
        <f t="shared" si="1"/>
        <v>5.5000000000000003E-4</v>
      </c>
      <c r="AM20" s="51">
        <v>0</v>
      </c>
      <c r="AN20" s="51">
        <v>5.5000000000000003E-4</v>
      </c>
      <c r="AO20" s="51">
        <f t="shared" si="2"/>
        <v>4.5539999999999997E-2</v>
      </c>
    </row>
    <row r="21" spans="2:41" s="48" customFormat="1" ht="27" customHeight="1" x14ac:dyDescent="0.15">
      <c r="B21" s="57" t="s">
        <v>85</v>
      </c>
      <c r="C21" s="50"/>
      <c r="D21" s="51">
        <v>8.2494999999999999E-2</v>
      </c>
      <c r="E21" s="51">
        <v>0</v>
      </c>
      <c r="F21" s="51">
        <v>0</v>
      </c>
      <c r="G21" s="51">
        <v>8.2494999999999999E-2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8.2494999999999999E-2</v>
      </c>
      <c r="T21" s="51">
        <v>6.8000000000000005E-4</v>
      </c>
      <c r="U21" s="51">
        <v>0</v>
      </c>
      <c r="V21" s="51">
        <v>6.8000000000000005E-4</v>
      </c>
      <c r="W21" s="51">
        <v>8.1814999999999999E-2</v>
      </c>
      <c r="X21" s="51">
        <v>3.8449999999999998E-2</v>
      </c>
      <c r="Y21" s="51">
        <v>5.8E-4</v>
      </c>
      <c r="Z21" s="51">
        <v>4.3365000000000001E-2</v>
      </c>
      <c r="AA21" s="51">
        <v>5.9499999999999993E-4</v>
      </c>
      <c r="AB21" s="51">
        <v>5.3375000000001338E-4</v>
      </c>
      <c r="AC21" s="51">
        <v>8.1281249999999985E-2</v>
      </c>
      <c r="AD21" s="51">
        <v>8.0553284999999988E-2</v>
      </c>
      <c r="AE21" s="54">
        <v>7.279649999999973E-4</v>
      </c>
      <c r="AF21" s="51">
        <v>0</v>
      </c>
      <c r="AG21" s="53">
        <v>8.0553284999999988E-2</v>
      </c>
      <c r="AH21" s="51">
        <v>1.4079649999999974E-3</v>
      </c>
      <c r="AI21" s="51">
        <v>8.0553284999999988E-2</v>
      </c>
      <c r="AJ21" s="51">
        <v>0</v>
      </c>
      <c r="AK21" s="51">
        <f t="shared" si="0"/>
        <v>8.2494999999999999E-2</v>
      </c>
      <c r="AL21" s="51">
        <f t="shared" si="1"/>
        <v>3.261E-3</v>
      </c>
      <c r="AM21" s="51">
        <v>0</v>
      </c>
      <c r="AN21" s="51">
        <v>3.261E-3</v>
      </c>
      <c r="AO21" s="51">
        <f t="shared" si="2"/>
        <v>7.9233999999999999E-2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5.5150000000000008E-3</v>
      </c>
      <c r="E23" s="51">
        <v>0</v>
      </c>
      <c r="F23" s="51">
        <v>0</v>
      </c>
      <c r="G23" s="51">
        <v>5.5150000000000008E-3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5.5150000000000008E-3</v>
      </c>
      <c r="T23" s="51">
        <v>0</v>
      </c>
      <c r="U23" s="51">
        <v>0</v>
      </c>
      <c r="V23" s="51">
        <v>0</v>
      </c>
      <c r="W23" s="51">
        <v>5.5150000000000008E-3</v>
      </c>
      <c r="X23" s="51">
        <v>5.5150000000000008E-3</v>
      </c>
      <c r="Y23" s="51">
        <v>0</v>
      </c>
      <c r="Z23" s="51">
        <v>0</v>
      </c>
      <c r="AA23" s="51">
        <v>0</v>
      </c>
      <c r="AB23" s="51">
        <v>0</v>
      </c>
      <c r="AC23" s="51">
        <v>5.5149999999999956E-3</v>
      </c>
      <c r="AD23" s="51">
        <v>5.2726315789473647E-3</v>
      </c>
      <c r="AE23" s="54">
        <v>2.4236842105263131E-4</v>
      </c>
      <c r="AF23" s="51">
        <v>0</v>
      </c>
      <c r="AG23" s="53">
        <v>5.2726315789473647E-3</v>
      </c>
      <c r="AH23" s="51">
        <v>2.4236842105263131E-4</v>
      </c>
      <c r="AI23" s="51">
        <v>5.2726315789473647E-3</v>
      </c>
      <c r="AJ23" s="51">
        <v>0</v>
      </c>
      <c r="AK23" s="51">
        <f t="shared" si="0"/>
        <v>5.5150000000000008E-3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5.5150000000000008E-3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9.5099999999999976E-3</v>
      </c>
      <c r="E28" s="51">
        <v>0</v>
      </c>
      <c r="F28" s="51">
        <v>0</v>
      </c>
      <c r="G28" s="51">
        <v>9.5099999999999976E-3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9.5099999999999976E-3</v>
      </c>
      <c r="T28" s="51">
        <v>0</v>
      </c>
      <c r="U28" s="51">
        <v>0</v>
      </c>
      <c r="V28" s="51">
        <v>0</v>
      </c>
      <c r="W28" s="51">
        <v>9.5099999999999976E-3</v>
      </c>
      <c r="X28" s="51">
        <v>9.5099999999999976E-3</v>
      </c>
      <c r="Y28" s="51">
        <v>0</v>
      </c>
      <c r="Z28" s="51">
        <v>0</v>
      </c>
      <c r="AA28" s="51">
        <v>0</v>
      </c>
      <c r="AB28" s="51">
        <v>0</v>
      </c>
      <c r="AC28" s="51">
        <v>9.5099999999999976E-3</v>
      </c>
      <c r="AD28" s="51">
        <v>8.8367918088737181E-3</v>
      </c>
      <c r="AE28" s="54">
        <v>6.7320819112628007E-4</v>
      </c>
      <c r="AF28" s="51">
        <v>0</v>
      </c>
      <c r="AG28" s="53">
        <v>8.8367918088737181E-3</v>
      </c>
      <c r="AH28" s="51">
        <v>6.7320819112628007E-4</v>
      </c>
      <c r="AI28" s="51">
        <v>8.8367918088737181E-3</v>
      </c>
      <c r="AJ28" s="51">
        <v>0</v>
      </c>
      <c r="AK28" s="51">
        <f t="shared" si="0"/>
        <v>9.5099999999999976E-3</v>
      </c>
      <c r="AL28" s="51">
        <f t="shared" si="1"/>
        <v>7.6999999999999898E-4</v>
      </c>
      <c r="AM28" s="51">
        <v>0</v>
      </c>
      <c r="AN28" s="51">
        <v>7.6999999999999898E-4</v>
      </c>
      <c r="AO28" s="51">
        <f t="shared" si="2"/>
        <v>8.7399999999999978E-3</v>
      </c>
    </row>
    <row r="29" spans="2:41" s="48" customFormat="1" ht="27" customHeight="1" x14ac:dyDescent="0.15">
      <c r="B29" s="57" t="s">
        <v>93</v>
      </c>
      <c r="C29" s="50"/>
      <c r="D29" s="51">
        <v>6.3712100000000008E-2</v>
      </c>
      <c r="E29" s="51">
        <v>0</v>
      </c>
      <c r="F29" s="51">
        <v>0</v>
      </c>
      <c r="G29" s="51">
        <v>6.3712100000000008E-2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6.3712100000000008E-2</v>
      </c>
      <c r="T29" s="51">
        <v>1.9732000000000003E-2</v>
      </c>
      <c r="U29" s="51">
        <v>5.1999999999999997E-5</v>
      </c>
      <c r="V29" s="51">
        <v>1.9680000000000003E-2</v>
      </c>
      <c r="W29" s="51">
        <v>4.3980100000000001E-2</v>
      </c>
      <c r="X29" s="51">
        <v>7.3499999999999998E-3</v>
      </c>
      <c r="Y29" s="51">
        <v>0</v>
      </c>
      <c r="Z29" s="51">
        <v>3.6630099999999999E-2</v>
      </c>
      <c r="AA29" s="51">
        <v>0</v>
      </c>
      <c r="AB29" s="51">
        <v>0</v>
      </c>
      <c r="AC29" s="51">
        <v>4.3980099999999994E-2</v>
      </c>
      <c r="AD29" s="51">
        <v>2.2150099999999999E-2</v>
      </c>
      <c r="AE29" s="54">
        <v>2.1829999999999999E-2</v>
      </c>
      <c r="AF29" s="51">
        <v>0</v>
      </c>
      <c r="AG29" s="53">
        <v>2.2150099999999999E-2</v>
      </c>
      <c r="AH29" s="51">
        <v>4.1562000000000002E-2</v>
      </c>
      <c r="AI29" s="51">
        <v>2.2150099999999999E-2</v>
      </c>
      <c r="AJ29" s="51">
        <v>0</v>
      </c>
      <c r="AK29" s="51">
        <f t="shared" si="0"/>
        <v>6.3712100000000008E-2</v>
      </c>
      <c r="AL29" s="51">
        <f t="shared" si="1"/>
        <v>7.4929999999999997E-3</v>
      </c>
      <c r="AM29" s="51">
        <v>0</v>
      </c>
      <c r="AN29" s="51">
        <v>7.4929999999999997E-3</v>
      </c>
      <c r="AO29" s="51">
        <f t="shared" si="2"/>
        <v>5.6219100000000008E-2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4.6899999999999997E-3</v>
      </c>
      <c r="E31" s="51">
        <v>0</v>
      </c>
      <c r="F31" s="51">
        <v>0</v>
      </c>
      <c r="G31" s="51">
        <v>4.6899999999999997E-3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4.6899999999999997E-3</v>
      </c>
      <c r="T31" s="51">
        <v>1.0000000000000001E-5</v>
      </c>
      <c r="U31" s="51">
        <v>1.0000000000000001E-5</v>
      </c>
      <c r="V31" s="51">
        <v>0</v>
      </c>
      <c r="W31" s="51">
        <v>4.6800000000000001E-3</v>
      </c>
      <c r="X31" s="51">
        <v>4.6800000000000001E-3</v>
      </c>
      <c r="Y31" s="51">
        <v>0</v>
      </c>
      <c r="Z31" s="51">
        <v>0</v>
      </c>
      <c r="AA31" s="51">
        <v>0</v>
      </c>
      <c r="AB31" s="51">
        <v>0</v>
      </c>
      <c r="AC31" s="51">
        <v>4.6800000000000001E-3</v>
      </c>
      <c r="AD31" s="51">
        <v>4.6097999999999998E-3</v>
      </c>
      <c r="AE31" s="54">
        <v>7.0199999999999999E-5</v>
      </c>
      <c r="AF31" s="51">
        <v>0</v>
      </c>
      <c r="AG31" s="53">
        <v>4.6097999999999998E-3</v>
      </c>
      <c r="AH31" s="51">
        <v>8.0199999999999998E-5</v>
      </c>
      <c r="AI31" s="51">
        <v>4.6097999999999998E-3</v>
      </c>
      <c r="AJ31" s="51">
        <v>0</v>
      </c>
      <c r="AK31" s="51">
        <f t="shared" si="0"/>
        <v>4.6899999999999997E-3</v>
      </c>
      <c r="AL31" s="51">
        <f t="shared" si="1"/>
        <v>0</v>
      </c>
      <c r="AM31" s="51">
        <v>0</v>
      </c>
      <c r="AN31" s="51">
        <v>0</v>
      </c>
      <c r="AO31" s="51">
        <f t="shared" si="2"/>
        <v>4.6899999999999997E-3</v>
      </c>
    </row>
    <row r="32" spans="2:41" s="48" customFormat="1" ht="27" customHeight="1" x14ac:dyDescent="0.15">
      <c r="B32" s="57" t="s">
        <v>96</v>
      </c>
      <c r="C32" s="50"/>
      <c r="D32" s="51">
        <v>4.1367099999999999</v>
      </c>
      <c r="E32" s="51">
        <v>0</v>
      </c>
      <c r="F32" s="51">
        <v>0</v>
      </c>
      <c r="G32" s="51">
        <v>4.1367099999999999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4.1367099999999999</v>
      </c>
      <c r="T32" s="51">
        <v>0.61964999999999992</v>
      </c>
      <c r="U32" s="51">
        <v>0</v>
      </c>
      <c r="V32" s="51">
        <v>0.61964999999999992</v>
      </c>
      <c r="W32" s="51">
        <v>3.5170599999999999</v>
      </c>
      <c r="X32" s="51">
        <v>0</v>
      </c>
      <c r="Y32" s="51">
        <v>0</v>
      </c>
      <c r="Z32" s="51">
        <v>3.5170599999999999</v>
      </c>
      <c r="AA32" s="51">
        <v>0.13306000000000001</v>
      </c>
      <c r="AB32" s="51">
        <v>0</v>
      </c>
      <c r="AC32" s="51">
        <v>3.5170599999999999</v>
      </c>
      <c r="AD32" s="51">
        <v>3.5170599999999999</v>
      </c>
      <c r="AE32" s="54">
        <v>0</v>
      </c>
      <c r="AF32" s="51">
        <v>0</v>
      </c>
      <c r="AG32" s="53">
        <v>3.5170599999999999</v>
      </c>
      <c r="AH32" s="51">
        <v>0.61964999999999992</v>
      </c>
      <c r="AI32" s="51">
        <v>3.5170599999999999</v>
      </c>
      <c r="AJ32" s="51">
        <v>0</v>
      </c>
      <c r="AK32" s="51">
        <f t="shared" si="0"/>
        <v>4.1367099999999999</v>
      </c>
      <c r="AL32" s="51">
        <f t="shared" si="1"/>
        <v>0.85499999999999998</v>
      </c>
      <c r="AM32" s="51">
        <v>0</v>
      </c>
      <c r="AN32" s="51">
        <v>0.85499999999999998</v>
      </c>
      <c r="AO32" s="51">
        <f t="shared" si="2"/>
        <v>3.2817099999999999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0.31487161569892474</v>
      </c>
      <c r="E36" s="51">
        <v>0</v>
      </c>
      <c r="F36" s="51">
        <v>0</v>
      </c>
      <c r="G36" s="51">
        <v>0.31487161569892474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0.31487161569892474</v>
      </c>
      <c r="T36" s="51">
        <v>0</v>
      </c>
      <c r="U36" s="51">
        <v>0</v>
      </c>
      <c r="V36" s="51">
        <v>0</v>
      </c>
      <c r="W36" s="51">
        <v>0.31487161569892474</v>
      </c>
      <c r="X36" s="51">
        <v>0.10703879569892473</v>
      </c>
      <c r="Y36" s="51">
        <v>0</v>
      </c>
      <c r="Z36" s="51">
        <v>0.20783282000000003</v>
      </c>
      <c r="AA36" s="51">
        <v>0.20222999999999999</v>
      </c>
      <c r="AB36" s="51">
        <v>0.19175975295074749</v>
      </c>
      <c r="AC36" s="51">
        <v>0.12311186274817724</v>
      </c>
      <c r="AD36" s="51">
        <v>6.1124176904352734E-2</v>
      </c>
      <c r="AE36" s="51">
        <v>6.1987685843824511E-2</v>
      </c>
      <c r="AF36" s="51">
        <v>0</v>
      </c>
      <c r="AG36" s="53">
        <v>6.1124176904352734E-2</v>
      </c>
      <c r="AH36" s="51">
        <v>6.1987685843824511E-2</v>
      </c>
      <c r="AI36" s="51">
        <v>6.1124176904352734E-2</v>
      </c>
      <c r="AJ36" s="51">
        <v>0</v>
      </c>
      <c r="AK36" s="51">
        <f t="shared" si="0"/>
        <v>0.31487161569892474</v>
      </c>
      <c r="AL36" s="51">
        <f t="shared" si="1"/>
        <v>5.1191E-2</v>
      </c>
      <c r="AM36" s="51">
        <f>SUM(AM37:AM39)</f>
        <v>0</v>
      </c>
      <c r="AN36" s="51">
        <f>SUM(AN37:AN39)</f>
        <v>5.1191E-2</v>
      </c>
      <c r="AO36" s="51">
        <f t="shared" si="2"/>
        <v>0.26368061569892476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0.11367099999999999</v>
      </c>
      <c r="E38" s="66">
        <v>0</v>
      </c>
      <c r="F38" s="66">
        <v>0</v>
      </c>
      <c r="G38" s="66">
        <v>0.11367099999999999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0.11367099999999999</v>
      </c>
      <c r="T38" s="66">
        <v>0</v>
      </c>
      <c r="U38" s="66">
        <v>0</v>
      </c>
      <c r="V38" s="66">
        <v>0</v>
      </c>
      <c r="W38" s="66">
        <v>0.11367099999999999</v>
      </c>
      <c r="X38" s="66">
        <v>0.106958</v>
      </c>
      <c r="Y38" s="66">
        <v>0</v>
      </c>
      <c r="Z38" s="66">
        <v>6.7129999999999993E-3</v>
      </c>
      <c r="AA38" s="66">
        <v>1.9E-3</v>
      </c>
      <c r="AB38" s="66">
        <v>1.3299999999998868E-3</v>
      </c>
      <c r="AC38" s="66">
        <v>0.11234100000000011</v>
      </c>
      <c r="AD38" s="66">
        <v>6.041164615384615E-2</v>
      </c>
      <c r="AE38" s="66">
        <v>5.1929353846153957E-2</v>
      </c>
      <c r="AF38" s="67">
        <v>0</v>
      </c>
      <c r="AG38" s="68">
        <v>6.041164615384615E-2</v>
      </c>
      <c r="AH38" s="66">
        <v>5.1929353846153957E-2</v>
      </c>
      <c r="AI38" s="66">
        <v>6.041164615384615E-2</v>
      </c>
      <c r="AJ38" s="66">
        <v>0</v>
      </c>
      <c r="AK38" s="66">
        <f t="shared" si="0"/>
        <v>0.11367099999999999</v>
      </c>
      <c r="AL38" s="66">
        <f t="shared" si="1"/>
        <v>5.1150000000000001E-2</v>
      </c>
      <c r="AM38" s="66">
        <v>0</v>
      </c>
      <c r="AN38" s="66">
        <v>5.1150000000000001E-2</v>
      </c>
      <c r="AO38" s="66">
        <f t="shared" si="2"/>
        <v>6.2520999999999993E-2</v>
      </c>
    </row>
    <row r="39" spans="2:41" ht="27" customHeight="1" x14ac:dyDescent="0.15">
      <c r="B39" s="69">
        <v>0</v>
      </c>
      <c r="C39" s="76" t="s">
        <v>100</v>
      </c>
      <c r="D39" s="71">
        <v>0.20120061569892475</v>
      </c>
      <c r="E39" s="52">
        <v>0</v>
      </c>
      <c r="F39" s="71">
        <v>0</v>
      </c>
      <c r="G39" s="71">
        <v>0.20120061569892475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0.20120061569892475</v>
      </c>
      <c r="T39" s="71">
        <v>0</v>
      </c>
      <c r="U39" s="71">
        <v>0</v>
      </c>
      <c r="V39" s="71">
        <v>0</v>
      </c>
      <c r="W39" s="71">
        <v>0.20120061569892475</v>
      </c>
      <c r="X39" s="71">
        <v>8.0795698924731189E-5</v>
      </c>
      <c r="Y39" s="71">
        <v>0</v>
      </c>
      <c r="Z39" s="71">
        <v>0.20111982000000003</v>
      </c>
      <c r="AA39" s="71">
        <v>0.20032999999999998</v>
      </c>
      <c r="AB39" s="71">
        <v>0.1904297529507476</v>
      </c>
      <c r="AC39" s="71">
        <v>1.0770862748177137E-2</v>
      </c>
      <c r="AD39" s="71">
        <v>7.1253075050658403E-4</v>
      </c>
      <c r="AE39" s="71">
        <v>1.0058331997670554E-2</v>
      </c>
      <c r="AF39" s="72">
        <v>0</v>
      </c>
      <c r="AG39" s="73">
        <v>7.1253075050658403E-4</v>
      </c>
      <c r="AH39" s="71">
        <v>1.0058331997670554E-2</v>
      </c>
      <c r="AI39" s="71">
        <v>7.1253075050658403E-4</v>
      </c>
      <c r="AJ39" s="52">
        <v>0</v>
      </c>
      <c r="AK39" s="52">
        <f t="shared" si="0"/>
        <v>0.20120061569892475</v>
      </c>
      <c r="AL39" s="52">
        <f t="shared" si="1"/>
        <v>4.1E-5</v>
      </c>
      <c r="AM39" s="52">
        <v>0</v>
      </c>
      <c r="AN39" s="52">
        <v>4.1E-5</v>
      </c>
      <c r="AO39" s="52">
        <f t="shared" si="2"/>
        <v>0.20115961569892474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2021-03-16T06:09:05Z</dcterms:created>
  <dcterms:modified xsi:type="dcterms:W3CDTF">2025-03-12T23:33:58Z</dcterms:modified>
</cp:coreProperties>
</file>