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O16" i="1" l="1"/>
  <c r="AL36" i="1"/>
  <c r="AO36" i="1" s="1"/>
  <c r="AO33" i="1"/>
  <c r="AO25" i="1"/>
  <c r="AO14" i="1"/>
  <c r="AO37" i="1"/>
  <c r="AO24" i="1"/>
  <c r="AO38" i="1"/>
  <c r="AO19" i="1"/>
  <c r="AO13" i="1"/>
  <c r="AO3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<sst xmlns="http://schemas.openxmlformats.org/spreadsheetml/2006/main" count="111" uniqueCount="105">
  <si>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</si>
  <si>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</si>
  <si>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</si>
  <si>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</si>
  <si>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</si>
  <si>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</si>
  <si>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</si>
  <si>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</si>
  <si>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</si>
  <si>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</si>
  <si>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</si>
  <si>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</si>
  <si>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</si>
  <si>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</si>
  <si>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</si>
  <si>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</si>
  <si>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</si>
  <si>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</si>
  <si>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</si>
  <si>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</si>
  <si>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</si>
  <si>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</si>
  <si>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</si>
  <si>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</si>
  <si>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</si>
  <si>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</si>
  <si>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</si>
  <si>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</si>
  <si>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</si>
  <si>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</si>
  <si>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</si>
  <si>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</si>
  <si>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</si>
  <si>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</si>
  <si>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</si>
  <si>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</si>
  <si>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</si>
  <si>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</si>
  <si>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</si>
  <si>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</si>
  <si>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</si>
  <si>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</si>
  <si>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</si>
  <si>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</si>
  <si>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</si>
  <si>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</si>
  <si>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</si>
  <si>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</si>
  <si>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</si>
  <si>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</si>
  <si>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</si>
  <si>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</si>
  <si>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</si>
  <si>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</si>
  <si>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</si>
  <si>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</si>
  <si>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</si>
  <si>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</si>
  <si>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</si>
  <si>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</si>
  <si>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</si>
  <si>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</si>
  <si>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</si>
  <si>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</si>
  <si>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</si>
  <si>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</si>
  <si>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</si>
  <si>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</si>
  <si>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</si>
  <si>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</si>
  <si>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</si>
  <si>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</si>
  <si>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</si>
  <si>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</si>
  <si>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</si>
  <si>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</si>
  <si>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</si>
  <si>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</si>
  <si>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</si>
  <si>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</si>
  <si>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</si>
  <si>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</si>
  <si>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</si>
  <si>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</si>
  <si>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</si>
  <si>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</si>
  <si>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</si>
  <si>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</si>
  <si>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</si>
  <si>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</si>
  <si>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</si>
  <si>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</si>
  <si>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</si>
  <si>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</si>
  <si>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</si>
  <si>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</si>
  <si>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</si>
  <si>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</si>
  <si>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</si>
  <si>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</si>
  <si>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</si>
  <si>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</si>
  <si>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</si>
  <si>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</si>
  <si>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表2-05  発生量及び処理・処分量（種類別：変換）　〔建設業〕〔全地域〕〔令和５年度〕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</si>
</sst>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24" sqref="M2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613.93582949758797</v>
      </c>
      <c r="E12" s="46">
        <v>0</v>
      </c>
      <c r="F12" s="46">
        <v>0</v>
      </c>
      <c r="G12" s="46">
        <v>613.93582949758797</v>
      </c>
      <c r="H12" s="46">
        <v>0</v>
      </c>
      <c r="I12" s="46">
        <v>0</v>
      </c>
      <c r="J12" s="46">
        <v>0</v>
      </c>
      <c r="K12" s="46">
        <v>21.480017500000002</v>
      </c>
      <c r="L12" s="46">
        <v>0</v>
      </c>
      <c r="M12" s="46">
        <v>3.0335191993219439</v>
      </c>
      <c r="N12" s="46">
        <v>0</v>
      </c>
      <c r="O12" s="46">
        <v>18.446498300678059</v>
      </c>
      <c r="P12" s="46">
        <v>18.325553788155638</v>
      </c>
      <c r="Q12" s="46">
        <v>1.20583</v>
      </c>
      <c r="R12" s="46">
        <v>0</v>
      </c>
      <c r="S12" s="47">
        <v>591.37092651011039</v>
      </c>
      <c r="T12" s="46">
        <v>8.9574069979999997</v>
      </c>
      <c r="U12" s="46">
        <v>5.379600997999999</v>
      </c>
      <c r="V12" s="46">
        <v>3.5778059999999998</v>
      </c>
      <c r="W12" s="46">
        <v>582.41351951211038</v>
      </c>
      <c r="X12" s="46">
        <v>570.8140471671104</v>
      </c>
      <c r="Y12" s="46">
        <v>2.6958209999999996</v>
      </c>
      <c r="Z12" s="46">
        <v>11.599472345000001</v>
      </c>
      <c r="AA12" s="46">
        <v>1.649991317</v>
      </c>
      <c r="AB12" s="46">
        <v>6.9795893229463406</v>
      </c>
      <c r="AC12" s="46">
        <v>575.43393018916402</v>
      </c>
      <c r="AD12" s="46">
        <v>561.93125228497593</v>
      </c>
      <c r="AE12" s="46">
        <v>13.502677904188111</v>
      </c>
      <c r="AF12" s="46">
        <v>0</v>
      </c>
      <c r="AG12" s="47">
        <v>580.25680607313154</v>
      </c>
      <c r="AH12" s="46">
        <v>23.66591490218811</v>
      </c>
      <c r="AI12" s="46">
        <v>580.25680607313154</v>
      </c>
      <c r="AJ12" s="46">
        <v>0</v>
      </c>
      <c r="AK12" s="46">
        <f>G12-N12</f>
        <v>613.93582949758797</v>
      </c>
      <c r="AL12" s="46">
        <f>AM12+AN12</f>
        <v>47.846706598637887</v>
      </c>
      <c r="AM12" s="46">
        <f>SUM(AM13:AM14)+SUM(AM18:AM36)</f>
        <v>0</v>
      </c>
      <c r="AN12" s="46">
        <f>SUM(AN13:AN14)+SUM(AN18:AN36)</f>
        <v>47.846706598637887</v>
      </c>
      <c r="AO12" s="46">
        <f>AK12-AL12</f>
        <v>566.08912289895011</v>
      </c>
    </row>
    <row r="13" spans="2:41" s="48" customFormat="1" ht="27" customHeight="1" thickTop="1" x14ac:dyDescent="0.15">
      <c r="B13" s="49" t="s">
        <v>77</v>
      </c>
      <c r="C13" s="50"/>
      <c r="D13" s="51">
        <v>2.7310000000000001E-2</v>
      </c>
      <c r="E13" s="51">
        <v>0</v>
      </c>
      <c r="F13" s="51">
        <v>0</v>
      </c>
      <c r="G13" s="52">
        <v>2.7310000000000001E-2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2.7310000000000001E-2</v>
      </c>
      <c r="T13" s="51">
        <v>4.81E-3</v>
      </c>
      <c r="U13" s="51">
        <v>2.81E-3</v>
      </c>
      <c r="V13" s="51">
        <v>2E-3</v>
      </c>
      <c r="W13" s="51">
        <v>2.2499999999999999E-2</v>
      </c>
      <c r="X13" s="51">
        <v>2.32E-3</v>
      </c>
      <c r="Y13" s="51">
        <v>2.32E-3</v>
      </c>
      <c r="Z13" s="51">
        <v>2.018E-2</v>
      </c>
      <c r="AA13" s="51">
        <v>2.2000000000000001E-3</v>
      </c>
      <c r="AB13" s="51">
        <v>0</v>
      </c>
      <c r="AC13" s="51">
        <v>2.2499999999999999E-2</v>
      </c>
      <c r="AD13" s="51">
        <v>1.7979999999999999E-2</v>
      </c>
      <c r="AE13" s="54">
        <v>4.5199999999999997E-3</v>
      </c>
      <c r="AF13" s="51">
        <v>0</v>
      </c>
      <c r="AG13" s="55">
        <v>1.7979999999999999E-2</v>
      </c>
      <c r="AH13" s="56">
        <v>9.3299999999999998E-3</v>
      </c>
      <c r="AI13" s="56">
        <v>1.7979999999999999E-2</v>
      </c>
      <c r="AJ13" s="51">
        <v>0</v>
      </c>
      <c r="AK13" s="51">
        <f t="shared" ref="AK13:AK39" si="0">G13-N13</f>
        <v>2.7310000000000001E-2</v>
      </c>
      <c r="AL13" s="51">
        <f t="shared" ref="AL13:AL39" si="1">AM13+AN13</f>
        <v>0.16734599999999997</v>
      </c>
      <c r="AM13" s="51">
        <v>0</v>
      </c>
      <c r="AN13" s="51">
        <v>0.16734599999999997</v>
      </c>
      <c r="AO13" s="51">
        <f t="shared" ref="AO13:AO39" si="2">AK13-AL13</f>
        <v>-0.14003599999999997</v>
      </c>
    </row>
    <row r="14" spans="2:41" s="48" customFormat="1" ht="27" customHeight="1" x14ac:dyDescent="0.15">
      <c r="B14" s="57" t="s">
        <v>78</v>
      </c>
      <c r="C14" s="50"/>
      <c r="D14" s="51">
        <v>23.292400467</v>
      </c>
      <c r="E14" s="51">
        <v>0</v>
      </c>
      <c r="F14" s="51">
        <v>0</v>
      </c>
      <c r="G14" s="51">
        <v>23.292400467</v>
      </c>
      <c r="H14" s="51">
        <v>0</v>
      </c>
      <c r="I14" s="51">
        <v>0</v>
      </c>
      <c r="J14" s="51">
        <v>0</v>
      </c>
      <c r="K14" s="51">
        <v>1.0135000000000001</v>
      </c>
      <c r="L14" s="51">
        <v>0</v>
      </c>
      <c r="M14" s="51">
        <v>0.24336799999999997</v>
      </c>
      <c r="N14" s="51">
        <v>0</v>
      </c>
      <c r="O14" s="51">
        <v>0.77013199999999993</v>
      </c>
      <c r="P14" s="51">
        <v>0.77013199999999993</v>
      </c>
      <c r="Q14" s="51">
        <v>0</v>
      </c>
      <c r="R14" s="58">
        <v>0</v>
      </c>
      <c r="S14" s="53">
        <v>22.278900467</v>
      </c>
      <c r="T14" s="51">
        <v>0.31018000000000001</v>
      </c>
      <c r="U14" s="51">
        <v>0.17317999999999997</v>
      </c>
      <c r="V14" s="51">
        <v>0.13700000000000001</v>
      </c>
      <c r="W14" s="51">
        <v>21.968720466999997</v>
      </c>
      <c r="X14" s="51">
        <v>21.101812999999996</v>
      </c>
      <c r="Y14" s="51">
        <v>0</v>
      </c>
      <c r="Z14" s="51">
        <v>0.8669074670000001</v>
      </c>
      <c r="AA14" s="51">
        <v>5.9009999999999993E-2</v>
      </c>
      <c r="AB14" s="51">
        <v>2.8882435343901753</v>
      </c>
      <c r="AC14" s="51">
        <v>19.080476932609823</v>
      </c>
      <c r="AD14" s="51">
        <v>18.901991929115177</v>
      </c>
      <c r="AE14" s="51">
        <v>0.17848500349464483</v>
      </c>
      <c r="AF14" s="51">
        <v>0</v>
      </c>
      <c r="AG14" s="53">
        <v>19.672123929115177</v>
      </c>
      <c r="AH14" s="51">
        <v>0.48866500349464481</v>
      </c>
      <c r="AI14" s="51">
        <v>19.672123929115177</v>
      </c>
      <c r="AJ14" s="51">
        <v>0</v>
      </c>
      <c r="AK14" s="51">
        <f t="shared" si="0"/>
        <v>23.292400467</v>
      </c>
      <c r="AL14" s="51">
        <f t="shared" si="1"/>
        <v>2.1323699999999999</v>
      </c>
      <c r="AM14" s="51">
        <f>SUM(AM15:AM17)</f>
        <v>0</v>
      </c>
      <c r="AN14" s="51">
        <f>SUM(AN15:AN17)</f>
        <v>2.1323699999999999</v>
      </c>
      <c r="AO14" s="51">
        <f t="shared" si="2"/>
        <v>21.160030466999999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1.6742650000000001</v>
      </c>
      <c r="E15" s="62">
        <v>0</v>
      </c>
      <c r="F15" s="61">
        <v>0</v>
      </c>
      <c r="G15" s="61">
        <v>1.6742650000000001</v>
      </c>
      <c r="H15" s="62">
        <v>0</v>
      </c>
      <c r="I15" s="62">
        <v>0</v>
      </c>
      <c r="J15" s="62">
        <v>0</v>
      </c>
      <c r="K15" s="62">
        <v>0.70928999999999998</v>
      </c>
      <c r="L15" s="62">
        <v>0</v>
      </c>
      <c r="M15" s="62">
        <v>0</v>
      </c>
      <c r="N15" s="62">
        <v>0</v>
      </c>
      <c r="O15" s="62">
        <v>0.70928999999999998</v>
      </c>
      <c r="P15" s="61">
        <v>0.70928999999999998</v>
      </c>
      <c r="Q15" s="61">
        <v>0</v>
      </c>
      <c r="R15" s="63">
        <v>0</v>
      </c>
      <c r="S15" s="64">
        <v>0.96497500000000014</v>
      </c>
      <c r="T15" s="61">
        <v>0</v>
      </c>
      <c r="U15" s="61">
        <v>0</v>
      </c>
      <c r="V15" s="61">
        <v>0</v>
      </c>
      <c r="W15" s="61">
        <v>0.96497500000000014</v>
      </c>
      <c r="X15" s="61">
        <v>0.87861000000000011</v>
      </c>
      <c r="Y15" s="61">
        <v>0</v>
      </c>
      <c r="Z15" s="61">
        <v>8.6364999999999997E-2</v>
      </c>
      <c r="AA15" s="61">
        <v>5.3649999999999996E-2</v>
      </c>
      <c r="AB15" s="61">
        <v>0.74535275921868316</v>
      </c>
      <c r="AC15" s="61">
        <v>0.21962224078131695</v>
      </c>
      <c r="AD15" s="61">
        <v>0.19158544078131695</v>
      </c>
      <c r="AE15" s="61">
        <v>2.8036800000000004E-2</v>
      </c>
      <c r="AF15" s="63">
        <v>0</v>
      </c>
      <c r="AG15" s="64">
        <v>0.90087544078131687</v>
      </c>
      <c r="AH15" s="61">
        <v>2.8036800000000004E-2</v>
      </c>
      <c r="AI15" s="61">
        <v>0.90087544078131687</v>
      </c>
      <c r="AJ15" s="62">
        <v>0</v>
      </c>
      <c r="AK15" s="62">
        <f t="shared" si="0"/>
        <v>1.6742650000000001</v>
      </c>
      <c r="AL15" s="62">
        <f t="shared" si="1"/>
        <v>1.7389939999999999</v>
      </c>
      <c r="AM15" s="62">
        <v>0</v>
      </c>
      <c r="AN15" s="62">
        <v>1.7389939999999999</v>
      </c>
      <c r="AO15" s="62">
        <f t="shared" si="2"/>
        <v>-6.4728999999999814E-2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20.787393000000002</v>
      </c>
      <c r="E16" s="66">
        <v>0</v>
      </c>
      <c r="F16" s="66">
        <v>0</v>
      </c>
      <c r="G16" s="66">
        <v>20.787393000000002</v>
      </c>
      <c r="H16" s="66">
        <v>0</v>
      </c>
      <c r="I16" s="66">
        <v>0</v>
      </c>
      <c r="J16" s="66">
        <v>0</v>
      </c>
      <c r="K16" s="66">
        <v>0.30420999999999998</v>
      </c>
      <c r="L16" s="66">
        <v>0</v>
      </c>
      <c r="M16" s="66">
        <v>0.24336799999999997</v>
      </c>
      <c r="N16" s="66">
        <v>0</v>
      </c>
      <c r="O16" s="66">
        <v>6.0842E-2</v>
      </c>
      <c r="P16" s="66">
        <v>6.0842E-2</v>
      </c>
      <c r="Q16" s="66">
        <v>0</v>
      </c>
      <c r="R16" s="67">
        <v>0</v>
      </c>
      <c r="S16" s="68">
        <v>20.483183</v>
      </c>
      <c r="T16" s="66">
        <v>3.8539999999999998E-2</v>
      </c>
      <c r="U16" s="66">
        <v>3.8539999999999998E-2</v>
      </c>
      <c r="V16" s="66">
        <v>0</v>
      </c>
      <c r="W16" s="66">
        <v>20.444642999999999</v>
      </c>
      <c r="X16" s="66">
        <v>19.870042999999999</v>
      </c>
      <c r="Y16" s="66">
        <v>0</v>
      </c>
      <c r="Z16" s="66">
        <v>0.5746</v>
      </c>
      <c r="AA16" s="66">
        <v>0</v>
      </c>
      <c r="AB16" s="66">
        <v>2.0616024322973665</v>
      </c>
      <c r="AC16" s="66">
        <v>18.383040567702633</v>
      </c>
      <c r="AD16" s="66">
        <v>18.250723738333861</v>
      </c>
      <c r="AE16" s="66">
        <v>0.13231682936877071</v>
      </c>
      <c r="AF16" s="67">
        <v>0</v>
      </c>
      <c r="AG16" s="68">
        <v>18.311565738333861</v>
      </c>
      <c r="AH16" s="66">
        <v>0.1708568293687707</v>
      </c>
      <c r="AI16" s="66">
        <v>18.311565738333861</v>
      </c>
      <c r="AJ16" s="66">
        <v>0</v>
      </c>
      <c r="AK16" s="66">
        <f t="shared" si="0"/>
        <v>20.787393000000002</v>
      </c>
      <c r="AL16" s="66">
        <f t="shared" si="1"/>
        <v>0.393376</v>
      </c>
      <c r="AM16" s="66">
        <v>0</v>
      </c>
      <c r="AN16" s="66">
        <v>0.393376</v>
      </c>
      <c r="AO16" s="66">
        <f t="shared" si="2"/>
        <v>20.394017000000002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0.83074246699999998</v>
      </c>
      <c r="E17" s="52">
        <v>0</v>
      </c>
      <c r="F17" s="71">
        <v>0</v>
      </c>
      <c r="G17" s="71">
        <v>0.83074246699999998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0.83074246699999998</v>
      </c>
      <c r="T17" s="71">
        <v>0.27163999999999999</v>
      </c>
      <c r="U17" s="71">
        <v>0.13463999999999998</v>
      </c>
      <c r="V17" s="71">
        <v>0.13700000000000001</v>
      </c>
      <c r="W17" s="71">
        <v>0.55910246699999999</v>
      </c>
      <c r="X17" s="71">
        <v>0.35316000000000003</v>
      </c>
      <c r="Y17" s="71">
        <v>0</v>
      </c>
      <c r="Z17" s="71">
        <v>0.20594246700000002</v>
      </c>
      <c r="AA17" s="71">
        <v>5.3599999999999984E-3</v>
      </c>
      <c r="AB17" s="71">
        <v>8.1288342874125896E-2</v>
      </c>
      <c r="AC17" s="71">
        <v>0.4778141241258741</v>
      </c>
      <c r="AD17" s="71">
        <v>0.45968274999999997</v>
      </c>
      <c r="AE17" s="71">
        <v>1.8131374125874129E-2</v>
      </c>
      <c r="AF17" s="72">
        <v>0</v>
      </c>
      <c r="AG17" s="73">
        <v>0.45968274999999997</v>
      </c>
      <c r="AH17" s="71">
        <v>0.28977137412587411</v>
      </c>
      <c r="AI17" s="71">
        <v>0.45968274999999997</v>
      </c>
      <c r="AJ17" s="52">
        <v>0</v>
      </c>
      <c r="AK17" s="52">
        <f t="shared" si="0"/>
        <v>0.83074246699999998</v>
      </c>
      <c r="AL17" s="52">
        <f t="shared" si="1"/>
        <v>0</v>
      </c>
      <c r="AM17" s="52">
        <v>0</v>
      </c>
      <c r="AN17" s="52">
        <v>0</v>
      </c>
      <c r="AO17" s="52">
        <f t="shared" si="2"/>
        <v>0.83074246699999998</v>
      </c>
    </row>
    <row r="18" spans="2:41" s="48" customFormat="1" ht="27" customHeight="1" x14ac:dyDescent="0.15">
      <c r="B18" s="57" t="s">
        <v>82</v>
      </c>
      <c r="C18" s="74"/>
      <c r="D18" s="51">
        <v>1.060008407</v>
      </c>
      <c r="E18" s="51">
        <v>0</v>
      </c>
      <c r="F18" s="51">
        <v>0</v>
      </c>
      <c r="G18" s="51">
        <v>1.060008407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1.060008407</v>
      </c>
      <c r="T18" s="51">
        <v>0</v>
      </c>
      <c r="U18" s="51">
        <v>0</v>
      </c>
      <c r="V18" s="51">
        <v>0</v>
      </c>
      <c r="W18" s="51">
        <v>1.060008407</v>
      </c>
      <c r="X18" s="51">
        <v>0.22153870000000003</v>
      </c>
      <c r="Y18" s="51">
        <v>2.0000000000000002E-5</v>
      </c>
      <c r="Z18" s="51">
        <v>0.83846970700000001</v>
      </c>
      <c r="AA18" s="51">
        <v>9.146870700000001E-2</v>
      </c>
      <c r="AB18" s="51">
        <v>0.40313725167198433</v>
      </c>
      <c r="AC18" s="51">
        <v>0.65687115532801565</v>
      </c>
      <c r="AD18" s="51">
        <v>0.62847947566494244</v>
      </c>
      <c r="AE18" s="54">
        <v>2.8391679663073217E-2</v>
      </c>
      <c r="AF18" s="51">
        <v>0</v>
      </c>
      <c r="AG18" s="53">
        <v>0.62847947566494244</v>
      </c>
      <c r="AH18" s="51">
        <v>2.8391679663073217E-2</v>
      </c>
      <c r="AI18" s="51">
        <v>0.62847947566494244</v>
      </c>
      <c r="AJ18" s="51">
        <v>0</v>
      </c>
      <c r="AK18" s="51">
        <f t="shared" si="0"/>
        <v>1.060008407</v>
      </c>
      <c r="AL18" s="51">
        <f t="shared" si="1"/>
        <v>5.3474000000000001E-2</v>
      </c>
      <c r="AM18" s="51">
        <v>0</v>
      </c>
      <c r="AN18" s="51">
        <v>5.3474000000000001E-2</v>
      </c>
      <c r="AO18" s="51">
        <f t="shared" si="2"/>
        <v>1.006534407</v>
      </c>
    </row>
    <row r="19" spans="2:41" s="48" customFormat="1" ht="27" customHeight="1" x14ac:dyDescent="0.15">
      <c r="B19" s="57" t="s">
        <v>83</v>
      </c>
      <c r="C19" s="50"/>
      <c r="D19" s="51">
        <v>1.8564270079999998</v>
      </c>
      <c r="E19" s="51">
        <v>0</v>
      </c>
      <c r="F19" s="51">
        <v>0</v>
      </c>
      <c r="G19" s="51">
        <v>1.8564270079999998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1.8564270079999998</v>
      </c>
      <c r="T19" s="51">
        <v>0</v>
      </c>
      <c r="U19" s="51">
        <v>0</v>
      </c>
      <c r="V19" s="51">
        <v>0</v>
      </c>
      <c r="W19" s="51">
        <v>1.8564270079999998</v>
      </c>
      <c r="X19" s="51">
        <v>1.7024839999999999</v>
      </c>
      <c r="Y19" s="51">
        <v>0</v>
      </c>
      <c r="Z19" s="51">
        <v>0.15394300799999999</v>
      </c>
      <c r="AA19" s="51">
        <v>5.9841999999999999E-2</v>
      </c>
      <c r="AB19" s="51">
        <v>1.686323966643573</v>
      </c>
      <c r="AC19" s="51">
        <v>0.17010304135642693</v>
      </c>
      <c r="AD19" s="51">
        <v>0.16689491076923077</v>
      </c>
      <c r="AE19" s="54">
        <v>3.2081305871961494E-3</v>
      </c>
      <c r="AF19" s="51">
        <v>0</v>
      </c>
      <c r="AG19" s="53">
        <v>0.16689491076923077</v>
      </c>
      <c r="AH19" s="51">
        <v>3.2081305871961494E-3</v>
      </c>
      <c r="AI19" s="51">
        <v>0.16689491076923077</v>
      </c>
      <c r="AJ19" s="51">
        <v>0</v>
      </c>
      <c r="AK19" s="51">
        <f t="shared" si="0"/>
        <v>1.8564270079999998</v>
      </c>
      <c r="AL19" s="51">
        <f t="shared" si="1"/>
        <v>5.9378E-2</v>
      </c>
      <c r="AM19" s="51">
        <v>0</v>
      </c>
      <c r="AN19" s="51">
        <v>5.9378E-2</v>
      </c>
      <c r="AO19" s="51">
        <f t="shared" si="2"/>
        <v>1.7970490079999999</v>
      </c>
    </row>
    <row r="20" spans="2:41" s="48" customFormat="1" ht="27" customHeight="1" x14ac:dyDescent="0.15">
      <c r="B20" s="57" t="s">
        <v>84</v>
      </c>
      <c r="C20" s="50"/>
      <c r="D20" s="51">
        <v>0.29943919499999999</v>
      </c>
      <c r="E20" s="51">
        <v>0</v>
      </c>
      <c r="F20" s="51">
        <v>0</v>
      </c>
      <c r="G20" s="51">
        <v>0.29943919499999999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0.29943919499999999</v>
      </c>
      <c r="T20" s="51">
        <v>0</v>
      </c>
      <c r="U20" s="51">
        <v>0</v>
      </c>
      <c r="V20" s="51">
        <v>0</v>
      </c>
      <c r="W20" s="51">
        <v>0.29943919499999999</v>
      </c>
      <c r="X20" s="51">
        <v>1.3370000000000003E-2</v>
      </c>
      <c r="Y20" s="51">
        <v>0</v>
      </c>
      <c r="Z20" s="51">
        <v>0.286069195</v>
      </c>
      <c r="AA20" s="51">
        <v>0.26754451000000001</v>
      </c>
      <c r="AB20" s="51">
        <v>0.28305643282437482</v>
      </c>
      <c r="AC20" s="51">
        <v>1.6382762175625194E-2</v>
      </c>
      <c r="AD20" s="51">
        <v>1.3665937047557241E-2</v>
      </c>
      <c r="AE20" s="54">
        <v>2.7168251280679525E-3</v>
      </c>
      <c r="AF20" s="51">
        <v>0</v>
      </c>
      <c r="AG20" s="53">
        <v>1.3665937047557241E-2</v>
      </c>
      <c r="AH20" s="51">
        <v>2.7168251280679525E-3</v>
      </c>
      <c r="AI20" s="51">
        <v>1.3665937047557241E-2</v>
      </c>
      <c r="AJ20" s="51">
        <v>0</v>
      </c>
      <c r="AK20" s="51">
        <f t="shared" si="0"/>
        <v>0.29943919499999999</v>
      </c>
      <c r="AL20" s="51">
        <f t="shared" si="1"/>
        <v>1.108E-2</v>
      </c>
      <c r="AM20" s="51">
        <v>0</v>
      </c>
      <c r="AN20" s="51">
        <v>1.108E-2</v>
      </c>
      <c r="AO20" s="51">
        <f t="shared" si="2"/>
        <v>0.28835919500000001</v>
      </c>
    </row>
    <row r="21" spans="2:41" s="48" customFormat="1" ht="27" customHeight="1" x14ac:dyDescent="0.15">
      <c r="B21" s="57" t="s">
        <v>85</v>
      </c>
      <c r="C21" s="50"/>
      <c r="D21" s="51">
        <v>7.8848126289999998</v>
      </c>
      <c r="E21" s="51">
        <v>0</v>
      </c>
      <c r="F21" s="51">
        <v>0</v>
      </c>
      <c r="G21" s="51">
        <v>7.8848126289999998</v>
      </c>
      <c r="H21" s="51">
        <v>0</v>
      </c>
      <c r="I21" s="51">
        <v>0</v>
      </c>
      <c r="J21" s="51">
        <v>0</v>
      </c>
      <c r="K21" s="51">
        <v>0.53444000000000003</v>
      </c>
      <c r="L21" s="51">
        <v>0</v>
      </c>
      <c r="M21" s="51">
        <v>0</v>
      </c>
      <c r="N21" s="51">
        <v>0</v>
      </c>
      <c r="O21" s="51">
        <v>0.53444000000000003</v>
      </c>
      <c r="P21" s="51">
        <v>0.52275397499999954</v>
      </c>
      <c r="Q21" s="51">
        <v>0</v>
      </c>
      <c r="R21" s="51">
        <v>0</v>
      </c>
      <c r="S21" s="53">
        <v>7.3620586540000001</v>
      </c>
      <c r="T21" s="51">
        <v>3.0179999999999998E-2</v>
      </c>
      <c r="U21" s="51">
        <v>0</v>
      </c>
      <c r="V21" s="51">
        <v>3.0179999999999998E-2</v>
      </c>
      <c r="W21" s="51">
        <v>7.3318786540000005</v>
      </c>
      <c r="X21" s="51">
        <v>4.8204433540000009</v>
      </c>
      <c r="Y21" s="51">
        <v>1.925699</v>
      </c>
      <c r="Z21" s="51">
        <v>2.5114352999999996</v>
      </c>
      <c r="AA21" s="51">
        <v>2.1512299999999998E-2</v>
      </c>
      <c r="AB21" s="51">
        <v>3.3810555294120803E-2</v>
      </c>
      <c r="AC21" s="51">
        <v>7.2980680987058797</v>
      </c>
      <c r="AD21" s="51">
        <v>6.793932126938647</v>
      </c>
      <c r="AE21" s="54">
        <v>0.50413597176723224</v>
      </c>
      <c r="AF21" s="51">
        <v>0</v>
      </c>
      <c r="AG21" s="53">
        <v>7.3166861019386467</v>
      </c>
      <c r="AH21" s="51">
        <v>0.53431597176723222</v>
      </c>
      <c r="AI21" s="51">
        <v>7.3166861019386467</v>
      </c>
      <c r="AJ21" s="51">
        <v>0</v>
      </c>
      <c r="AK21" s="51">
        <f t="shared" si="0"/>
        <v>7.8848126289999998</v>
      </c>
      <c r="AL21" s="51">
        <f t="shared" si="1"/>
        <v>1.7908057819264431</v>
      </c>
      <c r="AM21" s="51">
        <v>0</v>
      </c>
      <c r="AN21" s="51">
        <v>1.7908057819264431</v>
      </c>
      <c r="AO21" s="51">
        <f t="shared" si="2"/>
        <v>6.0940068470735564</v>
      </c>
    </row>
    <row r="22" spans="2:41" s="48" customFormat="1" ht="27" customHeight="1" x14ac:dyDescent="0.15">
      <c r="B22" s="57" t="s">
        <v>86</v>
      </c>
      <c r="C22" s="50"/>
      <c r="D22" s="51">
        <v>0.16437411899999999</v>
      </c>
      <c r="E22" s="51">
        <v>0</v>
      </c>
      <c r="F22" s="51">
        <v>0</v>
      </c>
      <c r="G22" s="51">
        <v>0.16437411899999999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0.16437411899999999</v>
      </c>
      <c r="T22" s="51">
        <v>0</v>
      </c>
      <c r="U22" s="51">
        <v>0</v>
      </c>
      <c r="V22" s="51">
        <v>0</v>
      </c>
      <c r="W22" s="51">
        <v>0.16437411899999999</v>
      </c>
      <c r="X22" s="51">
        <v>0.12180851899999999</v>
      </c>
      <c r="Y22" s="51">
        <v>5.8499999999999993E-3</v>
      </c>
      <c r="Z22" s="51">
        <v>4.2565599999999995E-2</v>
      </c>
      <c r="AA22" s="51">
        <v>1.9682599999999998E-2</v>
      </c>
      <c r="AB22" s="51">
        <v>2.2979761189403258E-2</v>
      </c>
      <c r="AC22" s="51">
        <v>0.14139435781059673</v>
      </c>
      <c r="AD22" s="51">
        <v>7.1053249999999971E-2</v>
      </c>
      <c r="AE22" s="54">
        <v>7.0341107810596742E-2</v>
      </c>
      <c r="AF22" s="51">
        <v>0</v>
      </c>
      <c r="AG22" s="53">
        <v>7.1053249999999971E-2</v>
      </c>
      <c r="AH22" s="51">
        <v>7.0341107810596742E-2</v>
      </c>
      <c r="AI22" s="51">
        <v>7.1053249999999971E-2</v>
      </c>
      <c r="AJ22" s="51">
        <v>0</v>
      </c>
      <c r="AK22" s="51">
        <f t="shared" si="0"/>
        <v>0.16437411899999999</v>
      </c>
      <c r="AL22" s="51">
        <f t="shared" si="1"/>
        <v>0.18720500000000004</v>
      </c>
      <c r="AM22" s="51">
        <v>0</v>
      </c>
      <c r="AN22" s="51">
        <v>0.18720500000000004</v>
      </c>
      <c r="AO22" s="51">
        <f t="shared" si="2"/>
        <v>-2.2830881000000053E-2</v>
      </c>
    </row>
    <row r="23" spans="2:41" s="48" customFormat="1" ht="27" customHeight="1" x14ac:dyDescent="0.15">
      <c r="B23" s="57" t="s">
        <v>87</v>
      </c>
      <c r="C23" s="50"/>
      <c r="D23" s="51">
        <v>40.88732757317662</v>
      </c>
      <c r="E23" s="51">
        <v>0</v>
      </c>
      <c r="F23" s="51">
        <v>0</v>
      </c>
      <c r="G23" s="51">
        <v>40.88732757317662</v>
      </c>
      <c r="H23" s="51">
        <v>0</v>
      </c>
      <c r="I23" s="51">
        <v>0</v>
      </c>
      <c r="J23" s="51">
        <v>0</v>
      </c>
      <c r="K23" s="51">
        <v>3.0970475</v>
      </c>
      <c r="L23" s="51">
        <v>0</v>
      </c>
      <c r="M23" s="51">
        <v>0</v>
      </c>
      <c r="N23" s="51">
        <v>0</v>
      </c>
      <c r="O23" s="51">
        <v>3.0970763006780584</v>
      </c>
      <c r="P23" s="51">
        <v>3.0597926698546813</v>
      </c>
      <c r="Q23" s="51">
        <v>0</v>
      </c>
      <c r="R23" s="51">
        <v>0</v>
      </c>
      <c r="S23" s="53">
        <v>37.827563703999999</v>
      </c>
      <c r="T23" s="51">
        <v>0</v>
      </c>
      <c r="U23" s="51">
        <v>0</v>
      </c>
      <c r="V23" s="51">
        <v>0</v>
      </c>
      <c r="W23" s="51">
        <v>37.827563703999999</v>
      </c>
      <c r="X23" s="51">
        <v>36.348202504</v>
      </c>
      <c r="Y23" s="51">
        <v>0.69802999999999993</v>
      </c>
      <c r="Z23" s="51">
        <v>1.4793611999999996</v>
      </c>
      <c r="AA23" s="51">
        <v>0.1178852</v>
      </c>
      <c r="AB23" s="51">
        <v>0.73752292187909063</v>
      </c>
      <c r="AC23" s="51">
        <v>37.090040782120909</v>
      </c>
      <c r="AD23" s="51">
        <v>35.682046474653326</v>
      </c>
      <c r="AE23" s="54">
        <v>1.4079943074675816</v>
      </c>
      <c r="AF23" s="51">
        <v>0</v>
      </c>
      <c r="AG23" s="53">
        <v>38.741839144508006</v>
      </c>
      <c r="AH23" s="51">
        <v>1.4079943074675816</v>
      </c>
      <c r="AI23" s="51">
        <v>38.741839144508006</v>
      </c>
      <c r="AJ23" s="51">
        <v>0</v>
      </c>
      <c r="AK23" s="51">
        <f t="shared" si="0"/>
        <v>40.88732757317662</v>
      </c>
      <c r="AL23" s="51">
        <f t="shared" si="1"/>
        <v>1.7263247833931725</v>
      </c>
      <c r="AM23" s="51">
        <v>0</v>
      </c>
      <c r="AN23" s="51">
        <v>1.7263247833931725</v>
      </c>
      <c r="AO23" s="51">
        <f t="shared" si="2"/>
        <v>39.161002789783446</v>
      </c>
    </row>
    <row r="24" spans="2:41" s="48" customFormat="1" ht="27" customHeight="1" x14ac:dyDescent="0.15">
      <c r="B24" s="57" t="s">
        <v>88</v>
      </c>
      <c r="C24" s="50"/>
      <c r="D24" s="51">
        <v>0.51724100000000006</v>
      </c>
      <c r="E24" s="51">
        <v>0</v>
      </c>
      <c r="F24" s="51">
        <v>0</v>
      </c>
      <c r="G24" s="51">
        <v>0.51724100000000006</v>
      </c>
      <c r="H24" s="51">
        <v>0</v>
      </c>
      <c r="I24" s="51">
        <v>0</v>
      </c>
      <c r="J24" s="51">
        <v>0</v>
      </c>
      <c r="K24" s="51">
        <v>1.84E-2</v>
      </c>
      <c r="L24" s="51">
        <v>0</v>
      </c>
      <c r="M24" s="51">
        <v>0</v>
      </c>
      <c r="N24" s="51">
        <v>0</v>
      </c>
      <c r="O24" s="51">
        <v>1.84E-2</v>
      </c>
      <c r="P24" s="51">
        <v>1.7090000000000001E-2</v>
      </c>
      <c r="Q24" s="51">
        <v>0</v>
      </c>
      <c r="R24" s="51">
        <v>0</v>
      </c>
      <c r="S24" s="53">
        <v>0.50015100000000001</v>
      </c>
      <c r="T24" s="51">
        <v>0</v>
      </c>
      <c r="U24" s="51">
        <v>0</v>
      </c>
      <c r="V24" s="51">
        <v>0</v>
      </c>
      <c r="W24" s="51">
        <v>0.50015100000000001</v>
      </c>
      <c r="X24" s="51">
        <v>0.49255099999999996</v>
      </c>
      <c r="Y24" s="51">
        <v>1.5220000000000001E-2</v>
      </c>
      <c r="Z24" s="51">
        <v>7.6E-3</v>
      </c>
      <c r="AA24" s="51">
        <v>5.9299999999999995E-3</v>
      </c>
      <c r="AB24" s="51">
        <v>1.9035000000000024E-2</v>
      </c>
      <c r="AC24" s="51">
        <v>0.48111599999999999</v>
      </c>
      <c r="AD24" s="51">
        <v>0.47865099999999999</v>
      </c>
      <c r="AE24" s="54">
        <v>2.4649999999999997E-3</v>
      </c>
      <c r="AF24" s="51">
        <v>0</v>
      </c>
      <c r="AG24" s="53">
        <v>0.49574099999999999</v>
      </c>
      <c r="AH24" s="51">
        <v>2.4649999999999997E-3</v>
      </c>
      <c r="AI24" s="51">
        <v>0.49574099999999999</v>
      </c>
      <c r="AJ24" s="51">
        <v>0</v>
      </c>
      <c r="AK24" s="51">
        <f t="shared" si="0"/>
        <v>0.51724100000000006</v>
      </c>
      <c r="AL24" s="51">
        <f t="shared" si="1"/>
        <v>0.21736700000000003</v>
      </c>
      <c r="AM24" s="51">
        <v>0</v>
      </c>
      <c r="AN24" s="51">
        <v>0.21736700000000003</v>
      </c>
      <c r="AO24" s="51">
        <f t="shared" si="2"/>
        <v>0.29987400000000003</v>
      </c>
    </row>
    <row r="25" spans="2:41" s="48" customFormat="1" ht="27" customHeight="1" x14ac:dyDescent="0.15">
      <c r="B25" s="57" t="s">
        <v>89</v>
      </c>
      <c r="C25" s="50"/>
      <c r="D25" s="51">
        <v>0.39931</v>
      </c>
      <c r="E25" s="51">
        <v>0</v>
      </c>
      <c r="F25" s="51">
        <v>0</v>
      </c>
      <c r="G25" s="51">
        <v>0.39931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0.39931</v>
      </c>
      <c r="T25" s="51">
        <v>0</v>
      </c>
      <c r="U25" s="51">
        <v>0</v>
      </c>
      <c r="V25" s="51">
        <v>0</v>
      </c>
      <c r="W25" s="51">
        <v>0.39931</v>
      </c>
      <c r="X25" s="51">
        <v>1.0000000000000001E-5</v>
      </c>
      <c r="Y25" s="51">
        <v>1.0000000000000001E-5</v>
      </c>
      <c r="Z25" s="51">
        <v>0.39929999999999999</v>
      </c>
      <c r="AA25" s="51">
        <v>3.032E-2</v>
      </c>
      <c r="AB25" s="51">
        <v>2.729699999999996E-2</v>
      </c>
      <c r="AC25" s="51">
        <v>0.37201300000000004</v>
      </c>
      <c r="AD25" s="51">
        <v>0.36898000000000003</v>
      </c>
      <c r="AE25" s="54">
        <v>3.0330000000000001E-3</v>
      </c>
      <c r="AF25" s="51">
        <v>0</v>
      </c>
      <c r="AG25" s="53">
        <v>0.36898000000000003</v>
      </c>
      <c r="AH25" s="51">
        <v>3.0330000000000001E-3</v>
      </c>
      <c r="AI25" s="51">
        <v>0.36898000000000003</v>
      </c>
      <c r="AJ25" s="51">
        <v>0</v>
      </c>
      <c r="AK25" s="51">
        <f t="shared" si="0"/>
        <v>0.39931</v>
      </c>
      <c r="AL25" s="51">
        <f t="shared" si="1"/>
        <v>0</v>
      </c>
      <c r="AM25" s="51">
        <v>0</v>
      </c>
      <c r="AN25" s="51">
        <v>0</v>
      </c>
      <c r="AO25" s="51">
        <f t="shared" si="2"/>
        <v>0.39931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1.0977127172918572E-3</v>
      </c>
      <c r="AM27" s="51">
        <v>0</v>
      </c>
      <c r="AN27" s="51">
        <v>1.0977127172918572E-3</v>
      </c>
      <c r="AO27" s="51">
        <f t="shared" si="2"/>
        <v>-1.0977127172918572E-3</v>
      </c>
    </row>
    <row r="28" spans="2:41" s="48" customFormat="1" ht="27" customHeight="1" x14ac:dyDescent="0.15">
      <c r="B28" s="57" t="s">
        <v>92</v>
      </c>
      <c r="C28" s="50"/>
      <c r="D28" s="51">
        <v>1.2533812539419795</v>
      </c>
      <c r="E28" s="51">
        <v>0</v>
      </c>
      <c r="F28" s="51">
        <v>0</v>
      </c>
      <c r="G28" s="51">
        <v>1.2533812539419795</v>
      </c>
      <c r="H28" s="51">
        <v>0</v>
      </c>
      <c r="I28" s="51">
        <v>0</v>
      </c>
      <c r="J28" s="51">
        <v>0</v>
      </c>
      <c r="K28" s="51">
        <v>2.5000000000000001E-4</v>
      </c>
      <c r="L28" s="51">
        <v>0</v>
      </c>
      <c r="M28" s="51">
        <v>0</v>
      </c>
      <c r="N28" s="51">
        <v>0</v>
      </c>
      <c r="O28" s="51">
        <v>2.5000000000000001E-4</v>
      </c>
      <c r="P28" s="51">
        <v>2.2866894197952201E-4</v>
      </c>
      <c r="Q28" s="51">
        <v>0</v>
      </c>
      <c r="R28" s="51">
        <v>0</v>
      </c>
      <c r="S28" s="53">
        <v>1.253152585</v>
      </c>
      <c r="T28" s="51">
        <v>3.0199999999999998E-2</v>
      </c>
      <c r="U28" s="51">
        <v>3.0199999999999998E-2</v>
      </c>
      <c r="V28" s="51">
        <v>0</v>
      </c>
      <c r="W28" s="51">
        <v>1.222952585</v>
      </c>
      <c r="X28" s="51">
        <v>0.77155528499999992</v>
      </c>
      <c r="Y28" s="51">
        <v>0</v>
      </c>
      <c r="Z28" s="51">
        <v>0.45139730000000006</v>
      </c>
      <c r="AA28" s="51">
        <v>2.5062000000000001E-3</v>
      </c>
      <c r="AB28" s="51">
        <v>0</v>
      </c>
      <c r="AC28" s="51">
        <v>1.2229525849999994</v>
      </c>
      <c r="AD28" s="51">
        <v>1.1929454519104288</v>
      </c>
      <c r="AE28" s="54">
        <v>3.0007133089570679E-2</v>
      </c>
      <c r="AF28" s="51">
        <v>0</v>
      </c>
      <c r="AG28" s="53">
        <v>1.1931741208524083</v>
      </c>
      <c r="AH28" s="51">
        <v>6.020713308957068E-2</v>
      </c>
      <c r="AI28" s="51">
        <v>1.1931741208524083</v>
      </c>
      <c r="AJ28" s="51">
        <v>0</v>
      </c>
      <c r="AK28" s="51">
        <f t="shared" si="0"/>
        <v>1.2533812539419795</v>
      </c>
      <c r="AL28" s="51">
        <f t="shared" si="1"/>
        <v>6.1521999999999993E-2</v>
      </c>
      <c r="AM28" s="51">
        <v>0</v>
      </c>
      <c r="AN28" s="51">
        <v>6.1521999999999993E-2</v>
      </c>
      <c r="AO28" s="51">
        <f t="shared" si="2"/>
        <v>1.1918592539419794</v>
      </c>
    </row>
    <row r="29" spans="2:41" s="48" customFormat="1" ht="27" customHeight="1" x14ac:dyDescent="0.15">
      <c r="B29" s="57" t="s">
        <v>93</v>
      </c>
      <c r="C29" s="50"/>
      <c r="D29" s="51">
        <v>8.0431645376666676</v>
      </c>
      <c r="E29" s="51">
        <v>0</v>
      </c>
      <c r="F29" s="51">
        <v>0</v>
      </c>
      <c r="G29" s="51">
        <v>8.0431645376666676</v>
      </c>
      <c r="H29" s="51">
        <v>0</v>
      </c>
      <c r="I29" s="51">
        <v>0</v>
      </c>
      <c r="J29" s="51">
        <v>0</v>
      </c>
      <c r="K29" s="51">
        <v>0.44721999999999995</v>
      </c>
      <c r="L29" s="51">
        <v>0</v>
      </c>
      <c r="M29" s="51">
        <v>0</v>
      </c>
      <c r="N29" s="51">
        <v>0</v>
      </c>
      <c r="O29" s="51">
        <v>0.44721999999999995</v>
      </c>
      <c r="P29" s="51">
        <v>0.44195666666666672</v>
      </c>
      <c r="Q29" s="51">
        <v>0</v>
      </c>
      <c r="R29" s="51">
        <v>0</v>
      </c>
      <c r="S29" s="53">
        <v>7.6012078710000006</v>
      </c>
      <c r="T29" s="51">
        <v>1.475778</v>
      </c>
      <c r="U29" s="51">
        <v>1.433068</v>
      </c>
      <c r="V29" s="51">
        <v>4.2709999999999991E-2</v>
      </c>
      <c r="W29" s="51">
        <v>6.1254298710000006</v>
      </c>
      <c r="X29" s="51">
        <v>4.5635554610000009</v>
      </c>
      <c r="Y29" s="51">
        <v>0</v>
      </c>
      <c r="Z29" s="51">
        <v>1.5618744099999999</v>
      </c>
      <c r="AA29" s="51">
        <v>1.8587800000000002E-2</v>
      </c>
      <c r="AB29" s="51">
        <v>1.0653363710301456E-2</v>
      </c>
      <c r="AC29" s="51">
        <v>6.1147765072896991</v>
      </c>
      <c r="AD29" s="51">
        <v>5.0345809916311302</v>
      </c>
      <c r="AE29" s="54">
        <v>1.0801955156585694</v>
      </c>
      <c r="AF29" s="51">
        <v>0</v>
      </c>
      <c r="AG29" s="53">
        <v>5.4765376582977972</v>
      </c>
      <c r="AH29" s="51">
        <v>2.5559735156585695</v>
      </c>
      <c r="AI29" s="51">
        <v>5.4765376582977972</v>
      </c>
      <c r="AJ29" s="51">
        <v>0</v>
      </c>
      <c r="AK29" s="51">
        <f t="shared" si="0"/>
        <v>8.0431645376666676</v>
      </c>
      <c r="AL29" s="51">
        <f t="shared" si="1"/>
        <v>2.7646480000000024</v>
      </c>
      <c r="AM29" s="51">
        <v>0</v>
      </c>
      <c r="AN29" s="51">
        <v>2.7646480000000024</v>
      </c>
      <c r="AO29" s="51">
        <f t="shared" si="2"/>
        <v>5.2785165376666647</v>
      </c>
    </row>
    <row r="30" spans="2:41" s="48" customFormat="1" ht="27" customHeight="1" x14ac:dyDescent="0.15">
      <c r="B30" s="57" t="s">
        <v>94</v>
      </c>
      <c r="C30" s="50"/>
      <c r="D30" s="51">
        <v>0.23562000000000002</v>
      </c>
      <c r="E30" s="51">
        <v>0</v>
      </c>
      <c r="F30" s="51">
        <v>0</v>
      </c>
      <c r="G30" s="51">
        <v>0.23562000000000002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0.23562000000000002</v>
      </c>
      <c r="T30" s="51">
        <v>0</v>
      </c>
      <c r="U30" s="51">
        <v>0</v>
      </c>
      <c r="V30" s="51">
        <v>0</v>
      </c>
      <c r="W30" s="51">
        <v>0.23562000000000002</v>
      </c>
      <c r="X30" s="51">
        <v>0.23242000000000002</v>
      </c>
      <c r="Y30" s="51">
        <v>0</v>
      </c>
      <c r="Z30" s="51">
        <v>3.1999999999999997E-3</v>
      </c>
      <c r="AA30" s="51">
        <v>0</v>
      </c>
      <c r="AB30" s="51">
        <v>0</v>
      </c>
      <c r="AC30" s="51">
        <v>0.23562</v>
      </c>
      <c r="AD30" s="51">
        <v>0.23562</v>
      </c>
      <c r="AE30" s="54">
        <v>0</v>
      </c>
      <c r="AF30" s="51">
        <v>0</v>
      </c>
      <c r="AG30" s="53">
        <v>0.23562</v>
      </c>
      <c r="AH30" s="51">
        <v>0</v>
      </c>
      <c r="AI30" s="51">
        <v>0.23562</v>
      </c>
      <c r="AJ30" s="51">
        <v>0</v>
      </c>
      <c r="AK30" s="51">
        <f t="shared" si="0"/>
        <v>0.23562000000000002</v>
      </c>
      <c r="AL30" s="51">
        <f t="shared" si="1"/>
        <v>1.1200000000000001E-3</v>
      </c>
      <c r="AM30" s="51">
        <v>0</v>
      </c>
      <c r="AN30" s="51">
        <v>1.1200000000000001E-3</v>
      </c>
      <c r="AO30" s="51">
        <f t="shared" si="2"/>
        <v>0.23450000000000001</v>
      </c>
    </row>
    <row r="31" spans="2:41" s="48" customFormat="1" ht="27" customHeight="1" x14ac:dyDescent="0.15">
      <c r="B31" s="57" t="s">
        <v>95</v>
      </c>
      <c r="C31" s="50"/>
      <c r="D31" s="51">
        <v>514.19212151969214</v>
      </c>
      <c r="E31" s="51">
        <v>0</v>
      </c>
      <c r="F31" s="51">
        <v>0</v>
      </c>
      <c r="G31" s="51">
        <v>514.19212151969214</v>
      </c>
      <c r="H31" s="51">
        <v>0</v>
      </c>
      <c r="I31" s="51">
        <v>0</v>
      </c>
      <c r="J31" s="51">
        <v>0</v>
      </c>
      <c r="K31" s="51">
        <v>16.369160000000001</v>
      </c>
      <c r="L31" s="51">
        <v>0</v>
      </c>
      <c r="M31" s="51">
        <v>2.7901800000000012</v>
      </c>
      <c r="N31" s="51">
        <v>0</v>
      </c>
      <c r="O31" s="51">
        <v>13.57898</v>
      </c>
      <c r="P31" s="51">
        <v>13.513599807692311</v>
      </c>
      <c r="Q31" s="51">
        <v>1.20583</v>
      </c>
      <c r="R31" s="51">
        <v>0</v>
      </c>
      <c r="S31" s="53">
        <v>496.68251171199984</v>
      </c>
      <c r="T31" s="51">
        <v>3.9969009979999996</v>
      </c>
      <c r="U31" s="51">
        <v>3.6494529979999997</v>
      </c>
      <c r="V31" s="51">
        <v>0.34744800000000003</v>
      </c>
      <c r="W31" s="51">
        <v>492.68561071399984</v>
      </c>
      <c r="X31" s="51">
        <v>491.22931571399982</v>
      </c>
      <c r="Y31" s="51">
        <v>2.7499999999999998E-3</v>
      </c>
      <c r="Z31" s="51">
        <v>1.4562950000000001</v>
      </c>
      <c r="AA31" s="51">
        <v>2.96E-3</v>
      </c>
      <c r="AB31" s="51">
        <v>3.735958467814271E-4</v>
      </c>
      <c r="AC31" s="51">
        <v>492.68523711815305</v>
      </c>
      <c r="AD31" s="51">
        <v>485.66877837040431</v>
      </c>
      <c r="AE31" s="54">
        <v>7.0164587477487306</v>
      </c>
      <c r="AF31" s="51">
        <v>0</v>
      </c>
      <c r="AG31" s="53">
        <v>499.1823781780966</v>
      </c>
      <c r="AH31" s="51">
        <v>12.21918974574873</v>
      </c>
      <c r="AI31" s="51">
        <v>499.1823781780966</v>
      </c>
      <c r="AJ31" s="51">
        <v>0</v>
      </c>
      <c r="AK31" s="51">
        <f t="shared" si="0"/>
        <v>514.19212151969214</v>
      </c>
      <c r="AL31" s="51">
        <f t="shared" si="1"/>
        <v>14.221951320600979</v>
      </c>
      <c r="AM31" s="51">
        <v>0</v>
      </c>
      <c r="AN31" s="51">
        <v>14.221951320600979</v>
      </c>
      <c r="AO31" s="51">
        <f t="shared" si="2"/>
        <v>499.97017019909117</v>
      </c>
    </row>
    <row r="32" spans="2:41" s="48" customFormat="1" ht="27" customHeight="1" x14ac:dyDescent="0.15">
      <c r="B32" s="57" t="s">
        <v>96</v>
      </c>
      <c r="C32" s="50"/>
      <c r="D32" s="51">
        <v>1.39E-3</v>
      </c>
      <c r="E32" s="51">
        <v>0</v>
      </c>
      <c r="F32" s="51">
        <v>0</v>
      </c>
      <c r="G32" s="51">
        <v>1.39E-3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1.39E-3</v>
      </c>
      <c r="T32" s="51">
        <v>0</v>
      </c>
      <c r="U32" s="51">
        <v>0</v>
      </c>
      <c r="V32" s="51">
        <v>0</v>
      </c>
      <c r="W32" s="51">
        <v>1.39E-3</v>
      </c>
      <c r="X32" s="51">
        <v>0</v>
      </c>
      <c r="Y32" s="51">
        <v>0</v>
      </c>
      <c r="Z32" s="51">
        <v>1.39E-3</v>
      </c>
      <c r="AA32" s="51">
        <v>0</v>
      </c>
      <c r="AB32" s="51">
        <v>0</v>
      </c>
      <c r="AC32" s="51">
        <v>1.39E-3</v>
      </c>
      <c r="AD32" s="51">
        <v>1.39E-3</v>
      </c>
      <c r="AE32" s="54">
        <v>0</v>
      </c>
      <c r="AF32" s="51">
        <v>0</v>
      </c>
      <c r="AG32" s="53">
        <v>1.39E-3</v>
      </c>
      <c r="AH32" s="51">
        <v>0</v>
      </c>
      <c r="AI32" s="51">
        <v>1.39E-3</v>
      </c>
      <c r="AJ32" s="51">
        <v>0</v>
      </c>
      <c r="AK32" s="51">
        <f t="shared" si="0"/>
        <v>1.39E-3</v>
      </c>
      <c r="AL32" s="51">
        <f t="shared" si="1"/>
        <v>0</v>
      </c>
      <c r="AM32" s="51">
        <v>0</v>
      </c>
      <c r="AN32" s="51">
        <v>0</v>
      </c>
      <c r="AO32" s="51">
        <f t="shared" si="2"/>
        <v>1.39E-3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8.9999999999999992E-5</v>
      </c>
      <c r="E35" s="51">
        <v>0</v>
      </c>
      <c r="F35" s="51">
        <v>0</v>
      </c>
      <c r="G35" s="51">
        <v>8.9999999999999992E-5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8.9999999999999992E-5</v>
      </c>
      <c r="T35" s="51">
        <v>0</v>
      </c>
      <c r="U35" s="51">
        <v>0</v>
      </c>
      <c r="V35" s="51">
        <v>0</v>
      </c>
      <c r="W35" s="51">
        <v>8.9999999999999992E-5</v>
      </c>
      <c r="X35" s="51">
        <v>0</v>
      </c>
      <c r="Y35" s="51">
        <v>0</v>
      </c>
      <c r="Z35" s="51">
        <v>8.9999999999999992E-5</v>
      </c>
      <c r="AA35" s="51">
        <v>0</v>
      </c>
      <c r="AB35" s="51">
        <v>0</v>
      </c>
      <c r="AC35" s="51">
        <v>8.9999999999999992E-5</v>
      </c>
      <c r="AD35" s="51">
        <v>8.9999999999999992E-5</v>
      </c>
      <c r="AE35" s="54">
        <v>0</v>
      </c>
      <c r="AF35" s="51">
        <v>0</v>
      </c>
      <c r="AG35" s="53">
        <v>8.9999999999999992E-5</v>
      </c>
      <c r="AH35" s="51">
        <v>0</v>
      </c>
      <c r="AI35" s="51">
        <v>8.9999999999999992E-5</v>
      </c>
      <c r="AJ35" s="51">
        <v>0</v>
      </c>
      <c r="AK35" s="51">
        <f t="shared" si="0"/>
        <v>8.9999999999999992E-5</v>
      </c>
      <c r="AL35" s="51">
        <f t="shared" si="1"/>
        <v>0</v>
      </c>
      <c r="AM35" s="51">
        <v>0</v>
      </c>
      <c r="AN35" s="51">
        <v>0</v>
      </c>
      <c r="AO35" s="51">
        <f t="shared" si="2"/>
        <v>8.9999999999999992E-5</v>
      </c>
    </row>
    <row r="36" spans="2:41" s="48" customFormat="1" ht="27" customHeight="1" x14ac:dyDescent="0.15">
      <c r="B36" s="57" t="s">
        <v>100</v>
      </c>
      <c r="C36" s="50"/>
      <c r="D36" s="51">
        <v>13.821411788110606</v>
      </c>
      <c r="E36" s="51">
        <v>0</v>
      </c>
      <c r="F36" s="51">
        <v>0</v>
      </c>
      <c r="G36" s="51">
        <v>13.821411788110606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13.821411788110606</v>
      </c>
      <c r="T36" s="51">
        <v>3.1093579999999998</v>
      </c>
      <c r="U36" s="51">
        <v>9.0889999999999999E-2</v>
      </c>
      <c r="V36" s="51">
        <v>3.0184679999999999</v>
      </c>
      <c r="W36" s="51">
        <v>10.712053788110603</v>
      </c>
      <c r="X36" s="51">
        <v>9.1926596301106027</v>
      </c>
      <c r="Y36" s="51">
        <v>4.5921999999999998E-2</v>
      </c>
      <c r="Z36" s="51">
        <v>1.5193941579999999</v>
      </c>
      <c r="AA36" s="51">
        <v>0.950542</v>
      </c>
      <c r="AB36" s="51">
        <v>0.8671559394965358</v>
      </c>
      <c r="AC36" s="51">
        <v>9.8448978486140675</v>
      </c>
      <c r="AD36" s="51">
        <v>6.6741723668412201</v>
      </c>
      <c r="AE36" s="51">
        <v>3.1707254817728483</v>
      </c>
      <c r="AF36" s="51">
        <v>0</v>
      </c>
      <c r="AG36" s="53">
        <v>6.6741723668412201</v>
      </c>
      <c r="AH36" s="51">
        <v>6.2800834817728477</v>
      </c>
      <c r="AI36" s="51">
        <v>6.6741723668412201</v>
      </c>
      <c r="AJ36" s="51">
        <v>0</v>
      </c>
      <c r="AK36" s="51">
        <f t="shared" si="0"/>
        <v>13.821411788110606</v>
      </c>
      <c r="AL36" s="51">
        <f t="shared" si="1"/>
        <v>24.451016999999997</v>
      </c>
      <c r="AM36" s="51">
        <f>SUM(AM37:AM39)</f>
        <v>0</v>
      </c>
      <c r="AN36" s="51">
        <f>SUM(AN37:AN39)</f>
        <v>24.451016999999997</v>
      </c>
      <c r="AO36" s="51">
        <f t="shared" si="2"/>
        <v>-10.629605211889391</v>
      </c>
    </row>
    <row r="37" spans="2:41" s="48" customFormat="1" ht="27" customHeight="1" x14ac:dyDescent="0.15">
      <c r="B37" s="59">
        <v>0</v>
      </c>
      <c r="C37" s="60" t="s">
        <v>101</v>
      </c>
      <c r="D37" s="61">
        <v>5.1204708000000002E-2</v>
      </c>
      <c r="E37" s="62">
        <v>0</v>
      </c>
      <c r="F37" s="61">
        <v>0</v>
      </c>
      <c r="G37" s="61">
        <v>5.1204708000000002E-2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5.1204708000000002E-2</v>
      </c>
      <c r="T37" s="61">
        <v>3.2000000000000003E-4</v>
      </c>
      <c r="U37" s="61">
        <v>0</v>
      </c>
      <c r="V37" s="61">
        <v>3.2000000000000003E-4</v>
      </c>
      <c r="W37" s="61">
        <v>5.0884708000000001E-2</v>
      </c>
      <c r="X37" s="61">
        <v>4.5921999999999998E-2</v>
      </c>
      <c r="Y37" s="61">
        <v>4.5921999999999998E-2</v>
      </c>
      <c r="Z37" s="61">
        <v>4.9627079999999997E-3</v>
      </c>
      <c r="AA37" s="61">
        <v>4.9619999999999994E-3</v>
      </c>
      <c r="AB37" s="61">
        <v>4.5791521150684932E-2</v>
      </c>
      <c r="AC37" s="61">
        <v>5.0931868493150683E-3</v>
      </c>
      <c r="AD37" s="61">
        <v>0</v>
      </c>
      <c r="AE37" s="61">
        <v>5.0931868493150683E-3</v>
      </c>
      <c r="AF37" s="63">
        <v>0</v>
      </c>
      <c r="AG37" s="64">
        <v>0</v>
      </c>
      <c r="AH37" s="61">
        <v>5.4131868493150683E-3</v>
      </c>
      <c r="AI37" s="61">
        <v>0</v>
      </c>
      <c r="AJ37" s="62">
        <v>0</v>
      </c>
      <c r="AK37" s="62">
        <f t="shared" si="0"/>
        <v>5.1204708000000002E-2</v>
      </c>
      <c r="AL37" s="62">
        <f t="shared" si="1"/>
        <v>0</v>
      </c>
      <c r="AM37" s="62">
        <v>0</v>
      </c>
      <c r="AN37" s="62">
        <v>0</v>
      </c>
      <c r="AO37" s="62">
        <f t="shared" si="2"/>
        <v>5.1204708000000002E-2</v>
      </c>
    </row>
    <row r="38" spans="2:41" s="48" customFormat="1" ht="27" customHeight="1" x14ac:dyDescent="0.15">
      <c r="B38" s="59">
        <v>0</v>
      </c>
      <c r="C38" s="75" t="s">
        <v>102</v>
      </c>
      <c r="D38" s="66">
        <v>13.558161902000005</v>
      </c>
      <c r="E38" s="66">
        <v>0</v>
      </c>
      <c r="F38" s="66">
        <v>0</v>
      </c>
      <c r="G38" s="66">
        <v>13.558161902000005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13.558161902000005</v>
      </c>
      <c r="T38" s="66">
        <v>3.1061079999999999</v>
      </c>
      <c r="U38" s="66">
        <v>9.0889999999999999E-2</v>
      </c>
      <c r="V38" s="66">
        <v>3.015218</v>
      </c>
      <c r="W38" s="66">
        <v>10.452053902000005</v>
      </c>
      <c r="X38" s="66">
        <v>9.047063902000005</v>
      </c>
      <c r="Y38" s="66">
        <v>0</v>
      </c>
      <c r="Z38" s="66">
        <v>1.4049899999999997</v>
      </c>
      <c r="AA38" s="66">
        <v>0.92428999999999994</v>
      </c>
      <c r="AB38" s="66">
        <v>0.81172599999999662</v>
      </c>
      <c r="AC38" s="66">
        <v>9.6403279020000081</v>
      </c>
      <c r="AD38" s="66">
        <v>6.4952436295120917</v>
      </c>
      <c r="AE38" s="66">
        <v>3.1450842724879169</v>
      </c>
      <c r="AF38" s="67">
        <v>0</v>
      </c>
      <c r="AG38" s="68">
        <v>6.4952436295120917</v>
      </c>
      <c r="AH38" s="66">
        <v>6.2511922724879163</v>
      </c>
      <c r="AI38" s="66">
        <v>6.4952436295120917</v>
      </c>
      <c r="AJ38" s="66">
        <v>0</v>
      </c>
      <c r="AK38" s="66">
        <f t="shared" si="0"/>
        <v>13.558161902000005</v>
      </c>
      <c r="AL38" s="66">
        <f t="shared" si="1"/>
        <v>24.386795999999997</v>
      </c>
      <c r="AM38" s="66">
        <v>0</v>
      </c>
      <c r="AN38" s="66">
        <v>24.386795999999997</v>
      </c>
      <c r="AO38" s="66">
        <f t="shared" si="2"/>
        <v>-10.828634097999991</v>
      </c>
    </row>
    <row r="39" spans="2:41" ht="27" customHeight="1" x14ac:dyDescent="0.15">
      <c r="B39" s="69">
        <v>0</v>
      </c>
      <c r="C39" s="76" t="s">
        <v>100</v>
      </c>
      <c r="D39" s="71">
        <v>0.21204517811059909</v>
      </c>
      <c r="E39" s="52">
        <v>0</v>
      </c>
      <c r="F39" s="71">
        <v>0</v>
      </c>
      <c r="G39" s="71">
        <v>0.21204517811059909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0.21204517811059909</v>
      </c>
      <c r="T39" s="71">
        <v>2.9300000000000003E-3</v>
      </c>
      <c r="U39" s="71">
        <v>0</v>
      </c>
      <c r="V39" s="71">
        <v>2.9300000000000003E-3</v>
      </c>
      <c r="W39" s="71">
        <v>0.2091151781105991</v>
      </c>
      <c r="X39" s="71">
        <v>9.9673728110599102E-2</v>
      </c>
      <c r="Y39" s="71">
        <v>0</v>
      </c>
      <c r="Z39" s="71">
        <v>0.10944145000000001</v>
      </c>
      <c r="AA39" s="71">
        <v>2.129E-2</v>
      </c>
      <c r="AB39" s="71">
        <v>9.6384183458542161E-3</v>
      </c>
      <c r="AC39" s="71">
        <v>0.19947675976474488</v>
      </c>
      <c r="AD39" s="71">
        <v>0.1789287373291287</v>
      </c>
      <c r="AE39" s="71">
        <v>2.0548022435616195E-2</v>
      </c>
      <c r="AF39" s="72">
        <v>0</v>
      </c>
      <c r="AG39" s="73">
        <v>0.1789287373291287</v>
      </c>
      <c r="AH39" s="71">
        <v>2.3478022435616197E-2</v>
      </c>
      <c r="AI39" s="71">
        <v>0.1789287373291287</v>
      </c>
      <c r="AJ39" s="52">
        <v>0</v>
      </c>
      <c r="AK39" s="52">
        <f t="shared" si="0"/>
        <v>0.21204517811059909</v>
      </c>
      <c r="AL39" s="52">
        <f t="shared" si="1"/>
        <v>6.4220999999999973E-2</v>
      </c>
      <c r="AM39" s="52">
        <v>0</v>
      </c>
      <c r="AN39" s="52">
        <v>6.4220999999999973E-2</v>
      </c>
      <c r="AO39" s="52">
        <f t="shared" si="2"/>
        <v>0.14782417811059911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2021-03-16T06:08:58Z</dcterms:created>
  <dcterms:modified xsi:type="dcterms:W3CDTF">2025-03-13T11:16:31Z</dcterms:modified>
</cp:coreProperties>
</file>