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28920" yWindow="-120" windowWidth="29040" windowHeight="1584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M36" i="1"/>
  <c r="AK36" i="1"/>
  <c r="AL35" i="1"/>
  <c r="AK35" i="1"/>
  <c r="AL34" i="1"/>
  <c r="AK34" i="1"/>
  <c r="AL33" i="1"/>
  <c r="AK33" i="1"/>
  <c r="AK32" i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L14" i="1" s="1"/>
  <c r="AM14" i="1"/>
  <c r="AM12" i="1" s="1"/>
  <c r="AK14" i="1"/>
  <c r="AL13" i="1"/>
  <c r="AK13" i="1"/>
  <c r="AK12" i="1"/>
  <c r="Z8" i="1"/>
  <c r="X8" i="1"/>
  <c r="AO23" i="1" l="1"/>
  <c r="AO26" i="1"/>
  <c r="AO29" i="1"/>
  <c r="AO35" i="1"/>
  <c r="AO13" i="1"/>
  <c r="AO18" i="1"/>
  <c r="AO21" i="1"/>
  <c r="AO27" i="1"/>
  <c r="AO30" i="1"/>
  <c r="AO33" i="1"/>
  <c r="AO36" i="1"/>
  <c r="AN12" i="1"/>
  <c r="AL12" i="1" s="1"/>
  <c r="AO12" i="1" s="1"/>
  <c r="AO16" i="1"/>
  <c r="AO22" i="1"/>
  <c r="AO34" i="1"/>
  <c r="AL36" i="1"/>
  <c r="AO14" i="1"/>
  <c r="AO37" i="1"/>
  <c r="AO24" i="1"/>
  <c r="AO28" i="1"/>
  <c r="AO25" i="1"/>
  <c r="AO38" i="1"/>
  <c r="AO31" i="1"/>
  <c r="AO19" i="1"/>
  <c r="AO17" i="1"/>
  <c r="AO39" i="1"/>
  <c r="AO20" i="1"/>
  <c r="AO15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<sst xmlns="http://schemas.openxmlformats.org/spreadsheetml/2006/main" count="111" uniqueCount="105">
  <si>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</si>
  <si>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</si>
  <si>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</si>
  <si>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</si>
  <si>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</si>
  <si>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</si>
  <si>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</si>
  <si>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</si>
  <si>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</si>
  <si>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</si>
  <si>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</si>
  <si>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</si>
  <si>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</si>
  <si>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</si>
  <si>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</si>
  <si>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</si>
  <si>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</si>
  <si>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</si>
  <si>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</si>
  <si>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</si>
  <si>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</si>
  <si>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</si>
  <si>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</si>
  <si>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</si>
  <si>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</si>
  <si>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</si>
  <si>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</si>
  <si>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</si>
  <si>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</si>
  <si>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</si>
  <si>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</si>
  <si>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</si>
  <si>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</si>
  <si>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</si>
  <si>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</si>
  <si>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</si>
  <si>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</si>
  <si>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</si>
  <si>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</si>
  <si>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</si>
  <si>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</si>
  <si>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</si>
  <si>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</si>
  <si>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</si>
  <si>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</si>
  <si>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</si>
  <si>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</si>
  <si>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</si>
  <si>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</si>
  <si>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</si>
  <si>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</si>
  <si>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</si>
  <si>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</si>
  <si>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</si>
  <si>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</si>
  <si>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</si>
  <si>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</si>
  <si>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</si>
  <si>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</si>
  <si>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</si>
  <si>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</si>
  <si>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</si>
  <si>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</si>
  <si>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</si>
  <si>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</si>
  <si>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</si>
  <si>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</si>
  <si>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</si>
  <si>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</si>
  <si>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</si>
  <si>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</si>
  <si>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</si>
  <si>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</si>
  <si>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</si>
  <si>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</si>
  <si>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</si>
  <si>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</si>
  <si>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</si>
  <si>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</si>
  <si>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</si>
  <si>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</si>
  <si>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</si>
  <si>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</si>
  <si>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</si>
  <si>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</si>
  <si>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</si>
  <si>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</si>
  <si>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</si>
  <si>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</si>
  <si>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</si>
  <si>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</si>
  <si>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</si>
  <si>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</si>
  <si>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</si>
  <si>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</si>
  <si>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</si>
  <si>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</si>
  <si>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</si>
  <si>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</si>
  <si>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</si>
  <si>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</si>
  <si>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</si>
  <si>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</si>
  <si>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</si>
  <si>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表2-01  発生量及び処理・処分量（種類別：変換）　〔全業種〕〔全地域〕〔令和５年度〕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</si>
</sst>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24" sqref="M2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3025.3559184592223</v>
      </c>
      <c r="E12" s="46">
        <v>705.56099999999992</v>
      </c>
      <c r="F12" s="46">
        <v>0</v>
      </c>
      <c r="G12" s="46">
        <v>2319.7949184592221</v>
      </c>
      <c r="H12" s="46">
        <v>78.34659000000002</v>
      </c>
      <c r="I12" s="46">
        <v>0</v>
      </c>
      <c r="J12" s="46">
        <v>0</v>
      </c>
      <c r="K12" s="46">
        <v>1280.1353305</v>
      </c>
      <c r="L12" s="46">
        <v>0.24969999999999998</v>
      </c>
      <c r="M12" s="46">
        <v>481.80064219932194</v>
      </c>
      <c r="N12" s="46">
        <v>0</v>
      </c>
      <c r="O12" s="46">
        <v>798.33468830067807</v>
      </c>
      <c r="P12" s="46">
        <v>753.74861953346283</v>
      </c>
      <c r="Q12" s="46">
        <v>1.20583</v>
      </c>
      <c r="R12" s="46">
        <v>0</v>
      </c>
      <c r="S12" s="47">
        <v>1004.6932367264375</v>
      </c>
      <c r="T12" s="46">
        <v>126.956313998</v>
      </c>
      <c r="U12" s="46">
        <v>6.7372389979999996</v>
      </c>
      <c r="V12" s="46">
        <v>120.219075</v>
      </c>
      <c r="W12" s="46">
        <v>877.73692272843743</v>
      </c>
      <c r="X12" s="46">
        <v>787.67342863043723</v>
      </c>
      <c r="Y12" s="46">
        <v>46.776092999999996</v>
      </c>
      <c r="Z12" s="46">
        <v>90.063494098000007</v>
      </c>
      <c r="AA12" s="46">
        <v>19.871467609000007</v>
      </c>
      <c r="AB12" s="46">
        <v>81.967368181951073</v>
      </c>
      <c r="AC12" s="46">
        <v>795.76955454648612</v>
      </c>
      <c r="AD12" s="46">
        <v>765.34896931577237</v>
      </c>
      <c r="AE12" s="46">
        <v>30.420585230713794</v>
      </c>
      <c r="AF12" s="46">
        <v>0</v>
      </c>
      <c r="AG12" s="47">
        <v>1597.4441788492354</v>
      </c>
      <c r="AH12" s="46">
        <v>158.58272922871379</v>
      </c>
      <c r="AI12" s="46">
        <v>2303.0051788492356</v>
      </c>
      <c r="AJ12" s="46">
        <v>0</v>
      </c>
      <c r="AK12" s="46">
        <f>G12-N12</f>
        <v>2319.7949184592221</v>
      </c>
      <c r="AL12" s="46">
        <f>AM12+AN12</f>
        <v>185.14052803671325</v>
      </c>
      <c r="AM12" s="46">
        <f>SUM(AM13:AM14)+SUM(AM18:AM36)</f>
        <v>0</v>
      </c>
      <c r="AN12" s="46">
        <f>SUM(AN13:AN14)+SUM(AN18:AN36)</f>
        <v>185.14052803671325</v>
      </c>
      <c r="AO12" s="46">
        <f>AK12-AL12</f>
        <v>2134.6543904225091</v>
      </c>
    </row>
    <row r="13" spans="2:41" s="48" customFormat="1" ht="27" customHeight="1" thickTop="1" x14ac:dyDescent="0.15">
      <c r="B13" s="49" t="s">
        <v>77</v>
      </c>
      <c r="C13" s="50"/>
      <c r="D13" s="51">
        <v>1.64002</v>
      </c>
      <c r="E13" s="51">
        <v>0</v>
      </c>
      <c r="F13" s="51">
        <v>0</v>
      </c>
      <c r="G13" s="52">
        <v>1.64002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1.64002</v>
      </c>
      <c r="T13" s="51">
        <v>0.31774999999999998</v>
      </c>
      <c r="U13" s="51">
        <v>3.9790000000000006E-2</v>
      </c>
      <c r="V13" s="51">
        <v>0.27795999999999998</v>
      </c>
      <c r="W13" s="51">
        <v>1.3222700000000001</v>
      </c>
      <c r="X13" s="51">
        <v>0.92203999999999997</v>
      </c>
      <c r="Y13" s="51">
        <v>6.8699999999999994E-3</v>
      </c>
      <c r="Z13" s="51">
        <v>0.40022999999999997</v>
      </c>
      <c r="AA13" s="51">
        <v>5.4299999999999999E-3</v>
      </c>
      <c r="AB13" s="51">
        <v>0</v>
      </c>
      <c r="AC13" s="51">
        <v>1.3222700000000003</v>
      </c>
      <c r="AD13" s="51">
        <v>1.3099700000000003</v>
      </c>
      <c r="AE13" s="54">
        <v>1.23E-2</v>
      </c>
      <c r="AF13" s="51">
        <v>0</v>
      </c>
      <c r="AG13" s="55">
        <v>1.3099700000000003</v>
      </c>
      <c r="AH13" s="56">
        <v>0.33004999999999995</v>
      </c>
      <c r="AI13" s="56">
        <v>1.3099700000000003</v>
      </c>
      <c r="AJ13" s="51">
        <v>0</v>
      </c>
      <c r="AK13" s="51">
        <f t="shared" ref="AK13:AK39" si="0">G13-N13</f>
        <v>1.64002</v>
      </c>
      <c r="AL13" s="51">
        <f t="shared" ref="AL13:AL39" si="1">AM13+AN13</f>
        <v>0.78500599999999998</v>
      </c>
      <c r="AM13" s="51">
        <v>0</v>
      </c>
      <c r="AN13" s="51">
        <v>0.78500599999999998</v>
      </c>
      <c r="AO13" s="51">
        <f t="shared" ref="AO13:AO39" si="2">AK13-AL13</f>
        <v>0.85501400000000005</v>
      </c>
    </row>
    <row r="14" spans="2:41" s="48" customFormat="1" ht="27" customHeight="1" x14ac:dyDescent="0.15">
      <c r="B14" s="57" t="s">
        <v>78</v>
      </c>
      <c r="C14" s="50"/>
      <c r="D14" s="51">
        <v>606.60900349300005</v>
      </c>
      <c r="E14" s="51">
        <v>0</v>
      </c>
      <c r="F14" s="51">
        <v>0</v>
      </c>
      <c r="G14" s="51">
        <v>606.60900349300005</v>
      </c>
      <c r="H14" s="51">
        <v>0.57699999999999996</v>
      </c>
      <c r="I14" s="51">
        <v>0</v>
      </c>
      <c r="J14" s="51">
        <v>0</v>
      </c>
      <c r="K14" s="51">
        <v>466.70769999999999</v>
      </c>
      <c r="L14" s="51">
        <v>0</v>
      </c>
      <c r="M14" s="51">
        <v>440.38776799999999</v>
      </c>
      <c r="N14" s="51">
        <v>0</v>
      </c>
      <c r="O14" s="51">
        <v>26.319932000000001</v>
      </c>
      <c r="P14" s="51">
        <v>1.1071319999999998</v>
      </c>
      <c r="Q14" s="51">
        <v>0</v>
      </c>
      <c r="R14" s="58">
        <v>0</v>
      </c>
      <c r="S14" s="53">
        <v>164.53710349300002</v>
      </c>
      <c r="T14" s="51">
        <v>7.1504200000000004</v>
      </c>
      <c r="U14" s="51">
        <v>1.01695</v>
      </c>
      <c r="V14" s="51">
        <v>6.13347</v>
      </c>
      <c r="W14" s="51">
        <v>157.38668349300002</v>
      </c>
      <c r="X14" s="51">
        <v>140.360264</v>
      </c>
      <c r="Y14" s="51">
        <v>37.753690999999996</v>
      </c>
      <c r="Z14" s="51">
        <v>17.026419493000013</v>
      </c>
      <c r="AA14" s="51">
        <v>4.0138778359999971</v>
      </c>
      <c r="AB14" s="51">
        <v>43.267837879594552</v>
      </c>
      <c r="AC14" s="51">
        <v>114.11884561340545</v>
      </c>
      <c r="AD14" s="51">
        <v>105.99032254808196</v>
      </c>
      <c r="AE14" s="51">
        <v>8.128523065323499</v>
      </c>
      <c r="AF14" s="51">
        <v>0</v>
      </c>
      <c r="AG14" s="53">
        <v>107.67445454808195</v>
      </c>
      <c r="AH14" s="51">
        <v>15.278943065323499</v>
      </c>
      <c r="AI14" s="51">
        <v>107.67445454808195</v>
      </c>
      <c r="AJ14" s="51">
        <v>0</v>
      </c>
      <c r="AK14" s="51">
        <f t="shared" si="0"/>
        <v>606.60900349300005</v>
      </c>
      <c r="AL14" s="51">
        <f t="shared" si="1"/>
        <v>18.587531407843549</v>
      </c>
      <c r="AM14" s="51">
        <f>SUM(AM15:AM17)</f>
        <v>0</v>
      </c>
      <c r="AN14" s="51">
        <f>SUM(AN15:AN17)</f>
        <v>18.587531407843549</v>
      </c>
      <c r="AO14" s="51">
        <f t="shared" si="2"/>
        <v>588.02147208515646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343.642245</v>
      </c>
      <c r="E15" s="62">
        <v>0</v>
      </c>
      <c r="F15" s="61">
        <v>0</v>
      </c>
      <c r="G15" s="61">
        <v>343.642245</v>
      </c>
      <c r="H15" s="62">
        <v>0</v>
      </c>
      <c r="I15" s="62">
        <v>0</v>
      </c>
      <c r="J15" s="62">
        <v>0</v>
      </c>
      <c r="K15" s="62">
        <v>348.88549</v>
      </c>
      <c r="L15" s="62">
        <v>0</v>
      </c>
      <c r="M15" s="62">
        <v>330.26749999999998</v>
      </c>
      <c r="N15" s="62">
        <v>0</v>
      </c>
      <c r="O15" s="62">
        <v>18.617990000000002</v>
      </c>
      <c r="P15" s="61">
        <v>0.70928999999999998</v>
      </c>
      <c r="Q15" s="61">
        <v>0</v>
      </c>
      <c r="R15" s="63">
        <v>0</v>
      </c>
      <c r="S15" s="64">
        <v>12.665455000000003</v>
      </c>
      <c r="T15" s="61">
        <v>0.49947000000000003</v>
      </c>
      <c r="U15" s="61">
        <v>0</v>
      </c>
      <c r="V15" s="61">
        <v>0.49947000000000003</v>
      </c>
      <c r="W15" s="61">
        <v>12.165985000000003</v>
      </c>
      <c r="X15" s="61">
        <v>6.9225700000000012</v>
      </c>
      <c r="Y15" s="61">
        <v>0</v>
      </c>
      <c r="Z15" s="61">
        <v>5.2434150000000015</v>
      </c>
      <c r="AA15" s="61">
        <v>1.5089600000000001</v>
      </c>
      <c r="AB15" s="61">
        <v>6.7753194973006039</v>
      </c>
      <c r="AC15" s="61">
        <v>5.3906655026993988</v>
      </c>
      <c r="AD15" s="61">
        <v>5.0698847026993992</v>
      </c>
      <c r="AE15" s="61">
        <v>0.32078080000000003</v>
      </c>
      <c r="AF15" s="63">
        <v>0</v>
      </c>
      <c r="AG15" s="64">
        <v>5.7791747026993994</v>
      </c>
      <c r="AH15" s="61">
        <v>0.82025080000000006</v>
      </c>
      <c r="AI15" s="61">
        <v>5.7791747026993994</v>
      </c>
      <c r="AJ15" s="62">
        <v>0</v>
      </c>
      <c r="AK15" s="62">
        <f t="shared" si="0"/>
        <v>343.642245</v>
      </c>
      <c r="AL15" s="62">
        <f t="shared" si="1"/>
        <v>7.5245947295471272</v>
      </c>
      <c r="AM15" s="62">
        <v>0</v>
      </c>
      <c r="AN15" s="62">
        <v>7.5245947295471272</v>
      </c>
      <c r="AO15" s="62">
        <f t="shared" si="2"/>
        <v>336.11765027045288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37.315849</v>
      </c>
      <c r="E16" s="66">
        <v>0</v>
      </c>
      <c r="F16" s="66">
        <v>0</v>
      </c>
      <c r="G16" s="66">
        <v>37.315849</v>
      </c>
      <c r="H16" s="66">
        <v>0</v>
      </c>
      <c r="I16" s="66">
        <v>0</v>
      </c>
      <c r="J16" s="66">
        <v>0</v>
      </c>
      <c r="K16" s="66">
        <v>3.0160100000000001</v>
      </c>
      <c r="L16" s="66">
        <v>0</v>
      </c>
      <c r="M16" s="66">
        <v>2.2126679999999999</v>
      </c>
      <c r="N16" s="66">
        <v>0</v>
      </c>
      <c r="O16" s="66">
        <v>0.803342</v>
      </c>
      <c r="P16" s="66">
        <v>0.38084199999999996</v>
      </c>
      <c r="Q16" s="66">
        <v>0</v>
      </c>
      <c r="R16" s="67">
        <v>0</v>
      </c>
      <c r="S16" s="68">
        <v>34.722338999999998</v>
      </c>
      <c r="T16" s="66">
        <v>6.2970300000000003</v>
      </c>
      <c r="U16" s="66">
        <v>0.88102999999999998</v>
      </c>
      <c r="V16" s="66">
        <v>5.4160000000000004</v>
      </c>
      <c r="W16" s="66">
        <v>28.425308999999995</v>
      </c>
      <c r="X16" s="66">
        <v>25.398302999999995</v>
      </c>
      <c r="Y16" s="66">
        <v>0</v>
      </c>
      <c r="Z16" s="66">
        <v>3.0270060000000005</v>
      </c>
      <c r="AA16" s="66">
        <v>0.25736999999999999</v>
      </c>
      <c r="AB16" s="66">
        <v>3.7371256793516459</v>
      </c>
      <c r="AC16" s="66">
        <v>24.688183320648349</v>
      </c>
      <c r="AD16" s="66">
        <v>24.070969364668283</v>
      </c>
      <c r="AE16" s="66">
        <v>0.61721395598006623</v>
      </c>
      <c r="AF16" s="67">
        <v>0</v>
      </c>
      <c r="AG16" s="68">
        <v>24.451811364668284</v>
      </c>
      <c r="AH16" s="66">
        <v>6.9142439559800666</v>
      </c>
      <c r="AI16" s="66">
        <v>24.451811364668284</v>
      </c>
      <c r="AJ16" s="66">
        <v>0</v>
      </c>
      <c r="AK16" s="66">
        <f t="shared" si="0"/>
        <v>37.315849</v>
      </c>
      <c r="AL16" s="66">
        <f t="shared" si="1"/>
        <v>11.06293667829642</v>
      </c>
      <c r="AM16" s="66">
        <v>0</v>
      </c>
      <c r="AN16" s="66">
        <v>11.06293667829642</v>
      </c>
      <c r="AO16" s="66">
        <f t="shared" si="2"/>
        <v>26.25291232170358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225.65090949300003</v>
      </c>
      <c r="E17" s="52">
        <v>0</v>
      </c>
      <c r="F17" s="71">
        <v>0</v>
      </c>
      <c r="G17" s="71">
        <v>225.65090949300003</v>
      </c>
      <c r="H17" s="52">
        <v>0.57699999999999996</v>
      </c>
      <c r="I17" s="52">
        <v>0</v>
      </c>
      <c r="J17" s="52">
        <v>0</v>
      </c>
      <c r="K17" s="52">
        <v>114.8062</v>
      </c>
      <c r="L17" s="52">
        <v>0</v>
      </c>
      <c r="M17" s="52">
        <v>107.9076</v>
      </c>
      <c r="N17" s="52">
        <v>0</v>
      </c>
      <c r="O17" s="52">
        <v>6.8985999999999992</v>
      </c>
      <c r="P17" s="71">
        <v>1.7000000000000001E-2</v>
      </c>
      <c r="Q17" s="71">
        <v>0</v>
      </c>
      <c r="R17" s="72">
        <v>0</v>
      </c>
      <c r="S17" s="73">
        <v>117.14930949300002</v>
      </c>
      <c r="T17" s="71">
        <v>0.35392000000000001</v>
      </c>
      <c r="U17" s="71">
        <v>0.13591999999999999</v>
      </c>
      <c r="V17" s="71">
        <v>0.218</v>
      </c>
      <c r="W17" s="71">
        <v>116.79538949300002</v>
      </c>
      <c r="X17" s="71">
        <v>108.03939100000001</v>
      </c>
      <c r="Y17" s="71">
        <v>37.753690999999996</v>
      </c>
      <c r="Z17" s="71">
        <v>8.7559984930000088</v>
      </c>
      <c r="AA17" s="71">
        <v>2.2475478359999976</v>
      </c>
      <c r="AB17" s="71">
        <v>32.755392702942302</v>
      </c>
      <c r="AC17" s="71">
        <v>84.039996790057714</v>
      </c>
      <c r="AD17" s="71">
        <v>76.849468480714279</v>
      </c>
      <c r="AE17" s="71">
        <v>7.1905283093434331</v>
      </c>
      <c r="AF17" s="72">
        <v>0</v>
      </c>
      <c r="AG17" s="73">
        <v>77.443468480714273</v>
      </c>
      <c r="AH17" s="71">
        <v>7.5444483093434336</v>
      </c>
      <c r="AI17" s="71">
        <v>77.443468480714273</v>
      </c>
      <c r="AJ17" s="52">
        <v>0</v>
      </c>
      <c r="AK17" s="52">
        <f t="shared" si="0"/>
        <v>225.65090949300003</v>
      </c>
      <c r="AL17" s="52">
        <f t="shared" si="1"/>
        <v>0</v>
      </c>
      <c r="AM17" s="52">
        <v>0</v>
      </c>
      <c r="AN17" s="52">
        <v>0</v>
      </c>
      <c r="AO17" s="52">
        <f t="shared" si="2"/>
        <v>225.65090949300003</v>
      </c>
    </row>
    <row r="18" spans="2:41" s="48" customFormat="1" ht="27" customHeight="1" x14ac:dyDescent="0.15">
      <c r="B18" s="57" t="s">
        <v>82</v>
      </c>
      <c r="C18" s="74"/>
      <c r="D18" s="51">
        <v>37.370185317000015</v>
      </c>
      <c r="E18" s="51">
        <v>0</v>
      </c>
      <c r="F18" s="51">
        <v>0</v>
      </c>
      <c r="G18" s="51">
        <v>37.370185317000015</v>
      </c>
      <c r="H18" s="51">
        <v>1.4119999999999999</v>
      </c>
      <c r="I18" s="51">
        <v>0</v>
      </c>
      <c r="J18" s="51">
        <v>0</v>
      </c>
      <c r="K18" s="51">
        <v>8.4469999999999992</v>
      </c>
      <c r="L18" s="51">
        <v>0</v>
      </c>
      <c r="M18" s="51">
        <v>8.2509999999999994</v>
      </c>
      <c r="N18" s="51">
        <v>0</v>
      </c>
      <c r="O18" s="51">
        <v>0.19600000000000001</v>
      </c>
      <c r="P18" s="51">
        <v>7.5999999999999998E-2</v>
      </c>
      <c r="Q18" s="51">
        <v>0</v>
      </c>
      <c r="R18" s="51">
        <v>0</v>
      </c>
      <c r="S18" s="53">
        <v>27.631185317000014</v>
      </c>
      <c r="T18" s="51">
        <v>0</v>
      </c>
      <c r="U18" s="51">
        <v>0</v>
      </c>
      <c r="V18" s="51">
        <v>0</v>
      </c>
      <c r="W18" s="51">
        <v>27.631185317000014</v>
      </c>
      <c r="X18" s="51">
        <v>4.7997936000000001</v>
      </c>
      <c r="Y18" s="51">
        <v>0.15615699999999999</v>
      </c>
      <c r="Z18" s="51">
        <v>22.831391717000013</v>
      </c>
      <c r="AA18" s="51">
        <v>1.7721240169999983</v>
      </c>
      <c r="AB18" s="51">
        <v>6.8989190655245238</v>
      </c>
      <c r="AC18" s="51">
        <v>20.73226625147549</v>
      </c>
      <c r="AD18" s="51">
        <v>20.224784531992249</v>
      </c>
      <c r="AE18" s="54">
        <v>0.50748171948324206</v>
      </c>
      <c r="AF18" s="51">
        <v>0</v>
      </c>
      <c r="AG18" s="53">
        <v>21.712784531992249</v>
      </c>
      <c r="AH18" s="51">
        <v>0.50748171948324206</v>
      </c>
      <c r="AI18" s="51">
        <v>21.712784531992249</v>
      </c>
      <c r="AJ18" s="51">
        <v>0</v>
      </c>
      <c r="AK18" s="51">
        <f t="shared" si="0"/>
        <v>37.370185317000015</v>
      </c>
      <c r="AL18" s="51">
        <f t="shared" si="1"/>
        <v>2.1187857151837521</v>
      </c>
      <c r="AM18" s="51">
        <v>0</v>
      </c>
      <c r="AN18" s="51">
        <v>2.1187857151837521</v>
      </c>
      <c r="AO18" s="51">
        <f t="shared" si="2"/>
        <v>35.25139960181626</v>
      </c>
    </row>
    <row r="19" spans="2:41" s="48" customFormat="1" ht="27" customHeight="1" x14ac:dyDescent="0.15">
      <c r="B19" s="57" t="s">
        <v>83</v>
      </c>
      <c r="C19" s="50"/>
      <c r="D19" s="51">
        <v>31.340131467000003</v>
      </c>
      <c r="E19" s="51">
        <v>0</v>
      </c>
      <c r="F19" s="51">
        <v>0</v>
      </c>
      <c r="G19" s="51">
        <v>31.340131467000003</v>
      </c>
      <c r="H19" s="51">
        <v>0</v>
      </c>
      <c r="I19" s="51">
        <v>0</v>
      </c>
      <c r="J19" s="51">
        <v>0</v>
      </c>
      <c r="K19" s="51">
        <v>19.131713000000001</v>
      </c>
      <c r="L19" s="51">
        <v>0</v>
      </c>
      <c r="M19" s="51">
        <v>18.885533000000002</v>
      </c>
      <c r="N19" s="51">
        <v>0</v>
      </c>
      <c r="O19" s="51">
        <v>0.24618000000000001</v>
      </c>
      <c r="P19" s="51">
        <v>0</v>
      </c>
      <c r="Q19" s="51">
        <v>0</v>
      </c>
      <c r="R19" s="51">
        <v>0</v>
      </c>
      <c r="S19" s="53">
        <v>12.454598467</v>
      </c>
      <c r="T19" s="51">
        <v>2.5700000000000007E-3</v>
      </c>
      <c r="U19" s="51">
        <v>0</v>
      </c>
      <c r="V19" s="51">
        <v>2.5700000000000007E-3</v>
      </c>
      <c r="W19" s="51">
        <v>12.452028467</v>
      </c>
      <c r="X19" s="51">
        <v>10.261416499999999</v>
      </c>
      <c r="Y19" s="51">
        <v>8.9300000000000004E-3</v>
      </c>
      <c r="Z19" s="51">
        <v>2.1906119670000002</v>
      </c>
      <c r="AA19" s="51">
        <v>5.3787204460000009</v>
      </c>
      <c r="AB19" s="51">
        <v>10.867940640276606</v>
      </c>
      <c r="AC19" s="51">
        <v>1.5840878267233935</v>
      </c>
      <c r="AD19" s="51">
        <v>1.5348058293215883</v>
      </c>
      <c r="AE19" s="54">
        <v>4.9281997401805222E-2</v>
      </c>
      <c r="AF19" s="51">
        <v>0</v>
      </c>
      <c r="AG19" s="53">
        <v>1.5348058293215883</v>
      </c>
      <c r="AH19" s="51">
        <v>5.1851997401805225E-2</v>
      </c>
      <c r="AI19" s="51">
        <v>1.5348058293215883</v>
      </c>
      <c r="AJ19" s="51">
        <v>0</v>
      </c>
      <c r="AK19" s="51">
        <f t="shared" si="0"/>
        <v>31.340131467000003</v>
      </c>
      <c r="AL19" s="51">
        <f t="shared" si="1"/>
        <v>6.9517155454545509</v>
      </c>
      <c r="AM19" s="51">
        <v>0</v>
      </c>
      <c r="AN19" s="51">
        <v>6.9517155454545509</v>
      </c>
      <c r="AO19" s="51">
        <f t="shared" si="2"/>
        <v>24.388415921545452</v>
      </c>
    </row>
    <row r="20" spans="2:41" s="48" customFormat="1" ht="27" customHeight="1" x14ac:dyDescent="0.15">
      <c r="B20" s="57" t="s">
        <v>84</v>
      </c>
      <c r="C20" s="50"/>
      <c r="D20" s="51">
        <v>14.901082213999999</v>
      </c>
      <c r="E20" s="51">
        <v>0</v>
      </c>
      <c r="F20" s="51">
        <v>0</v>
      </c>
      <c r="G20" s="51">
        <v>14.901082213999999</v>
      </c>
      <c r="H20" s="51">
        <v>9.7000000000000003E-2</v>
      </c>
      <c r="I20" s="51">
        <v>0</v>
      </c>
      <c r="J20" s="51">
        <v>0</v>
      </c>
      <c r="K20" s="51">
        <v>5.3994799999999996</v>
      </c>
      <c r="L20" s="51">
        <v>0</v>
      </c>
      <c r="M20" s="51">
        <v>4.7103399999999995</v>
      </c>
      <c r="N20" s="51">
        <v>0</v>
      </c>
      <c r="O20" s="51">
        <v>0.68913999999999997</v>
      </c>
      <c r="P20" s="51">
        <v>0</v>
      </c>
      <c r="Q20" s="51">
        <v>0</v>
      </c>
      <c r="R20" s="51">
        <v>0</v>
      </c>
      <c r="S20" s="53">
        <v>10.093742213999999</v>
      </c>
      <c r="T20" s="51">
        <v>2.3400000000000005E-3</v>
      </c>
      <c r="U20" s="51">
        <v>0</v>
      </c>
      <c r="V20" s="51">
        <v>2.3400000000000005E-3</v>
      </c>
      <c r="W20" s="51">
        <v>10.091402213999999</v>
      </c>
      <c r="X20" s="51">
        <v>1.0415699</v>
      </c>
      <c r="Y20" s="51">
        <v>8.0100000000000006E-4</v>
      </c>
      <c r="Z20" s="51">
        <v>9.0498323139999979</v>
      </c>
      <c r="AA20" s="51">
        <v>4.5834173100000015</v>
      </c>
      <c r="AB20" s="51">
        <v>8.5312839250024055</v>
      </c>
      <c r="AC20" s="51">
        <v>1.5601182889975937</v>
      </c>
      <c r="AD20" s="51">
        <v>1.4926115997915637</v>
      </c>
      <c r="AE20" s="54">
        <v>6.7506689206030035E-2</v>
      </c>
      <c r="AF20" s="51">
        <v>0</v>
      </c>
      <c r="AG20" s="53">
        <v>1.5896115997915636</v>
      </c>
      <c r="AH20" s="51">
        <v>6.984668920603003E-2</v>
      </c>
      <c r="AI20" s="51">
        <v>1.5896115997915636</v>
      </c>
      <c r="AJ20" s="51">
        <v>0</v>
      </c>
      <c r="AK20" s="51">
        <f t="shared" si="0"/>
        <v>14.901082213999999</v>
      </c>
      <c r="AL20" s="51">
        <f t="shared" si="1"/>
        <v>11.114148998191686</v>
      </c>
      <c r="AM20" s="51">
        <v>0</v>
      </c>
      <c r="AN20" s="51">
        <v>11.114148998191686</v>
      </c>
      <c r="AO20" s="51">
        <f t="shared" si="2"/>
        <v>3.7869332158083129</v>
      </c>
    </row>
    <row r="21" spans="2:41" s="48" customFormat="1" ht="27" customHeight="1" x14ac:dyDescent="0.15">
      <c r="B21" s="57" t="s">
        <v>85</v>
      </c>
      <c r="C21" s="50"/>
      <c r="D21" s="51">
        <v>30.128171801999994</v>
      </c>
      <c r="E21" s="51">
        <v>0</v>
      </c>
      <c r="F21" s="51">
        <v>0</v>
      </c>
      <c r="G21" s="51">
        <v>30.128171801999994</v>
      </c>
      <c r="H21" s="51">
        <v>0</v>
      </c>
      <c r="I21" s="51">
        <v>0</v>
      </c>
      <c r="J21" s="51">
        <v>0</v>
      </c>
      <c r="K21" s="51">
        <v>1.5760300000000003</v>
      </c>
      <c r="L21" s="51">
        <v>0</v>
      </c>
      <c r="M21" s="51">
        <v>0.65700000000000014</v>
      </c>
      <c r="N21" s="51">
        <v>0</v>
      </c>
      <c r="O21" s="51">
        <v>0.91903000000000012</v>
      </c>
      <c r="P21" s="51">
        <v>0.52275397499999954</v>
      </c>
      <c r="Q21" s="51">
        <v>0</v>
      </c>
      <c r="R21" s="51">
        <v>0</v>
      </c>
      <c r="S21" s="53">
        <v>28.948417826999993</v>
      </c>
      <c r="T21" s="51">
        <v>0.56063999999999992</v>
      </c>
      <c r="U21" s="51">
        <v>0.21554999999999999</v>
      </c>
      <c r="V21" s="51">
        <v>0.3450899999999999</v>
      </c>
      <c r="W21" s="51">
        <v>28.387777826999994</v>
      </c>
      <c r="X21" s="51">
        <v>17.453370477</v>
      </c>
      <c r="Y21" s="51">
        <v>3.1727410000000003</v>
      </c>
      <c r="Z21" s="51">
        <v>10.934407349999995</v>
      </c>
      <c r="AA21" s="51">
        <v>1.2030843500000001</v>
      </c>
      <c r="AB21" s="51">
        <v>4.993733047205879</v>
      </c>
      <c r="AC21" s="51">
        <v>23.394044779794115</v>
      </c>
      <c r="AD21" s="51">
        <v>21.054270315369891</v>
      </c>
      <c r="AE21" s="54">
        <v>2.3397744644242224</v>
      </c>
      <c r="AF21" s="51">
        <v>0</v>
      </c>
      <c r="AG21" s="53">
        <v>21.577024290369891</v>
      </c>
      <c r="AH21" s="51">
        <v>2.9004144644242222</v>
      </c>
      <c r="AI21" s="51">
        <v>21.577024290369891</v>
      </c>
      <c r="AJ21" s="51">
        <v>0</v>
      </c>
      <c r="AK21" s="51">
        <f t="shared" si="0"/>
        <v>30.128171801999994</v>
      </c>
      <c r="AL21" s="51">
        <f t="shared" si="1"/>
        <v>6.8309488535204155</v>
      </c>
      <c r="AM21" s="51">
        <v>0</v>
      </c>
      <c r="AN21" s="51">
        <v>6.8309488535204155</v>
      </c>
      <c r="AO21" s="51">
        <f t="shared" si="2"/>
        <v>23.297222948479579</v>
      </c>
    </row>
    <row r="22" spans="2:41" s="48" customFormat="1" ht="27" customHeight="1" x14ac:dyDescent="0.15">
      <c r="B22" s="57" t="s">
        <v>86</v>
      </c>
      <c r="C22" s="50"/>
      <c r="D22" s="51">
        <v>0.21459685399999998</v>
      </c>
      <c r="E22" s="51">
        <v>0</v>
      </c>
      <c r="F22" s="51">
        <v>0</v>
      </c>
      <c r="G22" s="51">
        <v>0.21459685399999998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0.21459685399999998</v>
      </c>
      <c r="T22" s="51">
        <v>0</v>
      </c>
      <c r="U22" s="51">
        <v>0</v>
      </c>
      <c r="V22" s="51">
        <v>0</v>
      </c>
      <c r="W22" s="51">
        <v>0.21459685399999998</v>
      </c>
      <c r="X22" s="51">
        <v>0.15357625399999997</v>
      </c>
      <c r="Y22" s="51">
        <v>1.265E-2</v>
      </c>
      <c r="Z22" s="51">
        <v>6.1020600000000001E-2</v>
      </c>
      <c r="AA22" s="51">
        <v>2.5222599999999998E-2</v>
      </c>
      <c r="AB22" s="51">
        <v>3.4085821111282194E-2</v>
      </c>
      <c r="AC22" s="51">
        <v>0.18051103288871778</v>
      </c>
      <c r="AD22" s="51">
        <v>8.7418499999999968E-2</v>
      </c>
      <c r="AE22" s="54">
        <v>9.3092532888717799E-2</v>
      </c>
      <c r="AF22" s="51">
        <v>0</v>
      </c>
      <c r="AG22" s="53">
        <v>8.7418499999999968E-2</v>
      </c>
      <c r="AH22" s="51">
        <v>9.3092532888717799E-2</v>
      </c>
      <c r="AI22" s="51">
        <v>8.7418499999999968E-2</v>
      </c>
      <c r="AJ22" s="51">
        <v>0</v>
      </c>
      <c r="AK22" s="51">
        <f t="shared" si="0"/>
        <v>0.21459685399999998</v>
      </c>
      <c r="AL22" s="51">
        <f t="shared" si="1"/>
        <v>0.20720500000000003</v>
      </c>
      <c r="AM22" s="51">
        <v>0</v>
      </c>
      <c r="AN22" s="51">
        <v>0.20720500000000003</v>
      </c>
      <c r="AO22" s="51">
        <f t="shared" si="2"/>
        <v>7.3918539999999477E-3</v>
      </c>
    </row>
    <row r="23" spans="2:41" s="48" customFormat="1" ht="27" customHeight="1" x14ac:dyDescent="0.15">
      <c r="B23" s="57" t="s">
        <v>87</v>
      </c>
      <c r="C23" s="50"/>
      <c r="D23" s="51">
        <v>45.507436625071314</v>
      </c>
      <c r="E23" s="51">
        <v>0</v>
      </c>
      <c r="F23" s="51">
        <v>0</v>
      </c>
      <c r="G23" s="51">
        <v>45.507436625071314</v>
      </c>
      <c r="H23" s="51">
        <v>0</v>
      </c>
      <c r="I23" s="51">
        <v>0</v>
      </c>
      <c r="J23" s="51">
        <v>0</v>
      </c>
      <c r="K23" s="51">
        <v>3.4086275000000006</v>
      </c>
      <c r="L23" s="51">
        <v>0.24969999999999998</v>
      </c>
      <c r="M23" s="51">
        <v>0</v>
      </c>
      <c r="N23" s="51">
        <v>0</v>
      </c>
      <c r="O23" s="51">
        <v>3.4086563006780586</v>
      </c>
      <c r="P23" s="51">
        <v>3.1184158277494181</v>
      </c>
      <c r="Q23" s="51">
        <v>0</v>
      </c>
      <c r="R23" s="51">
        <v>0</v>
      </c>
      <c r="S23" s="53">
        <v>42.389049597999957</v>
      </c>
      <c r="T23" s="51">
        <v>0</v>
      </c>
      <c r="U23" s="51">
        <v>0</v>
      </c>
      <c r="V23" s="51">
        <v>0</v>
      </c>
      <c r="W23" s="51">
        <v>42.389049597999957</v>
      </c>
      <c r="X23" s="51">
        <v>40.824022397999961</v>
      </c>
      <c r="Y23" s="51">
        <v>0.8694639999999999</v>
      </c>
      <c r="Z23" s="51">
        <v>1.5650271999999992</v>
      </c>
      <c r="AA23" s="51">
        <v>0.1358752</v>
      </c>
      <c r="AB23" s="51">
        <v>0.907978570976546</v>
      </c>
      <c r="AC23" s="51">
        <v>41.481071027023411</v>
      </c>
      <c r="AD23" s="51">
        <v>39.878509216747545</v>
      </c>
      <c r="AE23" s="54">
        <v>1.6025618102758654</v>
      </c>
      <c r="AF23" s="51">
        <v>0</v>
      </c>
      <c r="AG23" s="53">
        <v>42.996925044496962</v>
      </c>
      <c r="AH23" s="51">
        <v>1.6025618102758654</v>
      </c>
      <c r="AI23" s="51">
        <v>42.996925044496962</v>
      </c>
      <c r="AJ23" s="51">
        <v>0</v>
      </c>
      <c r="AK23" s="51">
        <f t="shared" si="0"/>
        <v>45.507436625071314</v>
      </c>
      <c r="AL23" s="51">
        <f t="shared" si="1"/>
        <v>1.7518397833931727</v>
      </c>
      <c r="AM23" s="51">
        <v>0</v>
      </c>
      <c r="AN23" s="51">
        <v>1.7518397833931727</v>
      </c>
      <c r="AO23" s="51">
        <f t="shared" si="2"/>
        <v>43.755596841678141</v>
      </c>
    </row>
    <row r="24" spans="2:41" s="48" customFormat="1" ht="27" customHeight="1" x14ac:dyDescent="0.15">
      <c r="B24" s="57" t="s">
        <v>88</v>
      </c>
      <c r="C24" s="50"/>
      <c r="D24" s="51">
        <v>0.74020300000000017</v>
      </c>
      <c r="E24" s="51">
        <v>0</v>
      </c>
      <c r="F24" s="51">
        <v>0</v>
      </c>
      <c r="G24" s="51">
        <v>0.74020300000000017</v>
      </c>
      <c r="H24" s="51">
        <v>0</v>
      </c>
      <c r="I24" s="51">
        <v>0</v>
      </c>
      <c r="J24" s="51">
        <v>0</v>
      </c>
      <c r="K24" s="51">
        <v>1.84E-2</v>
      </c>
      <c r="L24" s="51">
        <v>0</v>
      </c>
      <c r="M24" s="51">
        <v>0</v>
      </c>
      <c r="N24" s="51">
        <v>0</v>
      </c>
      <c r="O24" s="51">
        <v>1.84E-2</v>
      </c>
      <c r="P24" s="51">
        <v>1.7090000000000001E-2</v>
      </c>
      <c r="Q24" s="51">
        <v>0</v>
      </c>
      <c r="R24" s="51">
        <v>0</v>
      </c>
      <c r="S24" s="53">
        <v>0.72311300000000012</v>
      </c>
      <c r="T24" s="51">
        <v>0</v>
      </c>
      <c r="U24" s="51">
        <v>0</v>
      </c>
      <c r="V24" s="51">
        <v>0</v>
      </c>
      <c r="W24" s="51">
        <v>0.72311300000000012</v>
      </c>
      <c r="X24" s="51">
        <v>0.70973300000000017</v>
      </c>
      <c r="Y24" s="51">
        <v>1.7080000000000001E-2</v>
      </c>
      <c r="Z24" s="51">
        <v>1.3380000000000001E-2</v>
      </c>
      <c r="AA24" s="51">
        <v>1.171E-2</v>
      </c>
      <c r="AB24" s="51">
        <v>2.5910999999999906E-2</v>
      </c>
      <c r="AC24" s="51">
        <v>0.69720200000000021</v>
      </c>
      <c r="AD24" s="51">
        <v>0.69324300000000016</v>
      </c>
      <c r="AE24" s="54">
        <v>3.9589999999999998E-3</v>
      </c>
      <c r="AF24" s="51">
        <v>0</v>
      </c>
      <c r="AG24" s="53">
        <v>0.71033300000000021</v>
      </c>
      <c r="AH24" s="51">
        <v>3.9589999999999998E-3</v>
      </c>
      <c r="AI24" s="51">
        <v>0.71033300000000021</v>
      </c>
      <c r="AJ24" s="51">
        <v>0</v>
      </c>
      <c r="AK24" s="51">
        <f t="shared" si="0"/>
        <v>0.74020300000000017</v>
      </c>
      <c r="AL24" s="51">
        <f t="shared" si="1"/>
        <v>0.21736700000000003</v>
      </c>
      <c r="AM24" s="51">
        <v>0</v>
      </c>
      <c r="AN24" s="51">
        <v>0.21736700000000003</v>
      </c>
      <c r="AO24" s="51">
        <f t="shared" si="2"/>
        <v>0.52283600000000008</v>
      </c>
    </row>
    <row r="25" spans="2:41" s="48" customFormat="1" ht="27" customHeight="1" x14ac:dyDescent="0.15">
      <c r="B25" s="57" t="s">
        <v>89</v>
      </c>
      <c r="C25" s="50"/>
      <c r="D25" s="51">
        <v>17.730290000000004</v>
      </c>
      <c r="E25" s="51">
        <v>0</v>
      </c>
      <c r="F25" s="51">
        <v>0</v>
      </c>
      <c r="G25" s="51">
        <v>17.730290000000004</v>
      </c>
      <c r="H25" s="51">
        <v>7.2516300000000005</v>
      </c>
      <c r="I25" s="51">
        <v>0</v>
      </c>
      <c r="J25" s="51">
        <v>0</v>
      </c>
      <c r="K25" s="51">
        <v>0.82384999999999997</v>
      </c>
      <c r="L25" s="51">
        <v>0</v>
      </c>
      <c r="M25" s="51">
        <v>0.82384999999999997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9.6548100000000012</v>
      </c>
      <c r="T25" s="51">
        <v>0</v>
      </c>
      <c r="U25" s="51">
        <v>0</v>
      </c>
      <c r="V25" s="51">
        <v>0</v>
      </c>
      <c r="W25" s="51">
        <v>9.6548100000000012</v>
      </c>
      <c r="X25" s="51">
        <v>3.2357300000000002</v>
      </c>
      <c r="Y25" s="51">
        <v>1.298E-2</v>
      </c>
      <c r="Z25" s="51">
        <v>6.4190800000000001</v>
      </c>
      <c r="AA25" s="51">
        <v>0.11568000000000001</v>
      </c>
      <c r="AB25" s="51">
        <v>0.11579399999999929</v>
      </c>
      <c r="AC25" s="51">
        <v>9.5390160000000019</v>
      </c>
      <c r="AD25" s="51">
        <v>9.2591500000000018</v>
      </c>
      <c r="AE25" s="54">
        <v>0.279866</v>
      </c>
      <c r="AF25" s="51">
        <v>0</v>
      </c>
      <c r="AG25" s="53">
        <v>16.510780000000004</v>
      </c>
      <c r="AH25" s="51">
        <v>0.279866</v>
      </c>
      <c r="AI25" s="51">
        <v>16.510780000000004</v>
      </c>
      <c r="AJ25" s="51">
        <v>0</v>
      </c>
      <c r="AK25" s="51">
        <f t="shared" si="0"/>
        <v>17.730290000000004</v>
      </c>
      <c r="AL25" s="51">
        <f t="shared" si="1"/>
        <v>1.0952299999999999</v>
      </c>
      <c r="AM25" s="51">
        <v>0</v>
      </c>
      <c r="AN25" s="51">
        <v>1.0952299999999999</v>
      </c>
      <c r="AO25" s="51">
        <f t="shared" si="2"/>
        <v>16.635060000000003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1.0977127172918572E-3</v>
      </c>
      <c r="AM27" s="51">
        <v>0</v>
      </c>
      <c r="AN27" s="51">
        <v>1.0977127172918572E-3</v>
      </c>
      <c r="AO27" s="51">
        <f t="shared" si="2"/>
        <v>-1.0977127172918572E-3</v>
      </c>
    </row>
    <row r="28" spans="2:41" s="48" customFormat="1" ht="27" customHeight="1" x14ac:dyDescent="0.15">
      <c r="B28" s="57" t="s">
        <v>92</v>
      </c>
      <c r="C28" s="50"/>
      <c r="D28" s="51">
        <v>4.9892269989419802</v>
      </c>
      <c r="E28" s="51">
        <v>0</v>
      </c>
      <c r="F28" s="51">
        <v>0</v>
      </c>
      <c r="G28" s="51">
        <v>4.9892269989419802</v>
      </c>
      <c r="H28" s="51">
        <v>0</v>
      </c>
      <c r="I28" s="51">
        <v>0</v>
      </c>
      <c r="J28" s="51">
        <v>0</v>
      </c>
      <c r="K28" s="51">
        <v>2.5000000000000001E-4</v>
      </c>
      <c r="L28" s="51">
        <v>0</v>
      </c>
      <c r="M28" s="51">
        <v>0</v>
      </c>
      <c r="N28" s="51">
        <v>0</v>
      </c>
      <c r="O28" s="51">
        <v>2.5000000000000001E-4</v>
      </c>
      <c r="P28" s="51">
        <v>2.2866894197952201E-4</v>
      </c>
      <c r="Q28" s="51">
        <v>0</v>
      </c>
      <c r="R28" s="51">
        <v>0</v>
      </c>
      <c r="S28" s="53">
        <v>4.9889983300000003</v>
      </c>
      <c r="T28" s="51">
        <v>6.5200000000000008E-2</v>
      </c>
      <c r="U28" s="51">
        <v>3.0199999999999998E-2</v>
      </c>
      <c r="V28" s="51">
        <v>3.5000000000000003E-2</v>
      </c>
      <c r="W28" s="51">
        <v>4.9237983300000003</v>
      </c>
      <c r="X28" s="51">
        <v>3.9071370300000003</v>
      </c>
      <c r="Y28" s="51">
        <v>1.47E-3</v>
      </c>
      <c r="Z28" s="51">
        <v>1.0166613</v>
      </c>
      <c r="AA28" s="51">
        <v>0.1010978</v>
      </c>
      <c r="AB28" s="51">
        <v>0</v>
      </c>
      <c r="AC28" s="51">
        <v>4.9237983300000021</v>
      </c>
      <c r="AD28" s="51">
        <v>4.7724970630891148</v>
      </c>
      <c r="AE28" s="54">
        <v>0.15130126691088708</v>
      </c>
      <c r="AF28" s="51">
        <v>0</v>
      </c>
      <c r="AG28" s="53">
        <v>4.7727257320310947</v>
      </c>
      <c r="AH28" s="51">
        <v>0.21650126691088709</v>
      </c>
      <c r="AI28" s="51">
        <v>4.7727257320310947</v>
      </c>
      <c r="AJ28" s="51">
        <v>0</v>
      </c>
      <c r="AK28" s="51">
        <f t="shared" si="0"/>
        <v>4.9892269989419802</v>
      </c>
      <c r="AL28" s="51">
        <f t="shared" si="1"/>
        <v>0.26611102372469397</v>
      </c>
      <c r="AM28" s="51">
        <v>0</v>
      </c>
      <c r="AN28" s="51">
        <v>0.26611102372469397</v>
      </c>
      <c r="AO28" s="51">
        <f t="shared" si="2"/>
        <v>4.7231159752172864</v>
      </c>
    </row>
    <row r="29" spans="2:41" s="48" customFormat="1" ht="27" customHeight="1" x14ac:dyDescent="0.15">
      <c r="B29" s="57" t="s">
        <v>93</v>
      </c>
      <c r="C29" s="50"/>
      <c r="D29" s="51">
        <v>53.698145579666658</v>
      </c>
      <c r="E29" s="51">
        <v>10.077</v>
      </c>
      <c r="F29" s="51">
        <v>0</v>
      </c>
      <c r="G29" s="51">
        <v>43.62114557966666</v>
      </c>
      <c r="H29" s="51">
        <v>4.8859599999999999</v>
      </c>
      <c r="I29" s="51">
        <v>0</v>
      </c>
      <c r="J29" s="51">
        <v>0</v>
      </c>
      <c r="K29" s="51">
        <v>25.536709999999999</v>
      </c>
      <c r="L29" s="51">
        <v>0</v>
      </c>
      <c r="M29" s="51">
        <v>0</v>
      </c>
      <c r="N29" s="51">
        <v>0</v>
      </c>
      <c r="O29" s="51">
        <v>25.536709999999999</v>
      </c>
      <c r="P29" s="51">
        <v>25.531446666666668</v>
      </c>
      <c r="Q29" s="51">
        <v>0</v>
      </c>
      <c r="R29" s="51">
        <v>0</v>
      </c>
      <c r="S29" s="53">
        <v>13.203738912999993</v>
      </c>
      <c r="T29" s="51">
        <v>2.6722769999999993</v>
      </c>
      <c r="U29" s="51">
        <v>1.5534519999999996</v>
      </c>
      <c r="V29" s="51">
        <v>1.1188249999999995</v>
      </c>
      <c r="W29" s="51">
        <v>10.531461912999994</v>
      </c>
      <c r="X29" s="51">
        <v>8.3132384029999962</v>
      </c>
      <c r="Y29" s="51">
        <v>4.1129999999999995E-3</v>
      </c>
      <c r="Z29" s="51">
        <v>2.2182235099999983</v>
      </c>
      <c r="AA29" s="51">
        <v>5.8797800000000004E-2</v>
      </c>
      <c r="AB29" s="51">
        <v>1.0654777144580407E-2</v>
      </c>
      <c r="AC29" s="51">
        <v>10.520807135855414</v>
      </c>
      <c r="AD29" s="51">
        <v>9.1140075083105927</v>
      </c>
      <c r="AE29" s="54">
        <v>1.4067996275448207</v>
      </c>
      <c r="AF29" s="51">
        <v>0</v>
      </c>
      <c r="AG29" s="53">
        <v>39.531414174977257</v>
      </c>
      <c r="AH29" s="51">
        <v>4.0790766275448203</v>
      </c>
      <c r="AI29" s="51">
        <v>49.608414174977256</v>
      </c>
      <c r="AJ29" s="51">
        <v>0</v>
      </c>
      <c r="AK29" s="51">
        <f t="shared" si="0"/>
        <v>43.62114557966666</v>
      </c>
      <c r="AL29" s="51">
        <f t="shared" si="1"/>
        <v>5.6253070000000038</v>
      </c>
      <c r="AM29" s="51">
        <v>0</v>
      </c>
      <c r="AN29" s="51">
        <v>5.6253070000000038</v>
      </c>
      <c r="AO29" s="51">
        <f t="shared" si="2"/>
        <v>37.995838579666653</v>
      </c>
    </row>
    <row r="30" spans="2:41" s="48" customFormat="1" ht="27" customHeight="1" x14ac:dyDescent="0.15">
      <c r="B30" s="57" t="s">
        <v>94</v>
      </c>
      <c r="C30" s="50"/>
      <c r="D30" s="51">
        <v>1440.5846200000001</v>
      </c>
      <c r="E30" s="51">
        <v>665.14499999999998</v>
      </c>
      <c r="F30" s="51">
        <v>0</v>
      </c>
      <c r="G30" s="51">
        <v>775.43961999999999</v>
      </c>
      <c r="H30" s="51">
        <v>0</v>
      </c>
      <c r="I30" s="51">
        <v>0</v>
      </c>
      <c r="J30" s="51">
        <v>0</v>
      </c>
      <c r="K30" s="51">
        <v>711.01499999999999</v>
      </c>
      <c r="L30" s="51">
        <v>0</v>
      </c>
      <c r="M30" s="51">
        <v>0</v>
      </c>
      <c r="N30" s="51">
        <v>0</v>
      </c>
      <c r="O30" s="51">
        <v>711.01499999999999</v>
      </c>
      <c r="P30" s="51">
        <v>704.89499999999998</v>
      </c>
      <c r="Q30" s="51">
        <v>0</v>
      </c>
      <c r="R30" s="51">
        <v>0</v>
      </c>
      <c r="S30" s="53">
        <v>70.544620000000009</v>
      </c>
      <c r="T30" s="51">
        <v>69.84</v>
      </c>
      <c r="U30" s="51">
        <v>0</v>
      </c>
      <c r="V30" s="51">
        <v>69.84</v>
      </c>
      <c r="W30" s="51">
        <v>0.70462000000000002</v>
      </c>
      <c r="X30" s="51">
        <v>0.48402000000000001</v>
      </c>
      <c r="Y30" s="51">
        <v>0</v>
      </c>
      <c r="Z30" s="51">
        <v>0.22059999999999999</v>
      </c>
      <c r="AA30" s="51">
        <v>0</v>
      </c>
      <c r="AB30" s="51">
        <v>0</v>
      </c>
      <c r="AC30" s="51">
        <v>0.70462000000000002</v>
      </c>
      <c r="AD30" s="51">
        <v>0.70462000000000002</v>
      </c>
      <c r="AE30" s="54">
        <v>0</v>
      </c>
      <c r="AF30" s="51">
        <v>0</v>
      </c>
      <c r="AG30" s="53">
        <v>705.59961999999996</v>
      </c>
      <c r="AH30" s="51">
        <v>69.84</v>
      </c>
      <c r="AI30" s="51">
        <v>1370.7446199999999</v>
      </c>
      <c r="AJ30" s="51">
        <v>0</v>
      </c>
      <c r="AK30" s="51">
        <f t="shared" si="0"/>
        <v>775.43961999999999</v>
      </c>
      <c r="AL30" s="51">
        <f t="shared" si="1"/>
        <v>70.940359999999998</v>
      </c>
      <c r="AM30" s="51">
        <v>0</v>
      </c>
      <c r="AN30" s="51">
        <v>70.940359999999998</v>
      </c>
      <c r="AO30" s="51">
        <f t="shared" si="2"/>
        <v>704.49926000000005</v>
      </c>
    </row>
    <row r="31" spans="2:41" s="48" customFormat="1" ht="27" customHeight="1" x14ac:dyDescent="0.15">
      <c r="B31" s="57" t="s">
        <v>95</v>
      </c>
      <c r="C31" s="50"/>
      <c r="D31" s="51">
        <v>550.61287709410442</v>
      </c>
      <c r="E31" s="51">
        <v>0</v>
      </c>
      <c r="F31" s="51">
        <v>0</v>
      </c>
      <c r="G31" s="51">
        <v>550.61287709410442</v>
      </c>
      <c r="H31" s="51">
        <v>0</v>
      </c>
      <c r="I31" s="51">
        <v>0</v>
      </c>
      <c r="J31" s="51">
        <v>0</v>
      </c>
      <c r="K31" s="51">
        <v>20.504249999999999</v>
      </c>
      <c r="L31" s="51">
        <v>0</v>
      </c>
      <c r="M31" s="51">
        <v>2.7901799999999994</v>
      </c>
      <c r="N31" s="51">
        <v>0</v>
      </c>
      <c r="O31" s="51">
        <v>17.71407</v>
      </c>
      <c r="P31" s="51">
        <v>15.8155523951049</v>
      </c>
      <c r="Q31" s="51">
        <v>1.20583</v>
      </c>
      <c r="R31" s="51">
        <v>0</v>
      </c>
      <c r="S31" s="53">
        <v>530.80131469899959</v>
      </c>
      <c r="T31" s="51">
        <v>4.3266349980000003</v>
      </c>
      <c r="U31" s="51">
        <v>3.7902069979999999</v>
      </c>
      <c r="V31" s="51">
        <v>0.53642800000000013</v>
      </c>
      <c r="W31" s="51">
        <v>526.47467970099956</v>
      </c>
      <c r="X31" s="51">
        <v>524.98331270099959</v>
      </c>
      <c r="Y31" s="51">
        <v>2.7499999999999998E-3</v>
      </c>
      <c r="Z31" s="51">
        <v>1.4913669999999999</v>
      </c>
      <c r="AA31" s="51">
        <v>2.96E-3</v>
      </c>
      <c r="AB31" s="51">
        <v>3.8906444819986064E-4</v>
      </c>
      <c r="AC31" s="51">
        <v>526.47429063655136</v>
      </c>
      <c r="AD31" s="51">
        <v>519.07487569622231</v>
      </c>
      <c r="AE31" s="54">
        <v>7.399414940329037</v>
      </c>
      <c r="AF31" s="51">
        <v>0</v>
      </c>
      <c r="AG31" s="53">
        <v>534.89042809132718</v>
      </c>
      <c r="AH31" s="51">
        <v>12.931879938329038</v>
      </c>
      <c r="AI31" s="51">
        <v>534.89042809132718</v>
      </c>
      <c r="AJ31" s="51">
        <v>0</v>
      </c>
      <c r="AK31" s="51">
        <f t="shared" si="0"/>
        <v>550.61287709410442</v>
      </c>
      <c r="AL31" s="51">
        <f t="shared" si="1"/>
        <v>14.221951320600979</v>
      </c>
      <c r="AM31" s="51">
        <v>0</v>
      </c>
      <c r="AN31" s="51">
        <v>14.221951320600979</v>
      </c>
      <c r="AO31" s="51">
        <f t="shared" si="2"/>
        <v>536.39092577350345</v>
      </c>
    </row>
    <row r="32" spans="2:41" s="48" customFormat="1" ht="27" customHeight="1" x14ac:dyDescent="0.15">
      <c r="B32" s="57" t="s">
        <v>96</v>
      </c>
      <c r="C32" s="50"/>
      <c r="D32" s="51">
        <v>64.291889999999995</v>
      </c>
      <c r="E32" s="51">
        <v>30.338999999999999</v>
      </c>
      <c r="F32" s="51">
        <v>0</v>
      </c>
      <c r="G32" s="51">
        <v>33.952890000000004</v>
      </c>
      <c r="H32" s="51">
        <v>0</v>
      </c>
      <c r="I32" s="51">
        <v>0</v>
      </c>
      <c r="J32" s="51">
        <v>0</v>
      </c>
      <c r="K32" s="51">
        <v>11.555999999999999</v>
      </c>
      <c r="L32" s="51">
        <v>0</v>
      </c>
      <c r="M32" s="51">
        <v>0</v>
      </c>
      <c r="N32" s="51">
        <v>0</v>
      </c>
      <c r="O32" s="51">
        <v>11.555999999999999</v>
      </c>
      <c r="P32" s="51">
        <v>2.411</v>
      </c>
      <c r="Q32" s="51">
        <v>0</v>
      </c>
      <c r="R32" s="51">
        <v>0</v>
      </c>
      <c r="S32" s="53">
        <v>31.541890000000002</v>
      </c>
      <c r="T32" s="51">
        <v>12.14165</v>
      </c>
      <c r="U32" s="51">
        <v>0</v>
      </c>
      <c r="V32" s="51">
        <v>12.14165</v>
      </c>
      <c r="W32" s="51">
        <v>19.40024</v>
      </c>
      <c r="X32" s="51">
        <v>10.99511</v>
      </c>
      <c r="Y32" s="51">
        <v>0</v>
      </c>
      <c r="Z32" s="51">
        <v>8.4051299999999998</v>
      </c>
      <c r="AA32" s="51">
        <v>0.17102999999999999</v>
      </c>
      <c r="AB32" s="51">
        <v>0</v>
      </c>
      <c r="AC32" s="51">
        <v>19.400239999999997</v>
      </c>
      <c r="AD32" s="51">
        <v>19.363529999999997</v>
      </c>
      <c r="AE32" s="54">
        <v>3.671E-2</v>
      </c>
      <c r="AF32" s="51">
        <v>0</v>
      </c>
      <c r="AG32" s="53">
        <v>21.774529999999999</v>
      </c>
      <c r="AH32" s="51">
        <v>12.17836</v>
      </c>
      <c r="AI32" s="51">
        <v>52.113529999999997</v>
      </c>
      <c r="AJ32" s="51">
        <v>0</v>
      </c>
      <c r="AK32" s="51">
        <f t="shared" si="0"/>
        <v>33.952890000000004</v>
      </c>
      <c r="AL32" s="51">
        <f t="shared" si="1"/>
        <v>5.2218196760831797</v>
      </c>
      <c r="AM32" s="51">
        <v>0</v>
      </c>
      <c r="AN32" s="51">
        <v>5.2218196760831797</v>
      </c>
      <c r="AO32" s="51">
        <f t="shared" si="2"/>
        <v>28.731070323916825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63.33700000000001</v>
      </c>
      <c r="E34" s="51">
        <v>0</v>
      </c>
      <c r="F34" s="51">
        <v>0</v>
      </c>
      <c r="G34" s="51">
        <v>63.33700000000001</v>
      </c>
      <c r="H34" s="51">
        <v>63.33700000000001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63.33700000000001</v>
      </c>
      <c r="AH34" s="51">
        <v>0</v>
      </c>
      <c r="AI34" s="51">
        <v>63.33700000000001</v>
      </c>
      <c r="AJ34" s="51">
        <v>0</v>
      </c>
      <c r="AK34" s="51">
        <f t="shared" si="0"/>
        <v>63.33700000000001</v>
      </c>
      <c r="AL34" s="51">
        <f t="shared" si="1"/>
        <v>0</v>
      </c>
      <c r="AM34" s="51">
        <v>0</v>
      </c>
      <c r="AN34" s="51">
        <v>0</v>
      </c>
      <c r="AO34" s="51">
        <f t="shared" si="2"/>
        <v>63.33700000000001</v>
      </c>
    </row>
    <row r="35" spans="2:41" s="48" customFormat="1" ht="27" customHeight="1" x14ac:dyDescent="0.15">
      <c r="B35" s="57" t="s">
        <v>99</v>
      </c>
      <c r="C35" s="50"/>
      <c r="D35" s="51">
        <v>2.0309999999999998E-2</v>
      </c>
      <c r="E35" s="51">
        <v>0</v>
      </c>
      <c r="F35" s="51">
        <v>0</v>
      </c>
      <c r="G35" s="51">
        <v>2.0309999999999998E-2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2.0309999999999998E-2</v>
      </c>
      <c r="T35" s="51">
        <v>0</v>
      </c>
      <c r="U35" s="51">
        <v>0</v>
      </c>
      <c r="V35" s="51">
        <v>0</v>
      </c>
      <c r="W35" s="51">
        <v>2.0309999999999998E-2</v>
      </c>
      <c r="X35" s="51">
        <v>0</v>
      </c>
      <c r="Y35" s="51">
        <v>0</v>
      </c>
      <c r="Z35" s="51">
        <v>2.0309999999999998E-2</v>
      </c>
      <c r="AA35" s="51">
        <v>0</v>
      </c>
      <c r="AB35" s="51">
        <v>0</v>
      </c>
      <c r="AC35" s="51">
        <v>2.0309999999999998E-2</v>
      </c>
      <c r="AD35" s="51">
        <v>2.0309999999999998E-2</v>
      </c>
      <c r="AE35" s="54">
        <v>0</v>
      </c>
      <c r="AF35" s="51">
        <v>0</v>
      </c>
      <c r="AG35" s="53">
        <v>2.0309999999999998E-2</v>
      </c>
      <c r="AH35" s="51">
        <v>0</v>
      </c>
      <c r="AI35" s="51">
        <v>2.0309999999999998E-2</v>
      </c>
      <c r="AJ35" s="51">
        <v>0</v>
      </c>
      <c r="AK35" s="51">
        <f t="shared" si="0"/>
        <v>2.0309999999999998E-2</v>
      </c>
      <c r="AL35" s="51">
        <f t="shared" si="1"/>
        <v>0</v>
      </c>
      <c r="AM35" s="51">
        <v>0</v>
      </c>
      <c r="AN35" s="51">
        <v>0</v>
      </c>
      <c r="AO35" s="51">
        <f t="shared" si="2"/>
        <v>2.0309999999999998E-2</v>
      </c>
    </row>
    <row r="36" spans="2:41" s="48" customFormat="1" ht="27" customHeight="1" x14ac:dyDescent="0.15">
      <c r="B36" s="57" t="s">
        <v>100</v>
      </c>
      <c r="C36" s="50"/>
      <c r="D36" s="51">
        <v>61.640728014437805</v>
      </c>
      <c r="E36" s="51">
        <v>0</v>
      </c>
      <c r="F36" s="51">
        <v>0</v>
      </c>
      <c r="G36" s="51">
        <v>61.640728014437805</v>
      </c>
      <c r="H36" s="51">
        <v>0.78600000000000003</v>
      </c>
      <c r="I36" s="51">
        <v>0</v>
      </c>
      <c r="J36" s="51">
        <v>0</v>
      </c>
      <c r="K36" s="51">
        <v>6.0103200000000001</v>
      </c>
      <c r="L36" s="51">
        <v>0</v>
      </c>
      <c r="M36" s="51">
        <v>5.2949999999999999</v>
      </c>
      <c r="N36" s="51">
        <v>0</v>
      </c>
      <c r="O36" s="51">
        <v>0.71532000000000007</v>
      </c>
      <c r="P36" s="51">
        <v>0.254</v>
      </c>
      <c r="Q36" s="51">
        <v>0</v>
      </c>
      <c r="R36" s="58">
        <v>0</v>
      </c>
      <c r="S36" s="53">
        <v>55.305728014437811</v>
      </c>
      <c r="T36" s="51">
        <v>29.876832000000011</v>
      </c>
      <c r="U36" s="51">
        <v>9.1090000000000004E-2</v>
      </c>
      <c r="V36" s="51">
        <v>29.78574200000001</v>
      </c>
      <c r="W36" s="51">
        <v>25.428896014437797</v>
      </c>
      <c r="X36" s="51">
        <v>19.229094367437803</v>
      </c>
      <c r="Y36" s="51">
        <v>4.7563959999999996</v>
      </c>
      <c r="Z36" s="51">
        <v>6.1998016469999992</v>
      </c>
      <c r="AA36" s="51">
        <v>2.2924402500000003</v>
      </c>
      <c r="AB36" s="51">
        <v>6.3128403906665183</v>
      </c>
      <c r="AC36" s="51">
        <v>19.116055623771281</v>
      </c>
      <c r="AD36" s="51">
        <v>10.774043506845613</v>
      </c>
      <c r="AE36" s="51">
        <v>8.3420121169256678</v>
      </c>
      <c r="AF36" s="51">
        <v>0</v>
      </c>
      <c r="AG36" s="53">
        <v>11.814043506845614</v>
      </c>
      <c r="AH36" s="51">
        <v>38.218844116925681</v>
      </c>
      <c r="AI36" s="51">
        <v>11.814043506845614</v>
      </c>
      <c r="AJ36" s="51">
        <v>0</v>
      </c>
      <c r="AK36" s="51">
        <f t="shared" si="0"/>
        <v>61.640728014437805</v>
      </c>
      <c r="AL36" s="51">
        <f t="shared" si="1"/>
        <v>39.204102999999989</v>
      </c>
      <c r="AM36" s="51">
        <f>SUM(AM37:AM39)</f>
        <v>0</v>
      </c>
      <c r="AN36" s="51">
        <f>SUM(AN37:AN39)</f>
        <v>39.204102999999989</v>
      </c>
      <c r="AO36" s="51">
        <f t="shared" si="2"/>
        <v>22.436625014437816</v>
      </c>
    </row>
    <row r="37" spans="2:41" s="48" customFormat="1" ht="27" customHeight="1" x14ac:dyDescent="0.15">
      <c r="B37" s="59">
        <v>0</v>
      </c>
      <c r="C37" s="60" t="s">
        <v>101</v>
      </c>
      <c r="D37" s="61">
        <v>8.2479869580000091</v>
      </c>
      <c r="E37" s="62">
        <v>0</v>
      </c>
      <c r="F37" s="61">
        <v>0</v>
      </c>
      <c r="G37" s="61">
        <v>8.2479869580000091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8.2479869580000091</v>
      </c>
      <c r="T37" s="61">
        <v>2.4706400000000093</v>
      </c>
      <c r="U37" s="61">
        <v>0</v>
      </c>
      <c r="V37" s="61">
        <v>2.4706400000000093</v>
      </c>
      <c r="W37" s="61">
        <v>5.7773469579999999</v>
      </c>
      <c r="X37" s="61">
        <v>4.7563959999999996</v>
      </c>
      <c r="Y37" s="61">
        <v>4.7563959999999996</v>
      </c>
      <c r="Z37" s="61">
        <v>1.0209509580000002</v>
      </c>
      <c r="AA37" s="61">
        <v>1.0209502500000003</v>
      </c>
      <c r="AB37" s="61">
        <v>5.1885939131598171</v>
      </c>
      <c r="AC37" s="61">
        <v>0.58875304484018265</v>
      </c>
      <c r="AD37" s="61">
        <v>0</v>
      </c>
      <c r="AE37" s="61">
        <v>0.58875304484018265</v>
      </c>
      <c r="AF37" s="63">
        <v>0</v>
      </c>
      <c r="AG37" s="64">
        <v>0</v>
      </c>
      <c r="AH37" s="61">
        <v>3.059393044840192</v>
      </c>
      <c r="AI37" s="61">
        <v>0</v>
      </c>
      <c r="AJ37" s="62">
        <v>0</v>
      </c>
      <c r="AK37" s="62">
        <f t="shared" si="0"/>
        <v>8.2479869580000091</v>
      </c>
      <c r="AL37" s="62">
        <f t="shared" si="1"/>
        <v>6.7057559999999983</v>
      </c>
      <c r="AM37" s="62">
        <v>0</v>
      </c>
      <c r="AN37" s="62">
        <v>6.7057559999999983</v>
      </c>
      <c r="AO37" s="62">
        <f t="shared" si="2"/>
        <v>1.5422309580000109</v>
      </c>
    </row>
    <row r="38" spans="2:41" s="48" customFormat="1" ht="27" customHeight="1" x14ac:dyDescent="0.15">
      <c r="B38" s="59">
        <v>0</v>
      </c>
      <c r="C38" s="75" t="s">
        <v>102</v>
      </c>
      <c r="D38" s="66">
        <v>50.813859902000004</v>
      </c>
      <c r="E38" s="66">
        <v>0</v>
      </c>
      <c r="F38" s="66">
        <v>0</v>
      </c>
      <c r="G38" s="66">
        <v>50.813859902000004</v>
      </c>
      <c r="H38" s="66">
        <v>0.78600000000000003</v>
      </c>
      <c r="I38" s="66">
        <v>0</v>
      </c>
      <c r="J38" s="66">
        <v>0</v>
      </c>
      <c r="K38" s="66">
        <v>6.0103200000000001</v>
      </c>
      <c r="L38" s="66">
        <v>0</v>
      </c>
      <c r="M38" s="66">
        <v>5.2949999999999999</v>
      </c>
      <c r="N38" s="66">
        <v>0</v>
      </c>
      <c r="O38" s="66">
        <v>0.71532000000000007</v>
      </c>
      <c r="P38" s="66">
        <v>0.254</v>
      </c>
      <c r="Q38" s="66">
        <v>0</v>
      </c>
      <c r="R38" s="67">
        <v>0</v>
      </c>
      <c r="S38" s="68">
        <v>44.478859902000011</v>
      </c>
      <c r="T38" s="66">
        <v>27.396188000000002</v>
      </c>
      <c r="U38" s="66">
        <v>9.1090000000000004E-2</v>
      </c>
      <c r="V38" s="66">
        <v>27.305098000000001</v>
      </c>
      <c r="W38" s="66">
        <v>17.082671902000012</v>
      </c>
      <c r="X38" s="66">
        <v>14.310337902000013</v>
      </c>
      <c r="Y38" s="66">
        <v>0</v>
      </c>
      <c r="Z38" s="66">
        <v>2.7723339999999994</v>
      </c>
      <c r="AA38" s="66">
        <v>1.0418499999999999</v>
      </c>
      <c r="AB38" s="66">
        <v>0.91555600000000226</v>
      </c>
      <c r="AC38" s="66">
        <v>16.16711590200001</v>
      </c>
      <c r="AD38" s="66">
        <v>10.083561456896708</v>
      </c>
      <c r="AE38" s="66">
        <v>6.0835544451033012</v>
      </c>
      <c r="AF38" s="67">
        <v>0</v>
      </c>
      <c r="AG38" s="68">
        <v>11.123561456896709</v>
      </c>
      <c r="AH38" s="66">
        <v>33.479742445103305</v>
      </c>
      <c r="AI38" s="66">
        <v>11.123561456896709</v>
      </c>
      <c r="AJ38" s="66">
        <v>0</v>
      </c>
      <c r="AK38" s="66">
        <f t="shared" si="0"/>
        <v>50.813859902000004</v>
      </c>
      <c r="AL38" s="66">
        <f t="shared" si="1"/>
        <v>32.25527499999999</v>
      </c>
      <c r="AM38" s="66">
        <v>0</v>
      </c>
      <c r="AN38" s="66">
        <v>32.25527499999999</v>
      </c>
      <c r="AO38" s="66">
        <f t="shared" si="2"/>
        <v>18.558584902000014</v>
      </c>
    </row>
    <row r="39" spans="2:41" ht="27" customHeight="1" x14ac:dyDescent="0.15">
      <c r="B39" s="69">
        <v>0</v>
      </c>
      <c r="C39" s="76" t="s">
        <v>100</v>
      </c>
      <c r="D39" s="71">
        <v>2.5788811544377874</v>
      </c>
      <c r="E39" s="52">
        <v>0</v>
      </c>
      <c r="F39" s="71">
        <v>0</v>
      </c>
      <c r="G39" s="71">
        <v>2.5788811544377874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2.5788811544377874</v>
      </c>
      <c r="T39" s="71">
        <v>1.0003999999999999E-2</v>
      </c>
      <c r="U39" s="71">
        <v>0</v>
      </c>
      <c r="V39" s="71">
        <v>1.0003999999999999E-2</v>
      </c>
      <c r="W39" s="71">
        <v>2.5688771544377875</v>
      </c>
      <c r="X39" s="71">
        <v>0.16236046543778809</v>
      </c>
      <c r="Y39" s="71">
        <v>0</v>
      </c>
      <c r="Z39" s="71">
        <v>2.4065166889999996</v>
      </c>
      <c r="AA39" s="71">
        <v>0.22963999999999998</v>
      </c>
      <c r="AB39" s="71">
        <v>0.20869047750669889</v>
      </c>
      <c r="AC39" s="71">
        <v>2.3601866769310886</v>
      </c>
      <c r="AD39" s="71">
        <v>0.69048204994890405</v>
      </c>
      <c r="AE39" s="71">
        <v>1.6697046269821845</v>
      </c>
      <c r="AF39" s="72">
        <v>0</v>
      </c>
      <c r="AG39" s="73">
        <v>0.69048204994890405</v>
      </c>
      <c r="AH39" s="71">
        <v>1.6797086269821844</v>
      </c>
      <c r="AI39" s="71">
        <v>0.69048204994890405</v>
      </c>
      <c r="AJ39" s="52">
        <v>0</v>
      </c>
      <c r="AK39" s="52">
        <f t="shared" si="0"/>
        <v>2.5788811544377874</v>
      </c>
      <c r="AL39" s="52">
        <f t="shared" si="1"/>
        <v>0.24307199999999995</v>
      </c>
      <c r="AM39" s="52">
        <v>0</v>
      </c>
      <c r="AN39" s="52">
        <v>0.24307199999999995</v>
      </c>
      <c r="AO39" s="52">
        <f t="shared" si="2"/>
        <v>2.3358091544377872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2021-03-16T06:08:46Z</dcterms:created>
  <dcterms:modified xsi:type="dcterms:W3CDTF">2025-03-12T23:27:45Z</dcterms:modified>
</cp:coreProperties>
</file>