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3DF7B6C7-2194-407D-A935-3CE7372D1154}" xr6:coauthVersionLast="47" xr6:coauthVersionMax="47" xr10:uidLastSave="{00000000-0000-0000-0000-000000000000}"/>
  <bookViews>
    <workbookView xWindow="690" yWindow="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N12" i="1" s="1"/>
  <c r="AL15" i="1"/>
  <c r="AK15" i="1"/>
  <c r="AK14" i="1"/>
  <c r="AL13" i="1"/>
  <c r="AK13" i="1"/>
  <c r="AO13" i="1" s="1"/>
  <c r="AK12" i="1"/>
  <c r="Z8" i="1"/>
  <c r="X8" i="1"/>
  <c r="AL36" i="1" l="1"/>
  <c r="AO36" i="1" s="1"/>
  <c r="AO16" i="1"/>
  <c r="AO25" i="1"/>
  <c r="AO15" i="1"/>
  <c r="AO18" i="1"/>
  <c r="AO21" i="1"/>
  <c r="AO24" i="1"/>
  <c r="AO27" i="1"/>
  <c r="AO30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<sst xmlns="http://schemas.openxmlformats.org/spreadsheetml/2006/main" count="111" uniqueCount="105">
  <si>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</si>
  <si>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</si>
  <si>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</si>
  <si>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</si>
  <si>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</si>
  <si>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</si>
  <si>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</si>
  <si>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</si>
  <si>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</si>
  <si>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</si>
  <si>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</si>
  <si>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</si>
  <si>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</si>
  <si>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</si>
  <si>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</si>
  <si>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</si>
  <si>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</si>
  <si>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</si>
  <si>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</si>
  <si>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</si>
  <si>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</si>
  <si>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</si>
  <si>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</si>
  <si>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</si>
  <si>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</si>
  <si>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</si>
  <si>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</si>
  <si>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</si>
  <si>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</si>
  <si>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</si>
  <si>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</si>
  <si>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</si>
  <si>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</si>
  <si>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</si>
  <si>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</si>
  <si>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</si>
  <si>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</si>
  <si>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</si>
  <si>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</si>
  <si>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</si>
  <si>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</si>
  <si>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</si>
  <si>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</si>
  <si>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</si>
  <si>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</si>
  <si>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</si>
  <si>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</si>
  <si>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</si>
  <si>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</si>
  <si>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</si>
  <si>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</si>
  <si>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</si>
  <si>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</si>
  <si>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</si>
  <si>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</si>
  <si>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</si>
  <si>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</si>
  <si>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</si>
  <si>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</si>
  <si>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</si>
  <si>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</si>
  <si>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</si>
  <si>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</si>
  <si>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</si>
  <si>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</si>
  <si>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</si>
  <si>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</si>
  <si>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</si>
  <si>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</si>
  <si>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</si>
  <si>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</si>
  <si>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</si>
  <si>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</si>
  <si>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</si>
  <si>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</si>
  <si>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</si>
  <si>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</si>
  <si>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</si>
  <si>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</si>
  <si>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</si>
  <si>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</si>
  <si>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</si>
  <si>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</si>
  <si>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</si>
  <si>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</si>
  <si>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</si>
  <si>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</si>
  <si>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</si>
  <si>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</si>
  <si>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</si>
  <si>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</si>
  <si>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</si>
  <si>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</si>
  <si>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</si>
  <si>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</si>
  <si>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</si>
  <si>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</si>
  <si>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</si>
  <si>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</si>
  <si>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</si>
  <si>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</si>
  <si>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</si>
  <si>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</si>
  <si>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</si>
  <si>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表4-03  発生量及び処理・処分量（種類別：変換)　〔全業種〕〔紀の川・岩出地域〕〔令和３年度〕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</si>
</sst>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106.26983723299989</v>
      </c>
      <c r="E12" s="54">
        <v>0</v>
      </c>
      <c r="F12" s="54">
        <v>0</v>
      </c>
      <c r="G12" s="54">
        <v>106.26983723299989</v>
      </c>
      <c r="H12" s="54">
        <v>3.2973240000000001</v>
      </c>
      <c r="I12" s="54">
        <v>0</v>
      </c>
      <c r="J12" s="54">
        <v>0</v>
      </c>
      <c r="K12" s="54">
        <v>18.890971</v>
      </c>
      <c r="L12" s="54">
        <v>0</v>
      </c>
      <c r="M12" s="54">
        <v>16.113</v>
      </c>
      <c r="N12" s="54">
        <v>0</v>
      </c>
      <c r="O12" s="54">
        <v>2.777971</v>
      </c>
      <c r="P12" s="54">
        <v>0.26797100000000001</v>
      </c>
      <c r="Q12" s="54">
        <v>0</v>
      </c>
      <c r="R12" s="54">
        <v>0</v>
      </c>
      <c r="S12" s="55">
        <v>86.591542232999885</v>
      </c>
      <c r="T12" s="54">
        <v>1.88134</v>
      </c>
      <c r="U12" s="54">
        <v>1.42493</v>
      </c>
      <c r="V12" s="54">
        <v>0.45640999999999998</v>
      </c>
      <c r="W12" s="54">
        <v>84.71020223299989</v>
      </c>
      <c r="X12" s="54">
        <v>76.93289111</v>
      </c>
      <c r="Y12" s="54">
        <v>0</v>
      </c>
      <c r="Z12" s="54">
        <v>7.7773111229998815</v>
      </c>
      <c r="AA12" s="54">
        <v>0</v>
      </c>
      <c r="AB12" s="54">
        <v>4.2159802329998914</v>
      </c>
      <c r="AC12" s="54">
        <v>80.494221999999993</v>
      </c>
      <c r="AD12" s="54">
        <v>79.091509999999985</v>
      </c>
      <c r="AE12" s="54">
        <v>1.4027120000000002</v>
      </c>
      <c r="AF12" s="54">
        <v>0</v>
      </c>
      <c r="AG12" s="55">
        <v>82.656804999999991</v>
      </c>
      <c r="AH12" s="54">
        <v>3.284052</v>
      </c>
      <c r="AI12" s="54">
        <v>82.656804999999991</v>
      </c>
      <c r="AJ12" s="54">
        <v>0</v>
      </c>
      <c r="AK12" s="54">
        <f>G12-N12</f>
        <v>106.26983723299989</v>
      </c>
      <c r="AL12" s="54">
        <f>AM12+AN12</f>
        <v>10.654927602635883</v>
      </c>
      <c r="AM12" s="54">
        <f>SUM(AM13:AM14)+SUM(AM18:AM36)</f>
        <v>0</v>
      </c>
      <c r="AN12" s="54">
        <f>SUM(AN13:AN14)+SUM(AN18:AN36)</f>
        <v>10.654927602635883</v>
      </c>
      <c r="AO12" s="54">
        <f>AK12-AL12</f>
        <v>95.614909630364011</v>
      </c>
    </row>
    <row r="13" spans="2:41" s="56" customFormat="1" ht="27" customHeight="1" thickTop="1" x14ac:dyDescent="0.15">
      <c r="B13" s="57" t="s">
        <v>77</v>
      </c>
      <c r="C13" s="58"/>
      <c r="D13" s="59">
        <v>6.0340000000000005E-2</v>
      </c>
      <c r="E13" s="59">
        <v>0</v>
      </c>
      <c r="F13" s="59">
        <v>0</v>
      </c>
      <c r="G13" s="60">
        <v>6.0340000000000005E-2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6.0340000000000005E-2</v>
      </c>
      <c r="T13" s="59">
        <v>2.724E-2</v>
      </c>
      <c r="U13" s="59">
        <v>3.0800000000000003E-3</v>
      </c>
      <c r="V13" s="59">
        <v>2.4160000000000001E-2</v>
      </c>
      <c r="W13" s="59">
        <v>3.3100000000000004E-2</v>
      </c>
      <c r="X13" s="59">
        <v>0</v>
      </c>
      <c r="Y13" s="59">
        <v>0</v>
      </c>
      <c r="Z13" s="59">
        <v>3.3100000000000004E-2</v>
      </c>
      <c r="AA13" s="59">
        <v>0</v>
      </c>
      <c r="AB13" s="59">
        <v>-0.13213700000000006</v>
      </c>
      <c r="AC13" s="59">
        <v>0.16523700000000005</v>
      </c>
      <c r="AD13" s="59">
        <v>2.7499999999999998E-3</v>
      </c>
      <c r="AE13" s="62">
        <v>0.16248700000000005</v>
      </c>
      <c r="AF13" s="59">
        <v>0</v>
      </c>
      <c r="AG13" s="63">
        <v>2.7499999999999998E-3</v>
      </c>
      <c r="AH13" s="64">
        <v>0.18972700000000003</v>
      </c>
      <c r="AI13" s="64">
        <v>2.7499999999999998E-3</v>
      </c>
      <c r="AJ13" s="59">
        <v>0</v>
      </c>
      <c r="AK13" s="59">
        <f t="shared" ref="AK13:AK39" si="0">G13-N13</f>
        <v>6.0340000000000005E-2</v>
      </c>
      <c r="AL13" s="59">
        <f t="shared" ref="AL13:AL39" si="1">AM13+AN13</f>
        <v>3.4799999999999998E-2</v>
      </c>
      <c r="AM13" s="59">
        <v>0</v>
      </c>
      <c r="AN13" s="59">
        <v>3.4799999999999998E-2</v>
      </c>
      <c r="AO13" s="59">
        <f t="shared" ref="AO13:AO39" si="2">AK13-AL13</f>
        <v>2.5540000000000007E-2</v>
      </c>
    </row>
    <row r="14" spans="2:41" s="56" customFormat="1" ht="27" customHeight="1" x14ac:dyDescent="0.15">
      <c r="B14" s="65" t="s">
        <v>78</v>
      </c>
      <c r="C14" s="58"/>
      <c r="D14" s="59">
        <v>26.286383888000003</v>
      </c>
      <c r="E14" s="59">
        <v>0</v>
      </c>
      <c r="F14" s="59">
        <v>0</v>
      </c>
      <c r="G14" s="59">
        <v>26.286383888000003</v>
      </c>
      <c r="H14" s="59">
        <v>0</v>
      </c>
      <c r="I14" s="59">
        <v>0</v>
      </c>
      <c r="J14" s="59">
        <v>0</v>
      </c>
      <c r="K14" s="59">
        <v>17.884</v>
      </c>
      <c r="L14" s="59">
        <v>0</v>
      </c>
      <c r="M14" s="59">
        <v>15.374000000000001</v>
      </c>
      <c r="N14" s="59">
        <v>0</v>
      </c>
      <c r="O14" s="59">
        <v>2.5099999999999998</v>
      </c>
      <c r="P14" s="59">
        <v>0</v>
      </c>
      <c r="Q14" s="59">
        <v>0</v>
      </c>
      <c r="R14" s="66">
        <v>0</v>
      </c>
      <c r="S14" s="61">
        <v>10.912383887999999</v>
      </c>
      <c r="T14" s="59">
        <v>0.39527999999999996</v>
      </c>
      <c r="U14" s="59">
        <v>7.7000000000000007E-4</v>
      </c>
      <c r="V14" s="59">
        <v>0.39450999999999997</v>
      </c>
      <c r="W14" s="59">
        <v>10.517103887999999</v>
      </c>
      <c r="X14" s="59">
        <v>8.0214959999999991</v>
      </c>
      <c r="Y14" s="59">
        <v>0</v>
      </c>
      <c r="Z14" s="59">
        <v>2.4956078880000003</v>
      </c>
      <c r="AA14" s="59">
        <v>0</v>
      </c>
      <c r="AB14" s="59">
        <v>2.4996258880000002</v>
      </c>
      <c r="AC14" s="59">
        <v>8.0174780000000005</v>
      </c>
      <c r="AD14" s="59">
        <v>7.9102309999999996</v>
      </c>
      <c r="AE14" s="59">
        <v>0.10724699999999998</v>
      </c>
      <c r="AF14" s="59">
        <v>0</v>
      </c>
      <c r="AG14" s="61">
        <v>7.9102309999999996</v>
      </c>
      <c r="AH14" s="59">
        <v>0.50252699999999995</v>
      </c>
      <c r="AI14" s="59">
        <v>7.9102309999999996</v>
      </c>
      <c r="AJ14" s="59">
        <v>0</v>
      </c>
      <c r="AK14" s="59">
        <f t="shared" si="0"/>
        <v>26.286383888000003</v>
      </c>
      <c r="AL14" s="59">
        <f t="shared" si="1"/>
        <v>0.58474376826722341</v>
      </c>
      <c r="AM14" s="59">
        <f>SUM(AM15:AM17)</f>
        <v>0</v>
      </c>
      <c r="AN14" s="59">
        <f>SUM(AN15:AN17)</f>
        <v>0.58474376826722341</v>
      </c>
      <c r="AO14" s="59">
        <f t="shared" si="2"/>
        <v>25.70164011973278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17.242414</v>
      </c>
      <c r="E15" s="70">
        <v>0</v>
      </c>
      <c r="F15" s="69">
        <v>0</v>
      </c>
      <c r="G15" s="69">
        <v>17.242414</v>
      </c>
      <c r="H15" s="70">
        <v>0</v>
      </c>
      <c r="I15" s="70">
        <v>0</v>
      </c>
      <c r="J15" s="70">
        <v>0</v>
      </c>
      <c r="K15" s="70">
        <v>17.088000000000001</v>
      </c>
      <c r="L15" s="70">
        <v>0</v>
      </c>
      <c r="M15" s="70">
        <v>15.314</v>
      </c>
      <c r="N15" s="70">
        <v>0</v>
      </c>
      <c r="O15" s="70">
        <v>1.774</v>
      </c>
      <c r="P15" s="69">
        <v>0</v>
      </c>
      <c r="Q15" s="69">
        <v>0</v>
      </c>
      <c r="R15" s="71">
        <v>0</v>
      </c>
      <c r="S15" s="72">
        <v>1.9284140000000001</v>
      </c>
      <c r="T15" s="69">
        <v>0</v>
      </c>
      <c r="U15" s="69">
        <v>0</v>
      </c>
      <c r="V15" s="69">
        <v>0</v>
      </c>
      <c r="W15" s="69">
        <v>1.9284140000000001</v>
      </c>
      <c r="X15" s="69">
        <v>0.55953599999999992</v>
      </c>
      <c r="Y15" s="69">
        <v>0</v>
      </c>
      <c r="Z15" s="69">
        <v>1.368878</v>
      </c>
      <c r="AA15" s="69">
        <v>0</v>
      </c>
      <c r="AB15" s="69">
        <v>0.74662800000000029</v>
      </c>
      <c r="AC15" s="69">
        <v>1.1817859999999998</v>
      </c>
      <c r="AD15" s="69">
        <v>1.1720709999999999</v>
      </c>
      <c r="AE15" s="69">
        <v>9.7149999999999997E-3</v>
      </c>
      <c r="AF15" s="71">
        <v>0</v>
      </c>
      <c r="AG15" s="72">
        <v>1.1720709999999999</v>
      </c>
      <c r="AH15" s="69">
        <v>9.7149999999999997E-3</v>
      </c>
      <c r="AI15" s="69">
        <v>1.1720709999999999</v>
      </c>
      <c r="AJ15" s="70">
        <v>0</v>
      </c>
      <c r="AK15" s="70">
        <f t="shared" si="0"/>
        <v>17.242414</v>
      </c>
      <c r="AL15" s="70">
        <f t="shared" si="1"/>
        <v>0.16938000000000003</v>
      </c>
      <c r="AM15" s="70">
        <v>0</v>
      </c>
      <c r="AN15" s="70">
        <v>0.16938000000000003</v>
      </c>
      <c r="AO15" s="70">
        <f t="shared" si="2"/>
        <v>17.073034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8.2372999999999994</v>
      </c>
      <c r="E16" s="74">
        <v>0</v>
      </c>
      <c r="F16" s="74">
        <v>0</v>
      </c>
      <c r="G16" s="74">
        <v>8.2372999999999994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8.2372999999999994</v>
      </c>
      <c r="T16" s="74">
        <v>7.7000000000000007E-4</v>
      </c>
      <c r="U16" s="74">
        <v>7.7000000000000007E-4</v>
      </c>
      <c r="V16" s="74">
        <v>0</v>
      </c>
      <c r="W16" s="74">
        <v>8.2365300000000001</v>
      </c>
      <c r="X16" s="74">
        <v>7.4611399999999994</v>
      </c>
      <c r="Y16" s="74">
        <v>0</v>
      </c>
      <c r="Z16" s="74">
        <v>0.77539000000000002</v>
      </c>
      <c r="AA16" s="74">
        <v>0</v>
      </c>
      <c r="AB16" s="74">
        <v>1.5463589999999998</v>
      </c>
      <c r="AC16" s="74">
        <v>6.6901710000000003</v>
      </c>
      <c r="AD16" s="74">
        <v>6.6638489999999999</v>
      </c>
      <c r="AE16" s="74">
        <v>2.6321999999999995E-2</v>
      </c>
      <c r="AF16" s="75">
        <v>0</v>
      </c>
      <c r="AG16" s="76">
        <v>6.6638489999999999</v>
      </c>
      <c r="AH16" s="74">
        <v>2.7091999999999995E-2</v>
      </c>
      <c r="AI16" s="74">
        <v>6.6638489999999999</v>
      </c>
      <c r="AJ16" s="74">
        <v>0</v>
      </c>
      <c r="AK16" s="74">
        <f t="shared" si="0"/>
        <v>8.2372999999999994</v>
      </c>
      <c r="AL16" s="74">
        <f t="shared" si="1"/>
        <v>0.41536376826722338</v>
      </c>
      <c r="AM16" s="74">
        <v>0</v>
      </c>
      <c r="AN16" s="74">
        <v>0.41536376826722338</v>
      </c>
      <c r="AO16" s="74">
        <f t="shared" si="2"/>
        <v>7.8219362317327761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0.80666988800000006</v>
      </c>
      <c r="E17" s="60">
        <v>0</v>
      </c>
      <c r="F17" s="79">
        <v>0</v>
      </c>
      <c r="G17" s="79">
        <v>0.80666988800000006</v>
      </c>
      <c r="H17" s="60">
        <v>0</v>
      </c>
      <c r="I17" s="60">
        <v>0</v>
      </c>
      <c r="J17" s="60">
        <v>0</v>
      </c>
      <c r="K17" s="60">
        <v>0.79600000000000004</v>
      </c>
      <c r="L17" s="60">
        <v>0</v>
      </c>
      <c r="M17" s="60">
        <v>6.0000000000000053E-2</v>
      </c>
      <c r="N17" s="60">
        <v>0</v>
      </c>
      <c r="O17" s="60">
        <v>0.73599999999999999</v>
      </c>
      <c r="P17" s="79">
        <v>0</v>
      </c>
      <c r="Q17" s="79">
        <v>0</v>
      </c>
      <c r="R17" s="80">
        <v>0</v>
      </c>
      <c r="S17" s="81">
        <v>0.746669888</v>
      </c>
      <c r="T17" s="79">
        <v>0.39450999999999997</v>
      </c>
      <c r="U17" s="79">
        <v>0</v>
      </c>
      <c r="V17" s="79">
        <v>0.39450999999999997</v>
      </c>
      <c r="W17" s="79">
        <v>0.35215988800000003</v>
      </c>
      <c r="X17" s="79">
        <v>8.1999999999999998E-4</v>
      </c>
      <c r="Y17" s="79">
        <v>0</v>
      </c>
      <c r="Z17" s="79">
        <v>0.35133988800000004</v>
      </c>
      <c r="AA17" s="79">
        <v>0</v>
      </c>
      <c r="AB17" s="79">
        <v>0.20663888800000002</v>
      </c>
      <c r="AC17" s="79">
        <v>0.14552100000000001</v>
      </c>
      <c r="AD17" s="79">
        <v>7.4311000000000016E-2</v>
      </c>
      <c r="AE17" s="79">
        <v>7.1209999999999996E-2</v>
      </c>
      <c r="AF17" s="80">
        <v>0</v>
      </c>
      <c r="AG17" s="81">
        <v>7.4311000000000016E-2</v>
      </c>
      <c r="AH17" s="79">
        <v>0.46571999999999997</v>
      </c>
      <c r="AI17" s="79">
        <v>7.4311000000000016E-2</v>
      </c>
      <c r="AJ17" s="60">
        <v>0</v>
      </c>
      <c r="AK17" s="60">
        <f t="shared" si="0"/>
        <v>0.80666988800000006</v>
      </c>
      <c r="AL17" s="60">
        <f t="shared" si="1"/>
        <v>0</v>
      </c>
      <c r="AM17" s="60">
        <v>0</v>
      </c>
      <c r="AN17" s="60">
        <v>0</v>
      </c>
      <c r="AO17" s="60">
        <f t="shared" si="2"/>
        <v>0.80666988800000006</v>
      </c>
    </row>
    <row r="18" spans="2:41" s="56" customFormat="1" ht="27" customHeight="1" x14ac:dyDescent="0.15">
      <c r="B18" s="65" t="s">
        <v>82</v>
      </c>
      <c r="C18" s="82"/>
      <c r="D18" s="59">
        <v>1.0151280599998809</v>
      </c>
      <c r="E18" s="59">
        <v>0</v>
      </c>
      <c r="F18" s="59">
        <v>0</v>
      </c>
      <c r="G18" s="59">
        <v>1.0151280599998809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1.0151280599998809</v>
      </c>
      <c r="T18" s="59">
        <v>0</v>
      </c>
      <c r="U18" s="59">
        <v>0</v>
      </c>
      <c r="V18" s="59">
        <v>0</v>
      </c>
      <c r="W18" s="59">
        <v>1.0151280599998809</v>
      </c>
      <c r="X18" s="59">
        <v>0.48285359999999994</v>
      </c>
      <c r="Y18" s="59">
        <v>0</v>
      </c>
      <c r="Z18" s="59">
        <v>0.53227445999988088</v>
      </c>
      <c r="AA18" s="59">
        <v>0</v>
      </c>
      <c r="AB18" s="59">
        <v>0.22136705999988093</v>
      </c>
      <c r="AC18" s="59">
        <v>0.79376099999999994</v>
      </c>
      <c r="AD18" s="59">
        <v>0.79258799999999996</v>
      </c>
      <c r="AE18" s="62">
        <v>1.173E-3</v>
      </c>
      <c r="AF18" s="59">
        <v>0</v>
      </c>
      <c r="AG18" s="61">
        <v>0.79258799999999996</v>
      </c>
      <c r="AH18" s="59">
        <v>1.173E-3</v>
      </c>
      <c r="AI18" s="59">
        <v>0.79258799999999996</v>
      </c>
      <c r="AJ18" s="59">
        <v>0</v>
      </c>
      <c r="AK18" s="59">
        <f t="shared" si="0"/>
        <v>1.0151280599998809</v>
      </c>
      <c r="AL18" s="59">
        <f t="shared" si="1"/>
        <v>0.11964599999999999</v>
      </c>
      <c r="AM18" s="59">
        <v>0</v>
      </c>
      <c r="AN18" s="59">
        <v>0.11964599999999999</v>
      </c>
      <c r="AO18" s="59">
        <f t="shared" si="2"/>
        <v>0.89548205999988084</v>
      </c>
    </row>
    <row r="19" spans="2:41" s="56" customFormat="1" ht="27" customHeight="1" x14ac:dyDescent="0.15">
      <c r="B19" s="65" t="s">
        <v>83</v>
      </c>
      <c r="C19" s="58"/>
      <c r="D19" s="59">
        <v>0.17992291799999999</v>
      </c>
      <c r="E19" s="59">
        <v>0</v>
      </c>
      <c r="F19" s="59">
        <v>0</v>
      </c>
      <c r="G19" s="59">
        <v>0.17992291799999999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0.17992291799999999</v>
      </c>
      <c r="T19" s="59">
        <v>4.0000000000000002E-4</v>
      </c>
      <c r="U19" s="59">
        <v>0</v>
      </c>
      <c r="V19" s="59">
        <v>4.0000000000000002E-4</v>
      </c>
      <c r="W19" s="59">
        <v>0.17952291799999998</v>
      </c>
      <c r="X19" s="59">
        <v>0</v>
      </c>
      <c r="Y19" s="59">
        <v>0</v>
      </c>
      <c r="Z19" s="59">
        <v>0.17952291799999998</v>
      </c>
      <c r="AA19" s="59">
        <v>0</v>
      </c>
      <c r="AB19" s="59">
        <v>0.17814991799999996</v>
      </c>
      <c r="AC19" s="59">
        <v>1.3730000000000001E-3</v>
      </c>
      <c r="AD19" s="59">
        <v>4.0300000000000009E-4</v>
      </c>
      <c r="AE19" s="62">
        <v>9.6999999999999994E-4</v>
      </c>
      <c r="AF19" s="59">
        <v>0</v>
      </c>
      <c r="AG19" s="61">
        <v>4.0300000000000009E-4</v>
      </c>
      <c r="AH19" s="59">
        <v>1.3699999999999999E-3</v>
      </c>
      <c r="AI19" s="59">
        <v>4.0300000000000009E-4</v>
      </c>
      <c r="AJ19" s="59">
        <v>0</v>
      </c>
      <c r="AK19" s="59">
        <f t="shared" si="0"/>
        <v>0.17992291799999999</v>
      </c>
      <c r="AL19" s="59">
        <f t="shared" si="1"/>
        <v>9.6512000000000014E-2</v>
      </c>
      <c r="AM19" s="59">
        <v>0</v>
      </c>
      <c r="AN19" s="59">
        <v>9.6512000000000014E-2</v>
      </c>
      <c r="AO19" s="59">
        <f t="shared" si="2"/>
        <v>8.3410917999999973E-2</v>
      </c>
    </row>
    <row r="20" spans="2:41" s="56" customFormat="1" ht="27" customHeight="1" x14ac:dyDescent="0.15">
      <c r="B20" s="65" t="s">
        <v>84</v>
      </c>
      <c r="C20" s="58"/>
      <c r="D20" s="59">
        <v>0.60370088499999985</v>
      </c>
      <c r="E20" s="59">
        <v>0</v>
      </c>
      <c r="F20" s="59">
        <v>0</v>
      </c>
      <c r="G20" s="59">
        <v>0.60370088499999985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0.60370088499999985</v>
      </c>
      <c r="T20" s="59">
        <v>1.1999999999999999E-4</v>
      </c>
      <c r="U20" s="59">
        <v>0</v>
      </c>
      <c r="V20" s="59">
        <v>1.1999999999999999E-4</v>
      </c>
      <c r="W20" s="59">
        <v>0.60358088499999984</v>
      </c>
      <c r="X20" s="59">
        <v>2.7974899999999997E-2</v>
      </c>
      <c r="Y20" s="59">
        <v>0</v>
      </c>
      <c r="Z20" s="59">
        <v>0.57560598499999982</v>
      </c>
      <c r="AA20" s="59">
        <v>0</v>
      </c>
      <c r="AB20" s="59">
        <v>0.5622288849999999</v>
      </c>
      <c r="AC20" s="59">
        <v>4.1352E-2</v>
      </c>
      <c r="AD20" s="59">
        <v>3.5674999999999998E-2</v>
      </c>
      <c r="AE20" s="62">
        <v>5.6770000000000006E-3</v>
      </c>
      <c r="AF20" s="59">
        <v>0</v>
      </c>
      <c r="AG20" s="61">
        <v>3.5674999999999998E-2</v>
      </c>
      <c r="AH20" s="59">
        <v>5.7970000000000009E-3</v>
      </c>
      <c r="AI20" s="59">
        <v>3.5674999999999998E-2</v>
      </c>
      <c r="AJ20" s="59">
        <v>0</v>
      </c>
      <c r="AK20" s="59">
        <f t="shared" si="0"/>
        <v>0.60370088499999985</v>
      </c>
      <c r="AL20" s="59">
        <f t="shared" si="1"/>
        <v>0.87924400000000003</v>
      </c>
      <c r="AM20" s="59">
        <v>0</v>
      </c>
      <c r="AN20" s="59">
        <v>0.87924400000000003</v>
      </c>
      <c r="AO20" s="59">
        <f t="shared" si="2"/>
        <v>-0.27554311500000017</v>
      </c>
    </row>
    <row r="21" spans="2:41" s="56" customFormat="1" ht="27" customHeight="1" x14ac:dyDescent="0.15">
      <c r="B21" s="65" t="s">
        <v>85</v>
      </c>
      <c r="C21" s="58"/>
      <c r="D21" s="59">
        <v>2.5530590039999996</v>
      </c>
      <c r="E21" s="59">
        <v>0</v>
      </c>
      <c r="F21" s="59">
        <v>0</v>
      </c>
      <c r="G21" s="59">
        <v>2.5530590039999996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2.5530590039999996</v>
      </c>
      <c r="T21" s="59">
        <v>0.43398000000000003</v>
      </c>
      <c r="U21" s="59">
        <v>0.42595000000000005</v>
      </c>
      <c r="V21" s="59">
        <v>8.0299999999999989E-3</v>
      </c>
      <c r="W21" s="59">
        <v>2.1190790039999996</v>
      </c>
      <c r="X21" s="59">
        <v>1.2697314039999996</v>
      </c>
      <c r="Y21" s="59">
        <v>0</v>
      </c>
      <c r="Z21" s="59">
        <v>0.8493476000000002</v>
      </c>
      <c r="AA21" s="59">
        <v>0</v>
      </c>
      <c r="AB21" s="59">
        <v>0.44358800400000042</v>
      </c>
      <c r="AC21" s="59">
        <v>1.6754909999999992</v>
      </c>
      <c r="AD21" s="59">
        <v>1.6168419999999992</v>
      </c>
      <c r="AE21" s="62">
        <v>5.8648999999999986E-2</v>
      </c>
      <c r="AF21" s="59">
        <v>0</v>
      </c>
      <c r="AG21" s="61">
        <v>1.6168419999999992</v>
      </c>
      <c r="AH21" s="59">
        <v>0.49262900000000004</v>
      </c>
      <c r="AI21" s="59">
        <v>1.6168419999999992</v>
      </c>
      <c r="AJ21" s="59">
        <v>0</v>
      </c>
      <c r="AK21" s="59">
        <f t="shared" si="0"/>
        <v>2.5530590039999996</v>
      </c>
      <c r="AL21" s="59">
        <f t="shared" si="1"/>
        <v>1.207181700586178</v>
      </c>
      <c r="AM21" s="59">
        <v>0</v>
      </c>
      <c r="AN21" s="59">
        <v>1.207181700586178</v>
      </c>
      <c r="AO21" s="59">
        <f t="shared" si="2"/>
        <v>1.3458773034138216</v>
      </c>
    </row>
    <row r="22" spans="2:41" s="56" customFormat="1" ht="27" customHeight="1" x14ac:dyDescent="0.15">
      <c r="B22" s="65" t="s">
        <v>86</v>
      </c>
      <c r="C22" s="58"/>
      <c r="D22" s="59">
        <v>7.7229339999999999E-3</v>
      </c>
      <c r="E22" s="59">
        <v>0</v>
      </c>
      <c r="F22" s="59">
        <v>0</v>
      </c>
      <c r="G22" s="59">
        <v>7.7229339999999999E-3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7.7229339999999999E-3</v>
      </c>
      <c r="T22" s="59">
        <v>0</v>
      </c>
      <c r="U22" s="59">
        <v>0</v>
      </c>
      <c r="V22" s="59">
        <v>0</v>
      </c>
      <c r="W22" s="59">
        <v>7.7229339999999999E-3</v>
      </c>
      <c r="X22" s="59">
        <v>2.5668339999999996E-3</v>
      </c>
      <c r="Y22" s="59">
        <v>0</v>
      </c>
      <c r="Z22" s="59">
        <v>5.1561000000000003E-3</v>
      </c>
      <c r="AA22" s="59">
        <v>0</v>
      </c>
      <c r="AB22" s="59">
        <v>1.5819339999999993E-3</v>
      </c>
      <c r="AC22" s="59">
        <v>6.1410000000000006E-3</v>
      </c>
      <c r="AD22" s="59">
        <v>1.7490000000000001E-3</v>
      </c>
      <c r="AE22" s="62">
        <v>4.3920000000000001E-3</v>
      </c>
      <c r="AF22" s="59">
        <v>0</v>
      </c>
      <c r="AG22" s="61">
        <v>1.7490000000000001E-3</v>
      </c>
      <c r="AH22" s="59">
        <v>4.3920000000000001E-3</v>
      </c>
      <c r="AI22" s="59">
        <v>1.7490000000000001E-3</v>
      </c>
      <c r="AJ22" s="59">
        <v>0</v>
      </c>
      <c r="AK22" s="59">
        <f t="shared" si="0"/>
        <v>7.7229339999999999E-3</v>
      </c>
      <c r="AL22" s="59">
        <f t="shared" si="1"/>
        <v>4.566999999999999E-3</v>
      </c>
      <c r="AM22" s="59">
        <v>0</v>
      </c>
      <c r="AN22" s="59">
        <v>4.566999999999999E-3</v>
      </c>
      <c r="AO22" s="59">
        <f t="shared" si="2"/>
        <v>3.1559340000000009E-3</v>
      </c>
    </row>
    <row r="23" spans="2:41" s="56" customFormat="1" ht="27" customHeight="1" x14ac:dyDescent="0.15">
      <c r="B23" s="65" t="s">
        <v>87</v>
      </c>
      <c r="C23" s="58"/>
      <c r="D23" s="59">
        <v>3.6710704170000006</v>
      </c>
      <c r="E23" s="59">
        <v>0</v>
      </c>
      <c r="F23" s="59">
        <v>0</v>
      </c>
      <c r="G23" s="59">
        <v>3.6710704170000006</v>
      </c>
      <c r="H23" s="59">
        <v>0</v>
      </c>
      <c r="I23" s="59">
        <v>0</v>
      </c>
      <c r="J23" s="59">
        <v>0</v>
      </c>
      <c r="K23" s="59">
        <v>0.26797100000000001</v>
      </c>
      <c r="L23" s="59">
        <v>0</v>
      </c>
      <c r="M23" s="59">
        <v>0</v>
      </c>
      <c r="N23" s="59">
        <v>0</v>
      </c>
      <c r="O23" s="59">
        <v>0.26797100000000001</v>
      </c>
      <c r="P23" s="59">
        <v>0.26797100000000001</v>
      </c>
      <c r="Q23" s="59">
        <v>0</v>
      </c>
      <c r="R23" s="59">
        <v>0</v>
      </c>
      <c r="S23" s="61">
        <v>3.4030994170000004</v>
      </c>
      <c r="T23" s="59">
        <v>0</v>
      </c>
      <c r="U23" s="59">
        <v>0</v>
      </c>
      <c r="V23" s="59">
        <v>0</v>
      </c>
      <c r="W23" s="59">
        <v>3.4030994170000004</v>
      </c>
      <c r="X23" s="59">
        <v>3.3611532170000005</v>
      </c>
      <c r="Y23" s="59">
        <v>0</v>
      </c>
      <c r="Z23" s="59">
        <v>4.1946200000000003E-2</v>
      </c>
      <c r="AA23" s="59">
        <v>0</v>
      </c>
      <c r="AB23" s="59">
        <v>1.4435416999999173E-2</v>
      </c>
      <c r="AC23" s="59">
        <v>3.3886640000000012</v>
      </c>
      <c r="AD23" s="59">
        <v>3.3664200000000011</v>
      </c>
      <c r="AE23" s="62">
        <v>2.2244E-2</v>
      </c>
      <c r="AF23" s="59">
        <v>0</v>
      </c>
      <c r="AG23" s="61">
        <v>3.6343910000000013</v>
      </c>
      <c r="AH23" s="59">
        <v>2.2244E-2</v>
      </c>
      <c r="AI23" s="59">
        <v>3.6343910000000013</v>
      </c>
      <c r="AJ23" s="59">
        <v>0</v>
      </c>
      <c r="AK23" s="59">
        <f t="shared" si="0"/>
        <v>3.6710704170000006</v>
      </c>
      <c r="AL23" s="59">
        <f t="shared" si="1"/>
        <v>0.27827413378248317</v>
      </c>
      <c r="AM23" s="59">
        <v>0</v>
      </c>
      <c r="AN23" s="59">
        <v>0.27827413378248317</v>
      </c>
      <c r="AO23" s="59">
        <f t="shared" si="2"/>
        <v>3.3927962832175176</v>
      </c>
    </row>
    <row r="24" spans="2:41" s="56" customFormat="1" ht="27" customHeight="1" x14ac:dyDescent="0.15">
      <c r="B24" s="65" t="s">
        <v>88</v>
      </c>
      <c r="C24" s="58"/>
      <c r="D24" s="59">
        <v>2.9684000000000002E-2</v>
      </c>
      <c r="E24" s="59">
        <v>0</v>
      </c>
      <c r="F24" s="59">
        <v>0</v>
      </c>
      <c r="G24" s="59">
        <v>2.9684000000000002E-2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2.9684000000000002E-2</v>
      </c>
      <c r="T24" s="59">
        <v>0</v>
      </c>
      <c r="U24" s="59">
        <v>0</v>
      </c>
      <c r="V24" s="59">
        <v>0</v>
      </c>
      <c r="W24" s="59">
        <v>2.9684000000000002E-2</v>
      </c>
      <c r="X24" s="59">
        <v>2.9600000000000001E-2</v>
      </c>
      <c r="Y24" s="59">
        <v>0</v>
      </c>
      <c r="Z24" s="59">
        <v>8.4000000000000009E-5</v>
      </c>
      <c r="AA24" s="59">
        <v>0</v>
      </c>
      <c r="AB24" s="59">
        <v>0</v>
      </c>
      <c r="AC24" s="59">
        <v>2.9683999999999999E-2</v>
      </c>
      <c r="AD24" s="59">
        <v>2.8833999999999999E-2</v>
      </c>
      <c r="AE24" s="62">
        <v>8.4999999999999995E-4</v>
      </c>
      <c r="AF24" s="59">
        <v>0</v>
      </c>
      <c r="AG24" s="61">
        <v>2.8833999999999999E-2</v>
      </c>
      <c r="AH24" s="59">
        <v>8.4999999999999995E-4</v>
      </c>
      <c r="AI24" s="59">
        <v>2.8833999999999999E-2</v>
      </c>
      <c r="AJ24" s="59">
        <v>0</v>
      </c>
      <c r="AK24" s="59">
        <f t="shared" si="0"/>
        <v>2.9684000000000002E-2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2.9684000000000002E-2</v>
      </c>
    </row>
    <row r="25" spans="2:41" s="56" customFormat="1" ht="27" customHeight="1" x14ac:dyDescent="0.15">
      <c r="B25" s="65" t="s">
        <v>89</v>
      </c>
      <c r="C25" s="58"/>
      <c r="D25" s="59">
        <v>2.5940599999999998</v>
      </c>
      <c r="E25" s="59">
        <v>0</v>
      </c>
      <c r="F25" s="59">
        <v>0</v>
      </c>
      <c r="G25" s="59">
        <v>2.5940599999999998</v>
      </c>
      <c r="H25" s="59">
        <v>0</v>
      </c>
      <c r="I25" s="59">
        <v>0</v>
      </c>
      <c r="J25" s="59">
        <v>0</v>
      </c>
      <c r="K25" s="59">
        <v>0.73899999999999999</v>
      </c>
      <c r="L25" s="59">
        <v>0</v>
      </c>
      <c r="M25" s="59">
        <v>0.73899999999999999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1.8550599999999999</v>
      </c>
      <c r="T25" s="59">
        <v>0</v>
      </c>
      <c r="U25" s="59">
        <v>0</v>
      </c>
      <c r="V25" s="59">
        <v>0</v>
      </c>
      <c r="W25" s="59">
        <v>1.8550599999999999</v>
      </c>
      <c r="X25" s="59">
        <v>1.7550599999999998</v>
      </c>
      <c r="Y25" s="59">
        <v>0</v>
      </c>
      <c r="Z25" s="59">
        <v>0.1</v>
      </c>
      <c r="AA25" s="59">
        <v>0</v>
      </c>
      <c r="AB25" s="59">
        <v>0.12115999999999993</v>
      </c>
      <c r="AC25" s="59">
        <v>1.7339</v>
      </c>
      <c r="AD25" s="59">
        <v>1.7339</v>
      </c>
      <c r="AE25" s="62">
        <v>0</v>
      </c>
      <c r="AF25" s="59">
        <v>0</v>
      </c>
      <c r="AG25" s="61">
        <v>1.7339</v>
      </c>
      <c r="AH25" s="59">
        <v>0</v>
      </c>
      <c r="AI25" s="59">
        <v>1.7339</v>
      </c>
      <c r="AJ25" s="59">
        <v>0</v>
      </c>
      <c r="AK25" s="59">
        <f t="shared" si="0"/>
        <v>2.5940599999999998</v>
      </c>
      <c r="AL25" s="59">
        <f t="shared" si="1"/>
        <v>0.12</v>
      </c>
      <c r="AM25" s="59">
        <v>0</v>
      </c>
      <c r="AN25" s="59">
        <v>0.12</v>
      </c>
      <c r="AO25" s="59">
        <f t="shared" si="2"/>
        <v>2.4740599999999997</v>
      </c>
    </row>
    <row r="26" spans="2:41" s="56" customFormat="1" ht="27" customHeight="1" x14ac:dyDescent="0.15">
      <c r="B26" s="65" t="s">
        <v>90</v>
      </c>
      <c r="C26" s="58"/>
      <c r="D26" s="59">
        <v>1.8170000000000002E-2</v>
      </c>
      <c r="E26" s="59">
        <v>0</v>
      </c>
      <c r="F26" s="59">
        <v>0</v>
      </c>
      <c r="G26" s="59">
        <v>1.8170000000000002E-2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1.8170000000000002E-2</v>
      </c>
      <c r="T26" s="59">
        <v>0</v>
      </c>
      <c r="U26" s="59">
        <v>0</v>
      </c>
      <c r="V26" s="59">
        <v>0</v>
      </c>
      <c r="W26" s="59">
        <v>1.8170000000000002E-2</v>
      </c>
      <c r="X26" s="59">
        <v>0</v>
      </c>
      <c r="Y26" s="59">
        <v>0</v>
      </c>
      <c r="Z26" s="59">
        <v>1.8170000000000002E-2</v>
      </c>
      <c r="AA26" s="59">
        <v>0</v>
      </c>
      <c r="AB26" s="59">
        <v>0</v>
      </c>
      <c r="AC26" s="59">
        <v>1.8170000000000002E-2</v>
      </c>
      <c r="AD26" s="59">
        <v>1.8170000000000002E-2</v>
      </c>
      <c r="AE26" s="62">
        <v>0</v>
      </c>
      <c r="AF26" s="59">
        <v>0</v>
      </c>
      <c r="AG26" s="61">
        <v>1.8170000000000002E-2</v>
      </c>
      <c r="AH26" s="59">
        <v>0</v>
      </c>
      <c r="AI26" s="59">
        <v>1.8170000000000002E-2</v>
      </c>
      <c r="AJ26" s="59">
        <v>0</v>
      </c>
      <c r="AK26" s="59">
        <f t="shared" si="0"/>
        <v>1.8170000000000002E-2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1.8170000000000002E-2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0.30440463900000003</v>
      </c>
      <c r="E28" s="59">
        <v>0</v>
      </c>
      <c r="F28" s="59">
        <v>0</v>
      </c>
      <c r="G28" s="59">
        <v>0.30440463900000003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0.30440463900000003</v>
      </c>
      <c r="T28" s="59">
        <v>0</v>
      </c>
      <c r="U28" s="59">
        <v>0</v>
      </c>
      <c r="V28" s="59">
        <v>0</v>
      </c>
      <c r="W28" s="59">
        <v>0.30440463900000003</v>
      </c>
      <c r="X28" s="59">
        <v>7.9587439000000024E-2</v>
      </c>
      <c r="Y28" s="59">
        <v>0</v>
      </c>
      <c r="Z28" s="59">
        <v>0.22481719999999999</v>
      </c>
      <c r="AA28" s="59">
        <v>0</v>
      </c>
      <c r="AB28" s="59">
        <v>1.6950639000000045E-2</v>
      </c>
      <c r="AC28" s="59">
        <v>0.28745399999999999</v>
      </c>
      <c r="AD28" s="59">
        <v>0.27732399999999996</v>
      </c>
      <c r="AE28" s="62">
        <v>1.013E-2</v>
      </c>
      <c r="AF28" s="59">
        <v>0</v>
      </c>
      <c r="AG28" s="61">
        <v>0.27732399999999996</v>
      </c>
      <c r="AH28" s="59">
        <v>1.013E-2</v>
      </c>
      <c r="AI28" s="59">
        <v>0.27732399999999996</v>
      </c>
      <c r="AJ28" s="59">
        <v>0</v>
      </c>
      <c r="AK28" s="59">
        <f t="shared" si="0"/>
        <v>0.30440463900000003</v>
      </c>
      <c r="AL28" s="59">
        <f t="shared" si="1"/>
        <v>1.9989000000000007E-2</v>
      </c>
      <c r="AM28" s="59">
        <v>0</v>
      </c>
      <c r="AN28" s="59">
        <v>1.9989000000000007E-2</v>
      </c>
      <c r="AO28" s="59">
        <f t="shared" si="2"/>
        <v>0.284415639</v>
      </c>
    </row>
    <row r="29" spans="2:41" s="56" customFormat="1" ht="27" customHeight="1" x14ac:dyDescent="0.15">
      <c r="B29" s="65" t="s">
        <v>93</v>
      </c>
      <c r="C29" s="58"/>
      <c r="D29" s="59">
        <v>0.60567536799999999</v>
      </c>
      <c r="E29" s="59">
        <v>0</v>
      </c>
      <c r="F29" s="59">
        <v>0</v>
      </c>
      <c r="G29" s="59">
        <v>0.60567536799999999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0.60567536799999999</v>
      </c>
      <c r="T29" s="59">
        <v>9.0179999999999982E-2</v>
      </c>
      <c r="U29" s="59">
        <v>8.7829999999999978E-2</v>
      </c>
      <c r="V29" s="59">
        <v>2.3500000000000001E-3</v>
      </c>
      <c r="W29" s="59">
        <v>0.51549536799999995</v>
      </c>
      <c r="X29" s="59">
        <v>0.44171306799999999</v>
      </c>
      <c r="Y29" s="59">
        <v>0</v>
      </c>
      <c r="Z29" s="59">
        <v>7.3782300000000009E-2</v>
      </c>
      <c r="AA29" s="59">
        <v>0</v>
      </c>
      <c r="AB29" s="59">
        <v>1.1613368000000013E-2</v>
      </c>
      <c r="AC29" s="59">
        <v>0.50388199999999994</v>
      </c>
      <c r="AD29" s="59">
        <v>0.362238</v>
      </c>
      <c r="AE29" s="62">
        <v>0.14164399999999994</v>
      </c>
      <c r="AF29" s="59">
        <v>0</v>
      </c>
      <c r="AG29" s="61">
        <v>0.362238</v>
      </c>
      <c r="AH29" s="59">
        <v>0.23182399999999992</v>
      </c>
      <c r="AI29" s="59">
        <v>0.362238</v>
      </c>
      <c r="AJ29" s="59">
        <v>0</v>
      </c>
      <c r="AK29" s="59">
        <f t="shared" si="0"/>
        <v>0.60567536799999999</v>
      </c>
      <c r="AL29" s="59">
        <f t="shared" si="1"/>
        <v>0.36648000000000008</v>
      </c>
      <c r="AM29" s="59">
        <v>0</v>
      </c>
      <c r="AN29" s="59">
        <v>0.36648000000000008</v>
      </c>
      <c r="AO29" s="59">
        <f t="shared" si="2"/>
        <v>0.23919536799999991</v>
      </c>
    </row>
    <row r="30" spans="2:41" s="56" customFormat="1" ht="27" customHeight="1" x14ac:dyDescent="0.15">
      <c r="B30" s="65" t="s">
        <v>94</v>
      </c>
      <c r="C30" s="58"/>
      <c r="D30" s="59">
        <v>1.1999999999999999E-4</v>
      </c>
      <c r="E30" s="59">
        <v>0</v>
      </c>
      <c r="F30" s="59">
        <v>0</v>
      </c>
      <c r="G30" s="59">
        <v>1.1999999999999999E-4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1.1999999999999999E-4</v>
      </c>
      <c r="T30" s="59">
        <v>0</v>
      </c>
      <c r="U30" s="59">
        <v>0</v>
      </c>
      <c r="V30" s="59">
        <v>0</v>
      </c>
      <c r="W30" s="59">
        <v>1.1999999999999999E-4</v>
      </c>
      <c r="X30" s="59">
        <v>0</v>
      </c>
      <c r="Y30" s="59">
        <v>0</v>
      </c>
      <c r="Z30" s="59">
        <v>1.1999999999999999E-4</v>
      </c>
      <c r="AA30" s="59">
        <v>0</v>
      </c>
      <c r="AB30" s="59">
        <v>0</v>
      </c>
      <c r="AC30" s="59">
        <v>1.1999999999999999E-4</v>
      </c>
      <c r="AD30" s="59">
        <v>0</v>
      </c>
      <c r="AE30" s="62">
        <v>1.1999999999999999E-4</v>
      </c>
      <c r="AF30" s="59">
        <v>0</v>
      </c>
      <c r="AG30" s="61">
        <v>0</v>
      </c>
      <c r="AH30" s="59">
        <v>1.1999999999999999E-4</v>
      </c>
      <c r="AI30" s="59">
        <v>0</v>
      </c>
      <c r="AJ30" s="59">
        <v>0</v>
      </c>
      <c r="AK30" s="59">
        <f t="shared" si="0"/>
        <v>1.1999999999999999E-4</v>
      </c>
      <c r="AL30" s="59">
        <f t="shared" si="1"/>
        <v>1.1200000000000001E-3</v>
      </c>
      <c r="AM30" s="59">
        <v>0</v>
      </c>
      <c r="AN30" s="59">
        <v>1.1200000000000001E-3</v>
      </c>
      <c r="AO30" s="59">
        <f t="shared" si="2"/>
        <v>-1E-3</v>
      </c>
    </row>
    <row r="31" spans="2:41" s="56" customFormat="1" ht="27" customHeight="1" x14ac:dyDescent="0.15">
      <c r="B31" s="65" t="s">
        <v>95</v>
      </c>
      <c r="C31" s="58"/>
      <c r="D31" s="59">
        <v>60.781706648000011</v>
      </c>
      <c r="E31" s="59">
        <v>0</v>
      </c>
      <c r="F31" s="59">
        <v>0</v>
      </c>
      <c r="G31" s="59">
        <v>60.781706648000011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60.781706648000011</v>
      </c>
      <c r="T31" s="59">
        <v>0.9073</v>
      </c>
      <c r="U31" s="59">
        <v>0.9073</v>
      </c>
      <c r="V31" s="59">
        <v>0</v>
      </c>
      <c r="W31" s="59">
        <v>59.874406648000011</v>
      </c>
      <c r="X31" s="59">
        <v>59.22663664800001</v>
      </c>
      <c r="Y31" s="59">
        <v>0</v>
      </c>
      <c r="Z31" s="59">
        <v>0.64776999999999996</v>
      </c>
      <c r="AA31" s="59">
        <v>0</v>
      </c>
      <c r="AB31" s="59">
        <v>6.4800001098319626E-7</v>
      </c>
      <c r="AC31" s="59">
        <v>59.874406</v>
      </c>
      <c r="AD31" s="59">
        <v>59.870516000000002</v>
      </c>
      <c r="AE31" s="62">
        <v>3.8899999999999998E-3</v>
      </c>
      <c r="AF31" s="59">
        <v>0</v>
      </c>
      <c r="AG31" s="61">
        <v>59.870516000000002</v>
      </c>
      <c r="AH31" s="59">
        <v>0.91118999999999994</v>
      </c>
      <c r="AI31" s="59">
        <v>59.870516000000002</v>
      </c>
      <c r="AJ31" s="59">
        <v>0</v>
      </c>
      <c r="AK31" s="59">
        <f t="shared" si="0"/>
        <v>60.781706648000011</v>
      </c>
      <c r="AL31" s="59">
        <f t="shared" si="1"/>
        <v>3.8203860000000001</v>
      </c>
      <c r="AM31" s="59">
        <v>0</v>
      </c>
      <c r="AN31" s="59">
        <v>3.8203860000000001</v>
      </c>
      <c r="AO31" s="59">
        <f t="shared" si="2"/>
        <v>56.961320648000012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3.2973240000000001</v>
      </c>
      <c r="E34" s="59">
        <v>0</v>
      </c>
      <c r="F34" s="59">
        <v>0</v>
      </c>
      <c r="G34" s="59">
        <v>3.2973240000000001</v>
      </c>
      <c r="H34" s="59">
        <v>3.2973240000000001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3.2973240000000001</v>
      </c>
      <c r="AH34" s="59">
        <v>0</v>
      </c>
      <c r="AI34" s="59">
        <v>3.2973240000000001</v>
      </c>
      <c r="AJ34" s="59">
        <v>0</v>
      </c>
      <c r="AK34" s="59">
        <f t="shared" si="0"/>
        <v>3.2973240000000001</v>
      </c>
      <c r="AL34" s="59">
        <f t="shared" si="1"/>
        <v>0</v>
      </c>
      <c r="AM34" s="59">
        <v>0</v>
      </c>
      <c r="AN34" s="59">
        <v>0</v>
      </c>
      <c r="AO34" s="59">
        <f t="shared" si="2"/>
        <v>3.2973240000000001</v>
      </c>
    </row>
    <row r="35" spans="2:41" s="56" customFormat="1" ht="27" customHeight="1" x14ac:dyDescent="0.15">
      <c r="B35" s="65" t="s">
        <v>99</v>
      </c>
      <c r="C35" s="58"/>
      <c r="D35" s="59">
        <v>4.4999999999999997E-3</v>
      </c>
      <c r="E35" s="59">
        <v>0</v>
      </c>
      <c r="F35" s="59">
        <v>0</v>
      </c>
      <c r="G35" s="59">
        <v>4.4999999999999997E-3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4.4999999999999997E-3</v>
      </c>
      <c r="T35" s="59">
        <v>0</v>
      </c>
      <c r="U35" s="59">
        <v>0</v>
      </c>
      <c r="V35" s="59">
        <v>0</v>
      </c>
      <c r="W35" s="59">
        <v>4.4999999999999997E-3</v>
      </c>
      <c r="X35" s="59">
        <v>0</v>
      </c>
      <c r="Y35" s="59">
        <v>0</v>
      </c>
      <c r="Z35" s="59">
        <v>4.4999999999999997E-3</v>
      </c>
      <c r="AA35" s="59">
        <v>0</v>
      </c>
      <c r="AB35" s="59">
        <v>0</v>
      </c>
      <c r="AC35" s="59">
        <v>4.4999999999999997E-3</v>
      </c>
      <c r="AD35" s="59">
        <v>4.4999999999999997E-3</v>
      </c>
      <c r="AE35" s="62">
        <v>0</v>
      </c>
      <c r="AF35" s="59">
        <v>0</v>
      </c>
      <c r="AG35" s="61">
        <v>4.4999999999999997E-3</v>
      </c>
      <c r="AH35" s="59">
        <v>0</v>
      </c>
      <c r="AI35" s="59">
        <v>4.4999999999999997E-3</v>
      </c>
      <c r="AJ35" s="59">
        <v>0</v>
      </c>
      <c r="AK35" s="59">
        <f t="shared" si="0"/>
        <v>4.4999999999999997E-3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4.4999999999999997E-3</v>
      </c>
    </row>
    <row r="36" spans="2:41" s="56" customFormat="1" ht="27" customHeight="1" x14ac:dyDescent="0.15">
      <c r="B36" s="65" t="s">
        <v>100</v>
      </c>
      <c r="C36" s="58"/>
      <c r="D36" s="59">
        <v>4.2568644719999993</v>
      </c>
      <c r="E36" s="59">
        <v>0</v>
      </c>
      <c r="F36" s="59">
        <v>0</v>
      </c>
      <c r="G36" s="59">
        <v>4.2568644719999993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4.2568644719999993</v>
      </c>
      <c r="T36" s="59">
        <v>2.6840000000000003E-2</v>
      </c>
      <c r="U36" s="59">
        <v>0</v>
      </c>
      <c r="V36" s="59">
        <v>2.6840000000000003E-2</v>
      </c>
      <c r="W36" s="59">
        <v>4.2300244719999993</v>
      </c>
      <c r="X36" s="59">
        <v>2.2345179999999996</v>
      </c>
      <c r="Y36" s="59">
        <v>0</v>
      </c>
      <c r="Z36" s="59">
        <v>1.9955064720000002</v>
      </c>
      <c r="AA36" s="59">
        <v>0</v>
      </c>
      <c r="AB36" s="59">
        <v>0.27741547200000011</v>
      </c>
      <c r="AC36" s="59">
        <v>3.9526089999999998</v>
      </c>
      <c r="AD36" s="59">
        <v>3.0693699999999997</v>
      </c>
      <c r="AE36" s="59">
        <v>0.88323900000000011</v>
      </c>
      <c r="AF36" s="59">
        <v>0</v>
      </c>
      <c r="AG36" s="61">
        <v>3.0693699999999997</v>
      </c>
      <c r="AH36" s="59">
        <v>0.91007900000000008</v>
      </c>
      <c r="AI36" s="59">
        <v>3.0693699999999997</v>
      </c>
      <c r="AJ36" s="59">
        <v>0</v>
      </c>
      <c r="AK36" s="59">
        <f t="shared" si="0"/>
        <v>4.2568644719999993</v>
      </c>
      <c r="AL36" s="59">
        <f t="shared" si="1"/>
        <v>3.1219839999999999</v>
      </c>
      <c r="AM36" s="59">
        <f>SUM(AM37:AM39)</f>
        <v>0</v>
      </c>
      <c r="AN36" s="59">
        <f>SUM(AN37:AN39)</f>
        <v>3.1219839999999999</v>
      </c>
      <c r="AO36" s="59">
        <f t="shared" si="2"/>
        <v>1.1348804719999994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0.30146700000000004</v>
      </c>
      <c r="E37" s="70">
        <v>0</v>
      </c>
      <c r="F37" s="69">
        <v>0</v>
      </c>
      <c r="G37" s="69">
        <v>0.30146700000000004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0.30146700000000004</v>
      </c>
      <c r="T37" s="69">
        <v>2.4480000000000002E-2</v>
      </c>
      <c r="U37" s="69">
        <v>0</v>
      </c>
      <c r="V37" s="69">
        <v>2.4480000000000002E-2</v>
      </c>
      <c r="W37" s="69">
        <v>0.27698700000000004</v>
      </c>
      <c r="X37" s="69">
        <v>0</v>
      </c>
      <c r="Y37" s="69">
        <v>0</v>
      </c>
      <c r="Z37" s="69">
        <v>0.27698700000000004</v>
      </c>
      <c r="AA37" s="69">
        <v>0</v>
      </c>
      <c r="AB37" s="69">
        <v>0.27698700000000004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2.4480000000000002E-2</v>
      </c>
      <c r="AI37" s="69">
        <v>0</v>
      </c>
      <c r="AJ37" s="70">
        <v>0</v>
      </c>
      <c r="AK37" s="70">
        <f t="shared" si="0"/>
        <v>0.30146700000000004</v>
      </c>
      <c r="AL37" s="70">
        <f t="shared" si="1"/>
        <v>0.48100600000000004</v>
      </c>
      <c r="AM37" s="70">
        <v>0</v>
      </c>
      <c r="AN37" s="70">
        <v>0.48100600000000004</v>
      </c>
      <c r="AO37" s="70">
        <f t="shared" si="2"/>
        <v>-0.179539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2.3959479999999993</v>
      </c>
      <c r="E38" s="74">
        <v>0</v>
      </c>
      <c r="F38" s="74">
        <v>0</v>
      </c>
      <c r="G38" s="74">
        <v>2.3959479999999993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2.3959479999999993</v>
      </c>
      <c r="T38" s="74">
        <v>2.3600000000000001E-3</v>
      </c>
      <c r="U38" s="74">
        <v>0</v>
      </c>
      <c r="V38" s="74">
        <v>2.3600000000000001E-3</v>
      </c>
      <c r="W38" s="74">
        <v>2.3935879999999994</v>
      </c>
      <c r="X38" s="74">
        <v>2.2275999999999994</v>
      </c>
      <c r="Y38" s="74">
        <v>0</v>
      </c>
      <c r="Z38" s="74">
        <v>0.16598800000000002</v>
      </c>
      <c r="AA38" s="74">
        <v>0</v>
      </c>
      <c r="AB38" s="74">
        <v>0</v>
      </c>
      <c r="AC38" s="74">
        <v>2.3935879999999998</v>
      </c>
      <c r="AD38" s="74">
        <v>1.8231609999999998</v>
      </c>
      <c r="AE38" s="74">
        <v>0.57042700000000002</v>
      </c>
      <c r="AF38" s="75">
        <v>0</v>
      </c>
      <c r="AG38" s="76">
        <v>1.8231609999999998</v>
      </c>
      <c r="AH38" s="74">
        <v>0.57278700000000005</v>
      </c>
      <c r="AI38" s="74">
        <v>1.8231609999999998</v>
      </c>
      <c r="AJ38" s="74">
        <v>0</v>
      </c>
      <c r="AK38" s="74">
        <f t="shared" si="0"/>
        <v>2.3959479999999993</v>
      </c>
      <c r="AL38" s="74">
        <f t="shared" si="1"/>
        <v>2.619402</v>
      </c>
      <c r="AM38" s="74">
        <v>0</v>
      </c>
      <c r="AN38" s="74">
        <v>2.619402</v>
      </c>
      <c r="AO38" s="74">
        <f t="shared" si="2"/>
        <v>-0.22345400000000071</v>
      </c>
    </row>
    <row r="39" spans="2:41" ht="27" customHeight="1" x14ac:dyDescent="0.15">
      <c r="B39" s="77">
        <v>0</v>
      </c>
      <c r="C39" s="84" t="s">
        <v>100</v>
      </c>
      <c r="D39" s="79">
        <v>1.5594494720000001</v>
      </c>
      <c r="E39" s="60">
        <v>0</v>
      </c>
      <c r="F39" s="79">
        <v>0</v>
      </c>
      <c r="G39" s="79">
        <v>1.5594494720000001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1.5594494720000001</v>
      </c>
      <c r="T39" s="79">
        <v>0</v>
      </c>
      <c r="U39" s="79">
        <v>0</v>
      </c>
      <c r="V39" s="79">
        <v>0</v>
      </c>
      <c r="W39" s="79">
        <v>1.5594494720000001</v>
      </c>
      <c r="X39" s="79">
        <v>6.9180000000000005E-3</v>
      </c>
      <c r="Y39" s="79">
        <v>0</v>
      </c>
      <c r="Z39" s="79">
        <v>1.5525314720000001</v>
      </c>
      <c r="AA39" s="79">
        <v>0</v>
      </c>
      <c r="AB39" s="79">
        <v>4.2847200000006858E-4</v>
      </c>
      <c r="AC39" s="79">
        <v>1.559021</v>
      </c>
      <c r="AD39" s="79">
        <v>1.2462089999999999</v>
      </c>
      <c r="AE39" s="79">
        <v>0.31281200000000003</v>
      </c>
      <c r="AF39" s="80">
        <v>0</v>
      </c>
      <c r="AG39" s="81">
        <v>1.2462089999999999</v>
      </c>
      <c r="AH39" s="79">
        <v>0.31281200000000003</v>
      </c>
      <c r="AI39" s="79">
        <v>1.2462089999999999</v>
      </c>
      <c r="AJ39" s="60">
        <v>0</v>
      </c>
      <c r="AK39" s="60">
        <f t="shared" si="0"/>
        <v>1.5594494720000001</v>
      </c>
      <c r="AL39" s="60">
        <f t="shared" si="1"/>
        <v>2.1575999999999994E-2</v>
      </c>
      <c r="AM39" s="60">
        <v>0</v>
      </c>
      <c r="AN39" s="60">
        <v>2.1575999999999994E-2</v>
      </c>
      <c r="AO39" s="60">
        <f t="shared" si="2"/>
        <v>1.537873472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2021-03-16T06:36:57Z</dcterms:created>
  <dcterms:modified xsi:type="dcterms:W3CDTF">2023-03-29T02:26:07Z</dcterms:modified>
</cp:coreProperties>
</file>