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12B13C8C-322F-4A40-81FB-E1250109FE90}" xr6:coauthVersionLast="47" xr6:coauthVersionMax="47" xr10:uidLastSave="{00000000-0000-0000-0000-000000000000}"/>
  <bookViews>
    <workbookView xWindow="351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N14" i="1"/>
  <c r="AK14" i="1"/>
  <c r="AN12" i="1"/>
  <c r="AL13" i="1"/>
  <c r="AK13" i="1"/>
  <c r="AK12" i="1"/>
  <c r="Z8" i="1"/>
  <c r="X8" i="1"/>
  <c r="AO30" i="1" l="1"/>
  <c r="AO16" i="1"/>
  <c r="AO22" i="1"/>
  <c r="AO25" i="1"/>
  <c r="AO28" i="1"/>
  <c r="AO36" i="1"/>
  <c r="AO31" i="1"/>
  <c r="AO38" i="1"/>
  <c r="AO19" i="1"/>
  <c r="AO26" i="1"/>
  <c r="AO33" i="1"/>
  <c r="AO13" i="1"/>
  <c r="AO27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<sst xmlns="http://schemas.openxmlformats.org/spreadsheetml/2006/main" count="111" uniqueCount="105">
  <si>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</si>
  <si>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</si>
  <si>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</si>
  <si>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</si>
  <si>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</si>
  <si>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</si>
  <si>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</si>
  <si>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</si>
  <si>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</si>
  <si>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</si>
  <si>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</si>
  <si>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</si>
  <si>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</si>
  <si>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</si>
  <si>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</si>
  <si>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</si>
  <si>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</si>
  <si>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</si>
  <si>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</si>
  <si>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</si>
  <si>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</si>
  <si>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</si>
  <si>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</si>
  <si>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</si>
  <si>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</si>
  <si>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</si>
  <si>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</si>
  <si>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</si>
  <si>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</si>
  <si>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</si>
  <si>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</si>
  <si>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</si>
  <si>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</si>
  <si>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</si>
  <si>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</si>
  <si>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</si>
  <si>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</si>
  <si>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</si>
  <si>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</si>
  <si>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</si>
  <si>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</si>
  <si>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</si>
  <si>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</si>
  <si>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</si>
  <si>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</si>
  <si>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</si>
  <si>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</si>
  <si>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</si>
  <si>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</si>
  <si>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</si>
  <si>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</si>
  <si>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</si>
  <si>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</si>
  <si>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</si>
  <si>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</si>
  <si>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</si>
  <si>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</si>
  <si>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</si>
  <si>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</si>
  <si>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</si>
  <si>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</si>
  <si>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</si>
  <si>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</si>
  <si>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</si>
  <si>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</si>
  <si>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</si>
  <si>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</si>
  <si>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</si>
  <si>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</si>
  <si>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</si>
  <si>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</si>
  <si>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</si>
  <si>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</si>
  <si>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</si>
  <si>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</si>
  <si>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</si>
  <si>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</si>
  <si>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</si>
  <si>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</si>
  <si>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</si>
  <si>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</si>
  <si>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</si>
  <si>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</si>
  <si>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</si>
  <si>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</si>
  <si>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</si>
  <si>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</si>
  <si>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</si>
  <si>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</si>
  <si>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</si>
  <si>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</si>
  <si>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</si>
  <si>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</si>
  <si>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</si>
  <si>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</si>
  <si>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</si>
  <si>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</si>
  <si>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</si>
  <si>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</si>
  <si>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</si>
  <si>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</si>
  <si>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</si>
  <si>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</si>
  <si>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</si>
  <si>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表2-19  発生量及び処理・処分量（種類別：変換）　〔サービス業〕〔全地域〕〔令和３年度〕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</si>
</sst>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71.732083098812595</v>
      </c>
      <c r="E12" s="54">
        <v>0</v>
      </c>
      <c r="F12" s="54">
        <v>0</v>
      </c>
      <c r="G12" s="54">
        <v>71.732083098812595</v>
      </c>
      <c r="H12" s="54">
        <v>0</v>
      </c>
      <c r="I12" s="54">
        <v>0</v>
      </c>
      <c r="J12" s="54">
        <v>0</v>
      </c>
      <c r="K12" s="54">
        <v>1.1164E-2</v>
      </c>
      <c r="L12" s="54">
        <v>0</v>
      </c>
      <c r="M12" s="54">
        <v>8.7999999999999884E-4</v>
      </c>
      <c r="N12" s="54">
        <v>0</v>
      </c>
      <c r="O12" s="54">
        <v>1.0284000000000001E-2</v>
      </c>
      <c r="P12" s="54">
        <v>1.0284000000000001E-2</v>
      </c>
      <c r="Q12" s="54">
        <v>0</v>
      </c>
      <c r="R12" s="54">
        <v>0</v>
      </c>
      <c r="S12" s="55">
        <v>71.720919098812615</v>
      </c>
      <c r="T12" s="54">
        <v>10.6114</v>
      </c>
      <c r="U12" s="54">
        <v>4.6848899999999993</v>
      </c>
      <c r="V12" s="54">
        <v>5.9265099999999995</v>
      </c>
      <c r="W12" s="54">
        <v>61.109519098812612</v>
      </c>
      <c r="X12" s="54">
        <v>35.716513280000001</v>
      </c>
      <c r="Y12" s="54">
        <v>0</v>
      </c>
      <c r="Z12" s="54">
        <v>25.3930058188126</v>
      </c>
      <c r="AA12" s="54">
        <v>0</v>
      </c>
      <c r="AB12" s="54">
        <v>9.8601170988126086</v>
      </c>
      <c r="AC12" s="54">
        <v>51.249402000000003</v>
      </c>
      <c r="AD12" s="54">
        <v>47.165102999999995</v>
      </c>
      <c r="AE12" s="54">
        <v>4.0842989999999997</v>
      </c>
      <c r="AF12" s="54">
        <v>0</v>
      </c>
      <c r="AG12" s="55">
        <v>47.175387000000001</v>
      </c>
      <c r="AH12" s="54">
        <v>14.695698999999999</v>
      </c>
      <c r="AI12" s="54">
        <v>47.175387000000001</v>
      </c>
      <c r="AJ12" s="54">
        <v>0</v>
      </c>
      <c r="AK12" s="54">
        <f>G12-N12</f>
        <v>71.732083098812595</v>
      </c>
      <c r="AL12" s="54">
        <f>AM12+AN12</f>
        <v>13.054584115831194</v>
      </c>
      <c r="AM12" s="54">
        <f>SUM(AM13:AM14)+SUM(AM18:AM36)</f>
        <v>0</v>
      </c>
      <c r="AN12" s="54">
        <f>SUM(AN13:AN14)+SUM(AN18:AN36)</f>
        <v>13.054584115831194</v>
      </c>
      <c r="AO12" s="54">
        <f>AK12-AL12</f>
        <v>58.677498982981405</v>
      </c>
    </row>
    <row r="13" spans="2:41" s="56" customFormat="1" ht="27" customHeight="1" thickTop="1" x14ac:dyDescent="0.15">
      <c r="B13" s="57" t="s">
        <v>77</v>
      </c>
      <c r="C13" s="58"/>
      <c r="D13" s="59">
        <v>3.9338600000000001</v>
      </c>
      <c r="E13" s="59">
        <v>0</v>
      </c>
      <c r="F13" s="59">
        <v>0</v>
      </c>
      <c r="G13" s="60">
        <v>3.9338600000000001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3.9338600000000001</v>
      </c>
      <c r="T13" s="59">
        <v>0.17402999999999999</v>
      </c>
      <c r="U13" s="59">
        <v>4.3330000000000007E-2</v>
      </c>
      <c r="V13" s="59">
        <v>0.13069999999999998</v>
      </c>
      <c r="W13" s="59">
        <v>3.75983</v>
      </c>
      <c r="X13" s="59">
        <v>2.0299999999999997E-3</v>
      </c>
      <c r="Y13" s="59">
        <v>0</v>
      </c>
      <c r="Z13" s="59">
        <v>3.7578</v>
      </c>
      <c r="AA13" s="59">
        <v>0</v>
      </c>
      <c r="AB13" s="59">
        <v>-0.21514899999999981</v>
      </c>
      <c r="AC13" s="59">
        <v>3.9749789999999998</v>
      </c>
      <c r="AD13" s="59">
        <v>3.7578</v>
      </c>
      <c r="AE13" s="62">
        <v>0.21717899999999996</v>
      </c>
      <c r="AF13" s="59">
        <v>0</v>
      </c>
      <c r="AG13" s="63">
        <v>3.7578</v>
      </c>
      <c r="AH13" s="64">
        <v>0.39120899999999992</v>
      </c>
      <c r="AI13" s="64">
        <v>3.7578</v>
      </c>
      <c r="AJ13" s="59">
        <v>0</v>
      </c>
      <c r="AK13" s="59">
        <f t="shared" ref="AK13:AK39" si="0">G13-N13</f>
        <v>3.9338600000000001</v>
      </c>
      <c r="AL13" s="59">
        <f t="shared" ref="AL13:AL39" si="1">AM13+AN13</f>
        <v>0.56059999999999999</v>
      </c>
      <c r="AM13" s="59">
        <v>0</v>
      </c>
      <c r="AN13" s="59">
        <v>0.56059999999999999</v>
      </c>
      <c r="AO13" s="59">
        <f t="shared" ref="AO13:AO39" si="2">AK13-AL13</f>
        <v>3.3732600000000001</v>
      </c>
    </row>
    <row r="14" spans="2:41" s="56" customFormat="1" ht="27" customHeight="1" x14ac:dyDescent="0.15">
      <c r="B14" s="65" t="s">
        <v>78</v>
      </c>
      <c r="C14" s="58"/>
      <c r="D14" s="59">
        <v>3.8193095000000001</v>
      </c>
      <c r="E14" s="59">
        <v>0</v>
      </c>
      <c r="F14" s="59">
        <v>0</v>
      </c>
      <c r="G14" s="59">
        <v>3.8193095000000001</v>
      </c>
      <c r="H14" s="59">
        <v>0</v>
      </c>
      <c r="I14" s="59">
        <v>0</v>
      </c>
      <c r="J14" s="59">
        <v>0</v>
      </c>
      <c r="K14" s="59">
        <v>8.0000000000000002E-3</v>
      </c>
      <c r="L14" s="59">
        <v>0</v>
      </c>
      <c r="M14" s="59">
        <v>8.7999999999999971E-4</v>
      </c>
      <c r="N14" s="59">
        <v>0</v>
      </c>
      <c r="O14" s="59">
        <v>7.1200000000000005E-3</v>
      </c>
      <c r="P14" s="59">
        <v>7.1200000000000005E-3</v>
      </c>
      <c r="Q14" s="59">
        <v>0</v>
      </c>
      <c r="R14" s="66">
        <v>0</v>
      </c>
      <c r="S14" s="61">
        <v>3.8113095000000001</v>
      </c>
      <c r="T14" s="59">
        <v>0.20914999999999997</v>
      </c>
      <c r="U14" s="59">
        <v>7.7000000000000007E-4</v>
      </c>
      <c r="V14" s="59">
        <v>0.20837999999999998</v>
      </c>
      <c r="W14" s="59">
        <v>3.6021595</v>
      </c>
      <c r="X14" s="59">
        <v>1.9962899999999999</v>
      </c>
      <c r="Y14" s="59">
        <v>0</v>
      </c>
      <c r="Z14" s="59">
        <v>1.6058695000000003</v>
      </c>
      <c r="AA14" s="59">
        <v>0</v>
      </c>
      <c r="AB14" s="59">
        <v>1.2203294999999996</v>
      </c>
      <c r="AC14" s="59">
        <v>2.3818300000000003</v>
      </c>
      <c r="AD14" s="59">
        <v>2.0761220000000002</v>
      </c>
      <c r="AE14" s="59">
        <v>0.30570799999999998</v>
      </c>
      <c r="AF14" s="59">
        <v>0</v>
      </c>
      <c r="AG14" s="61">
        <v>2.0832420000000003</v>
      </c>
      <c r="AH14" s="59">
        <v>0.51485800000000004</v>
      </c>
      <c r="AI14" s="59">
        <v>2.0832420000000003</v>
      </c>
      <c r="AJ14" s="59">
        <v>0</v>
      </c>
      <c r="AK14" s="59">
        <f t="shared" si="0"/>
        <v>3.8193095000000001</v>
      </c>
      <c r="AL14" s="59">
        <f t="shared" si="1"/>
        <v>1.2363676782964195</v>
      </c>
      <c r="AM14" s="59">
        <f>SUM(AM15:AM17)</f>
        <v>0</v>
      </c>
      <c r="AN14" s="59">
        <f>SUM(AN15:AN17)</f>
        <v>1.2363676782964195</v>
      </c>
      <c r="AO14" s="59">
        <f t="shared" si="2"/>
        <v>2.5829418217035807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0.58620600000000012</v>
      </c>
      <c r="E15" s="70">
        <v>0</v>
      </c>
      <c r="F15" s="69">
        <v>0</v>
      </c>
      <c r="G15" s="69">
        <v>0.58620600000000012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0.58620600000000012</v>
      </c>
      <c r="T15" s="69">
        <v>0</v>
      </c>
      <c r="U15" s="69">
        <v>0</v>
      </c>
      <c r="V15" s="69">
        <v>0</v>
      </c>
      <c r="W15" s="69">
        <v>0.58620600000000012</v>
      </c>
      <c r="X15" s="69">
        <v>0.45542000000000005</v>
      </c>
      <c r="Y15" s="69">
        <v>0</v>
      </c>
      <c r="Z15" s="69">
        <v>0.13078600000000004</v>
      </c>
      <c r="AA15" s="69">
        <v>0</v>
      </c>
      <c r="AB15" s="69">
        <v>0.4237280000000001</v>
      </c>
      <c r="AC15" s="69">
        <v>0.16247800000000001</v>
      </c>
      <c r="AD15" s="69">
        <v>0.15248400000000001</v>
      </c>
      <c r="AE15" s="69">
        <v>9.9939999999999977E-3</v>
      </c>
      <c r="AF15" s="71">
        <v>0</v>
      </c>
      <c r="AG15" s="72">
        <v>0.15248400000000001</v>
      </c>
      <c r="AH15" s="69">
        <v>9.9939999999999977E-3</v>
      </c>
      <c r="AI15" s="69">
        <v>0.15248400000000001</v>
      </c>
      <c r="AJ15" s="70">
        <v>0</v>
      </c>
      <c r="AK15" s="70">
        <f t="shared" si="0"/>
        <v>0.58620600000000012</v>
      </c>
      <c r="AL15" s="70">
        <f t="shared" si="1"/>
        <v>9.2420000000000002E-3</v>
      </c>
      <c r="AM15" s="70">
        <v>0</v>
      </c>
      <c r="AN15" s="70">
        <v>9.2420000000000002E-3</v>
      </c>
      <c r="AO15" s="70">
        <f t="shared" si="2"/>
        <v>0.57696400000000014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2.30104</v>
      </c>
      <c r="E16" s="74">
        <v>0</v>
      </c>
      <c r="F16" s="74">
        <v>0</v>
      </c>
      <c r="G16" s="74">
        <v>2.30104</v>
      </c>
      <c r="H16" s="74">
        <v>0</v>
      </c>
      <c r="I16" s="74">
        <v>0</v>
      </c>
      <c r="J16" s="74">
        <v>0</v>
      </c>
      <c r="K16" s="74">
        <v>8.0000000000000002E-3</v>
      </c>
      <c r="L16" s="74">
        <v>0</v>
      </c>
      <c r="M16" s="74">
        <v>8.7999999999999971E-4</v>
      </c>
      <c r="N16" s="74">
        <v>0</v>
      </c>
      <c r="O16" s="74">
        <v>7.1200000000000005E-3</v>
      </c>
      <c r="P16" s="74">
        <v>7.1200000000000005E-3</v>
      </c>
      <c r="Q16" s="74">
        <v>0</v>
      </c>
      <c r="R16" s="75">
        <v>0</v>
      </c>
      <c r="S16" s="76">
        <v>2.29304</v>
      </c>
      <c r="T16" s="74">
        <v>7.7000000000000007E-4</v>
      </c>
      <c r="U16" s="74">
        <v>7.7000000000000007E-4</v>
      </c>
      <c r="V16" s="74">
        <v>0</v>
      </c>
      <c r="W16" s="74">
        <v>2.2922699999999998</v>
      </c>
      <c r="X16" s="74">
        <v>1.5298699999999998</v>
      </c>
      <c r="Y16" s="74">
        <v>0</v>
      </c>
      <c r="Z16" s="74">
        <v>0.76240000000000008</v>
      </c>
      <c r="AA16" s="74">
        <v>0</v>
      </c>
      <c r="AB16" s="74">
        <v>0.4056379999999995</v>
      </c>
      <c r="AC16" s="74">
        <v>1.8866320000000003</v>
      </c>
      <c r="AD16" s="74">
        <v>1.7400210000000003</v>
      </c>
      <c r="AE16" s="74">
        <v>0.14661099999999999</v>
      </c>
      <c r="AF16" s="75">
        <v>0</v>
      </c>
      <c r="AG16" s="76">
        <v>1.7471410000000003</v>
      </c>
      <c r="AH16" s="74">
        <v>0.14738099999999998</v>
      </c>
      <c r="AI16" s="74">
        <v>1.7471410000000003</v>
      </c>
      <c r="AJ16" s="74">
        <v>0</v>
      </c>
      <c r="AK16" s="74">
        <f t="shared" si="0"/>
        <v>2.30104</v>
      </c>
      <c r="AL16" s="74">
        <f t="shared" si="1"/>
        <v>1.2271256782964195</v>
      </c>
      <c r="AM16" s="74">
        <v>0</v>
      </c>
      <c r="AN16" s="74">
        <v>1.2271256782964195</v>
      </c>
      <c r="AO16" s="74">
        <f t="shared" si="2"/>
        <v>1.0739143217035805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0.93206350000000016</v>
      </c>
      <c r="E17" s="60">
        <v>0</v>
      </c>
      <c r="F17" s="79">
        <v>0</v>
      </c>
      <c r="G17" s="79">
        <v>0.93206350000000016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0.93206350000000016</v>
      </c>
      <c r="T17" s="79">
        <v>0.20837999999999998</v>
      </c>
      <c r="U17" s="79">
        <v>0</v>
      </c>
      <c r="V17" s="79">
        <v>0.20837999999999998</v>
      </c>
      <c r="W17" s="79">
        <v>0.72368350000000015</v>
      </c>
      <c r="X17" s="79">
        <v>1.0999999999999999E-2</v>
      </c>
      <c r="Y17" s="79">
        <v>0</v>
      </c>
      <c r="Z17" s="79">
        <v>0.71268350000000014</v>
      </c>
      <c r="AA17" s="79">
        <v>0</v>
      </c>
      <c r="AB17" s="79">
        <v>0.39096350000000013</v>
      </c>
      <c r="AC17" s="79">
        <v>0.33272000000000002</v>
      </c>
      <c r="AD17" s="79">
        <v>0.183617</v>
      </c>
      <c r="AE17" s="79">
        <v>0.14910300000000001</v>
      </c>
      <c r="AF17" s="80">
        <v>0</v>
      </c>
      <c r="AG17" s="81">
        <v>0.183617</v>
      </c>
      <c r="AH17" s="79">
        <v>0.357483</v>
      </c>
      <c r="AI17" s="79">
        <v>0.183617</v>
      </c>
      <c r="AJ17" s="60">
        <v>0</v>
      </c>
      <c r="AK17" s="60">
        <f t="shared" si="0"/>
        <v>0.93206350000000016</v>
      </c>
      <c r="AL17" s="60">
        <f t="shared" si="1"/>
        <v>0</v>
      </c>
      <c r="AM17" s="60">
        <v>0</v>
      </c>
      <c r="AN17" s="60">
        <v>0</v>
      </c>
      <c r="AO17" s="60">
        <f t="shared" si="2"/>
        <v>0.93206350000000016</v>
      </c>
    </row>
    <row r="18" spans="2:41" s="56" customFormat="1" ht="27" customHeight="1" x14ac:dyDescent="0.15">
      <c r="B18" s="65" t="s">
        <v>82</v>
      </c>
      <c r="C18" s="82"/>
      <c r="D18" s="59">
        <v>3.91272983</v>
      </c>
      <c r="E18" s="59">
        <v>0</v>
      </c>
      <c r="F18" s="59">
        <v>0</v>
      </c>
      <c r="G18" s="59">
        <v>3.91272983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3.91272983</v>
      </c>
      <c r="T18" s="59">
        <v>0</v>
      </c>
      <c r="U18" s="59">
        <v>0</v>
      </c>
      <c r="V18" s="59">
        <v>0</v>
      </c>
      <c r="W18" s="59">
        <v>3.91272983</v>
      </c>
      <c r="X18" s="59">
        <v>3.1324520000000002</v>
      </c>
      <c r="Y18" s="59">
        <v>0</v>
      </c>
      <c r="Z18" s="59">
        <v>0.78027782999999984</v>
      </c>
      <c r="AA18" s="59">
        <v>0</v>
      </c>
      <c r="AB18" s="59">
        <v>0.33510483000000058</v>
      </c>
      <c r="AC18" s="59">
        <v>3.5776249999999994</v>
      </c>
      <c r="AD18" s="59">
        <v>3.5690609999999996</v>
      </c>
      <c r="AE18" s="62">
        <v>8.5640000000000004E-3</v>
      </c>
      <c r="AF18" s="59">
        <v>0</v>
      </c>
      <c r="AG18" s="61">
        <v>3.5690609999999996</v>
      </c>
      <c r="AH18" s="59">
        <v>8.5640000000000004E-3</v>
      </c>
      <c r="AI18" s="59">
        <v>3.5690609999999996</v>
      </c>
      <c r="AJ18" s="59">
        <v>0</v>
      </c>
      <c r="AK18" s="59">
        <f t="shared" si="0"/>
        <v>3.91272983</v>
      </c>
      <c r="AL18" s="59">
        <f t="shared" si="1"/>
        <v>0.36247285507246374</v>
      </c>
      <c r="AM18" s="59">
        <v>0</v>
      </c>
      <c r="AN18" s="59">
        <v>0.36247285507246374</v>
      </c>
      <c r="AO18" s="59">
        <f t="shared" si="2"/>
        <v>3.5502569749275361</v>
      </c>
    </row>
    <row r="19" spans="2:41" s="56" customFormat="1" ht="27" customHeight="1" x14ac:dyDescent="0.15">
      <c r="B19" s="65" t="s">
        <v>83</v>
      </c>
      <c r="C19" s="58"/>
      <c r="D19" s="59">
        <v>1.8580906889999997</v>
      </c>
      <c r="E19" s="59">
        <v>0</v>
      </c>
      <c r="F19" s="59">
        <v>0</v>
      </c>
      <c r="G19" s="59">
        <v>1.8580906889999997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1.8580906889999997</v>
      </c>
      <c r="T19" s="59">
        <v>0</v>
      </c>
      <c r="U19" s="59">
        <v>0</v>
      </c>
      <c r="V19" s="59">
        <v>0</v>
      </c>
      <c r="W19" s="59">
        <v>1.8580906889999997</v>
      </c>
      <c r="X19" s="59">
        <v>1.2405549999999999</v>
      </c>
      <c r="Y19" s="59">
        <v>0</v>
      </c>
      <c r="Z19" s="59">
        <v>0.61753568899999989</v>
      </c>
      <c r="AA19" s="59">
        <v>0</v>
      </c>
      <c r="AB19" s="59">
        <v>1.6264616889999997</v>
      </c>
      <c r="AC19" s="59">
        <v>0.23162899999999997</v>
      </c>
      <c r="AD19" s="59">
        <v>0.20992999999999998</v>
      </c>
      <c r="AE19" s="62">
        <v>2.1699000000000003E-2</v>
      </c>
      <c r="AF19" s="59">
        <v>0</v>
      </c>
      <c r="AG19" s="61">
        <v>0.20992999999999998</v>
      </c>
      <c r="AH19" s="59">
        <v>2.1699000000000003E-2</v>
      </c>
      <c r="AI19" s="59">
        <v>0.20992999999999998</v>
      </c>
      <c r="AJ19" s="59">
        <v>0</v>
      </c>
      <c r="AK19" s="59">
        <f t="shared" si="0"/>
        <v>1.8580906889999997</v>
      </c>
      <c r="AL19" s="59">
        <f t="shared" si="1"/>
        <v>0.90047799999999956</v>
      </c>
      <c r="AM19" s="59">
        <v>0</v>
      </c>
      <c r="AN19" s="59">
        <v>0.90047799999999956</v>
      </c>
      <c r="AO19" s="59">
        <f t="shared" si="2"/>
        <v>0.95761268900000018</v>
      </c>
    </row>
    <row r="20" spans="2:41" s="56" customFormat="1" ht="27" customHeight="1" x14ac:dyDescent="0.15">
      <c r="B20" s="65" t="s">
        <v>84</v>
      </c>
      <c r="C20" s="58"/>
      <c r="D20" s="59">
        <v>7.7753005000000002</v>
      </c>
      <c r="E20" s="59">
        <v>0</v>
      </c>
      <c r="F20" s="59">
        <v>0</v>
      </c>
      <c r="G20" s="59">
        <v>7.7753005000000002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7.7753005000000002</v>
      </c>
      <c r="T20" s="59">
        <v>0</v>
      </c>
      <c r="U20" s="59">
        <v>0</v>
      </c>
      <c r="V20" s="59">
        <v>0</v>
      </c>
      <c r="W20" s="59">
        <v>7.7753005000000002</v>
      </c>
      <c r="X20" s="59">
        <v>0.1308009</v>
      </c>
      <c r="Y20" s="59">
        <v>0</v>
      </c>
      <c r="Z20" s="59">
        <v>7.6444996000000005</v>
      </c>
      <c r="AA20" s="59">
        <v>0</v>
      </c>
      <c r="AB20" s="59">
        <v>6.3370285000000006</v>
      </c>
      <c r="AC20" s="59">
        <v>1.4382719999999998</v>
      </c>
      <c r="AD20" s="59">
        <v>1.4376269999999998</v>
      </c>
      <c r="AE20" s="62">
        <v>6.4500000000000007E-4</v>
      </c>
      <c r="AF20" s="59">
        <v>0</v>
      </c>
      <c r="AG20" s="61">
        <v>1.4376269999999998</v>
      </c>
      <c r="AH20" s="59">
        <v>6.4500000000000007E-4</v>
      </c>
      <c r="AI20" s="59">
        <v>1.4376269999999998</v>
      </c>
      <c r="AJ20" s="59">
        <v>0</v>
      </c>
      <c r="AK20" s="59">
        <f t="shared" si="0"/>
        <v>7.7753005000000002</v>
      </c>
      <c r="AL20" s="59">
        <f t="shared" si="1"/>
        <v>0.58523099999999983</v>
      </c>
      <c r="AM20" s="59">
        <v>0</v>
      </c>
      <c r="AN20" s="59">
        <v>0.58523099999999983</v>
      </c>
      <c r="AO20" s="59">
        <f t="shared" si="2"/>
        <v>7.1900694999999999</v>
      </c>
    </row>
    <row r="21" spans="2:41" s="56" customFormat="1" ht="27" customHeight="1" x14ac:dyDescent="0.15">
      <c r="B21" s="65" t="s">
        <v>85</v>
      </c>
      <c r="C21" s="58"/>
      <c r="D21" s="59">
        <v>7.1469608000000013</v>
      </c>
      <c r="E21" s="59">
        <v>0</v>
      </c>
      <c r="F21" s="59">
        <v>0</v>
      </c>
      <c r="G21" s="59">
        <v>7.1469608000000013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7.1469608000000013</v>
      </c>
      <c r="T21" s="59">
        <v>0.63751000000000002</v>
      </c>
      <c r="U21" s="59">
        <v>0.63602999999999998</v>
      </c>
      <c r="V21" s="59">
        <v>1.48E-3</v>
      </c>
      <c r="W21" s="59">
        <v>6.5094508000000015</v>
      </c>
      <c r="X21" s="59">
        <v>5.0744932000000009</v>
      </c>
      <c r="Y21" s="59">
        <v>0</v>
      </c>
      <c r="Z21" s="59">
        <v>1.4349576000000002</v>
      </c>
      <c r="AA21" s="59">
        <v>0</v>
      </c>
      <c r="AB21" s="59">
        <v>0.33920880000000153</v>
      </c>
      <c r="AC21" s="59">
        <v>6.170242</v>
      </c>
      <c r="AD21" s="59">
        <v>5.8683690000000004</v>
      </c>
      <c r="AE21" s="62">
        <v>0.301873</v>
      </c>
      <c r="AF21" s="59">
        <v>0</v>
      </c>
      <c r="AG21" s="61">
        <v>5.8683690000000004</v>
      </c>
      <c r="AH21" s="59">
        <v>0.93938300000000008</v>
      </c>
      <c r="AI21" s="59">
        <v>5.8683690000000004</v>
      </c>
      <c r="AJ21" s="59">
        <v>0</v>
      </c>
      <c r="AK21" s="59">
        <f t="shared" si="0"/>
        <v>7.1469608000000013</v>
      </c>
      <c r="AL21" s="59">
        <f t="shared" si="1"/>
        <v>2.1975745336652941</v>
      </c>
      <c r="AM21" s="59">
        <v>0</v>
      </c>
      <c r="AN21" s="59">
        <v>2.1975745336652941</v>
      </c>
      <c r="AO21" s="59">
        <f t="shared" si="2"/>
        <v>4.9493862663347077</v>
      </c>
    </row>
    <row r="22" spans="2:41" s="56" customFormat="1" ht="27" customHeight="1" x14ac:dyDescent="0.15">
      <c r="B22" s="65" t="s">
        <v>86</v>
      </c>
      <c r="C22" s="58"/>
      <c r="D22" s="59">
        <v>3.7641000000000001E-2</v>
      </c>
      <c r="E22" s="59">
        <v>0</v>
      </c>
      <c r="F22" s="59">
        <v>0</v>
      </c>
      <c r="G22" s="59">
        <v>3.7641000000000001E-2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3.7641000000000001E-2</v>
      </c>
      <c r="T22" s="59">
        <v>0</v>
      </c>
      <c r="U22" s="59">
        <v>0</v>
      </c>
      <c r="V22" s="59">
        <v>0</v>
      </c>
      <c r="W22" s="59">
        <v>3.7641000000000001E-2</v>
      </c>
      <c r="X22" s="59">
        <v>1.0630000000000001E-2</v>
      </c>
      <c r="Y22" s="59">
        <v>0</v>
      </c>
      <c r="Z22" s="59">
        <v>2.7011E-2</v>
      </c>
      <c r="AA22" s="59">
        <v>0</v>
      </c>
      <c r="AB22" s="59">
        <v>1.2036000000000002E-2</v>
      </c>
      <c r="AC22" s="59">
        <v>2.5604999999999999E-2</v>
      </c>
      <c r="AD22" s="59">
        <v>1.3214E-2</v>
      </c>
      <c r="AE22" s="62">
        <v>1.2390999999999999E-2</v>
      </c>
      <c r="AF22" s="59">
        <v>0</v>
      </c>
      <c r="AG22" s="61">
        <v>1.3214E-2</v>
      </c>
      <c r="AH22" s="59">
        <v>1.2390999999999999E-2</v>
      </c>
      <c r="AI22" s="59">
        <v>1.3214E-2</v>
      </c>
      <c r="AJ22" s="59">
        <v>0</v>
      </c>
      <c r="AK22" s="59">
        <f t="shared" si="0"/>
        <v>3.7641000000000001E-2</v>
      </c>
      <c r="AL22" s="59">
        <f t="shared" si="1"/>
        <v>0</v>
      </c>
      <c r="AM22" s="59">
        <v>0</v>
      </c>
      <c r="AN22" s="59">
        <v>0</v>
      </c>
      <c r="AO22" s="59">
        <f t="shared" si="2"/>
        <v>3.7641000000000001E-2</v>
      </c>
    </row>
    <row r="23" spans="2:41" s="56" customFormat="1" ht="27" customHeight="1" x14ac:dyDescent="0.15">
      <c r="B23" s="65" t="s">
        <v>87</v>
      </c>
      <c r="C23" s="58"/>
      <c r="D23" s="59">
        <v>11.8231915</v>
      </c>
      <c r="E23" s="59">
        <v>0</v>
      </c>
      <c r="F23" s="59">
        <v>0</v>
      </c>
      <c r="G23" s="59">
        <v>11.8231915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11.8231915</v>
      </c>
      <c r="T23" s="59">
        <v>0</v>
      </c>
      <c r="U23" s="59">
        <v>0</v>
      </c>
      <c r="V23" s="59">
        <v>0</v>
      </c>
      <c r="W23" s="59">
        <v>11.8231915</v>
      </c>
      <c r="X23" s="59">
        <v>7.3779715000000001</v>
      </c>
      <c r="Y23" s="59">
        <v>0</v>
      </c>
      <c r="Z23" s="59">
        <v>4.4452199999999991</v>
      </c>
      <c r="AA23" s="59">
        <v>0</v>
      </c>
      <c r="AB23" s="59">
        <v>0.11623650000000296</v>
      </c>
      <c r="AC23" s="59">
        <v>11.706954999999997</v>
      </c>
      <c r="AD23" s="59">
        <v>11.647060999999997</v>
      </c>
      <c r="AE23" s="62">
        <v>5.9894000000000003E-2</v>
      </c>
      <c r="AF23" s="59">
        <v>0</v>
      </c>
      <c r="AG23" s="61">
        <v>11.647060999999997</v>
      </c>
      <c r="AH23" s="59">
        <v>5.9894000000000003E-2</v>
      </c>
      <c r="AI23" s="59">
        <v>11.647060999999997</v>
      </c>
      <c r="AJ23" s="59">
        <v>0</v>
      </c>
      <c r="AK23" s="59">
        <f t="shared" si="0"/>
        <v>11.8231915</v>
      </c>
      <c r="AL23" s="59">
        <f t="shared" si="1"/>
        <v>0</v>
      </c>
      <c r="AM23" s="59">
        <v>0</v>
      </c>
      <c r="AN23" s="59">
        <v>0</v>
      </c>
      <c r="AO23" s="59">
        <f t="shared" si="2"/>
        <v>11.8231915</v>
      </c>
    </row>
    <row r="24" spans="2:41" s="56" customFormat="1" ht="27" customHeight="1" x14ac:dyDescent="0.15">
      <c r="B24" s="65" t="s">
        <v>88</v>
      </c>
      <c r="C24" s="58"/>
      <c r="D24" s="59">
        <v>4.5621000000000002E-2</v>
      </c>
      <c r="E24" s="59">
        <v>0</v>
      </c>
      <c r="F24" s="59">
        <v>0</v>
      </c>
      <c r="G24" s="59">
        <v>4.5621000000000002E-2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4.5621000000000002E-2</v>
      </c>
      <c r="T24" s="59">
        <v>1.9199999999999998E-3</v>
      </c>
      <c r="U24" s="59">
        <v>0</v>
      </c>
      <c r="V24" s="59">
        <v>1.9199999999999998E-3</v>
      </c>
      <c r="W24" s="59">
        <v>4.3701000000000004E-2</v>
      </c>
      <c r="X24" s="59">
        <v>4.1707000000000001E-2</v>
      </c>
      <c r="Y24" s="59">
        <v>0</v>
      </c>
      <c r="Z24" s="59">
        <v>1.9940000000000001E-3</v>
      </c>
      <c r="AA24" s="59">
        <v>0</v>
      </c>
      <c r="AB24" s="59">
        <v>2.4599999999999969E-3</v>
      </c>
      <c r="AC24" s="59">
        <v>4.1241000000000007E-2</v>
      </c>
      <c r="AD24" s="59">
        <v>3.9041000000000006E-2</v>
      </c>
      <c r="AE24" s="62">
        <v>2.2000000000000001E-3</v>
      </c>
      <c r="AF24" s="59">
        <v>0</v>
      </c>
      <c r="AG24" s="61">
        <v>3.9041000000000006E-2</v>
      </c>
      <c r="AH24" s="59">
        <v>4.1200000000000004E-3</v>
      </c>
      <c r="AI24" s="59">
        <v>3.9041000000000006E-2</v>
      </c>
      <c r="AJ24" s="59">
        <v>0</v>
      </c>
      <c r="AK24" s="59">
        <f t="shared" si="0"/>
        <v>4.5621000000000002E-2</v>
      </c>
      <c r="AL24" s="59">
        <f t="shared" si="1"/>
        <v>0</v>
      </c>
      <c r="AM24" s="59">
        <v>0</v>
      </c>
      <c r="AN24" s="59">
        <v>0</v>
      </c>
      <c r="AO24" s="59">
        <f t="shared" si="2"/>
        <v>4.5621000000000002E-2</v>
      </c>
    </row>
    <row r="25" spans="2:41" s="56" customFormat="1" ht="27" customHeight="1" x14ac:dyDescent="0.15">
      <c r="B25" s="65" t="s">
        <v>89</v>
      </c>
      <c r="C25" s="58"/>
      <c r="D25" s="59">
        <v>0.25132999999999994</v>
      </c>
      <c r="E25" s="59">
        <v>0</v>
      </c>
      <c r="F25" s="59">
        <v>0</v>
      </c>
      <c r="G25" s="59">
        <v>0.25132999999999994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0.25132999999999994</v>
      </c>
      <c r="T25" s="59">
        <v>0</v>
      </c>
      <c r="U25" s="59">
        <v>0</v>
      </c>
      <c r="V25" s="59">
        <v>0</v>
      </c>
      <c r="W25" s="59">
        <v>0.25132999999999994</v>
      </c>
      <c r="X25" s="59">
        <v>5.1929999999999997E-2</v>
      </c>
      <c r="Y25" s="59">
        <v>0</v>
      </c>
      <c r="Z25" s="59">
        <v>0.19939999999999997</v>
      </c>
      <c r="AA25" s="59">
        <v>0</v>
      </c>
      <c r="AB25" s="59">
        <v>2.1733999999999976E-2</v>
      </c>
      <c r="AC25" s="59">
        <v>0.22959599999999997</v>
      </c>
      <c r="AD25" s="59">
        <v>0.22959599999999997</v>
      </c>
      <c r="AE25" s="62">
        <v>0</v>
      </c>
      <c r="AF25" s="59">
        <v>0</v>
      </c>
      <c r="AG25" s="61">
        <v>0.22959599999999997</v>
      </c>
      <c r="AH25" s="59">
        <v>0</v>
      </c>
      <c r="AI25" s="59">
        <v>0.22959599999999997</v>
      </c>
      <c r="AJ25" s="59">
        <v>0</v>
      </c>
      <c r="AK25" s="59">
        <f t="shared" si="0"/>
        <v>0.25132999999999994</v>
      </c>
      <c r="AL25" s="59">
        <f t="shared" si="1"/>
        <v>0</v>
      </c>
      <c r="AM25" s="59">
        <v>0</v>
      </c>
      <c r="AN25" s="59">
        <v>0</v>
      </c>
      <c r="AO25" s="59">
        <f t="shared" si="2"/>
        <v>0.25132999999999994</v>
      </c>
    </row>
    <row r="26" spans="2:41" s="56" customFormat="1" ht="27" customHeight="1" x14ac:dyDescent="0.15">
      <c r="B26" s="65" t="s">
        <v>90</v>
      </c>
      <c r="C26" s="58"/>
      <c r="D26" s="59">
        <v>0.33499000000000001</v>
      </c>
      <c r="E26" s="59">
        <v>0</v>
      </c>
      <c r="F26" s="59">
        <v>0</v>
      </c>
      <c r="G26" s="59">
        <v>0.33499000000000001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0.33499000000000001</v>
      </c>
      <c r="T26" s="59">
        <v>0</v>
      </c>
      <c r="U26" s="59">
        <v>0</v>
      </c>
      <c r="V26" s="59">
        <v>0</v>
      </c>
      <c r="W26" s="59">
        <v>0.33499000000000001</v>
      </c>
      <c r="X26" s="59">
        <v>0</v>
      </c>
      <c r="Y26" s="59">
        <v>0</v>
      </c>
      <c r="Z26" s="59">
        <v>0.33499000000000001</v>
      </c>
      <c r="AA26" s="59">
        <v>0</v>
      </c>
      <c r="AB26" s="59">
        <v>0</v>
      </c>
      <c r="AC26" s="59">
        <v>0.33499000000000001</v>
      </c>
      <c r="AD26" s="59">
        <v>0.33499000000000001</v>
      </c>
      <c r="AE26" s="62">
        <v>0</v>
      </c>
      <c r="AF26" s="59">
        <v>0</v>
      </c>
      <c r="AG26" s="61">
        <v>0.33499000000000001</v>
      </c>
      <c r="AH26" s="59">
        <v>0</v>
      </c>
      <c r="AI26" s="59">
        <v>0.33499000000000001</v>
      </c>
      <c r="AJ26" s="59">
        <v>0</v>
      </c>
      <c r="AK26" s="59">
        <f t="shared" si="0"/>
        <v>0.33499000000000001</v>
      </c>
      <c r="AL26" s="59">
        <f t="shared" si="1"/>
        <v>0</v>
      </c>
      <c r="AM26" s="59">
        <v>0</v>
      </c>
      <c r="AN26" s="59">
        <v>0</v>
      </c>
      <c r="AO26" s="59">
        <f t="shared" si="2"/>
        <v>0.33499000000000001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0.91324699981260249</v>
      </c>
      <c r="E28" s="59">
        <v>0</v>
      </c>
      <c r="F28" s="59">
        <v>0</v>
      </c>
      <c r="G28" s="59">
        <v>0.91324699981260249</v>
      </c>
      <c r="H28" s="59">
        <v>0</v>
      </c>
      <c r="I28" s="59">
        <v>0</v>
      </c>
      <c r="J28" s="59">
        <v>0</v>
      </c>
      <c r="K28" s="59">
        <v>3.1640000000000001E-3</v>
      </c>
      <c r="L28" s="59">
        <v>0</v>
      </c>
      <c r="M28" s="59">
        <v>0</v>
      </c>
      <c r="N28" s="59">
        <v>0</v>
      </c>
      <c r="O28" s="59">
        <v>3.1640000000000001E-3</v>
      </c>
      <c r="P28" s="59">
        <v>3.1640000000000001E-3</v>
      </c>
      <c r="Q28" s="59">
        <v>0</v>
      </c>
      <c r="R28" s="59">
        <v>0</v>
      </c>
      <c r="S28" s="61">
        <v>0.91008299981260254</v>
      </c>
      <c r="T28" s="59">
        <v>1.43E-2</v>
      </c>
      <c r="U28" s="59">
        <v>1.43E-2</v>
      </c>
      <c r="V28" s="59">
        <v>0</v>
      </c>
      <c r="W28" s="59">
        <v>0.89578299981260257</v>
      </c>
      <c r="X28" s="59">
        <v>0.30538399999999999</v>
      </c>
      <c r="Y28" s="59">
        <v>0</v>
      </c>
      <c r="Z28" s="59">
        <v>0.59039899981260258</v>
      </c>
      <c r="AA28" s="59">
        <v>0</v>
      </c>
      <c r="AB28" s="59">
        <v>1.694999981260259E-2</v>
      </c>
      <c r="AC28" s="59">
        <v>0.87883299999999998</v>
      </c>
      <c r="AD28" s="59">
        <v>0.87200299999999997</v>
      </c>
      <c r="AE28" s="62">
        <v>6.830000000000001E-3</v>
      </c>
      <c r="AF28" s="59">
        <v>0</v>
      </c>
      <c r="AG28" s="61">
        <v>0.87516700000000003</v>
      </c>
      <c r="AH28" s="59">
        <v>2.1130000000000003E-2</v>
      </c>
      <c r="AI28" s="59">
        <v>0.87516700000000003</v>
      </c>
      <c r="AJ28" s="59">
        <v>0</v>
      </c>
      <c r="AK28" s="59">
        <f t="shared" si="0"/>
        <v>0.91324699981260249</v>
      </c>
      <c r="AL28" s="59">
        <f t="shared" si="1"/>
        <v>3.9904048797017949E-2</v>
      </c>
      <c r="AM28" s="59">
        <v>0</v>
      </c>
      <c r="AN28" s="59">
        <v>3.9904048797017949E-2</v>
      </c>
      <c r="AO28" s="59">
        <f t="shared" si="2"/>
        <v>0.87334295101558457</v>
      </c>
    </row>
    <row r="29" spans="2:41" s="56" customFormat="1" ht="27" customHeight="1" x14ac:dyDescent="0.15">
      <c r="B29" s="65" t="s">
        <v>93</v>
      </c>
      <c r="C29" s="58"/>
      <c r="D29" s="59">
        <v>3.0041073999999997</v>
      </c>
      <c r="E29" s="59">
        <v>0</v>
      </c>
      <c r="F29" s="59">
        <v>0</v>
      </c>
      <c r="G29" s="59">
        <v>3.0041073999999997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3.0041073999999997</v>
      </c>
      <c r="T29" s="59">
        <v>2.1163399999999997</v>
      </c>
      <c r="U29" s="59">
        <v>2.0631399999999998</v>
      </c>
      <c r="V29" s="59">
        <v>5.3200000000000004E-2</v>
      </c>
      <c r="W29" s="59">
        <v>0.88776739999999998</v>
      </c>
      <c r="X29" s="59">
        <v>0.500857</v>
      </c>
      <c r="Y29" s="59">
        <v>0</v>
      </c>
      <c r="Z29" s="59">
        <v>0.38691039999999999</v>
      </c>
      <c r="AA29" s="59">
        <v>0</v>
      </c>
      <c r="AB29" s="59">
        <v>1.1280399999999968E-2</v>
      </c>
      <c r="AC29" s="59">
        <v>0.87648700000000002</v>
      </c>
      <c r="AD29" s="59">
        <v>0.72290699999999997</v>
      </c>
      <c r="AE29" s="62">
        <v>0.15357999999999999</v>
      </c>
      <c r="AF29" s="59">
        <v>0</v>
      </c>
      <c r="AG29" s="61">
        <v>0.72290699999999997</v>
      </c>
      <c r="AH29" s="59">
        <v>2.2699199999999995</v>
      </c>
      <c r="AI29" s="59">
        <v>0.72290699999999997</v>
      </c>
      <c r="AJ29" s="59">
        <v>0</v>
      </c>
      <c r="AK29" s="59">
        <f t="shared" si="0"/>
        <v>3.0041073999999997</v>
      </c>
      <c r="AL29" s="59">
        <f t="shared" si="1"/>
        <v>0.58806599999999976</v>
      </c>
      <c r="AM29" s="59">
        <v>0</v>
      </c>
      <c r="AN29" s="59">
        <v>0.58806599999999976</v>
      </c>
      <c r="AO29" s="59">
        <f t="shared" si="2"/>
        <v>2.4160414000000001</v>
      </c>
    </row>
    <row r="30" spans="2:41" s="56" customFormat="1" ht="27" customHeight="1" x14ac:dyDescent="0.15">
      <c r="B30" s="65" t="s">
        <v>94</v>
      </c>
      <c r="C30" s="58"/>
      <c r="D30" s="59">
        <v>1.4120000000000001E-2</v>
      </c>
      <c r="E30" s="59">
        <v>0</v>
      </c>
      <c r="F30" s="59">
        <v>0</v>
      </c>
      <c r="G30" s="59">
        <v>1.4120000000000001E-2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1.4120000000000001E-2</v>
      </c>
      <c r="T30" s="59">
        <v>1.4E-2</v>
      </c>
      <c r="U30" s="59">
        <v>0</v>
      </c>
      <c r="V30" s="59">
        <v>1.4E-2</v>
      </c>
      <c r="W30" s="59">
        <v>1.1999999999999999E-4</v>
      </c>
      <c r="X30" s="59">
        <v>0</v>
      </c>
      <c r="Y30" s="59">
        <v>0</v>
      </c>
      <c r="Z30" s="59">
        <v>1.1999999999999999E-4</v>
      </c>
      <c r="AA30" s="59">
        <v>0</v>
      </c>
      <c r="AB30" s="59">
        <v>0</v>
      </c>
      <c r="AC30" s="59">
        <v>1.1999999999999999E-4</v>
      </c>
      <c r="AD30" s="59">
        <v>0</v>
      </c>
      <c r="AE30" s="62">
        <v>1.1999999999999999E-4</v>
      </c>
      <c r="AF30" s="59">
        <v>0</v>
      </c>
      <c r="AG30" s="61">
        <v>0</v>
      </c>
      <c r="AH30" s="59">
        <v>1.4120000000000001E-2</v>
      </c>
      <c r="AI30" s="59">
        <v>0</v>
      </c>
      <c r="AJ30" s="59">
        <v>0</v>
      </c>
      <c r="AK30" s="59">
        <f t="shared" si="0"/>
        <v>1.4120000000000001E-2</v>
      </c>
      <c r="AL30" s="59">
        <f t="shared" si="1"/>
        <v>2.2240000000000003E-2</v>
      </c>
      <c r="AM30" s="59">
        <v>0</v>
      </c>
      <c r="AN30" s="59">
        <v>2.2240000000000003E-2</v>
      </c>
      <c r="AO30" s="59">
        <f t="shared" si="2"/>
        <v>-8.1200000000000022E-3</v>
      </c>
    </row>
    <row r="31" spans="2:41" s="56" customFormat="1" ht="27" customHeight="1" x14ac:dyDescent="0.15">
      <c r="B31" s="65" t="s">
        <v>95</v>
      </c>
      <c r="C31" s="58"/>
      <c r="D31" s="59">
        <v>12.359890680000003</v>
      </c>
      <c r="E31" s="59">
        <v>0</v>
      </c>
      <c r="F31" s="59">
        <v>0</v>
      </c>
      <c r="G31" s="59">
        <v>12.359890680000003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12.359890680000003</v>
      </c>
      <c r="T31" s="59">
        <v>2.1153599999999999</v>
      </c>
      <c r="U31" s="59">
        <v>1.7753599999999998</v>
      </c>
      <c r="V31" s="59">
        <v>0.34</v>
      </c>
      <c r="W31" s="59">
        <v>10.244530680000002</v>
      </c>
      <c r="X31" s="59">
        <v>9.9055786800000014</v>
      </c>
      <c r="Y31" s="59">
        <v>0</v>
      </c>
      <c r="Z31" s="59">
        <v>0.33895200000000003</v>
      </c>
      <c r="AA31" s="59">
        <v>0</v>
      </c>
      <c r="AB31" s="59">
        <v>1.6449680000002687E-2</v>
      </c>
      <c r="AC31" s="59">
        <v>10.228081</v>
      </c>
      <c r="AD31" s="59">
        <v>10.155593</v>
      </c>
      <c r="AE31" s="62">
        <v>7.2487999999999997E-2</v>
      </c>
      <c r="AF31" s="59">
        <v>0</v>
      </c>
      <c r="AG31" s="61">
        <v>10.155593</v>
      </c>
      <c r="AH31" s="59">
        <v>2.1878479999999998</v>
      </c>
      <c r="AI31" s="59">
        <v>10.155593</v>
      </c>
      <c r="AJ31" s="59">
        <v>0</v>
      </c>
      <c r="AK31" s="59">
        <f t="shared" si="0"/>
        <v>12.359890680000003</v>
      </c>
      <c r="AL31" s="59">
        <f t="shared" si="1"/>
        <v>0</v>
      </c>
      <c r="AM31" s="59">
        <v>0</v>
      </c>
      <c r="AN31" s="59">
        <v>0</v>
      </c>
      <c r="AO31" s="59">
        <f t="shared" si="2"/>
        <v>12.359890680000003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9.9999999999999995E-7</v>
      </c>
      <c r="AM32" s="59">
        <v>0</v>
      </c>
      <c r="AN32" s="59">
        <v>9.9999999999999995E-7</v>
      </c>
      <c r="AO32" s="59">
        <f t="shared" si="2"/>
        <v>-9.9999999999999995E-7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7.4999999999999997E-3</v>
      </c>
      <c r="E35" s="59">
        <v>0</v>
      </c>
      <c r="F35" s="59">
        <v>0</v>
      </c>
      <c r="G35" s="59">
        <v>7.4999999999999997E-3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7.4999999999999997E-3</v>
      </c>
      <c r="T35" s="59">
        <v>0</v>
      </c>
      <c r="U35" s="59">
        <v>0</v>
      </c>
      <c r="V35" s="59">
        <v>0</v>
      </c>
      <c r="W35" s="59">
        <v>7.4999999999999997E-3</v>
      </c>
      <c r="X35" s="59">
        <v>0</v>
      </c>
      <c r="Y35" s="59">
        <v>0</v>
      </c>
      <c r="Z35" s="59">
        <v>7.4999999999999997E-3</v>
      </c>
      <c r="AA35" s="59">
        <v>0</v>
      </c>
      <c r="AB35" s="59">
        <v>0</v>
      </c>
      <c r="AC35" s="59">
        <v>7.4999999999999997E-3</v>
      </c>
      <c r="AD35" s="59">
        <v>7.4999999999999997E-3</v>
      </c>
      <c r="AE35" s="62">
        <v>0</v>
      </c>
      <c r="AF35" s="59">
        <v>0</v>
      </c>
      <c r="AG35" s="61">
        <v>7.4999999999999997E-3</v>
      </c>
      <c r="AH35" s="59">
        <v>0</v>
      </c>
      <c r="AI35" s="59">
        <v>7.4999999999999997E-3</v>
      </c>
      <c r="AJ35" s="59">
        <v>0</v>
      </c>
      <c r="AK35" s="59">
        <f t="shared" si="0"/>
        <v>7.4999999999999997E-3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7.4999999999999997E-3</v>
      </c>
    </row>
    <row r="36" spans="2:41" s="56" customFormat="1" ht="27" customHeight="1" x14ac:dyDescent="0.15">
      <c r="B36" s="65" t="s">
        <v>100</v>
      </c>
      <c r="C36" s="58"/>
      <c r="D36" s="59">
        <v>14.494193199999998</v>
      </c>
      <c r="E36" s="59">
        <v>0</v>
      </c>
      <c r="F36" s="59">
        <v>0</v>
      </c>
      <c r="G36" s="59">
        <v>14.494193199999998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14.494193199999998</v>
      </c>
      <c r="T36" s="59">
        <v>5.3287899999999997</v>
      </c>
      <c r="U36" s="59">
        <v>0.15196000000000001</v>
      </c>
      <c r="V36" s="59">
        <v>5.1768299999999998</v>
      </c>
      <c r="W36" s="59">
        <v>9.1654031999999983</v>
      </c>
      <c r="X36" s="59">
        <v>5.9458339999999996</v>
      </c>
      <c r="Y36" s="59">
        <v>0</v>
      </c>
      <c r="Z36" s="59">
        <v>3.2195691999999996</v>
      </c>
      <c r="AA36" s="59">
        <v>0</v>
      </c>
      <c r="AB36" s="59">
        <v>1.9986200000000304E-2</v>
      </c>
      <c r="AC36" s="59">
        <v>9.1454169999999984</v>
      </c>
      <c r="AD36" s="59">
        <v>6.2242889999999989</v>
      </c>
      <c r="AE36" s="59">
        <v>2.9211279999999999</v>
      </c>
      <c r="AF36" s="59">
        <v>0</v>
      </c>
      <c r="AG36" s="61">
        <v>6.2242889999999989</v>
      </c>
      <c r="AH36" s="59">
        <v>8.2499179999999992</v>
      </c>
      <c r="AI36" s="59">
        <v>6.2242889999999989</v>
      </c>
      <c r="AJ36" s="59">
        <v>0</v>
      </c>
      <c r="AK36" s="59">
        <f t="shared" si="0"/>
        <v>14.494193199999998</v>
      </c>
      <c r="AL36" s="59">
        <f t="shared" si="1"/>
        <v>6.5616489999999992</v>
      </c>
      <c r="AM36" s="59">
        <f>SUM(AM37:AM39)</f>
        <v>0</v>
      </c>
      <c r="AN36" s="59">
        <f>SUM(AN37:AN39)</f>
        <v>6.5616489999999992</v>
      </c>
      <c r="AO36" s="59">
        <f t="shared" si="2"/>
        <v>7.9325441999999988</v>
      </c>
    </row>
    <row r="37" spans="2:41" s="56" customFormat="1" ht="27" customHeight="1" x14ac:dyDescent="0.15">
      <c r="B37" s="67">
        <v>0</v>
      </c>
      <c r="C37" s="68" t="s">
        <v>101</v>
      </c>
      <c r="D37" s="69">
        <v>1.9570000000000001E-2</v>
      </c>
      <c r="E37" s="70">
        <v>0</v>
      </c>
      <c r="F37" s="69">
        <v>0</v>
      </c>
      <c r="G37" s="69">
        <v>1.9570000000000001E-2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1.9570000000000001E-2</v>
      </c>
      <c r="T37" s="69">
        <v>1.942E-2</v>
      </c>
      <c r="U37" s="69">
        <v>0</v>
      </c>
      <c r="V37" s="69">
        <v>1.942E-2</v>
      </c>
      <c r="W37" s="69">
        <v>1.4999999999999999E-4</v>
      </c>
      <c r="X37" s="69">
        <v>0</v>
      </c>
      <c r="Y37" s="69">
        <v>0</v>
      </c>
      <c r="Z37" s="69">
        <v>1.4999999999999999E-4</v>
      </c>
      <c r="AA37" s="69">
        <v>0</v>
      </c>
      <c r="AB37" s="69">
        <v>1.4999999999999999E-4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1.942E-2</v>
      </c>
      <c r="AI37" s="69">
        <v>0</v>
      </c>
      <c r="AJ37" s="70">
        <v>0</v>
      </c>
      <c r="AK37" s="70">
        <f t="shared" si="0"/>
        <v>1.9570000000000001E-2</v>
      </c>
      <c r="AL37" s="70">
        <f t="shared" si="1"/>
        <v>0</v>
      </c>
      <c r="AM37" s="70">
        <v>0</v>
      </c>
      <c r="AN37" s="70">
        <v>0</v>
      </c>
      <c r="AO37" s="70">
        <f t="shared" si="2"/>
        <v>1.9570000000000001E-2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11.564862999999999</v>
      </c>
      <c r="E38" s="74">
        <v>0</v>
      </c>
      <c r="F38" s="74">
        <v>0</v>
      </c>
      <c r="G38" s="74">
        <v>11.564862999999999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11.564862999999999</v>
      </c>
      <c r="T38" s="74">
        <v>5.3089199999999996</v>
      </c>
      <c r="U38" s="74">
        <v>0.15196000000000001</v>
      </c>
      <c r="V38" s="74">
        <v>5.1569599999999998</v>
      </c>
      <c r="W38" s="74">
        <v>6.2559429999999994</v>
      </c>
      <c r="X38" s="74">
        <v>5.9050639999999994</v>
      </c>
      <c r="Y38" s="74">
        <v>0</v>
      </c>
      <c r="Z38" s="74">
        <v>0.35087900000000005</v>
      </c>
      <c r="AA38" s="74">
        <v>0</v>
      </c>
      <c r="AB38" s="74">
        <v>1.9803999999999711E-2</v>
      </c>
      <c r="AC38" s="74">
        <v>6.2361389999999997</v>
      </c>
      <c r="AD38" s="74">
        <v>3.8974669999999998</v>
      </c>
      <c r="AE38" s="74">
        <v>2.3386719999999999</v>
      </c>
      <c r="AF38" s="75">
        <v>0</v>
      </c>
      <c r="AG38" s="76">
        <v>3.8974669999999998</v>
      </c>
      <c r="AH38" s="74">
        <v>7.6475919999999995</v>
      </c>
      <c r="AI38" s="74">
        <v>3.8974669999999998</v>
      </c>
      <c r="AJ38" s="74">
        <v>0</v>
      </c>
      <c r="AK38" s="74">
        <f t="shared" si="0"/>
        <v>11.564862999999999</v>
      </c>
      <c r="AL38" s="74">
        <f t="shared" si="1"/>
        <v>6.4938129999999994</v>
      </c>
      <c r="AM38" s="74">
        <v>0</v>
      </c>
      <c r="AN38" s="74">
        <v>6.4938129999999994</v>
      </c>
      <c r="AO38" s="74">
        <f t="shared" si="2"/>
        <v>5.0710499999999996</v>
      </c>
    </row>
    <row r="39" spans="2:41" ht="27" customHeight="1" x14ac:dyDescent="0.15">
      <c r="B39" s="77">
        <v>0</v>
      </c>
      <c r="C39" s="84" t="s">
        <v>100</v>
      </c>
      <c r="D39" s="79">
        <v>2.9097601999999996</v>
      </c>
      <c r="E39" s="60">
        <v>0</v>
      </c>
      <c r="F39" s="79">
        <v>0</v>
      </c>
      <c r="G39" s="79">
        <v>2.9097601999999996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2.9097601999999996</v>
      </c>
      <c r="T39" s="79">
        <v>4.4999999999999999E-4</v>
      </c>
      <c r="U39" s="79">
        <v>0</v>
      </c>
      <c r="V39" s="79">
        <v>4.4999999999999999E-4</v>
      </c>
      <c r="W39" s="79">
        <v>2.9093101999999997</v>
      </c>
      <c r="X39" s="79">
        <v>4.0770000000000001E-2</v>
      </c>
      <c r="Y39" s="79">
        <v>0</v>
      </c>
      <c r="Z39" s="79">
        <v>2.8685401999999995</v>
      </c>
      <c r="AA39" s="79">
        <v>0</v>
      </c>
      <c r="AB39" s="79">
        <v>3.2200000000592865E-5</v>
      </c>
      <c r="AC39" s="79">
        <v>2.9092779999999991</v>
      </c>
      <c r="AD39" s="79">
        <v>2.3268219999999991</v>
      </c>
      <c r="AE39" s="79">
        <v>0.58245599999999997</v>
      </c>
      <c r="AF39" s="80">
        <v>0</v>
      </c>
      <c r="AG39" s="81">
        <v>2.3268219999999991</v>
      </c>
      <c r="AH39" s="79">
        <v>0.58290599999999992</v>
      </c>
      <c r="AI39" s="79">
        <v>2.3268219999999991</v>
      </c>
      <c r="AJ39" s="60">
        <v>0</v>
      </c>
      <c r="AK39" s="60">
        <f t="shared" si="0"/>
        <v>2.9097601999999996</v>
      </c>
      <c r="AL39" s="60">
        <f t="shared" si="1"/>
        <v>6.783599999999998E-2</v>
      </c>
      <c r="AM39" s="60">
        <v>0</v>
      </c>
      <c r="AN39" s="60">
        <v>6.783599999999998E-2</v>
      </c>
      <c r="AO39" s="60">
        <f t="shared" si="2"/>
        <v>2.8419241999999998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2021-03-16T06:09:41Z</dcterms:created>
  <dcterms:modified xsi:type="dcterms:W3CDTF">2023-03-29T01:03:44Z</dcterms:modified>
</cp:coreProperties>
</file>