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13DDE78-66BE-4201-AAE4-58E66DC6FA5D}" xr6:coauthVersionLast="47" xr6:coauthVersionMax="47" xr10:uidLastSave="{00000000-0000-0000-0000-000000000000}"/>
  <bookViews>
    <workbookView xWindow="1575" yWindow="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L13" i="1"/>
  <c r="AK13" i="1"/>
  <c r="AK12" i="1"/>
  <c r="Z8" i="1"/>
  <c r="X8" i="1"/>
  <c r="AO18" i="1" l="1"/>
  <c r="AO21" i="1"/>
  <c r="AO19" i="1"/>
  <c r="AO33" i="1"/>
  <c r="AO23" i="1"/>
  <c r="AN12" i="1"/>
  <c r="AO13" i="1"/>
  <c r="AO27" i="1"/>
  <c r="AO22" i="1"/>
  <c r="AO24" i="1"/>
  <c r="AO28" i="1"/>
  <c r="AO25" i="1"/>
  <c r="AO38" i="1"/>
  <c r="AO17" i="1"/>
  <c r="AO15" i="1"/>
  <c r="AO35" i="1"/>
  <c r="AO32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<sst xmlns="http://schemas.openxmlformats.org/spreadsheetml/2006/main" count="111" uniqueCount="105">
  <si>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</si>
  <si>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</si>
  <si>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</si>
  <si>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</si>
  <si>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</si>
  <si>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</si>
  <si>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</si>
  <si>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</si>
  <si>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</si>
  <si>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</si>
  <si>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</si>
  <si>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</si>
  <si>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</si>
  <si>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</si>
  <si>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</si>
  <si>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</si>
  <si>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</si>
  <si>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</si>
  <si>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</si>
  <si>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</si>
  <si>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</si>
  <si>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</si>
  <si>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</si>
  <si>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</si>
  <si>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</si>
  <si>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</si>
  <si>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</si>
  <si>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</si>
  <si>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</si>
  <si>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</si>
  <si>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</si>
  <si>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</si>
  <si>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</si>
  <si>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</si>
  <si>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</si>
  <si>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</si>
  <si>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</si>
  <si>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</si>
  <si>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</si>
  <si>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</si>
  <si>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</si>
  <si>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</si>
  <si>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</si>
  <si>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</si>
  <si>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</si>
  <si>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</si>
  <si>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</si>
  <si>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</si>
  <si>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</si>
  <si>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</si>
  <si>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</si>
  <si>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</si>
  <si>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</si>
  <si>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</si>
  <si>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</si>
  <si>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</si>
  <si>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</si>
  <si>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</si>
  <si>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</si>
  <si>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</si>
  <si>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</si>
  <si>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</si>
  <si>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</si>
  <si>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</si>
  <si>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</si>
  <si>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</si>
  <si>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</si>
  <si>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</si>
  <si>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</si>
  <si>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</si>
  <si>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</si>
  <si>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</si>
  <si>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</si>
  <si>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</si>
  <si>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</si>
  <si>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</si>
  <si>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</si>
  <si>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</si>
  <si>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</si>
  <si>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</si>
  <si>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</si>
  <si>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</si>
  <si>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</si>
  <si>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</si>
  <si>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</si>
  <si>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</si>
  <si>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</si>
  <si>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</si>
  <si>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</si>
  <si>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</si>
  <si>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</si>
  <si>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</si>
  <si>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</si>
  <si>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</si>
  <si>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</si>
  <si>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</si>
  <si>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</si>
  <si>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</si>
  <si>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</si>
  <si>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</si>
  <si>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</si>
  <si>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</si>
  <si>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</si>
  <si>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</si>
  <si>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表3-01  発生量及び処理・処分量＜種類無変換＞　〔全業種〕〔全地域〕〔令和３年度〕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</si>
</sst>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3443.8374425958127</v>
      </c>
      <c r="E12" s="54">
        <v>626.1400000000001</v>
      </c>
      <c r="F12" s="54">
        <v>0</v>
      </c>
      <c r="G12" s="54">
        <v>2817.6974425958124</v>
      </c>
      <c r="H12" s="54">
        <v>74.11812399999998</v>
      </c>
      <c r="I12" s="54">
        <v>0</v>
      </c>
      <c r="J12" s="54">
        <v>0</v>
      </c>
      <c r="K12" s="54">
        <v>1507.6132550000002</v>
      </c>
      <c r="L12" s="54">
        <v>0</v>
      </c>
      <c r="M12" s="54">
        <v>747.70783500000016</v>
      </c>
      <c r="N12" s="54">
        <v>0</v>
      </c>
      <c r="O12" s="54">
        <v>759.90542000000005</v>
      </c>
      <c r="P12" s="54">
        <v>716.45472000000007</v>
      </c>
      <c r="Q12" s="54">
        <v>0</v>
      </c>
      <c r="R12" s="54">
        <v>0</v>
      </c>
      <c r="S12" s="55">
        <v>1279.416763595812</v>
      </c>
      <c r="T12" s="54">
        <v>133.315291</v>
      </c>
      <c r="U12" s="54">
        <v>24.26961</v>
      </c>
      <c r="V12" s="54">
        <v>109.04568099999999</v>
      </c>
      <c r="W12" s="54">
        <v>1146.1014725958121</v>
      </c>
      <c r="X12" s="54">
        <v>1031.2855286339995</v>
      </c>
      <c r="Y12" s="54">
        <v>0</v>
      </c>
      <c r="Z12" s="54">
        <v>114.81594396181254</v>
      </c>
      <c r="AA12" s="54">
        <v>0</v>
      </c>
      <c r="AB12" s="54">
        <v>50.827620595812398</v>
      </c>
      <c r="AC12" s="54">
        <v>1095.2738519999996</v>
      </c>
      <c r="AD12" s="54">
        <v>1076.0830789999998</v>
      </c>
      <c r="AE12" s="54">
        <v>19.190773</v>
      </c>
      <c r="AF12" s="54">
        <v>0</v>
      </c>
      <c r="AG12" s="55">
        <v>1866.6559229999998</v>
      </c>
      <c r="AH12" s="54">
        <v>152.50606400000001</v>
      </c>
      <c r="AI12" s="54">
        <v>2492.7959229999997</v>
      </c>
      <c r="AJ12" s="54">
        <v>0</v>
      </c>
      <c r="AK12" s="54">
        <f>G12-N12</f>
        <v>2817.6974425958124</v>
      </c>
      <c r="AL12" s="54">
        <f>AM12+AN12</f>
        <v>185.14052803671325</v>
      </c>
      <c r="AM12" s="54">
        <f>SUM(AM13:AM14)+SUM(AM18:AM36)</f>
        <v>0</v>
      </c>
      <c r="AN12" s="54">
        <f>SUM(AN13:AN14)+SUM(AN18:AN36)</f>
        <v>185.14052803671325</v>
      </c>
      <c r="AO12" s="54">
        <f>AK12-AL12</f>
        <v>2632.5569145590989</v>
      </c>
    </row>
    <row r="13" spans="2:41" s="56" customFormat="1" ht="27" customHeight="1" thickTop="1" x14ac:dyDescent="0.15">
      <c r="B13" s="57" t="s">
        <v>77</v>
      </c>
      <c r="C13" s="58"/>
      <c r="D13" s="59">
        <v>4.2860159999999992</v>
      </c>
      <c r="E13" s="59">
        <v>0</v>
      </c>
      <c r="F13" s="59">
        <v>0</v>
      </c>
      <c r="G13" s="60">
        <v>4.2860159999999992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4.2860159999999992</v>
      </c>
      <c r="T13" s="59">
        <v>0.24615999999999999</v>
      </c>
      <c r="U13" s="59">
        <v>5.1480000000000005E-2</v>
      </c>
      <c r="V13" s="59">
        <v>0.19467999999999999</v>
      </c>
      <c r="W13" s="59">
        <v>4.0398559999999994</v>
      </c>
      <c r="X13" s="59">
        <v>4.2099999999999993E-3</v>
      </c>
      <c r="Y13" s="59">
        <v>0</v>
      </c>
      <c r="Z13" s="59">
        <v>4.0356459999999998</v>
      </c>
      <c r="AA13" s="59">
        <v>0</v>
      </c>
      <c r="AB13" s="59">
        <v>0</v>
      </c>
      <c r="AC13" s="59">
        <v>4.0398559999999994</v>
      </c>
      <c r="AD13" s="59">
        <v>3.9846559999999998</v>
      </c>
      <c r="AE13" s="62">
        <v>5.5200000000000006E-2</v>
      </c>
      <c r="AF13" s="59">
        <v>0</v>
      </c>
      <c r="AG13" s="63">
        <v>3.9846559999999998</v>
      </c>
      <c r="AH13" s="64">
        <v>0.30136000000000002</v>
      </c>
      <c r="AI13" s="64">
        <v>3.9846559999999998</v>
      </c>
      <c r="AJ13" s="59">
        <v>0</v>
      </c>
      <c r="AK13" s="59">
        <f t="shared" ref="AK13:AK39" si="0">G13-N13</f>
        <v>4.2860159999999992</v>
      </c>
      <c r="AL13" s="59">
        <f t="shared" ref="AL13:AL39" si="1">AM13+AN13</f>
        <v>0.78500599999999998</v>
      </c>
      <c r="AM13" s="59">
        <v>0</v>
      </c>
      <c r="AN13" s="59">
        <v>0.78500599999999998</v>
      </c>
      <c r="AO13" s="59">
        <f t="shared" ref="AO13:AO39" si="2">AK13-AL13</f>
        <v>3.5010099999999991</v>
      </c>
    </row>
    <row r="14" spans="2:41" s="56" customFormat="1" ht="27" customHeight="1" x14ac:dyDescent="0.15">
      <c r="B14" s="65" t="s">
        <v>78</v>
      </c>
      <c r="C14" s="58"/>
      <c r="D14" s="59">
        <v>558.29578570699994</v>
      </c>
      <c r="E14" s="59">
        <v>0</v>
      </c>
      <c r="F14" s="59">
        <v>0</v>
      </c>
      <c r="G14" s="59">
        <v>558.29578570699994</v>
      </c>
      <c r="H14" s="59">
        <v>0.51600000000000001</v>
      </c>
      <c r="I14" s="59">
        <v>0</v>
      </c>
      <c r="J14" s="59">
        <v>0</v>
      </c>
      <c r="K14" s="59">
        <v>425.14035500000006</v>
      </c>
      <c r="L14" s="59">
        <v>0</v>
      </c>
      <c r="M14" s="59">
        <v>399.77930499999997</v>
      </c>
      <c r="N14" s="59">
        <v>0</v>
      </c>
      <c r="O14" s="59">
        <v>25.361049999999995</v>
      </c>
      <c r="P14" s="59">
        <v>1.10971</v>
      </c>
      <c r="Q14" s="59">
        <v>0</v>
      </c>
      <c r="R14" s="66">
        <v>0</v>
      </c>
      <c r="S14" s="61">
        <v>156.89077070699997</v>
      </c>
      <c r="T14" s="59">
        <v>9.7882400000000018</v>
      </c>
      <c r="U14" s="59">
        <v>1.0619399999999999</v>
      </c>
      <c r="V14" s="59">
        <v>8.7263000000000019</v>
      </c>
      <c r="W14" s="59">
        <v>147.10253070699997</v>
      </c>
      <c r="X14" s="59">
        <v>125.34344039999996</v>
      </c>
      <c r="Y14" s="59">
        <v>0</v>
      </c>
      <c r="Z14" s="59">
        <v>21.759090307000008</v>
      </c>
      <c r="AA14" s="59">
        <v>0</v>
      </c>
      <c r="AB14" s="59">
        <v>17.945359706999973</v>
      </c>
      <c r="AC14" s="59">
        <v>129.15717100000001</v>
      </c>
      <c r="AD14" s="59">
        <v>125.08329200000001</v>
      </c>
      <c r="AE14" s="59">
        <v>4.0738789999999971</v>
      </c>
      <c r="AF14" s="59">
        <v>0</v>
      </c>
      <c r="AG14" s="61">
        <v>126.70900200000001</v>
      </c>
      <c r="AH14" s="59">
        <v>13.862119</v>
      </c>
      <c r="AI14" s="59">
        <v>126.70900200000001</v>
      </c>
      <c r="AJ14" s="59">
        <v>0</v>
      </c>
      <c r="AK14" s="59">
        <f t="shared" si="0"/>
        <v>558.29578570699994</v>
      </c>
      <c r="AL14" s="59">
        <f t="shared" si="1"/>
        <v>18.587531407843549</v>
      </c>
      <c r="AM14" s="59">
        <f>SUM(AM15:AM17)</f>
        <v>0</v>
      </c>
      <c r="AN14" s="59">
        <f>SUM(AN15:AN17)</f>
        <v>18.587531407843549</v>
      </c>
      <c r="AO14" s="59">
        <f t="shared" si="2"/>
        <v>539.70825429915635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320.89263799999998</v>
      </c>
      <c r="E15" s="70">
        <v>0</v>
      </c>
      <c r="F15" s="69">
        <v>0</v>
      </c>
      <c r="G15" s="69">
        <v>320.89263799999998</v>
      </c>
      <c r="H15" s="70">
        <v>0</v>
      </c>
      <c r="I15" s="70">
        <v>0</v>
      </c>
      <c r="J15" s="70">
        <v>0</v>
      </c>
      <c r="K15" s="70">
        <v>330.50819000000001</v>
      </c>
      <c r="L15" s="70">
        <v>0</v>
      </c>
      <c r="M15" s="70">
        <v>312.75641999999999</v>
      </c>
      <c r="N15" s="70">
        <v>0</v>
      </c>
      <c r="O15" s="70">
        <v>17.751769999999997</v>
      </c>
      <c r="P15" s="69">
        <v>0</v>
      </c>
      <c r="Q15" s="69">
        <v>0</v>
      </c>
      <c r="R15" s="71">
        <v>0</v>
      </c>
      <c r="S15" s="72">
        <v>8.1362179999999995</v>
      </c>
      <c r="T15" s="69">
        <v>0</v>
      </c>
      <c r="U15" s="69">
        <v>0</v>
      </c>
      <c r="V15" s="69">
        <v>0</v>
      </c>
      <c r="W15" s="69">
        <v>8.1362179999999995</v>
      </c>
      <c r="X15" s="69">
        <v>3.3816359999999999</v>
      </c>
      <c r="Y15" s="69">
        <v>0</v>
      </c>
      <c r="Z15" s="69">
        <v>4.7545819999999992</v>
      </c>
      <c r="AA15" s="69">
        <v>0</v>
      </c>
      <c r="AB15" s="69">
        <v>3.9747469999999998</v>
      </c>
      <c r="AC15" s="69">
        <v>4.1614709999999997</v>
      </c>
      <c r="AD15" s="69">
        <v>3.9325859999999997</v>
      </c>
      <c r="AE15" s="69">
        <v>0.22888499999999989</v>
      </c>
      <c r="AF15" s="71">
        <v>0</v>
      </c>
      <c r="AG15" s="72">
        <v>3.9325859999999997</v>
      </c>
      <c r="AH15" s="69">
        <v>0.22888499999999989</v>
      </c>
      <c r="AI15" s="69">
        <v>3.9325859999999997</v>
      </c>
      <c r="AJ15" s="70">
        <v>0</v>
      </c>
      <c r="AK15" s="70">
        <f t="shared" si="0"/>
        <v>320.89263799999998</v>
      </c>
      <c r="AL15" s="70">
        <f t="shared" si="1"/>
        <v>7.5245947295471272</v>
      </c>
      <c r="AM15" s="70">
        <v>0</v>
      </c>
      <c r="AN15" s="70">
        <v>7.5245947295471272</v>
      </c>
      <c r="AO15" s="70">
        <f t="shared" si="2"/>
        <v>313.36804327045286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112.27799939999997</v>
      </c>
      <c r="E16" s="74">
        <v>0</v>
      </c>
      <c r="F16" s="74">
        <v>0</v>
      </c>
      <c r="G16" s="74">
        <v>112.27799939999997</v>
      </c>
      <c r="H16" s="74">
        <v>0</v>
      </c>
      <c r="I16" s="74">
        <v>0</v>
      </c>
      <c r="J16" s="74">
        <v>0</v>
      </c>
      <c r="K16" s="74">
        <v>53.312084999999996</v>
      </c>
      <c r="L16" s="74">
        <v>0</v>
      </c>
      <c r="M16" s="74">
        <v>50.107104999999997</v>
      </c>
      <c r="N16" s="74">
        <v>0</v>
      </c>
      <c r="O16" s="74">
        <v>3.2049799999999999</v>
      </c>
      <c r="P16" s="74">
        <v>0.99470999999999998</v>
      </c>
      <c r="Q16" s="74">
        <v>0</v>
      </c>
      <c r="R16" s="75">
        <v>0</v>
      </c>
      <c r="S16" s="76">
        <v>61.176184399999983</v>
      </c>
      <c r="T16" s="74">
        <v>6.5601400000000005</v>
      </c>
      <c r="U16" s="74">
        <v>0.81713999999999998</v>
      </c>
      <c r="V16" s="74">
        <v>5.7430000000000003</v>
      </c>
      <c r="W16" s="74">
        <v>54.616044399999986</v>
      </c>
      <c r="X16" s="74">
        <v>49.559414399999987</v>
      </c>
      <c r="Y16" s="74">
        <v>0</v>
      </c>
      <c r="Z16" s="74">
        <v>5.0566300000000002</v>
      </c>
      <c r="AA16" s="74">
        <v>0</v>
      </c>
      <c r="AB16" s="74">
        <v>7.0631703999999615</v>
      </c>
      <c r="AC16" s="74">
        <v>47.552874000000024</v>
      </c>
      <c r="AD16" s="74">
        <v>45.361176000000029</v>
      </c>
      <c r="AE16" s="74">
        <v>2.1916979999999979</v>
      </c>
      <c r="AF16" s="75">
        <v>0</v>
      </c>
      <c r="AG16" s="76">
        <v>46.355886000000027</v>
      </c>
      <c r="AH16" s="74">
        <v>8.7518379999999993</v>
      </c>
      <c r="AI16" s="74">
        <v>46.355886000000027</v>
      </c>
      <c r="AJ16" s="74">
        <v>0</v>
      </c>
      <c r="AK16" s="74">
        <f t="shared" si="0"/>
        <v>112.27799939999997</v>
      </c>
      <c r="AL16" s="74">
        <f t="shared" si="1"/>
        <v>11.06293667829642</v>
      </c>
      <c r="AM16" s="74">
        <v>0</v>
      </c>
      <c r="AN16" s="74">
        <v>11.06293667829642</v>
      </c>
      <c r="AO16" s="74">
        <f t="shared" si="2"/>
        <v>101.21506272170355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125.12514830699999</v>
      </c>
      <c r="E17" s="60">
        <v>0</v>
      </c>
      <c r="F17" s="79">
        <v>0</v>
      </c>
      <c r="G17" s="79">
        <v>125.12514830699999</v>
      </c>
      <c r="H17" s="60">
        <v>0.51600000000000001</v>
      </c>
      <c r="I17" s="60">
        <v>0</v>
      </c>
      <c r="J17" s="60">
        <v>0</v>
      </c>
      <c r="K17" s="60">
        <v>41.320080000000004</v>
      </c>
      <c r="L17" s="60">
        <v>0</v>
      </c>
      <c r="M17" s="60">
        <v>36.915780000000005</v>
      </c>
      <c r="N17" s="60">
        <v>0</v>
      </c>
      <c r="O17" s="60">
        <v>4.4043000000000001</v>
      </c>
      <c r="P17" s="79">
        <v>0.115</v>
      </c>
      <c r="Q17" s="79">
        <v>0</v>
      </c>
      <c r="R17" s="80">
        <v>0</v>
      </c>
      <c r="S17" s="81">
        <v>87.578368306999991</v>
      </c>
      <c r="T17" s="79">
        <v>3.2281000000000009</v>
      </c>
      <c r="U17" s="79">
        <v>0.24479999999999999</v>
      </c>
      <c r="V17" s="79">
        <v>2.9833000000000007</v>
      </c>
      <c r="W17" s="79">
        <v>84.350268306999993</v>
      </c>
      <c r="X17" s="79">
        <v>72.402389999999983</v>
      </c>
      <c r="Y17" s="79">
        <v>0</v>
      </c>
      <c r="Z17" s="79">
        <v>11.947878307000009</v>
      </c>
      <c r="AA17" s="79">
        <v>0</v>
      </c>
      <c r="AB17" s="79">
        <v>6.9074423070000108</v>
      </c>
      <c r="AC17" s="79">
        <v>77.442825999999982</v>
      </c>
      <c r="AD17" s="79">
        <v>75.789529999999985</v>
      </c>
      <c r="AE17" s="79">
        <v>1.6532959999999994</v>
      </c>
      <c r="AF17" s="80">
        <v>0</v>
      </c>
      <c r="AG17" s="81">
        <v>76.420529999999985</v>
      </c>
      <c r="AH17" s="79">
        <v>4.8813960000000005</v>
      </c>
      <c r="AI17" s="79">
        <v>76.420529999999985</v>
      </c>
      <c r="AJ17" s="60">
        <v>0</v>
      </c>
      <c r="AK17" s="60">
        <f t="shared" si="0"/>
        <v>125.12514830699999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125.12514830699999</v>
      </c>
    </row>
    <row r="18" spans="2:41" s="56" customFormat="1" ht="27" customHeight="1" x14ac:dyDescent="0.15">
      <c r="B18" s="65" t="s">
        <v>82</v>
      </c>
      <c r="C18" s="82"/>
      <c r="D18" s="59">
        <v>33.481867655999885</v>
      </c>
      <c r="E18" s="59">
        <v>0</v>
      </c>
      <c r="F18" s="59">
        <v>0</v>
      </c>
      <c r="G18" s="59">
        <v>33.481867655999885</v>
      </c>
      <c r="H18" s="59">
        <v>1.391</v>
      </c>
      <c r="I18" s="59">
        <v>0</v>
      </c>
      <c r="J18" s="59">
        <v>0</v>
      </c>
      <c r="K18" s="59">
        <v>9.5280000000000005</v>
      </c>
      <c r="L18" s="59">
        <v>0</v>
      </c>
      <c r="M18" s="59">
        <v>9.5140000000000011</v>
      </c>
      <c r="N18" s="59">
        <v>0</v>
      </c>
      <c r="O18" s="59">
        <v>1.4E-2</v>
      </c>
      <c r="P18" s="59">
        <v>0</v>
      </c>
      <c r="Q18" s="59">
        <v>0</v>
      </c>
      <c r="R18" s="59">
        <v>0</v>
      </c>
      <c r="S18" s="61">
        <v>22.576867655999884</v>
      </c>
      <c r="T18" s="59">
        <v>0</v>
      </c>
      <c r="U18" s="59">
        <v>0</v>
      </c>
      <c r="V18" s="59">
        <v>0</v>
      </c>
      <c r="W18" s="59">
        <v>22.576867655999884</v>
      </c>
      <c r="X18" s="59">
        <v>4.9882475999999993</v>
      </c>
      <c r="Y18" s="59">
        <v>0</v>
      </c>
      <c r="Z18" s="59">
        <v>17.588620055999883</v>
      </c>
      <c r="AA18" s="59">
        <v>0</v>
      </c>
      <c r="AB18" s="59">
        <v>2.473715655999861</v>
      </c>
      <c r="AC18" s="59">
        <v>20.103152000000023</v>
      </c>
      <c r="AD18" s="59">
        <v>19.998027000000022</v>
      </c>
      <c r="AE18" s="62">
        <v>0.10512500000000011</v>
      </c>
      <c r="AF18" s="59">
        <v>0</v>
      </c>
      <c r="AG18" s="61">
        <v>21.38902700000002</v>
      </c>
      <c r="AH18" s="59">
        <v>0.10512500000000011</v>
      </c>
      <c r="AI18" s="59">
        <v>21.38902700000002</v>
      </c>
      <c r="AJ18" s="59">
        <v>0</v>
      </c>
      <c r="AK18" s="59">
        <f t="shared" si="0"/>
        <v>33.481867655999885</v>
      </c>
      <c r="AL18" s="59">
        <f t="shared" si="1"/>
        <v>2.1187857151837521</v>
      </c>
      <c r="AM18" s="59">
        <v>0</v>
      </c>
      <c r="AN18" s="59">
        <v>2.1187857151837521</v>
      </c>
      <c r="AO18" s="59">
        <f t="shared" si="2"/>
        <v>31.363081940816134</v>
      </c>
    </row>
    <row r="19" spans="2:41" s="56" customFormat="1" ht="27" customHeight="1" x14ac:dyDescent="0.15">
      <c r="B19" s="65" t="s">
        <v>83</v>
      </c>
      <c r="C19" s="58"/>
      <c r="D19" s="59">
        <v>40.246840457000005</v>
      </c>
      <c r="E19" s="59">
        <v>0</v>
      </c>
      <c r="F19" s="59">
        <v>0</v>
      </c>
      <c r="G19" s="59">
        <v>40.246840457000005</v>
      </c>
      <c r="H19" s="59">
        <v>1.0999999999999999E-2</v>
      </c>
      <c r="I19" s="59">
        <v>0</v>
      </c>
      <c r="J19" s="59">
        <v>0</v>
      </c>
      <c r="K19" s="59">
        <v>26.132300000000001</v>
      </c>
      <c r="L19" s="59">
        <v>0</v>
      </c>
      <c r="M19" s="59">
        <v>25.89274</v>
      </c>
      <c r="N19" s="59">
        <v>0</v>
      </c>
      <c r="O19" s="59">
        <v>0.23956</v>
      </c>
      <c r="P19" s="59">
        <v>0</v>
      </c>
      <c r="Q19" s="59">
        <v>0</v>
      </c>
      <c r="R19" s="59">
        <v>0</v>
      </c>
      <c r="S19" s="61">
        <v>14.343100457000002</v>
      </c>
      <c r="T19" s="59">
        <v>2.2800000000000003E-3</v>
      </c>
      <c r="U19" s="59">
        <v>0</v>
      </c>
      <c r="V19" s="59">
        <v>2.2800000000000003E-3</v>
      </c>
      <c r="W19" s="59">
        <v>14.340820457000001</v>
      </c>
      <c r="X19" s="59">
        <v>9.0903249999999982</v>
      </c>
      <c r="Y19" s="59">
        <v>0</v>
      </c>
      <c r="Z19" s="59">
        <v>5.2504954570000031</v>
      </c>
      <c r="AA19" s="59">
        <v>0</v>
      </c>
      <c r="AB19" s="59">
        <v>10.561012457000002</v>
      </c>
      <c r="AC19" s="59">
        <v>3.7798079999999992</v>
      </c>
      <c r="AD19" s="59">
        <v>3.6800549999999994</v>
      </c>
      <c r="AE19" s="62">
        <v>9.9752999999999981E-2</v>
      </c>
      <c r="AF19" s="59">
        <v>0</v>
      </c>
      <c r="AG19" s="61">
        <v>3.6910549999999995</v>
      </c>
      <c r="AH19" s="59">
        <v>0.10203299999999998</v>
      </c>
      <c r="AI19" s="59">
        <v>3.6910549999999995</v>
      </c>
      <c r="AJ19" s="59">
        <v>0</v>
      </c>
      <c r="AK19" s="59">
        <f t="shared" si="0"/>
        <v>40.246840457000005</v>
      </c>
      <c r="AL19" s="59">
        <f t="shared" si="1"/>
        <v>6.9517155454545509</v>
      </c>
      <c r="AM19" s="59">
        <v>0</v>
      </c>
      <c r="AN19" s="59">
        <v>6.9517155454545509</v>
      </c>
      <c r="AO19" s="59">
        <f t="shared" si="2"/>
        <v>33.295124911545457</v>
      </c>
    </row>
    <row r="20" spans="2:41" s="56" customFormat="1" ht="27" customHeight="1" x14ac:dyDescent="0.15">
      <c r="B20" s="65" t="s">
        <v>84</v>
      </c>
      <c r="C20" s="58"/>
      <c r="D20" s="59">
        <v>34.725075227000019</v>
      </c>
      <c r="E20" s="59">
        <v>0</v>
      </c>
      <c r="F20" s="59">
        <v>0</v>
      </c>
      <c r="G20" s="59">
        <v>34.725075227000019</v>
      </c>
      <c r="H20" s="59">
        <v>0.33200000000000002</v>
      </c>
      <c r="I20" s="59">
        <v>0</v>
      </c>
      <c r="J20" s="59">
        <v>0</v>
      </c>
      <c r="K20" s="59">
        <v>14.147300000000001</v>
      </c>
      <c r="L20" s="59">
        <v>0</v>
      </c>
      <c r="M20" s="59">
        <v>13.085450000000002</v>
      </c>
      <c r="N20" s="59">
        <v>0</v>
      </c>
      <c r="O20" s="59">
        <v>1.06185</v>
      </c>
      <c r="P20" s="59">
        <v>0</v>
      </c>
      <c r="Q20" s="59">
        <v>0</v>
      </c>
      <c r="R20" s="59">
        <v>0</v>
      </c>
      <c r="S20" s="61">
        <v>21.307625227000013</v>
      </c>
      <c r="T20" s="59">
        <v>1.9500000000000001E-3</v>
      </c>
      <c r="U20" s="59">
        <v>0</v>
      </c>
      <c r="V20" s="59">
        <v>1.9500000000000001E-3</v>
      </c>
      <c r="W20" s="59">
        <v>21.305675227000012</v>
      </c>
      <c r="X20" s="59">
        <v>0.265789</v>
      </c>
      <c r="Y20" s="59">
        <v>0</v>
      </c>
      <c r="Z20" s="59">
        <v>21.039886227000011</v>
      </c>
      <c r="AA20" s="59">
        <v>0</v>
      </c>
      <c r="AB20" s="59">
        <v>16.906783227000012</v>
      </c>
      <c r="AC20" s="59">
        <v>4.3988920000000009</v>
      </c>
      <c r="AD20" s="59">
        <v>4.2596110000000005</v>
      </c>
      <c r="AE20" s="62">
        <v>0.13928100000000002</v>
      </c>
      <c r="AF20" s="59">
        <v>0</v>
      </c>
      <c r="AG20" s="61">
        <v>4.5916110000000003</v>
      </c>
      <c r="AH20" s="59">
        <v>0.14123100000000002</v>
      </c>
      <c r="AI20" s="59">
        <v>4.5916110000000003</v>
      </c>
      <c r="AJ20" s="59">
        <v>0</v>
      </c>
      <c r="AK20" s="59">
        <f t="shared" si="0"/>
        <v>34.725075227000019</v>
      </c>
      <c r="AL20" s="59">
        <f t="shared" si="1"/>
        <v>11.114148998191686</v>
      </c>
      <c r="AM20" s="59">
        <v>0</v>
      </c>
      <c r="AN20" s="59">
        <v>11.114148998191686</v>
      </c>
      <c r="AO20" s="59">
        <f t="shared" si="2"/>
        <v>23.610926228808331</v>
      </c>
    </row>
    <row r="21" spans="2:41" s="56" customFormat="1" ht="27" customHeight="1" x14ac:dyDescent="0.15">
      <c r="B21" s="65" t="s">
        <v>85</v>
      </c>
      <c r="C21" s="58"/>
      <c r="D21" s="59">
        <v>29.063960126000016</v>
      </c>
      <c r="E21" s="59">
        <v>0</v>
      </c>
      <c r="F21" s="59">
        <v>0</v>
      </c>
      <c r="G21" s="59">
        <v>29.063960126000016</v>
      </c>
      <c r="H21" s="59">
        <v>0</v>
      </c>
      <c r="I21" s="59">
        <v>0</v>
      </c>
      <c r="J21" s="59">
        <v>0</v>
      </c>
      <c r="K21" s="59">
        <v>1.28105</v>
      </c>
      <c r="L21" s="59">
        <v>0</v>
      </c>
      <c r="M21" s="59">
        <v>1.0209999999999999</v>
      </c>
      <c r="N21" s="59">
        <v>0</v>
      </c>
      <c r="O21" s="59">
        <v>0.26005</v>
      </c>
      <c r="P21" s="59">
        <v>2.2290000000000001E-2</v>
      </c>
      <c r="Q21" s="59">
        <v>0</v>
      </c>
      <c r="R21" s="59">
        <v>0</v>
      </c>
      <c r="S21" s="61">
        <v>28.020670126000013</v>
      </c>
      <c r="T21" s="59">
        <v>4.3193280000000014</v>
      </c>
      <c r="U21" s="59">
        <v>4.207250000000001</v>
      </c>
      <c r="V21" s="59">
        <v>0.11207799999999997</v>
      </c>
      <c r="W21" s="59">
        <v>23.701342126000011</v>
      </c>
      <c r="X21" s="59">
        <v>18.607888526000007</v>
      </c>
      <c r="Y21" s="59">
        <v>0</v>
      </c>
      <c r="Z21" s="59">
        <v>5.0934536000000028</v>
      </c>
      <c r="AA21" s="59">
        <v>0</v>
      </c>
      <c r="AB21" s="59">
        <v>1.2463291260000169</v>
      </c>
      <c r="AC21" s="59">
        <v>22.455012999999994</v>
      </c>
      <c r="AD21" s="59">
        <v>19.97677899999999</v>
      </c>
      <c r="AE21" s="62">
        <v>2.4782340000000023</v>
      </c>
      <c r="AF21" s="59">
        <v>0</v>
      </c>
      <c r="AG21" s="61">
        <v>19.999068999999992</v>
      </c>
      <c r="AH21" s="59">
        <v>6.7975620000000037</v>
      </c>
      <c r="AI21" s="59">
        <v>19.999068999999992</v>
      </c>
      <c r="AJ21" s="59">
        <v>0</v>
      </c>
      <c r="AK21" s="59">
        <f t="shared" si="0"/>
        <v>29.063960126000016</v>
      </c>
      <c r="AL21" s="59">
        <f t="shared" si="1"/>
        <v>6.8309488535204155</v>
      </c>
      <c r="AM21" s="59">
        <v>0</v>
      </c>
      <c r="AN21" s="59">
        <v>6.8309488535204155</v>
      </c>
      <c r="AO21" s="59">
        <f t="shared" si="2"/>
        <v>22.233011272479601</v>
      </c>
    </row>
    <row r="22" spans="2:41" s="56" customFormat="1" ht="27" customHeight="1" x14ac:dyDescent="0.15">
      <c r="B22" s="65" t="s">
        <v>86</v>
      </c>
      <c r="C22" s="58"/>
      <c r="D22" s="59">
        <v>0.47934943700000004</v>
      </c>
      <c r="E22" s="59">
        <v>0</v>
      </c>
      <c r="F22" s="59">
        <v>0</v>
      </c>
      <c r="G22" s="59">
        <v>0.47934943700000004</v>
      </c>
      <c r="H22" s="59">
        <v>0</v>
      </c>
      <c r="I22" s="59">
        <v>0</v>
      </c>
      <c r="J22" s="59">
        <v>0</v>
      </c>
      <c r="K22" s="59">
        <v>1.7239999999999998E-2</v>
      </c>
      <c r="L22" s="59">
        <v>0</v>
      </c>
      <c r="M22" s="59">
        <v>0</v>
      </c>
      <c r="N22" s="59">
        <v>0</v>
      </c>
      <c r="O22" s="59">
        <v>1.7239999999999998E-2</v>
      </c>
      <c r="P22" s="59">
        <v>1.6559999999999998E-2</v>
      </c>
      <c r="Q22" s="59">
        <v>0</v>
      </c>
      <c r="R22" s="59">
        <v>0</v>
      </c>
      <c r="S22" s="61">
        <v>0.46278943700000003</v>
      </c>
      <c r="T22" s="59">
        <v>1.4099999999999998E-4</v>
      </c>
      <c r="U22" s="59">
        <v>0</v>
      </c>
      <c r="V22" s="59">
        <v>1.4099999999999998E-4</v>
      </c>
      <c r="W22" s="59">
        <v>0.46264843700000002</v>
      </c>
      <c r="X22" s="59">
        <v>0.27040603699999999</v>
      </c>
      <c r="Y22" s="59">
        <v>0</v>
      </c>
      <c r="Z22" s="59">
        <v>0.19224240000000001</v>
      </c>
      <c r="AA22" s="59">
        <v>0</v>
      </c>
      <c r="AB22" s="59">
        <v>0.11320543700000002</v>
      </c>
      <c r="AC22" s="59">
        <v>0.349443</v>
      </c>
      <c r="AD22" s="59">
        <v>0.226407</v>
      </c>
      <c r="AE22" s="62">
        <v>0.12303600000000001</v>
      </c>
      <c r="AF22" s="59">
        <v>0</v>
      </c>
      <c r="AG22" s="61">
        <v>0.24296699999999999</v>
      </c>
      <c r="AH22" s="59">
        <v>0.12317700000000001</v>
      </c>
      <c r="AI22" s="59">
        <v>0.24296699999999999</v>
      </c>
      <c r="AJ22" s="59">
        <v>0</v>
      </c>
      <c r="AK22" s="59">
        <f t="shared" si="0"/>
        <v>0.47934943700000004</v>
      </c>
      <c r="AL22" s="59">
        <f t="shared" si="1"/>
        <v>0.20720500000000003</v>
      </c>
      <c r="AM22" s="59">
        <v>0</v>
      </c>
      <c r="AN22" s="59">
        <v>0.20720500000000003</v>
      </c>
      <c r="AO22" s="59">
        <f t="shared" si="2"/>
        <v>0.27214443700000002</v>
      </c>
    </row>
    <row r="23" spans="2:41" s="56" customFormat="1" ht="27" customHeight="1" x14ac:dyDescent="0.15">
      <c r="B23" s="65" t="s">
        <v>87</v>
      </c>
      <c r="C23" s="58"/>
      <c r="D23" s="59">
        <v>97.559431456999974</v>
      </c>
      <c r="E23" s="59">
        <v>0</v>
      </c>
      <c r="F23" s="59">
        <v>0</v>
      </c>
      <c r="G23" s="59">
        <v>97.559431456999974</v>
      </c>
      <c r="H23" s="59">
        <v>0</v>
      </c>
      <c r="I23" s="59">
        <v>0</v>
      </c>
      <c r="J23" s="59">
        <v>0</v>
      </c>
      <c r="K23" s="59">
        <v>8.535266</v>
      </c>
      <c r="L23" s="59">
        <v>0</v>
      </c>
      <c r="M23" s="59">
        <v>0</v>
      </c>
      <c r="N23" s="59">
        <v>0</v>
      </c>
      <c r="O23" s="59">
        <v>8.535266</v>
      </c>
      <c r="P23" s="59">
        <v>8.3726959999999995</v>
      </c>
      <c r="Q23" s="59">
        <v>0</v>
      </c>
      <c r="R23" s="59">
        <v>0</v>
      </c>
      <c r="S23" s="61">
        <v>89.186735456999969</v>
      </c>
      <c r="T23" s="59">
        <v>1.4099999999999998E-4</v>
      </c>
      <c r="U23" s="59">
        <v>0</v>
      </c>
      <c r="V23" s="59">
        <v>1.4099999999999998E-4</v>
      </c>
      <c r="W23" s="59">
        <v>89.18659445699997</v>
      </c>
      <c r="X23" s="59">
        <v>81.832277156999965</v>
      </c>
      <c r="Y23" s="59">
        <v>0</v>
      </c>
      <c r="Z23" s="59">
        <v>7.3543173000000008</v>
      </c>
      <c r="AA23" s="59">
        <v>0</v>
      </c>
      <c r="AB23" s="59">
        <v>0.27965545700003247</v>
      </c>
      <c r="AC23" s="59">
        <v>88.906938999999937</v>
      </c>
      <c r="AD23" s="59">
        <v>87.77258699999993</v>
      </c>
      <c r="AE23" s="62">
        <v>1.1343519999999998</v>
      </c>
      <c r="AF23" s="59">
        <v>0</v>
      </c>
      <c r="AG23" s="61">
        <v>96.145282999999935</v>
      </c>
      <c r="AH23" s="59">
        <v>1.1344929999999998</v>
      </c>
      <c r="AI23" s="59">
        <v>96.145282999999935</v>
      </c>
      <c r="AJ23" s="59">
        <v>0</v>
      </c>
      <c r="AK23" s="59">
        <f t="shared" si="0"/>
        <v>97.559431456999974</v>
      </c>
      <c r="AL23" s="59">
        <f t="shared" si="1"/>
        <v>1.7518397833931727</v>
      </c>
      <c r="AM23" s="59">
        <v>0</v>
      </c>
      <c r="AN23" s="59">
        <v>1.7518397833931727</v>
      </c>
      <c r="AO23" s="59">
        <f t="shared" si="2"/>
        <v>95.807591673606808</v>
      </c>
    </row>
    <row r="24" spans="2:41" s="56" customFormat="1" ht="27" customHeight="1" x14ac:dyDescent="0.15">
      <c r="B24" s="65" t="s">
        <v>88</v>
      </c>
      <c r="C24" s="58"/>
      <c r="D24" s="59">
        <v>0.83487595000000003</v>
      </c>
      <c r="E24" s="59">
        <v>0</v>
      </c>
      <c r="F24" s="59">
        <v>0</v>
      </c>
      <c r="G24" s="59">
        <v>0.83487595000000003</v>
      </c>
      <c r="H24" s="59">
        <v>0</v>
      </c>
      <c r="I24" s="59">
        <v>0</v>
      </c>
      <c r="J24" s="59">
        <v>0</v>
      </c>
      <c r="K24" s="59">
        <v>3.9649999999999998E-2</v>
      </c>
      <c r="L24" s="59">
        <v>0</v>
      </c>
      <c r="M24" s="59">
        <v>7.7999999999999597E-4</v>
      </c>
      <c r="N24" s="59">
        <v>0</v>
      </c>
      <c r="O24" s="59">
        <v>3.8870000000000002E-2</v>
      </c>
      <c r="P24" s="59">
        <v>2.9999999999999997E-5</v>
      </c>
      <c r="Q24" s="59">
        <v>0</v>
      </c>
      <c r="R24" s="59">
        <v>0</v>
      </c>
      <c r="S24" s="61">
        <v>0.83406595000000006</v>
      </c>
      <c r="T24" s="59">
        <v>1.9199999999999998E-3</v>
      </c>
      <c r="U24" s="59">
        <v>0</v>
      </c>
      <c r="V24" s="59">
        <v>1.9199999999999998E-3</v>
      </c>
      <c r="W24" s="59">
        <v>0.83214595000000002</v>
      </c>
      <c r="X24" s="59">
        <v>0.78161995000000006</v>
      </c>
      <c r="Y24" s="59">
        <v>0</v>
      </c>
      <c r="Z24" s="59">
        <v>5.0525999999999995E-2</v>
      </c>
      <c r="AA24" s="59">
        <v>0</v>
      </c>
      <c r="AB24" s="59">
        <v>4.9040950000000083E-2</v>
      </c>
      <c r="AC24" s="59">
        <v>0.78310499999999994</v>
      </c>
      <c r="AD24" s="59">
        <v>0.67828299999999997</v>
      </c>
      <c r="AE24" s="62">
        <v>0.10482199999999997</v>
      </c>
      <c r="AF24" s="59">
        <v>0</v>
      </c>
      <c r="AG24" s="61">
        <v>0.67831299999999994</v>
      </c>
      <c r="AH24" s="59">
        <v>0.10674199999999998</v>
      </c>
      <c r="AI24" s="59">
        <v>0.67831299999999994</v>
      </c>
      <c r="AJ24" s="59">
        <v>0</v>
      </c>
      <c r="AK24" s="59">
        <f t="shared" si="0"/>
        <v>0.83487595000000003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0.61750894999999995</v>
      </c>
    </row>
    <row r="25" spans="2:41" s="56" customFormat="1" ht="27" customHeight="1" x14ac:dyDescent="0.15">
      <c r="B25" s="65" t="s">
        <v>89</v>
      </c>
      <c r="C25" s="58"/>
      <c r="D25" s="59">
        <v>22.841731000000003</v>
      </c>
      <c r="E25" s="59">
        <v>0</v>
      </c>
      <c r="F25" s="59">
        <v>0</v>
      </c>
      <c r="G25" s="59">
        <v>22.841731000000003</v>
      </c>
      <c r="H25" s="59">
        <v>0</v>
      </c>
      <c r="I25" s="59">
        <v>0</v>
      </c>
      <c r="J25" s="59">
        <v>0</v>
      </c>
      <c r="K25" s="59">
        <v>5.5331999999999999</v>
      </c>
      <c r="L25" s="59">
        <v>0</v>
      </c>
      <c r="M25" s="59">
        <v>5.5331999999999999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17.308531000000002</v>
      </c>
      <c r="T25" s="59">
        <v>0.73493999999999993</v>
      </c>
      <c r="U25" s="59">
        <v>0</v>
      </c>
      <c r="V25" s="59">
        <v>0.73493999999999993</v>
      </c>
      <c r="W25" s="59">
        <v>16.573591</v>
      </c>
      <c r="X25" s="59">
        <v>5.4473199999999995</v>
      </c>
      <c r="Y25" s="59">
        <v>0</v>
      </c>
      <c r="Z25" s="59">
        <v>11.126271000000001</v>
      </c>
      <c r="AA25" s="59">
        <v>0</v>
      </c>
      <c r="AB25" s="59">
        <v>0.35863799999999912</v>
      </c>
      <c r="AC25" s="59">
        <v>16.214953000000001</v>
      </c>
      <c r="AD25" s="59">
        <v>15.842797000000001</v>
      </c>
      <c r="AE25" s="62">
        <v>0.37215599999999993</v>
      </c>
      <c r="AF25" s="59">
        <v>0</v>
      </c>
      <c r="AG25" s="61">
        <v>15.842797000000001</v>
      </c>
      <c r="AH25" s="59">
        <v>1.1070959999999999</v>
      </c>
      <c r="AI25" s="59">
        <v>15.842797000000001</v>
      </c>
      <c r="AJ25" s="59">
        <v>0</v>
      </c>
      <c r="AK25" s="59">
        <f t="shared" si="0"/>
        <v>22.841731000000003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21.746501000000002</v>
      </c>
    </row>
    <row r="26" spans="2:41" s="56" customFormat="1" ht="27" customHeight="1" x14ac:dyDescent="0.15">
      <c r="B26" s="65" t="s">
        <v>90</v>
      </c>
      <c r="C26" s="58"/>
      <c r="D26" s="59">
        <v>0.37263999999999997</v>
      </c>
      <c r="E26" s="59">
        <v>0</v>
      </c>
      <c r="F26" s="59">
        <v>0</v>
      </c>
      <c r="G26" s="59">
        <v>0.37263999999999997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0.37263999999999997</v>
      </c>
      <c r="T26" s="59">
        <v>0</v>
      </c>
      <c r="U26" s="59">
        <v>0</v>
      </c>
      <c r="V26" s="59">
        <v>0</v>
      </c>
      <c r="W26" s="59">
        <v>0.37263999999999997</v>
      </c>
      <c r="X26" s="59">
        <v>0</v>
      </c>
      <c r="Y26" s="59">
        <v>0</v>
      </c>
      <c r="Z26" s="59">
        <v>0.37263999999999997</v>
      </c>
      <c r="AA26" s="59">
        <v>0</v>
      </c>
      <c r="AB26" s="59">
        <v>0</v>
      </c>
      <c r="AC26" s="59">
        <v>0.37263999999999997</v>
      </c>
      <c r="AD26" s="59">
        <v>0.37263999999999997</v>
      </c>
      <c r="AE26" s="62">
        <v>0</v>
      </c>
      <c r="AF26" s="59">
        <v>0</v>
      </c>
      <c r="AG26" s="61">
        <v>0.37263999999999997</v>
      </c>
      <c r="AH26" s="59">
        <v>0</v>
      </c>
      <c r="AI26" s="59">
        <v>0.37263999999999997</v>
      </c>
      <c r="AJ26" s="59">
        <v>0</v>
      </c>
      <c r="AK26" s="59">
        <f t="shared" si="0"/>
        <v>0.37263999999999997</v>
      </c>
      <c r="AL26" s="59">
        <f t="shared" si="1"/>
        <v>0</v>
      </c>
      <c r="AM26" s="59">
        <v>0</v>
      </c>
      <c r="AN26" s="59">
        <v>0</v>
      </c>
      <c r="AO26" s="59">
        <f t="shared" si="2"/>
        <v>0.37263999999999997</v>
      </c>
    </row>
    <row r="27" spans="2:41" s="56" customFormat="1" ht="27" customHeight="1" x14ac:dyDescent="0.15">
      <c r="B27" s="65" t="s">
        <v>91</v>
      </c>
      <c r="C27" s="58"/>
      <c r="D27" s="59">
        <v>5.0000000000000004E-6</v>
      </c>
      <c r="E27" s="59">
        <v>0</v>
      </c>
      <c r="F27" s="59">
        <v>0</v>
      </c>
      <c r="G27" s="59">
        <v>5.0000000000000004E-6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5.0000000000000004E-6</v>
      </c>
      <c r="T27" s="59">
        <v>0</v>
      </c>
      <c r="U27" s="59">
        <v>0</v>
      </c>
      <c r="V27" s="59">
        <v>0</v>
      </c>
      <c r="W27" s="59">
        <v>5.0000000000000004E-6</v>
      </c>
      <c r="X27" s="59">
        <v>0</v>
      </c>
      <c r="Y27" s="59">
        <v>0</v>
      </c>
      <c r="Z27" s="59">
        <v>5.0000000000000004E-6</v>
      </c>
      <c r="AA27" s="59">
        <v>0</v>
      </c>
      <c r="AB27" s="59">
        <v>0</v>
      </c>
      <c r="AC27" s="59">
        <v>5.0000000000000004E-6</v>
      </c>
      <c r="AD27" s="59">
        <v>5.0000000000000004E-6</v>
      </c>
      <c r="AE27" s="62">
        <v>0</v>
      </c>
      <c r="AF27" s="59">
        <v>0</v>
      </c>
      <c r="AG27" s="61">
        <v>5.0000000000000004E-6</v>
      </c>
      <c r="AH27" s="59">
        <v>0</v>
      </c>
      <c r="AI27" s="59">
        <v>5.0000000000000004E-6</v>
      </c>
      <c r="AJ27" s="59">
        <v>0</v>
      </c>
      <c r="AK27" s="59">
        <f t="shared" si="0"/>
        <v>5.0000000000000004E-6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-1.0927127172918572E-3</v>
      </c>
    </row>
    <row r="28" spans="2:41" s="56" customFormat="1" ht="27" customHeight="1" x14ac:dyDescent="0.15">
      <c r="B28" s="65" t="s">
        <v>92</v>
      </c>
      <c r="C28" s="58"/>
      <c r="D28" s="59">
        <v>6.1445504338126034</v>
      </c>
      <c r="E28" s="59">
        <v>0</v>
      </c>
      <c r="F28" s="59">
        <v>0</v>
      </c>
      <c r="G28" s="59">
        <v>6.1445504338126034</v>
      </c>
      <c r="H28" s="59">
        <v>0</v>
      </c>
      <c r="I28" s="59">
        <v>0</v>
      </c>
      <c r="J28" s="59">
        <v>0</v>
      </c>
      <c r="K28" s="59">
        <v>9.2440000000000005E-3</v>
      </c>
      <c r="L28" s="59">
        <v>0</v>
      </c>
      <c r="M28" s="59">
        <v>0</v>
      </c>
      <c r="N28" s="59">
        <v>0</v>
      </c>
      <c r="O28" s="59">
        <v>9.2440000000000005E-3</v>
      </c>
      <c r="P28" s="59">
        <v>9.2440000000000005E-3</v>
      </c>
      <c r="Q28" s="59">
        <v>0</v>
      </c>
      <c r="R28" s="59">
        <v>0</v>
      </c>
      <c r="S28" s="61">
        <v>6.1353064338126035</v>
      </c>
      <c r="T28" s="59">
        <v>8.7191999999999992E-2</v>
      </c>
      <c r="U28" s="59">
        <v>3.6700000000000003E-2</v>
      </c>
      <c r="V28" s="59">
        <v>5.0491999999999995E-2</v>
      </c>
      <c r="W28" s="59">
        <v>6.0481144338126036</v>
      </c>
      <c r="X28" s="59">
        <v>2.937561634000001</v>
      </c>
      <c r="Y28" s="59">
        <v>0</v>
      </c>
      <c r="Z28" s="59">
        <v>3.110552799812603</v>
      </c>
      <c r="AA28" s="59">
        <v>0</v>
      </c>
      <c r="AB28" s="59">
        <v>-5.6618739918690153E-7</v>
      </c>
      <c r="AC28" s="59">
        <v>6.0481150000000028</v>
      </c>
      <c r="AD28" s="59">
        <v>5.9098820000000032</v>
      </c>
      <c r="AE28" s="62">
        <v>0.13823299999999999</v>
      </c>
      <c r="AF28" s="59">
        <v>0</v>
      </c>
      <c r="AG28" s="61">
        <v>5.919126000000003</v>
      </c>
      <c r="AH28" s="59">
        <v>0.22542499999999999</v>
      </c>
      <c r="AI28" s="59">
        <v>5.919126000000003</v>
      </c>
      <c r="AJ28" s="59">
        <v>0</v>
      </c>
      <c r="AK28" s="59">
        <f t="shared" si="0"/>
        <v>6.1445504338126034</v>
      </c>
      <c r="AL28" s="59">
        <f t="shared" si="1"/>
        <v>0.26611102372469397</v>
      </c>
      <c r="AM28" s="59">
        <v>0</v>
      </c>
      <c r="AN28" s="59">
        <v>0.26611102372469397</v>
      </c>
      <c r="AO28" s="59">
        <f t="shared" si="2"/>
        <v>5.8784394100879096</v>
      </c>
    </row>
    <row r="29" spans="2:41" s="56" customFormat="1" ht="27" customHeight="1" x14ac:dyDescent="0.15">
      <c r="B29" s="65" t="s">
        <v>93</v>
      </c>
      <c r="C29" s="58"/>
      <c r="D29" s="59">
        <v>70.124774125000016</v>
      </c>
      <c r="E29" s="59">
        <v>13.69</v>
      </c>
      <c r="F29" s="59">
        <v>0</v>
      </c>
      <c r="G29" s="59">
        <v>56.434774125000011</v>
      </c>
      <c r="H29" s="59">
        <v>4.5331000000000001</v>
      </c>
      <c r="I29" s="59">
        <v>0</v>
      </c>
      <c r="J29" s="59">
        <v>0</v>
      </c>
      <c r="K29" s="59">
        <v>19.84534</v>
      </c>
      <c r="L29" s="59">
        <v>0</v>
      </c>
      <c r="M29" s="59">
        <v>0</v>
      </c>
      <c r="N29" s="59">
        <v>0</v>
      </c>
      <c r="O29" s="59">
        <v>19.84534</v>
      </c>
      <c r="P29" s="59">
        <v>19.844060000000002</v>
      </c>
      <c r="Q29" s="59">
        <v>0</v>
      </c>
      <c r="R29" s="59">
        <v>0</v>
      </c>
      <c r="S29" s="61">
        <v>32.057614125000008</v>
      </c>
      <c r="T29" s="59">
        <v>8.4360890000000008</v>
      </c>
      <c r="U29" s="59">
        <v>4.1017800000000006</v>
      </c>
      <c r="V29" s="59">
        <v>4.3343090000000002</v>
      </c>
      <c r="W29" s="59">
        <v>23.621525125000005</v>
      </c>
      <c r="X29" s="59">
        <v>19.364766925000001</v>
      </c>
      <c r="Y29" s="59">
        <v>0</v>
      </c>
      <c r="Z29" s="59">
        <v>4.2567582000000019</v>
      </c>
      <c r="AA29" s="59">
        <v>0</v>
      </c>
      <c r="AB29" s="59">
        <v>2.3212499999658576E-4</v>
      </c>
      <c r="AC29" s="59">
        <v>23.621293000000009</v>
      </c>
      <c r="AD29" s="59">
        <v>21.558346000000007</v>
      </c>
      <c r="AE29" s="62">
        <v>2.0629469999999999</v>
      </c>
      <c r="AF29" s="59">
        <v>0</v>
      </c>
      <c r="AG29" s="61">
        <v>45.935506000000011</v>
      </c>
      <c r="AH29" s="59">
        <v>10.499036</v>
      </c>
      <c r="AI29" s="59">
        <v>59.625506000000009</v>
      </c>
      <c r="AJ29" s="59">
        <v>0</v>
      </c>
      <c r="AK29" s="59">
        <f t="shared" si="0"/>
        <v>56.434774125000011</v>
      </c>
      <c r="AL29" s="59">
        <f t="shared" si="1"/>
        <v>5.6253070000000038</v>
      </c>
      <c r="AM29" s="59">
        <v>0</v>
      </c>
      <c r="AN29" s="59">
        <v>5.6253070000000038</v>
      </c>
      <c r="AO29" s="59">
        <f t="shared" si="2"/>
        <v>50.809467125000005</v>
      </c>
    </row>
    <row r="30" spans="2:41" s="56" customFormat="1" ht="27" customHeight="1" x14ac:dyDescent="0.15">
      <c r="B30" s="65" t="s">
        <v>94</v>
      </c>
      <c r="C30" s="58"/>
      <c r="D30" s="59">
        <v>1248.4526599999999</v>
      </c>
      <c r="E30" s="59">
        <v>580.22</v>
      </c>
      <c r="F30" s="59">
        <v>0</v>
      </c>
      <c r="G30" s="59">
        <v>668.23266000000001</v>
      </c>
      <c r="H30" s="59">
        <v>0</v>
      </c>
      <c r="I30" s="59">
        <v>0</v>
      </c>
      <c r="J30" s="59">
        <v>0</v>
      </c>
      <c r="K30" s="59">
        <v>611.84900000000005</v>
      </c>
      <c r="L30" s="59">
        <v>0</v>
      </c>
      <c r="M30" s="59">
        <v>0</v>
      </c>
      <c r="N30" s="59">
        <v>0</v>
      </c>
      <c r="O30" s="59">
        <v>611.84900000000005</v>
      </c>
      <c r="P30" s="59">
        <v>604.20100000000002</v>
      </c>
      <c r="Q30" s="59">
        <v>0</v>
      </c>
      <c r="R30" s="59">
        <v>0</v>
      </c>
      <c r="S30" s="61">
        <v>64.031660000000002</v>
      </c>
      <c r="T30" s="59">
        <v>63.417999999999999</v>
      </c>
      <c r="U30" s="59">
        <v>0</v>
      </c>
      <c r="V30" s="59">
        <v>63.417999999999999</v>
      </c>
      <c r="W30" s="59">
        <v>0.61365999999999998</v>
      </c>
      <c r="X30" s="59">
        <v>0</v>
      </c>
      <c r="Y30" s="59">
        <v>0</v>
      </c>
      <c r="Z30" s="59">
        <v>0.61365999999999998</v>
      </c>
      <c r="AA30" s="59">
        <v>0</v>
      </c>
      <c r="AB30" s="59">
        <v>0</v>
      </c>
      <c r="AC30" s="59">
        <v>0.61365999999999998</v>
      </c>
      <c r="AD30" s="59">
        <v>0.55179999999999996</v>
      </c>
      <c r="AE30" s="62">
        <v>6.1859999999999998E-2</v>
      </c>
      <c r="AF30" s="59">
        <v>0</v>
      </c>
      <c r="AG30" s="61">
        <v>604.75279999999998</v>
      </c>
      <c r="AH30" s="59">
        <v>63.479860000000002</v>
      </c>
      <c r="AI30" s="59">
        <v>1184.9728</v>
      </c>
      <c r="AJ30" s="59">
        <v>0</v>
      </c>
      <c r="AK30" s="59">
        <f t="shared" si="0"/>
        <v>668.23266000000001</v>
      </c>
      <c r="AL30" s="59">
        <f t="shared" si="1"/>
        <v>70.940359999999998</v>
      </c>
      <c r="AM30" s="59">
        <v>0</v>
      </c>
      <c r="AN30" s="59">
        <v>70.940359999999998</v>
      </c>
      <c r="AO30" s="59">
        <f t="shared" si="2"/>
        <v>597.29230000000007</v>
      </c>
    </row>
    <row r="31" spans="2:41" s="56" customFormat="1" ht="27" customHeight="1" x14ac:dyDescent="0.15">
      <c r="B31" s="65" t="s">
        <v>95</v>
      </c>
      <c r="C31" s="58"/>
      <c r="D31" s="59">
        <v>780.84186463299977</v>
      </c>
      <c r="E31" s="59">
        <v>0</v>
      </c>
      <c r="F31" s="59">
        <v>0</v>
      </c>
      <c r="G31" s="59">
        <v>780.84186463299977</v>
      </c>
      <c r="H31" s="59">
        <v>0.01</v>
      </c>
      <c r="I31" s="59">
        <v>0</v>
      </c>
      <c r="J31" s="59">
        <v>0</v>
      </c>
      <c r="K31" s="59">
        <v>34.315080000000002</v>
      </c>
      <c r="L31" s="59">
        <v>0</v>
      </c>
      <c r="M31" s="59">
        <v>1.2443600000000004</v>
      </c>
      <c r="N31" s="59">
        <v>0</v>
      </c>
      <c r="O31" s="59">
        <v>33.070720000000001</v>
      </c>
      <c r="P31" s="59">
        <v>31.124130000000005</v>
      </c>
      <c r="Q31" s="59">
        <v>0</v>
      </c>
      <c r="R31" s="59">
        <v>0</v>
      </c>
      <c r="S31" s="61">
        <v>748.46337463299972</v>
      </c>
      <c r="T31" s="59">
        <v>14.460666999999999</v>
      </c>
      <c r="U31" s="59">
        <v>14.01953</v>
      </c>
      <c r="V31" s="59">
        <v>0.441137</v>
      </c>
      <c r="W31" s="59">
        <v>734.00270763299977</v>
      </c>
      <c r="X31" s="59">
        <v>731.02905963299975</v>
      </c>
      <c r="Y31" s="59">
        <v>0</v>
      </c>
      <c r="Z31" s="59">
        <v>2.9736479999999998</v>
      </c>
      <c r="AA31" s="59">
        <v>0</v>
      </c>
      <c r="AB31" s="59">
        <v>1.6329998970832094E-6</v>
      </c>
      <c r="AC31" s="59">
        <v>734.00270599999988</v>
      </c>
      <c r="AD31" s="59">
        <v>733.75509299999987</v>
      </c>
      <c r="AE31" s="62">
        <v>0.24761299999999997</v>
      </c>
      <c r="AF31" s="59">
        <v>0</v>
      </c>
      <c r="AG31" s="61">
        <v>764.8892229999999</v>
      </c>
      <c r="AH31" s="59">
        <v>14.708279999999998</v>
      </c>
      <c r="AI31" s="59">
        <v>764.8892229999999</v>
      </c>
      <c r="AJ31" s="59">
        <v>0</v>
      </c>
      <c r="AK31" s="59">
        <f t="shared" si="0"/>
        <v>780.84186463299977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766.61991331239881</v>
      </c>
    </row>
    <row r="32" spans="2:41" s="56" customFormat="1" ht="27" customHeight="1" x14ac:dyDescent="0.15">
      <c r="B32" s="65" t="s">
        <v>96</v>
      </c>
      <c r="C32" s="58"/>
      <c r="D32" s="59">
        <v>389.08032000000003</v>
      </c>
      <c r="E32" s="59">
        <v>32.229999999999997</v>
      </c>
      <c r="F32" s="59">
        <v>0</v>
      </c>
      <c r="G32" s="59">
        <v>356.85032000000001</v>
      </c>
      <c r="H32" s="59">
        <v>0</v>
      </c>
      <c r="I32" s="59">
        <v>0</v>
      </c>
      <c r="J32" s="59">
        <v>0</v>
      </c>
      <c r="K32" s="59">
        <v>345.74099999999999</v>
      </c>
      <c r="L32" s="59">
        <v>0</v>
      </c>
      <c r="M32" s="59">
        <v>287.322</v>
      </c>
      <c r="N32" s="59">
        <v>0</v>
      </c>
      <c r="O32" s="59">
        <v>58.418999999999997</v>
      </c>
      <c r="P32" s="59">
        <v>51.384</v>
      </c>
      <c r="Q32" s="59">
        <v>0</v>
      </c>
      <c r="R32" s="59">
        <v>0</v>
      </c>
      <c r="S32" s="61">
        <v>18.14432</v>
      </c>
      <c r="T32" s="59">
        <v>7.4669999999999996</v>
      </c>
      <c r="U32" s="59">
        <v>0</v>
      </c>
      <c r="V32" s="59">
        <v>7.4669999999999996</v>
      </c>
      <c r="W32" s="59">
        <v>10.677320000000002</v>
      </c>
      <c r="X32" s="59">
        <v>5.7641999999999998</v>
      </c>
      <c r="Y32" s="59">
        <v>0</v>
      </c>
      <c r="Z32" s="59">
        <v>4.913120000000001</v>
      </c>
      <c r="AA32" s="59">
        <v>0</v>
      </c>
      <c r="AB32" s="59">
        <v>0</v>
      </c>
      <c r="AC32" s="59">
        <v>10.67732</v>
      </c>
      <c r="AD32" s="59">
        <v>10.66046</v>
      </c>
      <c r="AE32" s="62">
        <v>1.686E-2</v>
      </c>
      <c r="AF32" s="59">
        <v>0</v>
      </c>
      <c r="AG32" s="61">
        <v>62.044460000000001</v>
      </c>
      <c r="AH32" s="59">
        <v>7.48386</v>
      </c>
      <c r="AI32" s="59">
        <v>94.274460000000005</v>
      </c>
      <c r="AJ32" s="59">
        <v>0</v>
      </c>
      <c r="AK32" s="59">
        <f t="shared" si="0"/>
        <v>356.85032000000001</v>
      </c>
      <c r="AL32" s="59">
        <f t="shared" si="1"/>
        <v>5.2218196760831797</v>
      </c>
      <c r="AM32" s="59">
        <v>0</v>
      </c>
      <c r="AN32" s="59">
        <v>5.2218196760831797</v>
      </c>
      <c r="AO32" s="59">
        <f t="shared" si="2"/>
        <v>351.62850032391685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66.873023999999987</v>
      </c>
      <c r="E34" s="59">
        <v>0</v>
      </c>
      <c r="F34" s="59">
        <v>0</v>
      </c>
      <c r="G34" s="59">
        <v>66.873023999999987</v>
      </c>
      <c r="H34" s="59">
        <v>66.677023999999989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0.19600000000000001</v>
      </c>
      <c r="T34" s="59">
        <v>0</v>
      </c>
      <c r="U34" s="59">
        <v>0</v>
      </c>
      <c r="V34" s="59">
        <v>0</v>
      </c>
      <c r="W34" s="59">
        <v>0.19600000000000001</v>
      </c>
      <c r="X34" s="59">
        <v>0.19600000000000001</v>
      </c>
      <c r="Y34" s="59">
        <v>0</v>
      </c>
      <c r="Z34" s="59">
        <v>0</v>
      </c>
      <c r="AA34" s="59">
        <v>0</v>
      </c>
      <c r="AB34" s="59">
        <v>0</v>
      </c>
      <c r="AC34" s="59">
        <v>0.19600000000000001</v>
      </c>
      <c r="AD34" s="59">
        <v>0.19600000000000001</v>
      </c>
      <c r="AE34" s="62">
        <v>0</v>
      </c>
      <c r="AF34" s="59">
        <v>0</v>
      </c>
      <c r="AG34" s="61">
        <v>66.873023999999987</v>
      </c>
      <c r="AH34" s="59">
        <v>0</v>
      </c>
      <c r="AI34" s="59">
        <v>66.873023999999987</v>
      </c>
      <c r="AJ34" s="59">
        <v>0</v>
      </c>
      <c r="AK34" s="59">
        <f t="shared" si="0"/>
        <v>66.873023999999987</v>
      </c>
      <c r="AL34" s="59">
        <f t="shared" si="1"/>
        <v>0</v>
      </c>
      <c r="AM34" s="59">
        <v>0</v>
      </c>
      <c r="AN34" s="59">
        <v>0</v>
      </c>
      <c r="AO34" s="59">
        <f t="shared" si="2"/>
        <v>66.873023999999987</v>
      </c>
    </row>
    <row r="35" spans="2:41" s="56" customFormat="1" ht="27" customHeight="1" x14ac:dyDescent="0.15">
      <c r="B35" s="65" t="s">
        <v>99</v>
      </c>
      <c r="C35" s="58"/>
      <c r="D35" s="59">
        <v>7.6819999999999999E-2</v>
      </c>
      <c r="E35" s="59">
        <v>0</v>
      </c>
      <c r="F35" s="59">
        <v>0</v>
      </c>
      <c r="G35" s="59">
        <v>7.6819999999999999E-2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7.6819999999999999E-2</v>
      </c>
      <c r="T35" s="59">
        <v>0</v>
      </c>
      <c r="U35" s="59">
        <v>0</v>
      </c>
      <c r="V35" s="59">
        <v>0</v>
      </c>
      <c r="W35" s="59">
        <v>7.6819999999999999E-2</v>
      </c>
      <c r="X35" s="59">
        <v>0</v>
      </c>
      <c r="Y35" s="59">
        <v>0</v>
      </c>
      <c r="Z35" s="59">
        <v>7.6819999999999999E-2</v>
      </c>
      <c r="AA35" s="59">
        <v>0</v>
      </c>
      <c r="AB35" s="59">
        <v>0</v>
      </c>
      <c r="AC35" s="59">
        <v>7.6819999999999999E-2</v>
      </c>
      <c r="AD35" s="59">
        <v>7.6819999999999999E-2</v>
      </c>
      <c r="AE35" s="62">
        <v>0</v>
      </c>
      <c r="AF35" s="59">
        <v>0</v>
      </c>
      <c r="AG35" s="61">
        <v>7.6819999999999999E-2</v>
      </c>
      <c r="AH35" s="59">
        <v>0</v>
      </c>
      <c r="AI35" s="59">
        <v>7.6819999999999999E-2</v>
      </c>
      <c r="AJ35" s="59">
        <v>0</v>
      </c>
      <c r="AK35" s="59">
        <f t="shared" si="0"/>
        <v>7.6819999999999999E-2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7.6819999999999999E-2</v>
      </c>
    </row>
    <row r="36" spans="2:41" s="56" customFormat="1" ht="27" customHeight="1" x14ac:dyDescent="0.15">
      <c r="B36" s="65" t="s">
        <v>100</v>
      </c>
      <c r="C36" s="58"/>
      <c r="D36" s="59">
        <v>60.055851387000004</v>
      </c>
      <c r="E36" s="59">
        <v>0</v>
      </c>
      <c r="F36" s="59">
        <v>0</v>
      </c>
      <c r="G36" s="59">
        <v>60.055851387000004</v>
      </c>
      <c r="H36" s="59">
        <v>0.64800000000000002</v>
      </c>
      <c r="I36" s="59">
        <v>0</v>
      </c>
      <c r="J36" s="59">
        <v>0</v>
      </c>
      <c r="K36" s="59">
        <v>5.4992299999999998</v>
      </c>
      <c r="L36" s="59">
        <v>0</v>
      </c>
      <c r="M36" s="59">
        <v>4.3149999999999995</v>
      </c>
      <c r="N36" s="59">
        <v>0</v>
      </c>
      <c r="O36" s="59">
        <v>1.1842300000000001</v>
      </c>
      <c r="P36" s="59">
        <v>0.371</v>
      </c>
      <c r="Q36" s="59">
        <v>0</v>
      </c>
      <c r="R36" s="66">
        <v>0</v>
      </c>
      <c r="S36" s="61">
        <v>54.721851387000001</v>
      </c>
      <c r="T36" s="59">
        <v>24.351242999999997</v>
      </c>
      <c r="U36" s="59">
        <v>0.79092999999999991</v>
      </c>
      <c r="V36" s="59">
        <v>23.560312999999997</v>
      </c>
      <c r="W36" s="59">
        <v>30.370608387000004</v>
      </c>
      <c r="X36" s="59">
        <v>25.362416772000007</v>
      </c>
      <c r="Y36" s="59">
        <v>0</v>
      </c>
      <c r="Z36" s="59">
        <v>5.0081916149999994</v>
      </c>
      <c r="AA36" s="59">
        <v>0</v>
      </c>
      <c r="AB36" s="59">
        <v>0.89364738700001234</v>
      </c>
      <c r="AC36" s="59">
        <v>29.476960999999996</v>
      </c>
      <c r="AD36" s="59">
        <v>21.499538999999992</v>
      </c>
      <c r="AE36" s="59">
        <v>7.9774220000000025</v>
      </c>
      <c r="AF36" s="59">
        <v>0</v>
      </c>
      <c r="AG36" s="61">
        <v>22.51853899999999</v>
      </c>
      <c r="AH36" s="59">
        <v>32.328664999999994</v>
      </c>
      <c r="AI36" s="59">
        <v>22.51853899999999</v>
      </c>
      <c r="AJ36" s="59">
        <v>0</v>
      </c>
      <c r="AK36" s="59">
        <f t="shared" si="0"/>
        <v>60.055851387000004</v>
      </c>
      <c r="AL36" s="59">
        <f t="shared" si="1"/>
        <v>39.204102999999989</v>
      </c>
      <c r="AM36" s="59">
        <f>SUM(AM37:AM39)</f>
        <v>0</v>
      </c>
      <c r="AN36" s="59">
        <f>SUM(AN37:AN39)</f>
        <v>39.204102999999989</v>
      </c>
      <c r="AO36" s="59">
        <f t="shared" si="2"/>
        <v>20.851748387000015</v>
      </c>
    </row>
    <row r="37" spans="2:41" s="56" customFormat="1" ht="27" customHeight="1" x14ac:dyDescent="0.15">
      <c r="B37" s="67">
        <v>0</v>
      </c>
      <c r="C37" s="68" t="s">
        <v>101</v>
      </c>
      <c r="D37" s="69">
        <v>3.3330935129999997</v>
      </c>
      <c r="E37" s="70">
        <v>0</v>
      </c>
      <c r="F37" s="69">
        <v>0</v>
      </c>
      <c r="G37" s="69">
        <v>3.3330935129999997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3.3330935129999997</v>
      </c>
      <c r="T37" s="69">
        <v>2.5346399999999996</v>
      </c>
      <c r="U37" s="69">
        <v>0</v>
      </c>
      <c r="V37" s="69">
        <v>2.5346399999999996</v>
      </c>
      <c r="W37" s="69">
        <v>0.79845351299999989</v>
      </c>
      <c r="X37" s="69">
        <v>0</v>
      </c>
      <c r="Y37" s="69">
        <v>0</v>
      </c>
      <c r="Z37" s="69">
        <v>0.79845351299999989</v>
      </c>
      <c r="AA37" s="69">
        <v>0</v>
      </c>
      <c r="AB37" s="69">
        <v>0.71858151299999995</v>
      </c>
      <c r="AC37" s="69">
        <v>7.9871999999999999E-2</v>
      </c>
      <c r="AD37" s="69">
        <v>0</v>
      </c>
      <c r="AE37" s="69">
        <v>7.9871999999999999E-2</v>
      </c>
      <c r="AF37" s="71">
        <v>0</v>
      </c>
      <c r="AG37" s="72">
        <v>0</v>
      </c>
      <c r="AH37" s="69">
        <v>2.6145119999999995</v>
      </c>
      <c r="AI37" s="69">
        <v>0</v>
      </c>
      <c r="AJ37" s="70">
        <v>0</v>
      </c>
      <c r="AK37" s="70">
        <f t="shared" si="0"/>
        <v>3.3330935129999997</v>
      </c>
      <c r="AL37" s="70">
        <f t="shared" si="1"/>
        <v>6.7057559999999983</v>
      </c>
      <c r="AM37" s="70">
        <v>0</v>
      </c>
      <c r="AN37" s="70">
        <v>6.7057559999999983</v>
      </c>
      <c r="AO37" s="70">
        <f t="shared" si="2"/>
        <v>-3.3726624869999986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53.421913922000002</v>
      </c>
      <c r="E38" s="74">
        <v>0</v>
      </c>
      <c r="F38" s="74">
        <v>0</v>
      </c>
      <c r="G38" s="74">
        <v>53.421913922000002</v>
      </c>
      <c r="H38" s="74">
        <v>0.64800000000000002</v>
      </c>
      <c r="I38" s="74">
        <v>0</v>
      </c>
      <c r="J38" s="74">
        <v>0</v>
      </c>
      <c r="K38" s="74">
        <v>5.4992299999999998</v>
      </c>
      <c r="L38" s="74">
        <v>0</v>
      </c>
      <c r="M38" s="74">
        <v>4.3149999999999995</v>
      </c>
      <c r="N38" s="74">
        <v>0</v>
      </c>
      <c r="O38" s="74">
        <v>1.1842300000000001</v>
      </c>
      <c r="P38" s="74">
        <v>0.371</v>
      </c>
      <c r="Q38" s="74">
        <v>0</v>
      </c>
      <c r="R38" s="75">
        <v>0</v>
      </c>
      <c r="S38" s="76">
        <v>48.087913921999998</v>
      </c>
      <c r="T38" s="74">
        <v>21.815779999999997</v>
      </c>
      <c r="U38" s="74">
        <v>0.79092999999999991</v>
      </c>
      <c r="V38" s="74">
        <v>21.024849999999997</v>
      </c>
      <c r="W38" s="74">
        <v>26.272133922000005</v>
      </c>
      <c r="X38" s="74">
        <v>24.961501772000005</v>
      </c>
      <c r="Y38" s="74">
        <v>0</v>
      </c>
      <c r="Z38" s="74">
        <v>1.3106321499999996</v>
      </c>
      <c r="AA38" s="74">
        <v>0</v>
      </c>
      <c r="AB38" s="74">
        <v>0.17343392200001162</v>
      </c>
      <c r="AC38" s="74">
        <v>26.098699999999994</v>
      </c>
      <c r="AD38" s="74">
        <v>18.821635999999991</v>
      </c>
      <c r="AE38" s="74">
        <v>7.2770640000000029</v>
      </c>
      <c r="AF38" s="75">
        <v>0</v>
      </c>
      <c r="AG38" s="76">
        <v>19.840635999999989</v>
      </c>
      <c r="AH38" s="74">
        <v>29.092843999999999</v>
      </c>
      <c r="AI38" s="74">
        <v>19.840635999999989</v>
      </c>
      <c r="AJ38" s="74">
        <v>0</v>
      </c>
      <c r="AK38" s="74">
        <f t="shared" si="0"/>
        <v>53.421913922000002</v>
      </c>
      <c r="AL38" s="74">
        <f t="shared" si="1"/>
        <v>32.25527499999999</v>
      </c>
      <c r="AM38" s="74">
        <v>0</v>
      </c>
      <c r="AN38" s="74">
        <v>32.25527499999999</v>
      </c>
      <c r="AO38" s="74">
        <f t="shared" si="2"/>
        <v>21.166638922000011</v>
      </c>
    </row>
    <row r="39" spans="2:41" ht="27" customHeight="1" x14ac:dyDescent="0.15">
      <c r="B39" s="77">
        <v>0</v>
      </c>
      <c r="C39" s="84" t="s">
        <v>100</v>
      </c>
      <c r="D39" s="79">
        <v>3.3008439520000001</v>
      </c>
      <c r="E39" s="60">
        <v>0</v>
      </c>
      <c r="F39" s="79">
        <v>0</v>
      </c>
      <c r="G39" s="79">
        <v>3.3008439520000001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3.3008439520000001</v>
      </c>
      <c r="T39" s="79">
        <v>8.2299999999999995E-4</v>
      </c>
      <c r="U39" s="79">
        <v>0</v>
      </c>
      <c r="V39" s="79">
        <v>8.2299999999999995E-4</v>
      </c>
      <c r="W39" s="79">
        <v>3.3000209520000001</v>
      </c>
      <c r="X39" s="79">
        <v>0.40091499999999997</v>
      </c>
      <c r="Y39" s="79">
        <v>0</v>
      </c>
      <c r="Z39" s="79">
        <v>2.8991059520000002</v>
      </c>
      <c r="AA39" s="79">
        <v>0</v>
      </c>
      <c r="AB39" s="79">
        <v>1.6319520000007692E-3</v>
      </c>
      <c r="AC39" s="79">
        <v>3.2983889999999993</v>
      </c>
      <c r="AD39" s="79">
        <v>2.6779029999999993</v>
      </c>
      <c r="AE39" s="79">
        <v>0.62048599999999987</v>
      </c>
      <c r="AF39" s="80">
        <v>0</v>
      </c>
      <c r="AG39" s="81">
        <v>2.6779029999999993</v>
      </c>
      <c r="AH39" s="79">
        <v>0.62130899999999989</v>
      </c>
      <c r="AI39" s="79">
        <v>2.6779029999999993</v>
      </c>
      <c r="AJ39" s="60">
        <v>0</v>
      </c>
      <c r="AK39" s="60">
        <f t="shared" si="0"/>
        <v>3.3008439520000001</v>
      </c>
      <c r="AL39" s="60">
        <f t="shared" si="1"/>
        <v>0.24307199999999995</v>
      </c>
      <c r="AM39" s="60">
        <v>0</v>
      </c>
      <c r="AN39" s="60">
        <v>0.24307199999999995</v>
      </c>
      <c r="AO39" s="60">
        <f t="shared" si="2"/>
        <v>3.0577719520000004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2021-03-16T06:36:48Z</dcterms:created>
  <dcterms:modified xsi:type="dcterms:W3CDTF">2023-03-29T01:58:21Z</dcterms:modified>
</cp:coreProperties>
</file>