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FDBE1AF3-CCC8-4E14-8AFF-4A88AE067948}" xr6:coauthVersionLast="47" xr6:coauthVersionMax="47" xr10:uidLastSave="{00000000-0000-0000-0000-000000000000}"/>
  <bookViews>
    <workbookView xWindow="195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L33" i="1"/>
  <c r="AK33" i="1"/>
  <c r="AO33" i="1" s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N14" i="1"/>
  <c r="AN12" i="1" s="1"/>
  <c r="AM14" i="1"/>
  <c r="AL14" i="1" s="1"/>
  <c r="AK14" i="1"/>
  <c r="AL13" i="1"/>
  <c r="AK13" i="1"/>
  <c r="AK12" i="1"/>
  <c r="Z8" i="1"/>
  <c r="X8" i="1"/>
  <c r="AO34" i="1" l="1"/>
  <c r="AO16" i="1"/>
  <c r="AO25" i="1"/>
  <c r="AO14" i="1"/>
  <c r="AM12" i="1"/>
  <c r="AO22" i="1"/>
  <c r="AO28" i="1"/>
  <c r="AO31" i="1"/>
  <c r="AL36" i="1"/>
  <c r="AO36" i="1" s="1"/>
  <c r="AO37" i="1"/>
  <c r="AO24" i="1"/>
  <c r="AO15" i="1"/>
  <c r="AO38" i="1"/>
  <c r="AL12" i="1"/>
  <c r="AO19" i="1"/>
  <c r="AO13" i="1"/>
  <c r="AO20" i="1"/>
  <c r="AO26" i="1"/>
  <c r="AO39" i="1"/>
  <c r="AO12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<sst xmlns="http://schemas.openxmlformats.org/spreadsheetml/2006/main" count="111" uniqueCount="105">
  <si>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</si>
  <si>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</si>
  <si>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</si>
  <si>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</si>
  <si>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</si>
  <si>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</si>
  <si>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</si>
  <si>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</si>
  <si>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</si>
  <si>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</si>
  <si>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</si>
  <si>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</si>
  <si>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</si>
  <si>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</si>
  <si>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</si>
  <si>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</si>
  <si>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</si>
  <si>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</si>
  <si>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</si>
  <si>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</si>
  <si>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</si>
  <si>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</si>
  <si>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</si>
  <si>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</si>
  <si>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</si>
  <si>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</si>
  <si>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</si>
  <si>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</si>
  <si>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</si>
  <si>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</si>
  <si>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</si>
  <si>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</si>
  <si>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</si>
  <si>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</si>
  <si>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</si>
  <si>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</si>
  <si>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</si>
  <si>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</si>
  <si>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</si>
  <si>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</si>
  <si>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</si>
  <si>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</si>
  <si>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</si>
  <si>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</si>
  <si>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</si>
  <si>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</si>
  <si>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</si>
  <si>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</si>
  <si>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</si>
  <si>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</si>
  <si>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</si>
  <si>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</si>
  <si>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</si>
  <si>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</si>
  <si>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</si>
  <si>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</si>
  <si>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</si>
  <si>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</si>
  <si>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</si>
  <si>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</si>
  <si>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</si>
  <si>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</si>
  <si>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</si>
  <si>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</si>
  <si>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</si>
  <si>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</si>
  <si>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</si>
  <si>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</si>
  <si>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</si>
  <si>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</si>
  <si>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</si>
  <si>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</si>
  <si>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</si>
  <si>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</si>
  <si>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</si>
  <si>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</si>
  <si>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</si>
  <si>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</si>
  <si>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</si>
  <si>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</si>
  <si>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</si>
  <si>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</si>
  <si>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</si>
  <si>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</si>
  <si>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</si>
  <si>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</si>
  <si>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</si>
  <si>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</si>
  <si>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</si>
  <si>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</si>
  <si>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</si>
  <si>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</si>
  <si>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</si>
  <si>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</si>
  <si>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</si>
  <si>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</si>
  <si>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</si>
  <si>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</si>
  <si>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</si>
  <si>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</si>
  <si>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</si>
  <si>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</si>
  <si>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</si>
  <si>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</si>
  <si>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表2-06  発生量及び処理・処分量（種類別：変換）　〔製造業〕〔全地域〕〔令和３年度〕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</si>
</sst>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3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2027.1624818369999</v>
      </c>
      <c r="E12" s="54">
        <v>626.1400000000001</v>
      </c>
      <c r="F12" s="54">
        <v>0</v>
      </c>
      <c r="G12" s="54">
        <v>1401.0224818369998</v>
      </c>
      <c r="H12" s="54">
        <v>7.4410999999999996</v>
      </c>
      <c r="I12" s="54">
        <v>0</v>
      </c>
      <c r="J12" s="54">
        <v>0</v>
      </c>
      <c r="K12" s="54">
        <v>1128.01262</v>
      </c>
      <c r="L12" s="54">
        <v>0</v>
      </c>
      <c r="M12" s="54">
        <v>427.04566999999997</v>
      </c>
      <c r="N12" s="54">
        <v>0</v>
      </c>
      <c r="O12" s="54">
        <v>700.96695</v>
      </c>
      <c r="P12" s="54">
        <v>678.03380000000004</v>
      </c>
      <c r="Q12" s="54">
        <v>0</v>
      </c>
      <c r="R12" s="54">
        <v>0</v>
      </c>
      <c r="S12" s="55">
        <v>288.50191183699991</v>
      </c>
      <c r="T12" s="54">
        <v>94.749859999999998</v>
      </c>
      <c r="U12" s="54">
        <v>2.2353899999999998</v>
      </c>
      <c r="V12" s="54">
        <v>92.514470000000003</v>
      </c>
      <c r="W12" s="54">
        <v>193.7520518369999</v>
      </c>
      <c r="X12" s="54">
        <v>125.02760299999997</v>
      </c>
      <c r="Y12" s="54">
        <v>0</v>
      </c>
      <c r="Z12" s="54">
        <v>68.724448836999869</v>
      </c>
      <c r="AA12" s="54">
        <v>0</v>
      </c>
      <c r="AB12" s="54">
        <v>27.437385836999898</v>
      </c>
      <c r="AC12" s="54">
        <v>166.31466599999996</v>
      </c>
      <c r="AD12" s="54">
        <v>163.35709999999995</v>
      </c>
      <c r="AE12" s="54">
        <v>2.9575659999999995</v>
      </c>
      <c r="AF12" s="54">
        <v>0</v>
      </c>
      <c r="AG12" s="55">
        <v>848.83199999999988</v>
      </c>
      <c r="AH12" s="54">
        <v>97.707426000000012</v>
      </c>
      <c r="AI12" s="54">
        <v>1474.972</v>
      </c>
      <c r="AJ12" s="54">
        <v>0</v>
      </c>
      <c r="AK12" s="54">
        <f>G12-N12</f>
        <v>1401.0224818369998</v>
      </c>
      <c r="AL12" s="54">
        <f>AM12+AN12</f>
        <v>105.12781960137771</v>
      </c>
      <c r="AM12" s="54">
        <f>SUM(AM13:AM14)+SUM(AM18:AM36)</f>
        <v>0</v>
      </c>
      <c r="AN12" s="54">
        <f>SUM(AN13:AN14)+SUM(AN18:AN36)</f>
        <v>105.12781960137771</v>
      </c>
      <c r="AO12" s="54">
        <f>AK12-AL12</f>
        <v>1295.894662235622</v>
      </c>
    </row>
    <row r="13" spans="2:41" s="56" customFormat="1" ht="27" customHeight="1" thickTop="1" x14ac:dyDescent="0.15">
      <c r="B13" s="57" t="s">
        <v>77</v>
      </c>
      <c r="C13" s="58"/>
      <c r="D13" s="59">
        <v>0.32112599999999997</v>
      </c>
      <c r="E13" s="59">
        <v>0</v>
      </c>
      <c r="F13" s="59">
        <v>0</v>
      </c>
      <c r="G13" s="60">
        <v>0.32112599999999997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0.32112599999999997</v>
      </c>
      <c r="T13" s="59">
        <v>6.6830000000000001E-2</v>
      </c>
      <c r="U13" s="59">
        <v>7.4099999999999999E-3</v>
      </c>
      <c r="V13" s="59">
        <v>5.9420000000000001E-2</v>
      </c>
      <c r="W13" s="59">
        <v>0.25429599999999997</v>
      </c>
      <c r="X13" s="59">
        <v>0</v>
      </c>
      <c r="Y13" s="59">
        <v>0</v>
      </c>
      <c r="Z13" s="59">
        <v>0.25429599999999997</v>
      </c>
      <c r="AA13" s="59">
        <v>0</v>
      </c>
      <c r="AB13" s="59">
        <v>-0.43421299999999985</v>
      </c>
      <c r="AC13" s="59">
        <v>0.68850899999999982</v>
      </c>
      <c r="AD13" s="59">
        <v>0.22394599999999998</v>
      </c>
      <c r="AE13" s="62">
        <v>0.46456299999999984</v>
      </c>
      <c r="AF13" s="59">
        <v>0</v>
      </c>
      <c r="AG13" s="63">
        <v>0.22394599999999998</v>
      </c>
      <c r="AH13" s="64">
        <v>0.53139299999999978</v>
      </c>
      <c r="AI13" s="64">
        <v>0.22394599999999998</v>
      </c>
      <c r="AJ13" s="59">
        <v>0</v>
      </c>
      <c r="AK13" s="59">
        <f t="shared" ref="AK13:AK39" si="0">G13-N13</f>
        <v>0.32112599999999997</v>
      </c>
      <c r="AL13" s="59">
        <f t="shared" ref="AL13:AL39" si="1">AM13+AN13</f>
        <v>5.3100000000000001E-2</v>
      </c>
      <c r="AM13" s="59">
        <v>0</v>
      </c>
      <c r="AN13" s="59">
        <v>5.3100000000000001E-2</v>
      </c>
      <c r="AO13" s="59">
        <f t="shared" ref="AO13:AO39" si="2">AK13-AL13</f>
        <v>0.26802599999999999</v>
      </c>
    </row>
    <row r="14" spans="2:41" s="56" customFormat="1" ht="27" customHeight="1" x14ac:dyDescent="0.15">
      <c r="B14" s="65" t="s">
        <v>78</v>
      </c>
      <c r="C14" s="58"/>
      <c r="D14" s="59">
        <v>175.17971995199997</v>
      </c>
      <c r="E14" s="59">
        <v>0</v>
      </c>
      <c r="F14" s="59">
        <v>0</v>
      </c>
      <c r="G14" s="59">
        <v>175.17971995199997</v>
      </c>
      <c r="H14" s="59">
        <v>0.51600000000000001</v>
      </c>
      <c r="I14" s="59">
        <v>0</v>
      </c>
      <c r="J14" s="59">
        <v>0</v>
      </c>
      <c r="K14" s="59">
        <v>83.243660000000006</v>
      </c>
      <c r="L14" s="59">
        <v>0</v>
      </c>
      <c r="M14" s="59">
        <v>80.362279999999998</v>
      </c>
      <c r="N14" s="59">
        <v>0</v>
      </c>
      <c r="O14" s="59">
        <v>2.8813800000000001</v>
      </c>
      <c r="P14" s="59">
        <v>0</v>
      </c>
      <c r="Q14" s="59">
        <v>0</v>
      </c>
      <c r="R14" s="66">
        <v>0</v>
      </c>
      <c r="S14" s="61">
        <v>94.301439951999981</v>
      </c>
      <c r="T14" s="59">
        <v>2.7130700000000001</v>
      </c>
      <c r="U14" s="59">
        <v>0.81629999999999991</v>
      </c>
      <c r="V14" s="59">
        <v>1.8967700000000003</v>
      </c>
      <c r="W14" s="59">
        <v>91.588369951999979</v>
      </c>
      <c r="X14" s="59">
        <v>80.705899999999986</v>
      </c>
      <c r="Y14" s="59">
        <v>0</v>
      </c>
      <c r="Z14" s="59">
        <v>10.882469951999999</v>
      </c>
      <c r="AA14" s="59">
        <v>0</v>
      </c>
      <c r="AB14" s="59">
        <v>5.6665159520000179</v>
      </c>
      <c r="AC14" s="59">
        <v>85.921853999999968</v>
      </c>
      <c r="AD14" s="59">
        <v>85.137513999999967</v>
      </c>
      <c r="AE14" s="59">
        <v>0.78434000000000004</v>
      </c>
      <c r="AF14" s="59">
        <v>0</v>
      </c>
      <c r="AG14" s="61">
        <v>85.653513999999973</v>
      </c>
      <c r="AH14" s="59">
        <v>3.4974100000000004</v>
      </c>
      <c r="AI14" s="59">
        <v>85.653513999999973</v>
      </c>
      <c r="AJ14" s="59">
        <v>0</v>
      </c>
      <c r="AK14" s="59">
        <f t="shared" si="0"/>
        <v>175.17971995199997</v>
      </c>
      <c r="AL14" s="59">
        <f t="shared" si="1"/>
        <v>5.7397337295471287</v>
      </c>
      <c r="AM14" s="59">
        <f>SUM(AM15:AM17)</f>
        <v>0</v>
      </c>
      <c r="AN14" s="59">
        <f>SUM(AN15:AN17)</f>
        <v>5.7397337295471287</v>
      </c>
      <c r="AO14" s="59">
        <f t="shared" si="2"/>
        <v>169.43998622245283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66.10239</v>
      </c>
      <c r="E15" s="70">
        <v>0</v>
      </c>
      <c r="F15" s="69">
        <v>0</v>
      </c>
      <c r="G15" s="69">
        <v>66.10239</v>
      </c>
      <c r="H15" s="70">
        <v>0</v>
      </c>
      <c r="I15" s="70">
        <v>0</v>
      </c>
      <c r="J15" s="70">
        <v>0</v>
      </c>
      <c r="K15" s="70">
        <v>62.741999999999997</v>
      </c>
      <c r="L15" s="70">
        <v>0</v>
      </c>
      <c r="M15" s="70">
        <v>61.846499999999999</v>
      </c>
      <c r="N15" s="70">
        <v>0</v>
      </c>
      <c r="O15" s="70">
        <v>0.89549999999999996</v>
      </c>
      <c r="P15" s="69">
        <v>0</v>
      </c>
      <c r="Q15" s="69">
        <v>0</v>
      </c>
      <c r="R15" s="71">
        <v>0</v>
      </c>
      <c r="S15" s="72">
        <v>4.2558899999999991</v>
      </c>
      <c r="T15" s="69">
        <v>0</v>
      </c>
      <c r="U15" s="69">
        <v>0</v>
      </c>
      <c r="V15" s="69">
        <v>0</v>
      </c>
      <c r="W15" s="69">
        <v>4.2558899999999991</v>
      </c>
      <c r="X15" s="69">
        <v>1.57307</v>
      </c>
      <c r="Y15" s="69">
        <v>0</v>
      </c>
      <c r="Z15" s="69">
        <v>2.6828199999999995</v>
      </c>
      <c r="AA15" s="69">
        <v>0</v>
      </c>
      <c r="AB15" s="69">
        <v>1.7224329999999997</v>
      </c>
      <c r="AC15" s="69">
        <v>2.5334569999999994</v>
      </c>
      <c r="AD15" s="69">
        <v>2.3792799999999996</v>
      </c>
      <c r="AE15" s="69">
        <v>0.15417700000000001</v>
      </c>
      <c r="AF15" s="71">
        <v>0</v>
      </c>
      <c r="AG15" s="72">
        <v>2.3792799999999996</v>
      </c>
      <c r="AH15" s="69">
        <v>0.15417700000000001</v>
      </c>
      <c r="AI15" s="69">
        <v>2.3792799999999996</v>
      </c>
      <c r="AJ15" s="70">
        <v>0</v>
      </c>
      <c r="AK15" s="70">
        <f t="shared" si="0"/>
        <v>66.10239</v>
      </c>
      <c r="AL15" s="70">
        <f t="shared" si="1"/>
        <v>4.8297387295471284</v>
      </c>
      <c r="AM15" s="70">
        <v>0</v>
      </c>
      <c r="AN15" s="70">
        <v>4.8297387295471284</v>
      </c>
      <c r="AO15" s="70">
        <f t="shared" si="2"/>
        <v>61.272651270452869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12.214729999999999</v>
      </c>
      <c r="E16" s="74">
        <v>0</v>
      </c>
      <c r="F16" s="74">
        <v>0</v>
      </c>
      <c r="G16" s="74">
        <v>12.214729999999999</v>
      </c>
      <c r="H16" s="74">
        <v>0</v>
      </c>
      <c r="I16" s="74">
        <v>0</v>
      </c>
      <c r="J16" s="74">
        <v>0</v>
      </c>
      <c r="K16" s="74">
        <v>3.0000000000000001E-3</v>
      </c>
      <c r="L16" s="74">
        <v>0</v>
      </c>
      <c r="M16" s="74">
        <v>3.0000000000000001E-3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12.211729999999999</v>
      </c>
      <c r="T16" s="74">
        <v>0.81629999999999991</v>
      </c>
      <c r="U16" s="74">
        <v>0.81629999999999991</v>
      </c>
      <c r="V16" s="74">
        <v>0</v>
      </c>
      <c r="W16" s="74">
        <v>11.395429999999999</v>
      </c>
      <c r="X16" s="74">
        <v>7.9119900000000003</v>
      </c>
      <c r="Y16" s="74">
        <v>0</v>
      </c>
      <c r="Z16" s="74">
        <v>3.4834399999999994</v>
      </c>
      <c r="AA16" s="74">
        <v>0</v>
      </c>
      <c r="AB16" s="74">
        <v>1.8832919999999991</v>
      </c>
      <c r="AC16" s="74">
        <v>9.5121380000000002</v>
      </c>
      <c r="AD16" s="74">
        <v>9.494689000000001</v>
      </c>
      <c r="AE16" s="74">
        <v>1.7449000000000003E-2</v>
      </c>
      <c r="AF16" s="75">
        <v>0</v>
      </c>
      <c r="AG16" s="76">
        <v>9.494689000000001</v>
      </c>
      <c r="AH16" s="74">
        <v>0.83374899999999996</v>
      </c>
      <c r="AI16" s="74">
        <v>9.494689000000001</v>
      </c>
      <c r="AJ16" s="74">
        <v>0</v>
      </c>
      <c r="AK16" s="74">
        <f t="shared" si="0"/>
        <v>12.214729999999999</v>
      </c>
      <c r="AL16" s="74">
        <f t="shared" si="1"/>
        <v>0.90999500000000011</v>
      </c>
      <c r="AM16" s="74">
        <v>0</v>
      </c>
      <c r="AN16" s="74">
        <v>0.90999500000000011</v>
      </c>
      <c r="AO16" s="74">
        <f t="shared" si="2"/>
        <v>11.304734999999999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96.862599951999982</v>
      </c>
      <c r="E17" s="60">
        <v>0</v>
      </c>
      <c r="F17" s="79">
        <v>0</v>
      </c>
      <c r="G17" s="79">
        <v>96.862599951999982</v>
      </c>
      <c r="H17" s="60">
        <v>0.51600000000000001</v>
      </c>
      <c r="I17" s="60">
        <v>0</v>
      </c>
      <c r="J17" s="60">
        <v>0</v>
      </c>
      <c r="K17" s="60">
        <v>20.498660000000001</v>
      </c>
      <c r="L17" s="60">
        <v>0</v>
      </c>
      <c r="M17" s="60">
        <v>18.512779999999999</v>
      </c>
      <c r="N17" s="60">
        <v>0</v>
      </c>
      <c r="O17" s="60">
        <v>1.9858799999999999</v>
      </c>
      <c r="P17" s="79">
        <v>0</v>
      </c>
      <c r="Q17" s="79">
        <v>0</v>
      </c>
      <c r="R17" s="80">
        <v>0</v>
      </c>
      <c r="S17" s="81">
        <v>77.833819951999985</v>
      </c>
      <c r="T17" s="79">
        <v>1.8967700000000003</v>
      </c>
      <c r="U17" s="79">
        <v>0</v>
      </c>
      <c r="V17" s="79">
        <v>1.8967700000000003</v>
      </c>
      <c r="W17" s="79">
        <v>75.937049951999981</v>
      </c>
      <c r="X17" s="79">
        <v>71.220839999999981</v>
      </c>
      <c r="Y17" s="79">
        <v>0</v>
      </c>
      <c r="Z17" s="79">
        <v>4.7162099519999998</v>
      </c>
      <c r="AA17" s="79">
        <v>0</v>
      </c>
      <c r="AB17" s="79">
        <v>2.0607909520000192</v>
      </c>
      <c r="AC17" s="79">
        <v>73.876258999999962</v>
      </c>
      <c r="AD17" s="79">
        <v>73.263544999999965</v>
      </c>
      <c r="AE17" s="79">
        <v>0.61271400000000009</v>
      </c>
      <c r="AF17" s="80">
        <v>0</v>
      </c>
      <c r="AG17" s="81">
        <v>73.77954499999997</v>
      </c>
      <c r="AH17" s="79">
        <v>2.5094840000000005</v>
      </c>
      <c r="AI17" s="79">
        <v>73.77954499999997</v>
      </c>
      <c r="AJ17" s="60">
        <v>0</v>
      </c>
      <c r="AK17" s="60">
        <f t="shared" si="0"/>
        <v>96.862599951999982</v>
      </c>
      <c r="AL17" s="60">
        <f t="shared" si="1"/>
        <v>0</v>
      </c>
      <c r="AM17" s="60">
        <v>0</v>
      </c>
      <c r="AN17" s="60">
        <v>0</v>
      </c>
      <c r="AO17" s="60">
        <f t="shared" si="2"/>
        <v>96.862599951999982</v>
      </c>
    </row>
    <row r="18" spans="2:41" s="56" customFormat="1" ht="27" customHeight="1" x14ac:dyDescent="0.15">
      <c r="B18" s="65" t="s">
        <v>82</v>
      </c>
      <c r="C18" s="82"/>
      <c r="D18" s="59">
        <v>28.283420374999885</v>
      </c>
      <c r="E18" s="59">
        <v>0</v>
      </c>
      <c r="F18" s="59">
        <v>0</v>
      </c>
      <c r="G18" s="59">
        <v>28.283420374999885</v>
      </c>
      <c r="H18" s="59">
        <v>1.391</v>
      </c>
      <c r="I18" s="59">
        <v>0</v>
      </c>
      <c r="J18" s="59">
        <v>0</v>
      </c>
      <c r="K18" s="59">
        <v>9.5280000000000005</v>
      </c>
      <c r="L18" s="59">
        <v>0</v>
      </c>
      <c r="M18" s="59">
        <v>9.5140000000000011</v>
      </c>
      <c r="N18" s="59">
        <v>0</v>
      </c>
      <c r="O18" s="59">
        <v>1.4E-2</v>
      </c>
      <c r="P18" s="59">
        <v>0</v>
      </c>
      <c r="Q18" s="59">
        <v>0</v>
      </c>
      <c r="R18" s="59">
        <v>0</v>
      </c>
      <c r="S18" s="61">
        <v>17.378420374999884</v>
      </c>
      <c r="T18" s="59">
        <v>0</v>
      </c>
      <c r="U18" s="59">
        <v>0</v>
      </c>
      <c r="V18" s="59">
        <v>0</v>
      </c>
      <c r="W18" s="59">
        <v>17.378420374999884</v>
      </c>
      <c r="X18" s="59">
        <v>1.0719130000000003</v>
      </c>
      <c r="Y18" s="59">
        <v>0</v>
      </c>
      <c r="Z18" s="59">
        <v>16.306507374999882</v>
      </c>
      <c r="AA18" s="59">
        <v>0</v>
      </c>
      <c r="AB18" s="59">
        <v>2.1083173749998849</v>
      </c>
      <c r="AC18" s="59">
        <v>15.270102999999999</v>
      </c>
      <c r="AD18" s="59">
        <v>15.198907999999999</v>
      </c>
      <c r="AE18" s="62">
        <v>7.1194999999999994E-2</v>
      </c>
      <c r="AF18" s="59">
        <v>0</v>
      </c>
      <c r="AG18" s="61">
        <v>16.589908000000001</v>
      </c>
      <c r="AH18" s="59">
        <v>7.1194999999999994E-2</v>
      </c>
      <c r="AI18" s="59">
        <v>16.589908000000001</v>
      </c>
      <c r="AJ18" s="59">
        <v>0</v>
      </c>
      <c r="AK18" s="59">
        <f t="shared" si="0"/>
        <v>28.283420374999885</v>
      </c>
      <c r="AL18" s="59">
        <f t="shared" si="1"/>
        <v>1.6585579515149891</v>
      </c>
      <c r="AM18" s="59">
        <v>0</v>
      </c>
      <c r="AN18" s="59">
        <v>1.6585579515149891</v>
      </c>
      <c r="AO18" s="59">
        <f t="shared" si="2"/>
        <v>26.624862423484895</v>
      </c>
    </row>
    <row r="19" spans="2:41" s="56" customFormat="1" ht="27" customHeight="1" x14ac:dyDescent="0.15">
      <c r="B19" s="65" t="s">
        <v>83</v>
      </c>
      <c r="C19" s="58"/>
      <c r="D19" s="59">
        <v>37.563190769999999</v>
      </c>
      <c r="E19" s="59">
        <v>0</v>
      </c>
      <c r="F19" s="59">
        <v>0</v>
      </c>
      <c r="G19" s="59">
        <v>37.563190769999999</v>
      </c>
      <c r="H19" s="59">
        <v>1.0999999999999999E-2</v>
      </c>
      <c r="I19" s="59">
        <v>0</v>
      </c>
      <c r="J19" s="59">
        <v>0</v>
      </c>
      <c r="K19" s="59">
        <v>26.132300000000001</v>
      </c>
      <c r="L19" s="59">
        <v>0</v>
      </c>
      <c r="M19" s="59">
        <v>25.89274</v>
      </c>
      <c r="N19" s="59">
        <v>0</v>
      </c>
      <c r="O19" s="59">
        <v>0.23956</v>
      </c>
      <c r="P19" s="59">
        <v>0</v>
      </c>
      <c r="Q19" s="59">
        <v>0</v>
      </c>
      <c r="R19" s="59">
        <v>0</v>
      </c>
      <c r="S19" s="61">
        <v>11.659450769999999</v>
      </c>
      <c r="T19" s="59">
        <v>2.0000000000000001E-4</v>
      </c>
      <c r="U19" s="59">
        <v>0</v>
      </c>
      <c r="V19" s="59">
        <v>2.0000000000000001E-4</v>
      </c>
      <c r="W19" s="59">
        <v>11.65925077</v>
      </c>
      <c r="X19" s="59">
        <v>7.4651499999999995</v>
      </c>
      <c r="Y19" s="59">
        <v>0</v>
      </c>
      <c r="Z19" s="59">
        <v>4.1941007700000013</v>
      </c>
      <c r="AA19" s="59">
        <v>0</v>
      </c>
      <c r="AB19" s="59">
        <v>8.22132577</v>
      </c>
      <c r="AC19" s="59">
        <v>3.4379249999999999</v>
      </c>
      <c r="AD19" s="59">
        <v>3.3877699999999997</v>
      </c>
      <c r="AE19" s="62">
        <v>5.0154999999999998E-2</v>
      </c>
      <c r="AF19" s="59">
        <v>0</v>
      </c>
      <c r="AG19" s="61">
        <v>3.3987699999999998</v>
      </c>
      <c r="AH19" s="59">
        <v>5.0354999999999997E-2</v>
      </c>
      <c r="AI19" s="59">
        <v>3.3987699999999998</v>
      </c>
      <c r="AJ19" s="59">
        <v>0</v>
      </c>
      <c r="AK19" s="59">
        <f t="shared" si="0"/>
        <v>37.563190769999999</v>
      </c>
      <c r="AL19" s="59">
        <f t="shared" si="1"/>
        <v>5.6684965454545475</v>
      </c>
      <c r="AM19" s="59">
        <v>0</v>
      </c>
      <c r="AN19" s="59">
        <v>5.6684965454545475</v>
      </c>
      <c r="AO19" s="59">
        <f t="shared" si="2"/>
        <v>31.89469422454545</v>
      </c>
    </row>
    <row r="20" spans="2:41" s="56" customFormat="1" ht="27" customHeight="1" x14ac:dyDescent="0.15">
      <c r="B20" s="65" t="s">
        <v>84</v>
      </c>
      <c r="C20" s="58"/>
      <c r="D20" s="59">
        <v>26.874551790000002</v>
      </c>
      <c r="E20" s="59">
        <v>0</v>
      </c>
      <c r="F20" s="59">
        <v>0</v>
      </c>
      <c r="G20" s="59">
        <v>26.874551790000002</v>
      </c>
      <c r="H20" s="59">
        <v>0.33200000000000002</v>
      </c>
      <c r="I20" s="59">
        <v>0</v>
      </c>
      <c r="J20" s="59">
        <v>0</v>
      </c>
      <c r="K20" s="59">
        <v>14.147300000000001</v>
      </c>
      <c r="L20" s="59">
        <v>0</v>
      </c>
      <c r="M20" s="59">
        <v>13.085450000000002</v>
      </c>
      <c r="N20" s="59">
        <v>0</v>
      </c>
      <c r="O20" s="59">
        <v>1.06185</v>
      </c>
      <c r="P20" s="59">
        <v>0</v>
      </c>
      <c r="Q20" s="59">
        <v>0</v>
      </c>
      <c r="R20" s="59">
        <v>0</v>
      </c>
      <c r="S20" s="61">
        <v>13.457101789999999</v>
      </c>
      <c r="T20" s="59">
        <v>0</v>
      </c>
      <c r="U20" s="59">
        <v>0</v>
      </c>
      <c r="V20" s="59">
        <v>0</v>
      </c>
      <c r="W20" s="59">
        <v>13.457101789999999</v>
      </c>
      <c r="X20" s="59">
        <v>0.12349600000000001</v>
      </c>
      <c r="Y20" s="59">
        <v>0</v>
      </c>
      <c r="Z20" s="59">
        <v>13.33360579</v>
      </c>
      <c r="AA20" s="59">
        <v>0</v>
      </c>
      <c r="AB20" s="59">
        <v>10.61498879</v>
      </c>
      <c r="AC20" s="59">
        <v>2.8421129999999999</v>
      </c>
      <c r="AD20" s="59">
        <v>2.7984779999999998</v>
      </c>
      <c r="AE20" s="62">
        <v>4.3635E-2</v>
      </c>
      <c r="AF20" s="59">
        <v>0</v>
      </c>
      <c r="AG20" s="61">
        <v>3.1304779999999996</v>
      </c>
      <c r="AH20" s="59">
        <v>4.3635E-2</v>
      </c>
      <c r="AI20" s="59">
        <v>3.1304779999999996</v>
      </c>
      <c r="AJ20" s="59">
        <v>0</v>
      </c>
      <c r="AK20" s="59">
        <f t="shared" si="0"/>
        <v>26.874551790000002</v>
      </c>
      <c r="AL20" s="59">
        <f t="shared" si="1"/>
        <v>10.457590998191684</v>
      </c>
      <c r="AM20" s="59">
        <v>0</v>
      </c>
      <c r="AN20" s="59">
        <v>10.457590998191684</v>
      </c>
      <c r="AO20" s="59">
        <f t="shared" si="2"/>
        <v>16.416960791808318</v>
      </c>
    </row>
    <row r="21" spans="2:41" s="56" customFormat="1" ht="27" customHeight="1" x14ac:dyDescent="0.15">
      <c r="B21" s="65" t="s">
        <v>85</v>
      </c>
      <c r="C21" s="58"/>
      <c r="D21" s="59">
        <v>11.359470999999999</v>
      </c>
      <c r="E21" s="59">
        <v>0</v>
      </c>
      <c r="F21" s="59">
        <v>0</v>
      </c>
      <c r="G21" s="59">
        <v>11.359470999999999</v>
      </c>
      <c r="H21" s="59">
        <v>0</v>
      </c>
      <c r="I21" s="59">
        <v>0</v>
      </c>
      <c r="J21" s="59">
        <v>0</v>
      </c>
      <c r="K21" s="59">
        <v>1.2270000000000001</v>
      </c>
      <c r="L21" s="59">
        <v>0</v>
      </c>
      <c r="M21" s="59">
        <v>1.0210000000000001</v>
      </c>
      <c r="N21" s="59">
        <v>0</v>
      </c>
      <c r="O21" s="59">
        <v>0.20599999999999999</v>
      </c>
      <c r="P21" s="59">
        <v>0</v>
      </c>
      <c r="Q21" s="59">
        <v>0</v>
      </c>
      <c r="R21" s="59">
        <v>0</v>
      </c>
      <c r="S21" s="61">
        <v>10.338470999999998</v>
      </c>
      <c r="T21" s="59">
        <v>1.3048600000000001</v>
      </c>
      <c r="U21" s="59">
        <v>1.2389300000000001</v>
      </c>
      <c r="V21" s="59">
        <v>6.5929999999999989E-2</v>
      </c>
      <c r="W21" s="59">
        <v>9.0336109999999987</v>
      </c>
      <c r="X21" s="59">
        <v>7.1885879999999984</v>
      </c>
      <c r="Y21" s="59">
        <v>0</v>
      </c>
      <c r="Z21" s="59">
        <v>1.8450229999999996</v>
      </c>
      <c r="AA21" s="59">
        <v>0</v>
      </c>
      <c r="AB21" s="59">
        <v>0.75142299999999729</v>
      </c>
      <c r="AC21" s="59">
        <v>8.2821880000000014</v>
      </c>
      <c r="AD21" s="59">
        <v>7.6013810000000008</v>
      </c>
      <c r="AE21" s="62">
        <v>0.68080699999999994</v>
      </c>
      <c r="AF21" s="59">
        <v>0</v>
      </c>
      <c r="AG21" s="61">
        <v>7.6013810000000008</v>
      </c>
      <c r="AH21" s="59">
        <v>1.9856670000000001</v>
      </c>
      <c r="AI21" s="59">
        <v>7.6013810000000008</v>
      </c>
      <c r="AJ21" s="59">
        <v>0</v>
      </c>
      <c r="AK21" s="59">
        <f t="shared" si="0"/>
        <v>11.359470999999999</v>
      </c>
      <c r="AL21" s="59">
        <f t="shared" si="1"/>
        <v>2.2880477005861786</v>
      </c>
      <c r="AM21" s="59">
        <v>0</v>
      </c>
      <c r="AN21" s="59">
        <v>2.2880477005861786</v>
      </c>
      <c r="AO21" s="59">
        <f t="shared" si="2"/>
        <v>9.0714232994138211</v>
      </c>
    </row>
    <row r="22" spans="2:41" s="56" customFormat="1" ht="27" customHeight="1" x14ac:dyDescent="0.15">
      <c r="B22" s="65" t="s">
        <v>86</v>
      </c>
      <c r="C22" s="58"/>
      <c r="D22" s="59">
        <v>2.6120000000000001E-2</v>
      </c>
      <c r="E22" s="59">
        <v>0</v>
      </c>
      <c r="F22" s="59">
        <v>0</v>
      </c>
      <c r="G22" s="59">
        <v>2.6120000000000001E-2</v>
      </c>
      <c r="H22" s="59">
        <v>0</v>
      </c>
      <c r="I22" s="59">
        <v>0</v>
      </c>
      <c r="J22" s="59">
        <v>0</v>
      </c>
      <c r="K22" s="59">
        <v>6.8000000000000005E-4</v>
      </c>
      <c r="L22" s="59">
        <v>0</v>
      </c>
      <c r="M22" s="59">
        <v>0</v>
      </c>
      <c r="N22" s="59">
        <v>0</v>
      </c>
      <c r="O22" s="59">
        <v>6.8000000000000005E-4</v>
      </c>
      <c r="P22" s="59">
        <v>0</v>
      </c>
      <c r="Q22" s="59">
        <v>0</v>
      </c>
      <c r="R22" s="59">
        <v>0</v>
      </c>
      <c r="S22" s="61">
        <v>2.6120000000000001E-2</v>
      </c>
      <c r="T22" s="59">
        <v>0</v>
      </c>
      <c r="U22" s="59">
        <v>0</v>
      </c>
      <c r="V22" s="59">
        <v>0</v>
      </c>
      <c r="W22" s="59">
        <v>2.6120000000000001E-2</v>
      </c>
      <c r="X22" s="59">
        <v>1.9028000000000003E-2</v>
      </c>
      <c r="Y22" s="59">
        <v>0</v>
      </c>
      <c r="Z22" s="59">
        <v>7.0919999999999985E-3</v>
      </c>
      <c r="AA22" s="59">
        <v>0</v>
      </c>
      <c r="AB22" s="59">
        <v>7.8169999999999976E-3</v>
      </c>
      <c r="AC22" s="59">
        <v>1.8303000000000003E-2</v>
      </c>
      <c r="AD22" s="59">
        <v>1.6432000000000002E-2</v>
      </c>
      <c r="AE22" s="62">
        <v>1.8710000000000003E-3</v>
      </c>
      <c r="AF22" s="59">
        <v>0</v>
      </c>
      <c r="AG22" s="61">
        <v>1.6432000000000002E-2</v>
      </c>
      <c r="AH22" s="59">
        <v>1.8710000000000003E-3</v>
      </c>
      <c r="AI22" s="59">
        <v>1.6432000000000002E-2</v>
      </c>
      <c r="AJ22" s="59">
        <v>0</v>
      </c>
      <c r="AK22" s="59">
        <f t="shared" si="0"/>
        <v>2.6120000000000001E-2</v>
      </c>
      <c r="AL22" s="59">
        <f t="shared" si="1"/>
        <v>0.02</v>
      </c>
      <c r="AM22" s="59">
        <v>0</v>
      </c>
      <c r="AN22" s="59">
        <v>0.02</v>
      </c>
      <c r="AO22" s="59">
        <f t="shared" si="2"/>
        <v>6.1200000000000004E-3</v>
      </c>
    </row>
    <row r="23" spans="2:41" s="56" customFormat="1" ht="27" customHeight="1" x14ac:dyDescent="0.15">
      <c r="B23" s="65" t="s">
        <v>87</v>
      </c>
      <c r="C23" s="58"/>
      <c r="D23" s="59">
        <v>2.3545769999999999</v>
      </c>
      <c r="E23" s="59">
        <v>0</v>
      </c>
      <c r="F23" s="59">
        <v>0</v>
      </c>
      <c r="G23" s="59">
        <v>2.3545769999999999</v>
      </c>
      <c r="H23" s="59">
        <v>0</v>
      </c>
      <c r="I23" s="59">
        <v>0</v>
      </c>
      <c r="J23" s="59">
        <v>0</v>
      </c>
      <c r="K23" s="59">
        <v>0.32211000000000001</v>
      </c>
      <c r="L23" s="59">
        <v>0</v>
      </c>
      <c r="M23" s="59">
        <v>0</v>
      </c>
      <c r="N23" s="59">
        <v>0</v>
      </c>
      <c r="O23" s="59">
        <v>0.32211000000000001</v>
      </c>
      <c r="P23" s="59">
        <v>0.16088999999999998</v>
      </c>
      <c r="Q23" s="59">
        <v>0</v>
      </c>
      <c r="R23" s="59">
        <v>0</v>
      </c>
      <c r="S23" s="61">
        <v>2.1936869999999997</v>
      </c>
      <c r="T23" s="59">
        <v>0</v>
      </c>
      <c r="U23" s="59">
        <v>0</v>
      </c>
      <c r="V23" s="59">
        <v>0</v>
      </c>
      <c r="W23" s="59">
        <v>2.1936869999999997</v>
      </c>
      <c r="X23" s="59">
        <v>1.9108969999999998</v>
      </c>
      <c r="Y23" s="59">
        <v>0</v>
      </c>
      <c r="Z23" s="59">
        <v>0.28278999999999999</v>
      </c>
      <c r="AA23" s="59">
        <v>0</v>
      </c>
      <c r="AB23" s="59">
        <v>5.7989000000000068E-2</v>
      </c>
      <c r="AC23" s="59">
        <v>2.1356979999999997</v>
      </c>
      <c r="AD23" s="59">
        <v>2.1008869999999997</v>
      </c>
      <c r="AE23" s="62">
        <v>3.4811000000000002E-2</v>
      </c>
      <c r="AF23" s="59">
        <v>0</v>
      </c>
      <c r="AG23" s="61">
        <v>2.2617769999999995</v>
      </c>
      <c r="AH23" s="59">
        <v>3.4811000000000002E-2</v>
      </c>
      <c r="AI23" s="59">
        <v>2.2617769999999995</v>
      </c>
      <c r="AJ23" s="59">
        <v>0</v>
      </c>
      <c r="AK23" s="59">
        <f t="shared" si="0"/>
        <v>2.3545769999999999</v>
      </c>
      <c r="AL23" s="59">
        <f t="shared" si="1"/>
        <v>2.5514999999999999E-2</v>
      </c>
      <c r="AM23" s="59">
        <v>0</v>
      </c>
      <c r="AN23" s="59">
        <v>2.5514999999999999E-2</v>
      </c>
      <c r="AO23" s="59">
        <f t="shared" si="2"/>
        <v>2.329062</v>
      </c>
    </row>
    <row r="24" spans="2:41" s="56" customFormat="1" ht="27" customHeight="1" x14ac:dyDescent="0.15">
      <c r="B24" s="65" t="s">
        <v>88</v>
      </c>
      <c r="C24" s="58"/>
      <c r="D24" s="59">
        <v>9.6450000000000008E-2</v>
      </c>
      <c r="E24" s="59">
        <v>0</v>
      </c>
      <c r="F24" s="59">
        <v>0</v>
      </c>
      <c r="G24" s="59">
        <v>9.6450000000000008E-2</v>
      </c>
      <c r="H24" s="59">
        <v>0</v>
      </c>
      <c r="I24" s="59">
        <v>0</v>
      </c>
      <c r="J24" s="59">
        <v>0</v>
      </c>
      <c r="K24" s="59">
        <v>3.8460000000000001E-2</v>
      </c>
      <c r="L24" s="59">
        <v>0</v>
      </c>
      <c r="M24" s="59">
        <v>0</v>
      </c>
      <c r="N24" s="59">
        <v>0</v>
      </c>
      <c r="O24" s="59">
        <v>3.8460000000000001E-2</v>
      </c>
      <c r="P24" s="59">
        <v>0</v>
      </c>
      <c r="Q24" s="59">
        <v>0</v>
      </c>
      <c r="R24" s="59">
        <v>0</v>
      </c>
      <c r="S24" s="61">
        <v>9.6450000000000008E-2</v>
      </c>
      <c r="T24" s="59">
        <v>0</v>
      </c>
      <c r="U24" s="59">
        <v>0</v>
      </c>
      <c r="V24" s="59">
        <v>0</v>
      </c>
      <c r="W24" s="59">
        <v>9.6450000000000008E-2</v>
      </c>
      <c r="X24" s="59">
        <v>9.6430000000000002E-2</v>
      </c>
      <c r="Y24" s="59">
        <v>0</v>
      </c>
      <c r="Z24" s="59">
        <v>2.0000000000000002E-5</v>
      </c>
      <c r="AA24" s="59">
        <v>0</v>
      </c>
      <c r="AB24" s="59">
        <v>3.999999999999837E-5</v>
      </c>
      <c r="AC24" s="59">
        <v>9.641000000000001E-2</v>
      </c>
      <c r="AD24" s="59">
        <v>9.5050000000000009E-2</v>
      </c>
      <c r="AE24" s="62">
        <v>1.3599999999999999E-3</v>
      </c>
      <c r="AF24" s="59">
        <v>0</v>
      </c>
      <c r="AG24" s="61">
        <v>9.5050000000000009E-2</v>
      </c>
      <c r="AH24" s="59">
        <v>1.3599999999999999E-3</v>
      </c>
      <c r="AI24" s="59">
        <v>9.5050000000000009E-2</v>
      </c>
      <c r="AJ24" s="59">
        <v>0</v>
      </c>
      <c r="AK24" s="59">
        <f t="shared" si="0"/>
        <v>9.6450000000000008E-2</v>
      </c>
      <c r="AL24" s="59">
        <f t="shared" si="1"/>
        <v>0</v>
      </c>
      <c r="AM24" s="59">
        <v>0</v>
      </c>
      <c r="AN24" s="59">
        <v>0</v>
      </c>
      <c r="AO24" s="59">
        <f t="shared" si="2"/>
        <v>9.6450000000000008E-2</v>
      </c>
    </row>
    <row r="25" spans="2:41" s="56" customFormat="1" ht="27" customHeight="1" x14ac:dyDescent="0.15">
      <c r="B25" s="65" t="s">
        <v>89</v>
      </c>
      <c r="C25" s="58"/>
      <c r="D25" s="59">
        <v>22.222051</v>
      </c>
      <c r="E25" s="59">
        <v>0</v>
      </c>
      <c r="F25" s="59">
        <v>0</v>
      </c>
      <c r="G25" s="59">
        <v>22.222051</v>
      </c>
      <c r="H25" s="59">
        <v>0</v>
      </c>
      <c r="I25" s="59">
        <v>0</v>
      </c>
      <c r="J25" s="59">
        <v>0</v>
      </c>
      <c r="K25" s="59">
        <v>5.5331999999999999</v>
      </c>
      <c r="L25" s="59">
        <v>0</v>
      </c>
      <c r="M25" s="59">
        <v>5.5331999999999999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16.688851</v>
      </c>
      <c r="T25" s="59">
        <v>0.73493999999999993</v>
      </c>
      <c r="U25" s="59">
        <v>0</v>
      </c>
      <c r="V25" s="59">
        <v>0.73493999999999993</v>
      </c>
      <c r="W25" s="59">
        <v>15.953910999999998</v>
      </c>
      <c r="X25" s="59">
        <v>5.3003899999999993</v>
      </c>
      <c r="Y25" s="59">
        <v>0</v>
      </c>
      <c r="Z25" s="59">
        <v>10.653521</v>
      </c>
      <c r="AA25" s="59">
        <v>0</v>
      </c>
      <c r="AB25" s="59">
        <v>0.27531000000000105</v>
      </c>
      <c r="AC25" s="59">
        <v>15.678600999999997</v>
      </c>
      <c r="AD25" s="59">
        <v>15.348600999999997</v>
      </c>
      <c r="AE25" s="62">
        <v>0.33</v>
      </c>
      <c r="AF25" s="59">
        <v>0</v>
      </c>
      <c r="AG25" s="61">
        <v>15.348600999999997</v>
      </c>
      <c r="AH25" s="59">
        <v>1.06494</v>
      </c>
      <c r="AI25" s="59">
        <v>15.348600999999997</v>
      </c>
      <c r="AJ25" s="59">
        <v>0</v>
      </c>
      <c r="AK25" s="59">
        <f t="shared" si="0"/>
        <v>22.222051</v>
      </c>
      <c r="AL25" s="59">
        <f t="shared" si="1"/>
        <v>1.0952299999999999</v>
      </c>
      <c r="AM25" s="59">
        <v>0</v>
      </c>
      <c r="AN25" s="59">
        <v>1.0952299999999999</v>
      </c>
      <c r="AO25" s="59">
        <f t="shared" si="2"/>
        <v>21.126821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2.7027010000000007</v>
      </c>
      <c r="E28" s="59">
        <v>0</v>
      </c>
      <c r="F28" s="59">
        <v>0</v>
      </c>
      <c r="G28" s="59">
        <v>2.7027010000000007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2.7027010000000007</v>
      </c>
      <c r="T28" s="59">
        <v>4.3999999999999997E-2</v>
      </c>
      <c r="U28" s="59">
        <v>0</v>
      </c>
      <c r="V28" s="59">
        <v>4.3999999999999997E-2</v>
      </c>
      <c r="W28" s="59">
        <v>2.6587010000000006</v>
      </c>
      <c r="X28" s="59">
        <v>0.89525400000000022</v>
      </c>
      <c r="Y28" s="59">
        <v>0</v>
      </c>
      <c r="Z28" s="59">
        <v>1.7634470000000002</v>
      </c>
      <c r="AA28" s="59">
        <v>0</v>
      </c>
      <c r="AB28" s="59">
        <v>1.7444999999999933E-2</v>
      </c>
      <c r="AC28" s="59">
        <v>2.6412560000000007</v>
      </c>
      <c r="AD28" s="59">
        <v>2.6247790000000006</v>
      </c>
      <c r="AE28" s="62">
        <v>1.6476999999999999E-2</v>
      </c>
      <c r="AF28" s="59">
        <v>0</v>
      </c>
      <c r="AG28" s="61">
        <v>2.6247790000000006</v>
      </c>
      <c r="AH28" s="59">
        <v>6.0476999999999996E-2</v>
      </c>
      <c r="AI28" s="59">
        <v>2.6247790000000006</v>
      </c>
      <c r="AJ28" s="59">
        <v>0</v>
      </c>
      <c r="AK28" s="59">
        <f t="shared" si="0"/>
        <v>2.7027010000000007</v>
      </c>
      <c r="AL28" s="59">
        <f t="shared" si="1"/>
        <v>0.15850299999999998</v>
      </c>
      <c r="AM28" s="59">
        <v>0</v>
      </c>
      <c r="AN28" s="59">
        <v>0.15850299999999998</v>
      </c>
      <c r="AO28" s="59">
        <f t="shared" si="2"/>
        <v>2.5441980000000006</v>
      </c>
    </row>
    <row r="29" spans="2:41" s="56" customFormat="1" ht="27" customHeight="1" x14ac:dyDescent="0.15">
      <c r="B29" s="65" t="s">
        <v>93</v>
      </c>
      <c r="C29" s="58"/>
      <c r="D29" s="59">
        <v>45.399293999999998</v>
      </c>
      <c r="E29" s="59">
        <v>13.69</v>
      </c>
      <c r="F29" s="59">
        <v>0</v>
      </c>
      <c r="G29" s="59">
        <v>31.709294</v>
      </c>
      <c r="H29" s="59">
        <v>4.5331000000000001</v>
      </c>
      <c r="I29" s="59">
        <v>0</v>
      </c>
      <c r="J29" s="59">
        <v>0</v>
      </c>
      <c r="K29" s="59">
        <v>19.521999999999998</v>
      </c>
      <c r="L29" s="59">
        <v>0</v>
      </c>
      <c r="M29" s="59">
        <v>0</v>
      </c>
      <c r="N29" s="59">
        <v>0</v>
      </c>
      <c r="O29" s="59">
        <v>19.521999999999998</v>
      </c>
      <c r="P29" s="59">
        <v>19.521999999999998</v>
      </c>
      <c r="Q29" s="59">
        <v>0</v>
      </c>
      <c r="R29" s="59">
        <v>0</v>
      </c>
      <c r="S29" s="61">
        <v>7.6541940000000004</v>
      </c>
      <c r="T29" s="59">
        <v>4.100950000000001</v>
      </c>
      <c r="U29" s="59">
        <v>9.6250000000000002E-2</v>
      </c>
      <c r="V29" s="59">
        <v>4.0047000000000006</v>
      </c>
      <c r="W29" s="59">
        <v>3.5532439999999998</v>
      </c>
      <c r="X29" s="59">
        <v>0.8953509999999999</v>
      </c>
      <c r="Y29" s="59">
        <v>0</v>
      </c>
      <c r="Z29" s="59">
        <v>2.6578930000000001</v>
      </c>
      <c r="AA29" s="59">
        <v>0</v>
      </c>
      <c r="AB29" s="59">
        <v>2.2500000000005294E-3</v>
      </c>
      <c r="AC29" s="59">
        <v>3.5509939999999993</v>
      </c>
      <c r="AD29" s="59">
        <v>3.4241999999999995</v>
      </c>
      <c r="AE29" s="62">
        <v>0.12679400000000002</v>
      </c>
      <c r="AF29" s="59">
        <v>0</v>
      </c>
      <c r="AG29" s="61">
        <v>27.479299999999999</v>
      </c>
      <c r="AH29" s="59">
        <v>4.2277440000000013</v>
      </c>
      <c r="AI29" s="59">
        <v>41.1693</v>
      </c>
      <c r="AJ29" s="59">
        <v>0</v>
      </c>
      <c r="AK29" s="59">
        <f t="shared" si="0"/>
        <v>31.709294</v>
      </c>
      <c r="AL29" s="59">
        <f t="shared" si="1"/>
        <v>2.0324839999999997</v>
      </c>
      <c r="AM29" s="59">
        <v>0</v>
      </c>
      <c r="AN29" s="59">
        <v>2.0324839999999997</v>
      </c>
      <c r="AO29" s="59">
        <f t="shared" si="2"/>
        <v>29.67681</v>
      </c>
    </row>
    <row r="30" spans="2:41" s="56" customFormat="1" ht="27" customHeight="1" x14ac:dyDescent="0.15">
      <c r="B30" s="65" t="s">
        <v>94</v>
      </c>
      <c r="C30" s="58"/>
      <c r="D30" s="59">
        <v>1248.3768</v>
      </c>
      <c r="E30" s="59">
        <v>580.22</v>
      </c>
      <c r="F30" s="59">
        <v>0</v>
      </c>
      <c r="G30" s="59">
        <v>668.15679999999998</v>
      </c>
      <c r="H30" s="59">
        <v>0</v>
      </c>
      <c r="I30" s="59">
        <v>0</v>
      </c>
      <c r="J30" s="59">
        <v>0</v>
      </c>
      <c r="K30" s="59">
        <v>611.84900000000005</v>
      </c>
      <c r="L30" s="59">
        <v>0</v>
      </c>
      <c r="M30" s="59">
        <v>0</v>
      </c>
      <c r="N30" s="59">
        <v>0</v>
      </c>
      <c r="O30" s="59">
        <v>611.84900000000005</v>
      </c>
      <c r="P30" s="59">
        <v>604.20100000000002</v>
      </c>
      <c r="Q30" s="59">
        <v>0</v>
      </c>
      <c r="R30" s="59">
        <v>0</v>
      </c>
      <c r="S30" s="61">
        <v>63.955800000000004</v>
      </c>
      <c r="T30" s="59">
        <v>63.404000000000003</v>
      </c>
      <c r="U30" s="59">
        <v>0</v>
      </c>
      <c r="V30" s="59">
        <v>63.404000000000003</v>
      </c>
      <c r="W30" s="59">
        <v>0.55179999999999996</v>
      </c>
      <c r="X30" s="59">
        <v>0</v>
      </c>
      <c r="Y30" s="59">
        <v>0</v>
      </c>
      <c r="Z30" s="59">
        <v>0.55179999999999996</v>
      </c>
      <c r="AA30" s="59">
        <v>0</v>
      </c>
      <c r="AB30" s="59">
        <v>0</v>
      </c>
      <c r="AC30" s="59">
        <v>0.55179999999999996</v>
      </c>
      <c r="AD30" s="59">
        <v>0.55179999999999996</v>
      </c>
      <c r="AE30" s="62">
        <v>0</v>
      </c>
      <c r="AF30" s="59">
        <v>0</v>
      </c>
      <c r="AG30" s="61">
        <v>604.75279999999998</v>
      </c>
      <c r="AH30" s="59">
        <v>63.404000000000003</v>
      </c>
      <c r="AI30" s="59">
        <v>1184.9728</v>
      </c>
      <c r="AJ30" s="59">
        <v>0</v>
      </c>
      <c r="AK30" s="59">
        <f t="shared" si="0"/>
        <v>668.15679999999998</v>
      </c>
      <c r="AL30" s="59">
        <f t="shared" si="1"/>
        <v>70.917000000000002</v>
      </c>
      <c r="AM30" s="59">
        <v>0</v>
      </c>
      <c r="AN30" s="59">
        <v>70.917000000000002</v>
      </c>
      <c r="AO30" s="59">
        <f t="shared" si="2"/>
        <v>597.23979999999995</v>
      </c>
    </row>
    <row r="31" spans="2:41" s="56" customFormat="1" ht="27" customHeight="1" x14ac:dyDescent="0.15">
      <c r="B31" s="65" t="s">
        <v>95</v>
      </c>
      <c r="C31" s="58"/>
      <c r="D31" s="59">
        <v>16.477124</v>
      </c>
      <c r="E31" s="59">
        <v>0</v>
      </c>
      <c r="F31" s="59">
        <v>0</v>
      </c>
      <c r="G31" s="59">
        <v>16.477124</v>
      </c>
      <c r="H31" s="59">
        <v>0.01</v>
      </c>
      <c r="I31" s="59">
        <v>0</v>
      </c>
      <c r="J31" s="59">
        <v>0</v>
      </c>
      <c r="K31" s="59">
        <v>5.2469099999999997</v>
      </c>
      <c r="L31" s="59">
        <v>0</v>
      </c>
      <c r="M31" s="59">
        <v>0</v>
      </c>
      <c r="N31" s="59">
        <v>0</v>
      </c>
      <c r="O31" s="59">
        <v>5.2469099999999997</v>
      </c>
      <c r="P31" s="59">
        <v>2.3949099999999999</v>
      </c>
      <c r="Q31" s="59">
        <v>0</v>
      </c>
      <c r="R31" s="59">
        <v>0</v>
      </c>
      <c r="S31" s="61">
        <v>14.072213999999997</v>
      </c>
      <c r="T31" s="59">
        <v>7.6799999999999993E-2</v>
      </c>
      <c r="U31" s="59">
        <v>7.6499999999999999E-2</v>
      </c>
      <c r="V31" s="59">
        <v>2.9999999999999997E-4</v>
      </c>
      <c r="W31" s="59">
        <v>13.995413999999997</v>
      </c>
      <c r="X31" s="59">
        <v>12.779063999999996</v>
      </c>
      <c r="Y31" s="59">
        <v>0</v>
      </c>
      <c r="Z31" s="59">
        <v>1.2163499999999998</v>
      </c>
      <c r="AA31" s="59">
        <v>0</v>
      </c>
      <c r="AB31" s="59">
        <v>-9.9999999925159955E-7</v>
      </c>
      <c r="AC31" s="59">
        <v>13.995414999999996</v>
      </c>
      <c r="AD31" s="59">
        <v>13.994875999999996</v>
      </c>
      <c r="AE31" s="62">
        <v>5.3899999999999998E-4</v>
      </c>
      <c r="AF31" s="59">
        <v>0</v>
      </c>
      <c r="AG31" s="61">
        <v>16.399785999999995</v>
      </c>
      <c r="AH31" s="59">
        <v>7.7338999999999991E-2</v>
      </c>
      <c r="AI31" s="59">
        <v>16.399785999999995</v>
      </c>
      <c r="AJ31" s="59">
        <v>0</v>
      </c>
      <c r="AK31" s="59">
        <f t="shared" si="0"/>
        <v>16.477124</v>
      </c>
      <c r="AL31" s="59">
        <f t="shared" si="1"/>
        <v>0</v>
      </c>
      <c r="AM31" s="59">
        <v>0</v>
      </c>
      <c r="AN31" s="59">
        <v>0</v>
      </c>
      <c r="AO31" s="59">
        <f t="shared" si="2"/>
        <v>16.477124</v>
      </c>
    </row>
    <row r="32" spans="2:41" s="56" customFormat="1" ht="27" customHeight="1" x14ac:dyDescent="0.15">
      <c r="B32" s="65" t="s">
        <v>96</v>
      </c>
      <c r="C32" s="58"/>
      <c r="D32" s="59">
        <v>387.89616999999998</v>
      </c>
      <c r="E32" s="59">
        <v>32.229999999999997</v>
      </c>
      <c r="F32" s="59">
        <v>0</v>
      </c>
      <c r="G32" s="59">
        <v>355.66616999999997</v>
      </c>
      <c r="H32" s="59">
        <v>0</v>
      </c>
      <c r="I32" s="59">
        <v>0</v>
      </c>
      <c r="J32" s="59">
        <v>0</v>
      </c>
      <c r="K32" s="59">
        <v>345.74099999999999</v>
      </c>
      <c r="L32" s="59">
        <v>0</v>
      </c>
      <c r="M32" s="59">
        <v>287.322</v>
      </c>
      <c r="N32" s="59">
        <v>0</v>
      </c>
      <c r="O32" s="59">
        <v>58.418999999999997</v>
      </c>
      <c r="P32" s="59">
        <v>51.384</v>
      </c>
      <c r="Q32" s="59">
        <v>0</v>
      </c>
      <c r="R32" s="59">
        <v>0</v>
      </c>
      <c r="S32" s="61">
        <v>16.960169999999998</v>
      </c>
      <c r="T32" s="59">
        <v>6.6769999999999996</v>
      </c>
      <c r="U32" s="59">
        <v>0</v>
      </c>
      <c r="V32" s="59">
        <v>6.6769999999999996</v>
      </c>
      <c r="W32" s="59">
        <v>10.28317</v>
      </c>
      <c r="X32" s="59">
        <v>5.7641999999999998</v>
      </c>
      <c r="Y32" s="59">
        <v>0</v>
      </c>
      <c r="Z32" s="59">
        <v>4.5189700000000004</v>
      </c>
      <c r="AA32" s="59">
        <v>0</v>
      </c>
      <c r="AB32" s="59">
        <v>0</v>
      </c>
      <c r="AC32" s="59">
        <v>10.283170000000002</v>
      </c>
      <c r="AD32" s="59">
        <v>10.266560000000002</v>
      </c>
      <c r="AE32" s="62">
        <v>1.661E-2</v>
      </c>
      <c r="AF32" s="59">
        <v>0</v>
      </c>
      <c r="AG32" s="61">
        <v>61.650559999999999</v>
      </c>
      <c r="AH32" s="59">
        <v>6.6936099999999996</v>
      </c>
      <c r="AI32" s="59">
        <v>93.880560000000003</v>
      </c>
      <c r="AJ32" s="59">
        <v>0</v>
      </c>
      <c r="AK32" s="59">
        <f t="shared" si="0"/>
        <v>355.66616999999997</v>
      </c>
      <c r="AL32" s="59">
        <f t="shared" si="1"/>
        <v>4.3668186760831791</v>
      </c>
      <c r="AM32" s="59">
        <v>0</v>
      </c>
      <c r="AN32" s="59">
        <v>4.3668186760831791</v>
      </c>
      <c r="AO32" s="59">
        <f t="shared" si="2"/>
        <v>351.29935132391677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1.5E-3</v>
      </c>
      <c r="E35" s="59">
        <v>0</v>
      </c>
      <c r="F35" s="59">
        <v>0</v>
      </c>
      <c r="G35" s="59">
        <v>1.5E-3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1.5E-3</v>
      </c>
      <c r="T35" s="59">
        <v>0</v>
      </c>
      <c r="U35" s="59">
        <v>0</v>
      </c>
      <c r="V35" s="59">
        <v>0</v>
      </c>
      <c r="W35" s="59">
        <v>1.5E-3</v>
      </c>
      <c r="X35" s="59">
        <v>0</v>
      </c>
      <c r="Y35" s="59">
        <v>0</v>
      </c>
      <c r="Z35" s="59">
        <v>1.5E-3</v>
      </c>
      <c r="AA35" s="59">
        <v>0</v>
      </c>
      <c r="AB35" s="59">
        <v>0</v>
      </c>
      <c r="AC35" s="59">
        <v>1.5E-3</v>
      </c>
      <c r="AD35" s="59">
        <v>1.5E-3</v>
      </c>
      <c r="AE35" s="62">
        <v>0</v>
      </c>
      <c r="AF35" s="59">
        <v>0</v>
      </c>
      <c r="AG35" s="61">
        <v>1.5E-3</v>
      </c>
      <c r="AH35" s="59">
        <v>0</v>
      </c>
      <c r="AI35" s="59">
        <v>1.5E-3</v>
      </c>
      <c r="AJ35" s="59">
        <v>0</v>
      </c>
      <c r="AK35" s="59">
        <f t="shared" si="0"/>
        <v>1.5E-3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1.5E-3</v>
      </c>
    </row>
    <row r="36" spans="2:41" s="56" customFormat="1" ht="27" customHeight="1" x14ac:dyDescent="0.15">
      <c r="B36" s="65" t="s">
        <v>100</v>
      </c>
      <c r="C36" s="58"/>
      <c r="D36" s="59">
        <v>22.028214949999995</v>
      </c>
      <c r="E36" s="59">
        <v>0</v>
      </c>
      <c r="F36" s="59">
        <v>0</v>
      </c>
      <c r="G36" s="59">
        <v>22.028214949999995</v>
      </c>
      <c r="H36" s="59">
        <v>0.64800000000000002</v>
      </c>
      <c r="I36" s="59">
        <v>0</v>
      </c>
      <c r="J36" s="59">
        <v>0</v>
      </c>
      <c r="K36" s="59">
        <v>5.4809999999999999</v>
      </c>
      <c r="L36" s="59">
        <v>0</v>
      </c>
      <c r="M36" s="59">
        <v>4.3149999999999995</v>
      </c>
      <c r="N36" s="59">
        <v>0</v>
      </c>
      <c r="O36" s="59">
        <v>1.1659999999999999</v>
      </c>
      <c r="P36" s="59">
        <v>0.371</v>
      </c>
      <c r="Q36" s="59">
        <v>0</v>
      </c>
      <c r="R36" s="66">
        <v>0</v>
      </c>
      <c r="S36" s="61">
        <v>16.694214949999999</v>
      </c>
      <c r="T36" s="59">
        <v>15.62721</v>
      </c>
      <c r="U36" s="59">
        <v>0</v>
      </c>
      <c r="V36" s="59">
        <v>15.62721</v>
      </c>
      <c r="W36" s="59">
        <v>1.0670049499999998</v>
      </c>
      <c r="X36" s="59">
        <v>0.81194200000000005</v>
      </c>
      <c r="Y36" s="59">
        <v>0</v>
      </c>
      <c r="Z36" s="59">
        <v>0.25506294999999995</v>
      </c>
      <c r="AA36" s="59">
        <v>0</v>
      </c>
      <c r="AB36" s="59">
        <v>0.14817794999999975</v>
      </c>
      <c r="AC36" s="59">
        <v>0.91882700000000017</v>
      </c>
      <c r="AD36" s="59">
        <v>0.58441800000000022</v>
      </c>
      <c r="AE36" s="59">
        <v>0.33440900000000001</v>
      </c>
      <c r="AF36" s="59">
        <v>0</v>
      </c>
      <c r="AG36" s="61">
        <v>1.6034180000000005</v>
      </c>
      <c r="AH36" s="59">
        <v>15.961618999999999</v>
      </c>
      <c r="AI36" s="59">
        <v>1.6034180000000005</v>
      </c>
      <c r="AJ36" s="59">
        <v>0</v>
      </c>
      <c r="AK36" s="59">
        <f t="shared" si="0"/>
        <v>22.028214949999995</v>
      </c>
      <c r="AL36" s="59">
        <f t="shared" si="1"/>
        <v>0.64674200000000004</v>
      </c>
      <c r="AM36" s="59">
        <f>SUM(AM37:AM39)</f>
        <v>0</v>
      </c>
      <c r="AN36" s="59">
        <f>SUM(AN37:AN39)</f>
        <v>0.64674200000000004</v>
      </c>
      <c r="AO36" s="59">
        <f t="shared" si="2"/>
        <v>21.381472949999996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1.206E-3</v>
      </c>
      <c r="AM37" s="70">
        <v>0</v>
      </c>
      <c r="AN37" s="70">
        <v>1.206E-3</v>
      </c>
      <c r="AO37" s="70">
        <f t="shared" si="2"/>
        <v>-1.206E-3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22.016504149999996</v>
      </c>
      <c r="E38" s="74">
        <v>0</v>
      </c>
      <c r="F38" s="74">
        <v>0</v>
      </c>
      <c r="G38" s="74">
        <v>22.016504149999996</v>
      </c>
      <c r="H38" s="74">
        <v>0.64800000000000002</v>
      </c>
      <c r="I38" s="74">
        <v>0</v>
      </c>
      <c r="J38" s="74">
        <v>0</v>
      </c>
      <c r="K38" s="74">
        <v>5.4809999999999999</v>
      </c>
      <c r="L38" s="74">
        <v>0</v>
      </c>
      <c r="M38" s="74">
        <v>4.3149999999999995</v>
      </c>
      <c r="N38" s="74">
        <v>0</v>
      </c>
      <c r="O38" s="74">
        <v>1.1659999999999999</v>
      </c>
      <c r="P38" s="74">
        <v>0.371</v>
      </c>
      <c r="Q38" s="74">
        <v>0</v>
      </c>
      <c r="R38" s="75">
        <v>0</v>
      </c>
      <c r="S38" s="76">
        <v>16.68250415</v>
      </c>
      <c r="T38" s="74">
        <v>15.62721</v>
      </c>
      <c r="U38" s="74">
        <v>0</v>
      </c>
      <c r="V38" s="74">
        <v>15.62721</v>
      </c>
      <c r="W38" s="74">
        <v>1.0552941499999999</v>
      </c>
      <c r="X38" s="74">
        <v>0.80779600000000007</v>
      </c>
      <c r="Y38" s="74">
        <v>0</v>
      </c>
      <c r="Z38" s="74">
        <v>0.24749814999999997</v>
      </c>
      <c r="AA38" s="74">
        <v>0</v>
      </c>
      <c r="AB38" s="74">
        <v>0.14730014999999974</v>
      </c>
      <c r="AC38" s="74">
        <v>0.90799400000000019</v>
      </c>
      <c r="AD38" s="74">
        <v>0.57582100000000025</v>
      </c>
      <c r="AE38" s="74">
        <v>0.332173</v>
      </c>
      <c r="AF38" s="75">
        <v>0</v>
      </c>
      <c r="AG38" s="76">
        <v>1.5948210000000005</v>
      </c>
      <c r="AH38" s="74">
        <v>15.959382999999999</v>
      </c>
      <c r="AI38" s="74">
        <v>1.5948210000000005</v>
      </c>
      <c r="AJ38" s="74">
        <v>0</v>
      </c>
      <c r="AK38" s="74">
        <f t="shared" si="0"/>
        <v>22.016504149999996</v>
      </c>
      <c r="AL38" s="74">
        <f t="shared" si="1"/>
        <v>0.55977399999999999</v>
      </c>
      <c r="AM38" s="74">
        <v>0</v>
      </c>
      <c r="AN38" s="74">
        <v>0.55977399999999999</v>
      </c>
      <c r="AO38" s="74">
        <f t="shared" si="2"/>
        <v>21.456730149999995</v>
      </c>
    </row>
    <row r="39" spans="2:41" ht="27" customHeight="1" x14ac:dyDescent="0.15">
      <c r="B39" s="77">
        <v>0</v>
      </c>
      <c r="C39" s="84" t="s">
        <v>100</v>
      </c>
      <c r="D39" s="79">
        <v>1.1710799999999999E-2</v>
      </c>
      <c r="E39" s="60">
        <v>0</v>
      </c>
      <c r="F39" s="79">
        <v>0</v>
      </c>
      <c r="G39" s="79">
        <v>1.1710799999999999E-2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1.1710799999999999E-2</v>
      </c>
      <c r="T39" s="79">
        <v>0</v>
      </c>
      <c r="U39" s="79">
        <v>0</v>
      </c>
      <c r="V39" s="79">
        <v>0</v>
      </c>
      <c r="W39" s="79">
        <v>1.1710799999999999E-2</v>
      </c>
      <c r="X39" s="79">
        <v>4.1459999999999995E-3</v>
      </c>
      <c r="Y39" s="79">
        <v>0</v>
      </c>
      <c r="Z39" s="79">
        <v>7.5647999999999991E-3</v>
      </c>
      <c r="AA39" s="79">
        <v>0</v>
      </c>
      <c r="AB39" s="79">
        <v>8.7779999999999976E-4</v>
      </c>
      <c r="AC39" s="79">
        <v>1.0832999999999999E-2</v>
      </c>
      <c r="AD39" s="79">
        <v>8.5969999999999987E-3</v>
      </c>
      <c r="AE39" s="79">
        <v>2.2360000000000001E-3</v>
      </c>
      <c r="AF39" s="80">
        <v>0</v>
      </c>
      <c r="AG39" s="81">
        <v>8.5969999999999987E-3</v>
      </c>
      <c r="AH39" s="79">
        <v>2.2360000000000001E-3</v>
      </c>
      <c r="AI39" s="79">
        <v>8.5969999999999987E-3</v>
      </c>
      <c r="AJ39" s="60">
        <v>0</v>
      </c>
      <c r="AK39" s="60">
        <f t="shared" si="0"/>
        <v>1.1710799999999999E-2</v>
      </c>
      <c r="AL39" s="60">
        <f t="shared" si="1"/>
        <v>8.5762000000000005E-2</v>
      </c>
      <c r="AM39" s="60">
        <v>0</v>
      </c>
      <c r="AN39" s="60">
        <v>8.5762000000000005E-2</v>
      </c>
      <c r="AO39" s="60">
        <f t="shared" si="2"/>
        <v>-7.4051200000000011E-2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2021-03-16T06:09:02Z</dcterms:created>
  <dcterms:modified xsi:type="dcterms:W3CDTF">2023-03-29T00:52:00Z</dcterms:modified>
</cp:coreProperties>
</file>