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7A4E56D1-B5D0-455F-AE49-F9C334280399}" xr6:coauthVersionLast="47" xr6:coauthVersionMax="47" xr10:uidLastSave="{00000000-0000-0000-0000-000000000000}"/>
  <bookViews>
    <workbookView xWindow="78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O37" i="1" s="1"/>
  <c r="AN36" i="1"/>
  <c r="AM36" i="1"/>
  <c r="AL36" i="1" s="1"/>
  <c r="AK36" i="1"/>
  <c r="AL35" i="1"/>
  <c r="AK35" i="1"/>
  <c r="AL34" i="1"/>
  <c r="AK34" i="1"/>
  <c r="AL33" i="1"/>
  <c r="AK33" i="1"/>
  <c r="AL32" i="1"/>
  <c r="AK32" i="1"/>
  <c r="AO32" i="1" s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O17" i="1" s="1"/>
  <c r="AL16" i="1"/>
  <c r="AO16" i="1" s="1"/>
  <c r="AK16" i="1"/>
  <c r="AN14" i="1"/>
  <c r="AN12" i="1" s="1"/>
  <c r="AL15" i="1"/>
  <c r="AK15" i="1"/>
  <c r="AO15" i="1" s="1"/>
  <c r="AK14" i="1"/>
  <c r="AL13" i="1"/>
  <c r="AK13" i="1"/>
  <c r="AK12" i="1"/>
  <c r="Z8" i="1"/>
  <c r="X8" i="1"/>
  <c r="AO25" i="1" l="1"/>
  <c r="AO18" i="1"/>
  <c r="AO21" i="1"/>
  <c r="AO24" i="1"/>
  <c r="AO27" i="1"/>
  <c r="AO30" i="1"/>
  <c r="AO36" i="1"/>
  <c r="AO13" i="1"/>
  <c r="AO34" i="1"/>
  <c r="AO20" i="1"/>
  <c r="AO23" i="1"/>
  <c r="AO31" i="1"/>
  <c r="AO28" i="1"/>
  <c r="AO35" i="1"/>
  <c r="AO22" i="1"/>
  <c r="AO19" i="1"/>
  <c r="AO26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<sst xmlns="http://schemas.openxmlformats.org/spreadsheetml/2006/main" count="111" uniqueCount="105">
  <si>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</si>
  <si>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</si>
  <si>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</si>
  <si>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</si>
  <si>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</si>
  <si>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</si>
  <si>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</si>
  <si>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</si>
  <si>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</si>
  <si>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</si>
  <si>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</si>
  <si>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</si>
  <si>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</si>
  <si>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</si>
  <si>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</si>
  <si>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</si>
  <si>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</si>
  <si>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</si>
  <si>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</si>
  <si>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</si>
  <si>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</si>
  <si>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</si>
  <si>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</si>
  <si>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</si>
  <si>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</si>
  <si>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</si>
  <si>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</si>
  <si>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</si>
  <si>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</si>
  <si>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</si>
  <si>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</si>
  <si>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</si>
  <si>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</si>
  <si>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</si>
  <si>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</si>
  <si>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</si>
  <si>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</si>
  <si>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</si>
  <si>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</si>
  <si>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</si>
  <si>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</si>
  <si>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</si>
  <si>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</si>
  <si>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</si>
  <si>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</si>
  <si>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</si>
  <si>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</si>
  <si>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</si>
  <si>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</si>
  <si>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</si>
  <si>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</si>
  <si>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</si>
  <si>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</si>
  <si>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</si>
  <si>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</si>
  <si>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</si>
  <si>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</si>
  <si>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</si>
  <si>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</si>
  <si>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</si>
  <si>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</si>
  <si>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</si>
  <si>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</si>
  <si>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</si>
  <si>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</si>
  <si>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</si>
  <si>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</si>
  <si>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</si>
  <si>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</si>
  <si>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</si>
  <si>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</si>
  <si>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</si>
  <si>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</si>
  <si>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</si>
  <si>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</si>
  <si>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</si>
  <si>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</si>
  <si>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</si>
  <si>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</si>
  <si>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</si>
  <si>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</si>
  <si>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</si>
  <si>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</si>
  <si>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</si>
  <si>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</si>
  <si>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</si>
  <si>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</si>
  <si>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</si>
  <si>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</si>
  <si>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</si>
  <si>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</si>
  <si>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</si>
  <si>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</si>
  <si>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</si>
  <si>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</si>
  <si>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</si>
  <si>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</si>
  <si>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</si>
  <si>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</si>
  <si>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</si>
  <si>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</si>
  <si>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</si>
  <si>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</si>
  <si>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</si>
  <si>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表4-05  発生量及び処理・処分量（種類別：変換)　〔全業種〕〔有田地域〕〔令和３年度〕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</si>
</sst>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topLeftCell="A2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183.75918070700004</v>
      </c>
      <c r="E12" s="54">
        <v>0</v>
      </c>
      <c r="F12" s="54">
        <v>0</v>
      </c>
      <c r="G12" s="54">
        <v>183.75918070700004</v>
      </c>
      <c r="H12" s="54">
        <v>9.9019709999999996</v>
      </c>
      <c r="I12" s="54">
        <v>0</v>
      </c>
      <c r="J12" s="54">
        <v>0</v>
      </c>
      <c r="K12" s="54">
        <v>35.793999999999997</v>
      </c>
      <c r="L12" s="54">
        <v>0</v>
      </c>
      <c r="M12" s="54">
        <v>35.210999999999999</v>
      </c>
      <c r="N12" s="54">
        <v>0</v>
      </c>
      <c r="O12" s="54">
        <v>0.58299999999999996</v>
      </c>
      <c r="P12" s="54">
        <v>0</v>
      </c>
      <c r="Q12" s="54">
        <v>0</v>
      </c>
      <c r="R12" s="54">
        <v>0</v>
      </c>
      <c r="S12" s="55">
        <v>138.646209707</v>
      </c>
      <c r="T12" s="54">
        <v>3.5180349999999998</v>
      </c>
      <c r="U12" s="54">
        <v>2.3064149999999999</v>
      </c>
      <c r="V12" s="54">
        <v>1.2116199999999999</v>
      </c>
      <c r="W12" s="54">
        <v>135.128174707</v>
      </c>
      <c r="X12" s="54">
        <v>128.62612718699998</v>
      </c>
      <c r="Y12" s="54">
        <v>0</v>
      </c>
      <c r="Z12" s="54">
        <v>6.5020475199999987</v>
      </c>
      <c r="AA12" s="54">
        <v>0</v>
      </c>
      <c r="AB12" s="54">
        <v>5.8362687070000145</v>
      </c>
      <c r="AC12" s="54">
        <v>129.29190599999998</v>
      </c>
      <c r="AD12" s="54">
        <v>128.83890399999996</v>
      </c>
      <c r="AE12" s="54">
        <v>0.45300199999999996</v>
      </c>
      <c r="AF12" s="54">
        <v>0</v>
      </c>
      <c r="AG12" s="55">
        <v>138.74087499999999</v>
      </c>
      <c r="AH12" s="54">
        <v>3.9710369999999995</v>
      </c>
      <c r="AI12" s="54">
        <v>138.74087499999999</v>
      </c>
      <c r="AJ12" s="54">
        <v>0</v>
      </c>
      <c r="AK12" s="54">
        <f>G12-N12</f>
        <v>183.75918070700004</v>
      </c>
      <c r="AL12" s="54">
        <f>AM12+AN12</f>
        <v>3.8798197565502965</v>
      </c>
      <c r="AM12" s="54">
        <f>SUM(AM13:AM14)+SUM(AM18:AM36)</f>
        <v>0</v>
      </c>
      <c r="AN12" s="54">
        <f>SUM(AN13:AN14)+SUM(AN18:AN36)</f>
        <v>3.8798197565502965</v>
      </c>
      <c r="AO12" s="54">
        <f>AK12-AL12</f>
        <v>179.87936095044975</v>
      </c>
    </row>
    <row r="13" spans="2:41" s="56" customFormat="1" ht="27" customHeight="1" thickTop="1" x14ac:dyDescent="0.15">
      <c r="B13" s="57" t="s">
        <v>77</v>
      </c>
      <c r="C13" s="58"/>
      <c r="D13" s="59">
        <v>6.4999999999999997E-4</v>
      </c>
      <c r="E13" s="59">
        <v>0</v>
      </c>
      <c r="F13" s="59">
        <v>0</v>
      </c>
      <c r="G13" s="60">
        <v>6.4999999999999997E-4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6.4999999999999997E-4</v>
      </c>
      <c r="T13" s="59">
        <v>6.4999999999999997E-4</v>
      </c>
      <c r="U13" s="59">
        <v>6.4999999999999997E-4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-5.7495000000000004E-2</v>
      </c>
      <c r="AC13" s="59">
        <v>5.7495000000000004E-2</v>
      </c>
      <c r="AD13" s="59">
        <v>0</v>
      </c>
      <c r="AE13" s="62">
        <v>5.7495000000000004E-2</v>
      </c>
      <c r="AF13" s="59">
        <v>0</v>
      </c>
      <c r="AG13" s="63">
        <v>0</v>
      </c>
      <c r="AH13" s="64">
        <v>5.8145000000000002E-2</v>
      </c>
      <c r="AI13" s="64">
        <v>0</v>
      </c>
      <c r="AJ13" s="59">
        <v>0</v>
      </c>
      <c r="AK13" s="59">
        <f t="shared" ref="AK13:AK39" si="0">G13-N13</f>
        <v>6.4999999999999997E-4</v>
      </c>
      <c r="AL13" s="59">
        <f t="shared" ref="AL13:AL39" si="1">AM13+AN13</f>
        <v>1.8296E-2</v>
      </c>
      <c r="AM13" s="59">
        <v>0</v>
      </c>
      <c r="AN13" s="59">
        <v>1.8296E-2</v>
      </c>
      <c r="AO13" s="59">
        <f t="shared" ref="AO13:AO39" si="2">AK13-AL13</f>
        <v>-1.7645999999999998E-2</v>
      </c>
    </row>
    <row r="14" spans="2:41" s="56" customFormat="1" ht="27" customHeight="1" x14ac:dyDescent="0.15">
      <c r="B14" s="65" t="s">
        <v>78</v>
      </c>
      <c r="C14" s="58"/>
      <c r="D14" s="59">
        <v>45.558117000000003</v>
      </c>
      <c r="E14" s="59">
        <v>0</v>
      </c>
      <c r="F14" s="59">
        <v>0</v>
      </c>
      <c r="G14" s="59">
        <v>45.558117000000003</v>
      </c>
      <c r="H14" s="59">
        <v>0</v>
      </c>
      <c r="I14" s="59">
        <v>0</v>
      </c>
      <c r="J14" s="59">
        <v>0</v>
      </c>
      <c r="K14" s="59">
        <v>35.793999999999997</v>
      </c>
      <c r="L14" s="59">
        <v>0</v>
      </c>
      <c r="M14" s="59">
        <v>35.210999999999999</v>
      </c>
      <c r="N14" s="59">
        <v>0</v>
      </c>
      <c r="O14" s="59">
        <v>0.58299999999999996</v>
      </c>
      <c r="P14" s="59">
        <v>0</v>
      </c>
      <c r="Q14" s="59">
        <v>0</v>
      </c>
      <c r="R14" s="66">
        <v>0</v>
      </c>
      <c r="S14" s="61">
        <v>10.347117000000001</v>
      </c>
      <c r="T14" s="59">
        <v>5.0999999999999997E-2</v>
      </c>
      <c r="U14" s="59">
        <v>0</v>
      </c>
      <c r="V14" s="59">
        <v>5.0999999999999997E-2</v>
      </c>
      <c r="W14" s="59">
        <v>10.296117000000001</v>
      </c>
      <c r="X14" s="59">
        <v>6.5838410000000014</v>
      </c>
      <c r="Y14" s="59">
        <v>0</v>
      </c>
      <c r="Z14" s="59">
        <v>3.7122759999999997</v>
      </c>
      <c r="AA14" s="59">
        <v>0</v>
      </c>
      <c r="AB14" s="59">
        <v>2.275112</v>
      </c>
      <c r="AC14" s="59">
        <v>8.0210050000000006</v>
      </c>
      <c r="AD14" s="59">
        <v>7.9917480000000003</v>
      </c>
      <c r="AE14" s="59">
        <v>2.9256999999999998E-2</v>
      </c>
      <c r="AF14" s="59">
        <v>0</v>
      </c>
      <c r="AG14" s="61">
        <v>7.9917480000000003</v>
      </c>
      <c r="AH14" s="59">
        <v>8.0256999999999995E-2</v>
      </c>
      <c r="AI14" s="59">
        <v>7.9917480000000003</v>
      </c>
      <c r="AJ14" s="59">
        <v>0</v>
      </c>
      <c r="AK14" s="59">
        <f t="shared" si="0"/>
        <v>45.558117000000003</v>
      </c>
      <c r="AL14" s="59">
        <f t="shared" si="1"/>
        <v>0.19998900000000006</v>
      </c>
      <c r="AM14" s="59">
        <f>SUM(AM15:AM17)</f>
        <v>0</v>
      </c>
      <c r="AN14" s="59">
        <f>SUM(AN15:AN17)</f>
        <v>0.19998900000000006</v>
      </c>
      <c r="AO14" s="59">
        <f t="shared" si="2"/>
        <v>45.358128000000001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35.266947000000002</v>
      </c>
      <c r="E15" s="70">
        <v>0</v>
      </c>
      <c r="F15" s="69">
        <v>0</v>
      </c>
      <c r="G15" s="69">
        <v>35.266947000000002</v>
      </c>
      <c r="H15" s="70">
        <v>0</v>
      </c>
      <c r="I15" s="70">
        <v>0</v>
      </c>
      <c r="J15" s="70">
        <v>0</v>
      </c>
      <c r="K15" s="70">
        <v>35.793999999999997</v>
      </c>
      <c r="L15" s="70">
        <v>0</v>
      </c>
      <c r="M15" s="70">
        <v>35.210999999999999</v>
      </c>
      <c r="N15" s="70">
        <v>0</v>
      </c>
      <c r="O15" s="70">
        <v>0.58299999999999996</v>
      </c>
      <c r="P15" s="69">
        <v>0</v>
      </c>
      <c r="Q15" s="69">
        <v>0</v>
      </c>
      <c r="R15" s="71">
        <v>0</v>
      </c>
      <c r="S15" s="72">
        <v>5.5947000000000004E-2</v>
      </c>
      <c r="T15" s="69">
        <v>0</v>
      </c>
      <c r="U15" s="69">
        <v>0</v>
      </c>
      <c r="V15" s="69">
        <v>0</v>
      </c>
      <c r="W15" s="69">
        <v>5.5947000000000004E-2</v>
      </c>
      <c r="X15" s="69">
        <v>4.4551E-2</v>
      </c>
      <c r="Y15" s="69">
        <v>0</v>
      </c>
      <c r="Z15" s="69">
        <v>1.1396000000000002E-2</v>
      </c>
      <c r="AA15" s="69">
        <v>0</v>
      </c>
      <c r="AB15" s="69">
        <v>4.2289E-2</v>
      </c>
      <c r="AC15" s="69">
        <v>1.3658000000000002E-2</v>
      </c>
      <c r="AD15" s="69">
        <v>1.1378000000000001E-2</v>
      </c>
      <c r="AE15" s="69">
        <v>2.2800000000000003E-3</v>
      </c>
      <c r="AF15" s="71">
        <v>0</v>
      </c>
      <c r="AG15" s="72">
        <v>1.1378000000000001E-2</v>
      </c>
      <c r="AH15" s="69">
        <v>2.2800000000000003E-3</v>
      </c>
      <c r="AI15" s="69">
        <v>1.1378000000000001E-2</v>
      </c>
      <c r="AJ15" s="70">
        <v>0</v>
      </c>
      <c r="AK15" s="70">
        <f t="shared" si="0"/>
        <v>35.266947000000002</v>
      </c>
      <c r="AL15" s="70">
        <f t="shared" si="1"/>
        <v>7.2999999999999996E-4</v>
      </c>
      <c r="AM15" s="70">
        <v>0</v>
      </c>
      <c r="AN15" s="70">
        <v>7.2999999999999996E-4</v>
      </c>
      <c r="AO15" s="70">
        <f t="shared" si="2"/>
        <v>35.266217000000005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9.4507700000000003</v>
      </c>
      <c r="E16" s="74">
        <v>0</v>
      </c>
      <c r="F16" s="74">
        <v>0</v>
      </c>
      <c r="G16" s="74">
        <v>9.4507700000000003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9.4507700000000003</v>
      </c>
      <c r="T16" s="74">
        <v>0</v>
      </c>
      <c r="U16" s="74">
        <v>0</v>
      </c>
      <c r="V16" s="74">
        <v>0</v>
      </c>
      <c r="W16" s="74">
        <v>9.4507700000000003</v>
      </c>
      <c r="X16" s="74">
        <v>6.527680000000001</v>
      </c>
      <c r="Y16" s="74">
        <v>0</v>
      </c>
      <c r="Z16" s="74">
        <v>2.9230899999999997</v>
      </c>
      <c r="AA16" s="74">
        <v>0</v>
      </c>
      <c r="AB16" s="74">
        <v>1.966818</v>
      </c>
      <c r="AC16" s="74">
        <v>7.4839520000000004</v>
      </c>
      <c r="AD16" s="74">
        <v>7.4671720000000006</v>
      </c>
      <c r="AE16" s="74">
        <v>1.678E-2</v>
      </c>
      <c r="AF16" s="75">
        <v>0</v>
      </c>
      <c r="AG16" s="76">
        <v>7.4671720000000006</v>
      </c>
      <c r="AH16" s="74">
        <v>1.678E-2</v>
      </c>
      <c r="AI16" s="74">
        <v>7.4671720000000006</v>
      </c>
      <c r="AJ16" s="74">
        <v>0</v>
      </c>
      <c r="AK16" s="74">
        <f t="shared" si="0"/>
        <v>9.4507700000000003</v>
      </c>
      <c r="AL16" s="74">
        <f t="shared" si="1"/>
        <v>0.19925900000000005</v>
      </c>
      <c r="AM16" s="74">
        <v>0</v>
      </c>
      <c r="AN16" s="74">
        <v>0.19925900000000005</v>
      </c>
      <c r="AO16" s="74">
        <f t="shared" si="2"/>
        <v>9.2515110000000007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0.84040000000000004</v>
      </c>
      <c r="E17" s="60">
        <v>0</v>
      </c>
      <c r="F17" s="79">
        <v>0</v>
      </c>
      <c r="G17" s="79">
        <v>0.84040000000000004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0.84040000000000004</v>
      </c>
      <c r="T17" s="79">
        <v>5.0999999999999997E-2</v>
      </c>
      <c r="U17" s="79">
        <v>0</v>
      </c>
      <c r="V17" s="79">
        <v>5.0999999999999997E-2</v>
      </c>
      <c r="W17" s="79">
        <v>0.78939999999999999</v>
      </c>
      <c r="X17" s="79">
        <v>1.1609999999999999E-2</v>
      </c>
      <c r="Y17" s="79">
        <v>0</v>
      </c>
      <c r="Z17" s="79">
        <v>0.77778999999999998</v>
      </c>
      <c r="AA17" s="79">
        <v>0</v>
      </c>
      <c r="AB17" s="79">
        <v>0.26600500000000005</v>
      </c>
      <c r="AC17" s="79">
        <v>0.52339499999999994</v>
      </c>
      <c r="AD17" s="79">
        <v>0.51319799999999993</v>
      </c>
      <c r="AE17" s="79">
        <v>1.0196999999999999E-2</v>
      </c>
      <c r="AF17" s="80">
        <v>0</v>
      </c>
      <c r="AG17" s="81">
        <v>0.51319799999999993</v>
      </c>
      <c r="AH17" s="79">
        <v>6.1196999999999994E-2</v>
      </c>
      <c r="AI17" s="79">
        <v>0.51319799999999993</v>
      </c>
      <c r="AJ17" s="60">
        <v>0</v>
      </c>
      <c r="AK17" s="60">
        <f t="shared" si="0"/>
        <v>0.84040000000000004</v>
      </c>
      <c r="AL17" s="60">
        <f t="shared" si="1"/>
        <v>0</v>
      </c>
      <c r="AM17" s="60">
        <v>0</v>
      </c>
      <c r="AN17" s="60">
        <v>0</v>
      </c>
      <c r="AO17" s="60">
        <f t="shared" si="2"/>
        <v>0.84040000000000004</v>
      </c>
    </row>
    <row r="18" spans="2:41" s="56" customFormat="1" ht="27" customHeight="1" x14ac:dyDescent="0.15">
      <c r="B18" s="65" t="s">
        <v>82</v>
      </c>
      <c r="C18" s="82"/>
      <c r="D18" s="59">
        <v>0.50234072000000007</v>
      </c>
      <c r="E18" s="59">
        <v>0</v>
      </c>
      <c r="F18" s="59">
        <v>0</v>
      </c>
      <c r="G18" s="59">
        <v>0.50234072000000007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0.50234072000000007</v>
      </c>
      <c r="T18" s="59">
        <v>0</v>
      </c>
      <c r="U18" s="59">
        <v>0</v>
      </c>
      <c r="V18" s="59">
        <v>0</v>
      </c>
      <c r="W18" s="59">
        <v>0.50234072000000007</v>
      </c>
      <c r="X18" s="59">
        <v>0.34244550000000001</v>
      </c>
      <c r="Y18" s="59">
        <v>0</v>
      </c>
      <c r="Z18" s="59">
        <v>0.15989522000000003</v>
      </c>
      <c r="AA18" s="59">
        <v>0</v>
      </c>
      <c r="AB18" s="59">
        <v>0.10277172000000007</v>
      </c>
      <c r="AC18" s="59">
        <v>0.39956900000000001</v>
      </c>
      <c r="AD18" s="59">
        <v>0.39450400000000002</v>
      </c>
      <c r="AE18" s="62">
        <v>5.0650000000000001E-3</v>
      </c>
      <c r="AF18" s="59">
        <v>0</v>
      </c>
      <c r="AG18" s="61">
        <v>0.39450400000000002</v>
      </c>
      <c r="AH18" s="59">
        <v>5.0650000000000001E-3</v>
      </c>
      <c r="AI18" s="59">
        <v>0.39450400000000002</v>
      </c>
      <c r="AJ18" s="59">
        <v>0</v>
      </c>
      <c r="AK18" s="59">
        <f t="shared" si="0"/>
        <v>0.50234072000000007</v>
      </c>
      <c r="AL18" s="59">
        <f t="shared" si="1"/>
        <v>6.7769756550296281E-2</v>
      </c>
      <c r="AM18" s="59">
        <v>0</v>
      </c>
      <c r="AN18" s="59">
        <v>6.7769756550296281E-2</v>
      </c>
      <c r="AO18" s="59">
        <f t="shared" si="2"/>
        <v>0.43457096344970381</v>
      </c>
    </row>
    <row r="19" spans="2:41" s="56" customFormat="1" ht="27" customHeight="1" x14ac:dyDescent="0.15">
      <c r="B19" s="65" t="s">
        <v>83</v>
      </c>
      <c r="C19" s="58"/>
      <c r="D19" s="59">
        <v>3.4725003000000005</v>
      </c>
      <c r="E19" s="59">
        <v>0</v>
      </c>
      <c r="F19" s="59">
        <v>0</v>
      </c>
      <c r="G19" s="59">
        <v>3.4725003000000005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3.4725003000000005</v>
      </c>
      <c r="T19" s="59">
        <v>2.0000000000000002E-5</v>
      </c>
      <c r="U19" s="59">
        <v>0</v>
      </c>
      <c r="V19" s="59">
        <v>2.0000000000000002E-5</v>
      </c>
      <c r="W19" s="59">
        <v>3.4724803000000004</v>
      </c>
      <c r="X19" s="59">
        <v>3.3878000000000004</v>
      </c>
      <c r="Y19" s="59">
        <v>0</v>
      </c>
      <c r="Z19" s="59">
        <v>8.46803E-2</v>
      </c>
      <c r="AA19" s="59">
        <v>0</v>
      </c>
      <c r="AB19" s="59">
        <v>3.0652193000000003</v>
      </c>
      <c r="AC19" s="59">
        <v>0.40726099999999998</v>
      </c>
      <c r="AD19" s="59">
        <v>0.40725299999999998</v>
      </c>
      <c r="AE19" s="62">
        <v>7.9999999999999996E-6</v>
      </c>
      <c r="AF19" s="59">
        <v>0</v>
      </c>
      <c r="AG19" s="61">
        <v>0.40725299999999998</v>
      </c>
      <c r="AH19" s="59">
        <v>2.8000000000000003E-5</v>
      </c>
      <c r="AI19" s="59">
        <v>0.40725299999999998</v>
      </c>
      <c r="AJ19" s="59">
        <v>0</v>
      </c>
      <c r="AK19" s="59">
        <f t="shared" si="0"/>
        <v>3.4725003000000005</v>
      </c>
      <c r="AL19" s="59">
        <f t="shared" si="1"/>
        <v>2.7601000000000001E-2</v>
      </c>
      <c r="AM19" s="59">
        <v>0</v>
      </c>
      <c r="AN19" s="59">
        <v>2.7601000000000001E-2</v>
      </c>
      <c r="AO19" s="59">
        <f t="shared" si="2"/>
        <v>3.4448993000000003</v>
      </c>
    </row>
    <row r="20" spans="2:41" s="56" customFormat="1" ht="27" customHeight="1" x14ac:dyDescent="0.15">
      <c r="B20" s="65" t="s">
        <v>84</v>
      </c>
      <c r="C20" s="58"/>
      <c r="D20" s="59">
        <v>0.22048960000000001</v>
      </c>
      <c r="E20" s="59">
        <v>0</v>
      </c>
      <c r="F20" s="59">
        <v>0</v>
      </c>
      <c r="G20" s="59">
        <v>0.22048960000000001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0.22048960000000001</v>
      </c>
      <c r="T20" s="59">
        <v>2.0000000000000002E-5</v>
      </c>
      <c r="U20" s="59">
        <v>0</v>
      </c>
      <c r="V20" s="59">
        <v>2.0000000000000002E-5</v>
      </c>
      <c r="W20" s="59">
        <v>0.22046960000000002</v>
      </c>
      <c r="X20" s="59">
        <v>1.6520600000000003E-2</v>
      </c>
      <c r="Y20" s="59">
        <v>0</v>
      </c>
      <c r="Z20" s="59">
        <v>0.20394900000000002</v>
      </c>
      <c r="AA20" s="59">
        <v>0</v>
      </c>
      <c r="AB20" s="59">
        <v>0.19561260000000003</v>
      </c>
      <c r="AC20" s="59">
        <v>2.4857000000000001E-2</v>
      </c>
      <c r="AD20" s="59">
        <v>2.4857000000000001E-2</v>
      </c>
      <c r="AE20" s="62">
        <v>0</v>
      </c>
      <c r="AF20" s="59">
        <v>0</v>
      </c>
      <c r="AG20" s="61">
        <v>2.4857000000000001E-2</v>
      </c>
      <c r="AH20" s="59">
        <v>2.0000000000000002E-5</v>
      </c>
      <c r="AI20" s="59">
        <v>2.4857000000000001E-2</v>
      </c>
      <c r="AJ20" s="59">
        <v>0</v>
      </c>
      <c r="AK20" s="59">
        <f t="shared" si="0"/>
        <v>0.22048960000000001</v>
      </c>
      <c r="AL20" s="59">
        <f t="shared" si="1"/>
        <v>7.5920000000000007E-3</v>
      </c>
      <c r="AM20" s="59">
        <v>0</v>
      </c>
      <c r="AN20" s="59">
        <v>7.5920000000000007E-3</v>
      </c>
      <c r="AO20" s="59">
        <f t="shared" si="2"/>
        <v>0.21289760000000002</v>
      </c>
    </row>
    <row r="21" spans="2:41" s="56" customFormat="1" ht="27" customHeight="1" x14ac:dyDescent="0.15">
      <c r="B21" s="65" t="s">
        <v>85</v>
      </c>
      <c r="C21" s="58"/>
      <c r="D21" s="59">
        <v>2.9867555030000004</v>
      </c>
      <c r="E21" s="59">
        <v>0</v>
      </c>
      <c r="F21" s="59">
        <v>0</v>
      </c>
      <c r="G21" s="59">
        <v>2.9867555030000004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2.9867555030000004</v>
      </c>
      <c r="T21" s="59">
        <v>1.1778649999999999</v>
      </c>
      <c r="U21" s="59">
        <v>1.176115</v>
      </c>
      <c r="V21" s="59">
        <v>1.75E-3</v>
      </c>
      <c r="W21" s="59">
        <v>1.8088905030000002</v>
      </c>
      <c r="X21" s="59">
        <v>1.1892325030000002</v>
      </c>
      <c r="Y21" s="59">
        <v>0</v>
      </c>
      <c r="Z21" s="59">
        <v>0.61965800000000004</v>
      </c>
      <c r="AA21" s="59">
        <v>0</v>
      </c>
      <c r="AB21" s="59">
        <v>0.10137150299999997</v>
      </c>
      <c r="AC21" s="59">
        <v>1.7075190000000002</v>
      </c>
      <c r="AD21" s="59">
        <v>1.5291260000000002</v>
      </c>
      <c r="AE21" s="62">
        <v>0.17839299999999997</v>
      </c>
      <c r="AF21" s="59">
        <v>0</v>
      </c>
      <c r="AG21" s="61">
        <v>1.5291260000000002</v>
      </c>
      <c r="AH21" s="59">
        <v>1.356258</v>
      </c>
      <c r="AI21" s="59">
        <v>1.5291260000000002</v>
      </c>
      <c r="AJ21" s="59">
        <v>0</v>
      </c>
      <c r="AK21" s="59">
        <f t="shared" si="0"/>
        <v>2.9867555030000004</v>
      </c>
      <c r="AL21" s="59">
        <f t="shared" si="1"/>
        <v>0.72892000000000012</v>
      </c>
      <c r="AM21" s="59">
        <v>0</v>
      </c>
      <c r="AN21" s="59">
        <v>0.72892000000000012</v>
      </c>
      <c r="AO21" s="59">
        <f t="shared" si="2"/>
        <v>2.2578355030000004</v>
      </c>
    </row>
    <row r="22" spans="2:41" s="56" customFormat="1" ht="27" customHeight="1" x14ac:dyDescent="0.15">
      <c r="B22" s="65" t="s">
        <v>86</v>
      </c>
      <c r="C22" s="58"/>
      <c r="D22" s="59">
        <v>5.6241409999999992E-3</v>
      </c>
      <c r="E22" s="59">
        <v>0</v>
      </c>
      <c r="F22" s="59">
        <v>0</v>
      </c>
      <c r="G22" s="59">
        <v>5.6241409999999992E-3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5.6241409999999992E-3</v>
      </c>
      <c r="T22" s="59">
        <v>0</v>
      </c>
      <c r="U22" s="59">
        <v>0</v>
      </c>
      <c r="V22" s="59">
        <v>0</v>
      </c>
      <c r="W22" s="59">
        <v>5.6241409999999992E-3</v>
      </c>
      <c r="X22" s="59">
        <v>1.188641E-3</v>
      </c>
      <c r="Y22" s="59">
        <v>0</v>
      </c>
      <c r="Z22" s="59">
        <v>4.4354999999999993E-3</v>
      </c>
      <c r="AA22" s="59">
        <v>0</v>
      </c>
      <c r="AB22" s="59">
        <v>3.0114099999999956E-4</v>
      </c>
      <c r="AC22" s="59">
        <v>5.3229999999999996E-3</v>
      </c>
      <c r="AD22" s="59">
        <v>3.2949999999999993E-3</v>
      </c>
      <c r="AE22" s="62">
        <v>2.0279999999999999E-3</v>
      </c>
      <c r="AF22" s="59">
        <v>0</v>
      </c>
      <c r="AG22" s="61">
        <v>3.2949999999999993E-3</v>
      </c>
      <c r="AH22" s="59">
        <v>2.0279999999999999E-3</v>
      </c>
      <c r="AI22" s="59">
        <v>3.2949999999999993E-3</v>
      </c>
      <c r="AJ22" s="59">
        <v>0</v>
      </c>
      <c r="AK22" s="59">
        <f t="shared" si="0"/>
        <v>5.6241409999999992E-3</v>
      </c>
      <c r="AL22" s="59">
        <f t="shared" si="1"/>
        <v>5.9719999999999999E-3</v>
      </c>
      <c r="AM22" s="59">
        <v>0</v>
      </c>
      <c r="AN22" s="59">
        <v>5.9719999999999999E-3</v>
      </c>
      <c r="AO22" s="59">
        <f t="shared" si="2"/>
        <v>-3.4785900000000071E-4</v>
      </c>
    </row>
    <row r="23" spans="2:41" s="56" customFormat="1" ht="27" customHeight="1" x14ac:dyDescent="0.15">
      <c r="B23" s="65" t="s">
        <v>87</v>
      </c>
      <c r="C23" s="58"/>
      <c r="D23" s="59">
        <v>6.668407564999999</v>
      </c>
      <c r="E23" s="59">
        <v>0</v>
      </c>
      <c r="F23" s="59">
        <v>0</v>
      </c>
      <c r="G23" s="59">
        <v>6.668407564999999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6.668407564999999</v>
      </c>
      <c r="T23" s="59">
        <v>0</v>
      </c>
      <c r="U23" s="59">
        <v>0</v>
      </c>
      <c r="V23" s="59">
        <v>0</v>
      </c>
      <c r="W23" s="59">
        <v>6.668407564999999</v>
      </c>
      <c r="X23" s="59">
        <v>6.1412195649999992</v>
      </c>
      <c r="Y23" s="59">
        <v>0</v>
      </c>
      <c r="Z23" s="59">
        <v>0.52718799999999999</v>
      </c>
      <c r="AA23" s="59">
        <v>0</v>
      </c>
      <c r="AB23" s="59">
        <v>1.4645649999991406E-3</v>
      </c>
      <c r="AC23" s="59">
        <v>6.6669429999999998</v>
      </c>
      <c r="AD23" s="59">
        <v>6.6629509999999996</v>
      </c>
      <c r="AE23" s="62">
        <v>3.9919999999999999E-3</v>
      </c>
      <c r="AF23" s="59">
        <v>0</v>
      </c>
      <c r="AG23" s="61">
        <v>6.6629509999999996</v>
      </c>
      <c r="AH23" s="59">
        <v>3.9919999999999999E-3</v>
      </c>
      <c r="AI23" s="59">
        <v>6.6629509999999996</v>
      </c>
      <c r="AJ23" s="59">
        <v>0</v>
      </c>
      <c r="AK23" s="59">
        <f t="shared" si="0"/>
        <v>6.668407564999999</v>
      </c>
      <c r="AL23" s="59">
        <f t="shared" si="1"/>
        <v>9.1900000000000009E-2</v>
      </c>
      <c r="AM23" s="59">
        <v>0</v>
      </c>
      <c r="AN23" s="59">
        <v>9.1900000000000009E-2</v>
      </c>
      <c r="AO23" s="59">
        <f t="shared" si="2"/>
        <v>6.5765075649999991</v>
      </c>
    </row>
    <row r="24" spans="2:41" s="56" customFormat="1" ht="27" customHeight="1" x14ac:dyDescent="0.15">
      <c r="B24" s="65" t="s">
        <v>88</v>
      </c>
      <c r="C24" s="58"/>
      <c r="D24" s="59">
        <v>1.55552E-2</v>
      </c>
      <c r="E24" s="59">
        <v>0</v>
      </c>
      <c r="F24" s="59">
        <v>0</v>
      </c>
      <c r="G24" s="59">
        <v>1.55552E-2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1.55552E-2</v>
      </c>
      <c r="T24" s="59">
        <v>0</v>
      </c>
      <c r="U24" s="59">
        <v>0</v>
      </c>
      <c r="V24" s="59">
        <v>0</v>
      </c>
      <c r="W24" s="59">
        <v>1.55552E-2</v>
      </c>
      <c r="X24" s="59">
        <v>1.55552E-2</v>
      </c>
      <c r="Y24" s="59">
        <v>0</v>
      </c>
      <c r="Z24" s="59">
        <v>0</v>
      </c>
      <c r="AA24" s="59">
        <v>0</v>
      </c>
      <c r="AB24" s="59">
        <v>3.1072000000000009E-3</v>
      </c>
      <c r="AC24" s="59">
        <v>1.2447999999999999E-2</v>
      </c>
      <c r="AD24" s="59">
        <v>1.2447999999999999E-2</v>
      </c>
      <c r="AE24" s="62">
        <v>0</v>
      </c>
      <c r="AF24" s="59">
        <v>0</v>
      </c>
      <c r="AG24" s="61">
        <v>1.2447999999999999E-2</v>
      </c>
      <c r="AH24" s="59">
        <v>0</v>
      </c>
      <c r="AI24" s="59">
        <v>1.2447999999999999E-2</v>
      </c>
      <c r="AJ24" s="59">
        <v>0</v>
      </c>
      <c r="AK24" s="59">
        <f t="shared" si="0"/>
        <v>1.55552E-2</v>
      </c>
      <c r="AL24" s="59">
        <f t="shared" si="1"/>
        <v>2.8896999999999999E-2</v>
      </c>
      <c r="AM24" s="59">
        <v>0</v>
      </c>
      <c r="AN24" s="59">
        <v>2.8896999999999999E-2</v>
      </c>
      <c r="AO24" s="59">
        <f t="shared" si="2"/>
        <v>-1.3341799999999999E-2</v>
      </c>
    </row>
    <row r="25" spans="2:41" s="56" customFormat="1" ht="27" customHeight="1" x14ac:dyDescent="0.15">
      <c r="B25" s="65" t="s">
        <v>89</v>
      </c>
      <c r="C25" s="58"/>
      <c r="D25" s="59">
        <v>0.38799999999999996</v>
      </c>
      <c r="E25" s="59">
        <v>0</v>
      </c>
      <c r="F25" s="59">
        <v>0</v>
      </c>
      <c r="G25" s="59">
        <v>0.38799999999999996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0.38799999999999996</v>
      </c>
      <c r="T25" s="59">
        <v>0</v>
      </c>
      <c r="U25" s="59">
        <v>0</v>
      </c>
      <c r="V25" s="59">
        <v>0</v>
      </c>
      <c r="W25" s="59">
        <v>0.38799999999999996</v>
      </c>
      <c r="X25" s="59">
        <v>4.2000000000000003E-2</v>
      </c>
      <c r="Y25" s="59">
        <v>0</v>
      </c>
      <c r="Z25" s="59">
        <v>0.34599999999999997</v>
      </c>
      <c r="AA25" s="59">
        <v>0</v>
      </c>
      <c r="AB25" s="59">
        <v>0.10936999999999997</v>
      </c>
      <c r="AC25" s="59">
        <v>0.27862999999999999</v>
      </c>
      <c r="AD25" s="59">
        <v>0.27862999999999999</v>
      </c>
      <c r="AE25" s="62">
        <v>0</v>
      </c>
      <c r="AF25" s="59">
        <v>0</v>
      </c>
      <c r="AG25" s="61">
        <v>0.27862999999999999</v>
      </c>
      <c r="AH25" s="59">
        <v>0</v>
      </c>
      <c r="AI25" s="59">
        <v>0.27862999999999999</v>
      </c>
      <c r="AJ25" s="59">
        <v>0</v>
      </c>
      <c r="AK25" s="59">
        <f t="shared" si="0"/>
        <v>0.38799999999999996</v>
      </c>
      <c r="AL25" s="59">
        <f t="shared" si="1"/>
        <v>0.10496999999999999</v>
      </c>
      <c r="AM25" s="59">
        <v>0</v>
      </c>
      <c r="AN25" s="59">
        <v>0.10496999999999999</v>
      </c>
      <c r="AO25" s="59">
        <f t="shared" si="2"/>
        <v>0.28302999999999995</v>
      </c>
    </row>
    <row r="26" spans="2:41" s="56" customFormat="1" ht="27" customHeight="1" x14ac:dyDescent="0.15">
      <c r="B26" s="65" t="s">
        <v>90</v>
      </c>
      <c r="C26" s="58"/>
      <c r="D26" s="59">
        <v>0.16941000000000001</v>
      </c>
      <c r="E26" s="59">
        <v>0</v>
      </c>
      <c r="F26" s="59">
        <v>0</v>
      </c>
      <c r="G26" s="59">
        <v>0.16941000000000001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0.16941000000000001</v>
      </c>
      <c r="T26" s="59">
        <v>0</v>
      </c>
      <c r="U26" s="59">
        <v>0</v>
      </c>
      <c r="V26" s="59">
        <v>0</v>
      </c>
      <c r="W26" s="59">
        <v>0.16941000000000001</v>
      </c>
      <c r="X26" s="59">
        <v>0</v>
      </c>
      <c r="Y26" s="59">
        <v>0</v>
      </c>
      <c r="Z26" s="59">
        <v>0.16941000000000001</v>
      </c>
      <c r="AA26" s="59">
        <v>0</v>
      </c>
      <c r="AB26" s="59">
        <v>0</v>
      </c>
      <c r="AC26" s="59">
        <v>0.16941000000000001</v>
      </c>
      <c r="AD26" s="59">
        <v>0.16941000000000001</v>
      </c>
      <c r="AE26" s="62">
        <v>0</v>
      </c>
      <c r="AF26" s="59">
        <v>0</v>
      </c>
      <c r="AG26" s="61">
        <v>0.16941000000000001</v>
      </c>
      <c r="AH26" s="59">
        <v>0</v>
      </c>
      <c r="AI26" s="59">
        <v>0.16941000000000001</v>
      </c>
      <c r="AJ26" s="59">
        <v>0</v>
      </c>
      <c r="AK26" s="59">
        <f t="shared" si="0"/>
        <v>0.16941000000000001</v>
      </c>
      <c r="AL26" s="59">
        <f t="shared" si="1"/>
        <v>0</v>
      </c>
      <c r="AM26" s="59">
        <v>0</v>
      </c>
      <c r="AN26" s="59">
        <v>0</v>
      </c>
      <c r="AO26" s="59">
        <f t="shared" si="2"/>
        <v>0.16941000000000001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0.16802297300000002</v>
      </c>
      <c r="E28" s="59">
        <v>0</v>
      </c>
      <c r="F28" s="59">
        <v>0</v>
      </c>
      <c r="G28" s="59">
        <v>0.16802297300000002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0.16802297300000002</v>
      </c>
      <c r="T28" s="59">
        <v>4.7999999999999996E-3</v>
      </c>
      <c r="U28" s="59">
        <v>4.7999999999999996E-3</v>
      </c>
      <c r="V28" s="59">
        <v>0</v>
      </c>
      <c r="W28" s="59">
        <v>0.16322297300000002</v>
      </c>
      <c r="X28" s="59">
        <v>2.3559973000000001E-2</v>
      </c>
      <c r="Y28" s="59">
        <v>0</v>
      </c>
      <c r="Z28" s="59">
        <v>0.13966300000000001</v>
      </c>
      <c r="AA28" s="59">
        <v>0</v>
      </c>
      <c r="AB28" s="59">
        <v>1.7445973000000004E-2</v>
      </c>
      <c r="AC28" s="59">
        <v>0.14577700000000002</v>
      </c>
      <c r="AD28" s="59">
        <v>0.14477900000000002</v>
      </c>
      <c r="AE28" s="62">
        <v>9.9799999999999997E-4</v>
      </c>
      <c r="AF28" s="59">
        <v>0</v>
      </c>
      <c r="AG28" s="61">
        <v>0.14477900000000002</v>
      </c>
      <c r="AH28" s="59">
        <v>5.7979999999999993E-3</v>
      </c>
      <c r="AI28" s="59">
        <v>0.14477900000000002</v>
      </c>
      <c r="AJ28" s="59">
        <v>0</v>
      </c>
      <c r="AK28" s="59">
        <f t="shared" si="0"/>
        <v>0.16802297300000002</v>
      </c>
      <c r="AL28" s="59">
        <f t="shared" si="1"/>
        <v>5.7925000000000004E-2</v>
      </c>
      <c r="AM28" s="59">
        <v>0</v>
      </c>
      <c r="AN28" s="59">
        <v>5.7925000000000004E-2</v>
      </c>
      <c r="AO28" s="59">
        <f t="shared" si="2"/>
        <v>0.11009797300000002</v>
      </c>
    </row>
    <row r="29" spans="2:41" s="56" customFormat="1" ht="27" customHeight="1" x14ac:dyDescent="0.15">
      <c r="B29" s="65" t="s">
        <v>93</v>
      </c>
      <c r="C29" s="58"/>
      <c r="D29" s="59">
        <v>0.6585062049999999</v>
      </c>
      <c r="E29" s="59">
        <v>0</v>
      </c>
      <c r="F29" s="59">
        <v>0</v>
      </c>
      <c r="G29" s="59">
        <v>0.6585062049999999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0.6585062049999999</v>
      </c>
      <c r="T29" s="59">
        <v>0.25948999999999994</v>
      </c>
      <c r="U29" s="59">
        <v>0.24290999999999996</v>
      </c>
      <c r="V29" s="59">
        <v>1.6579999999999998E-2</v>
      </c>
      <c r="W29" s="59">
        <v>0.39901620500000001</v>
      </c>
      <c r="X29" s="59">
        <v>3.3223704999999999E-2</v>
      </c>
      <c r="Y29" s="59">
        <v>0</v>
      </c>
      <c r="Z29" s="59">
        <v>0.36579250000000002</v>
      </c>
      <c r="AA29" s="59">
        <v>0</v>
      </c>
      <c r="AB29" s="59">
        <v>2.2492050000000319E-3</v>
      </c>
      <c r="AC29" s="59">
        <v>0.39676699999999998</v>
      </c>
      <c r="AD29" s="59">
        <v>0.38169700000000001</v>
      </c>
      <c r="AE29" s="62">
        <v>1.507E-2</v>
      </c>
      <c r="AF29" s="59">
        <v>0</v>
      </c>
      <c r="AG29" s="61">
        <v>0.38169700000000001</v>
      </c>
      <c r="AH29" s="59">
        <v>0.27455999999999992</v>
      </c>
      <c r="AI29" s="59">
        <v>0.38169700000000001</v>
      </c>
      <c r="AJ29" s="59">
        <v>0</v>
      </c>
      <c r="AK29" s="59">
        <f t="shared" si="0"/>
        <v>0.6585062049999999</v>
      </c>
      <c r="AL29" s="59">
        <f t="shared" si="1"/>
        <v>0.27312199999999998</v>
      </c>
      <c r="AM29" s="59">
        <v>0</v>
      </c>
      <c r="AN29" s="59">
        <v>0.27312199999999998</v>
      </c>
      <c r="AO29" s="59">
        <f t="shared" si="2"/>
        <v>0.38538420499999992</v>
      </c>
    </row>
    <row r="30" spans="2:41" s="56" customFormat="1" ht="27" customHeight="1" x14ac:dyDescent="0.15">
      <c r="B30" s="65" t="s">
        <v>94</v>
      </c>
      <c r="C30" s="58"/>
      <c r="D30" s="59">
        <v>7.7999999999999999E-4</v>
      </c>
      <c r="E30" s="59">
        <v>0</v>
      </c>
      <c r="F30" s="59">
        <v>0</v>
      </c>
      <c r="G30" s="59">
        <v>7.7999999999999999E-4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7.7999999999999999E-4</v>
      </c>
      <c r="T30" s="59">
        <v>0</v>
      </c>
      <c r="U30" s="59">
        <v>0</v>
      </c>
      <c r="V30" s="59">
        <v>0</v>
      </c>
      <c r="W30" s="59">
        <v>7.7999999999999999E-4</v>
      </c>
      <c r="X30" s="59">
        <v>0</v>
      </c>
      <c r="Y30" s="59">
        <v>0</v>
      </c>
      <c r="Z30" s="59">
        <v>7.7999999999999999E-4</v>
      </c>
      <c r="AA30" s="59">
        <v>0</v>
      </c>
      <c r="AB30" s="59">
        <v>0</v>
      </c>
      <c r="AC30" s="59">
        <v>7.7999999999999999E-4</v>
      </c>
      <c r="AD30" s="59">
        <v>0</v>
      </c>
      <c r="AE30" s="62">
        <v>7.7999999999999999E-4</v>
      </c>
      <c r="AF30" s="59">
        <v>0</v>
      </c>
      <c r="AG30" s="61">
        <v>0</v>
      </c>
      <c r="AH30" s="59">
        <v>7.7999999999999999E-4</v>
      </c>
      <c r="AI30" s="59">
        <v>0</v>
      </c>
      <c r="AJ30" s="59">
        <v>0</v>
      </c>
      <c r="AK30" s="59">
        <f t="shared" si="0"/>
        <v>7.7999999999999999E-4</v>
      </c>
      <c r="AL30" s="59">
        <f t="shared" si="1"/>
        <v>0</v>
      </c>
      <c r="AM30" s="59">
        <v>0</v>
      </c>
      <c r="AN30" s="59">
        <v>0</v>
      </c>
      <c r="AO30" s="59">
        <f t="shared" si="2"/>
        <v>7.7999999999999999E-4</v>
      </c>
    </row>
    <row r="31" spans="2:41" s="56" customFormat="1" ht="27" customHeight="1" x14ac:dyDescent="0.15">
      <c r="B31" s="65" t="s">
        <v>95</v>
      </c>
      <c r="C31" s="58"/>
      <c r="D31" s="59">
        <v>111.24075449999999</v>
      </c>
      <c r="E31" s="59">
        <v>0</v>
      </c>
      <c r="F31" s="59">
        <v>0</v>
      </c>
      <c r="G31" s="59">
        <v>111.24075449999999</v>
      </c>
      <c r="H31" s="59">
        <v>0.01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111.23075449999999</v>
      </c>
      <c r="T31" s="59">
        <v>0.59806999999999999</v>
      </c>
      <c r="U31" s="59">
        <v>0.55942000000000003</v>
      </c>
      <c r="V31" s="59">
        <v>3.8649999999999997E-2</v>
      </c>
      <c r="W31" s="59">
        <v>110.63268449999998</v>
      </c>
      <c r="X31" s="59">
        <v>110.58751349999999</v>
      </c>
      <c r="Y31" s="59">
        <v>0</v>
      </c>
      <c r="Z31" s="59">
        <v>4.517100000000001E-2</v>
      </c>
      <c r="AA31" s="59">
        <v>0</v>
      </c>
      <c r="AB31" s="59">
        <v>-4.9999998452676664E-7</v>
      </c>
      <c r="AC31" s="59">
        <v>110.63268499999997</v>
      </c>
      <c r="AD31" s="59">
        <v>110.60430399999997</v>
      </c>
      <c r="AE31" s="62">
        <v>2.8381E-2</v>
      </c>
      <c r="AF31" s="59">
        <v>0</v>
      </c>
      <c r="AG31" s="61">
        <v>110.61430399999998</v>
      </c>
      <c r="AH31" s="59">
        <v>0.62645099999999998</v>
      </c>
      <c r="AI31" s="59">
        <v>110.61430399999998</v>
      </c>
      <c r="AJ31" s="59">
        <v>0</v>
      </c>
      <c r="AK31" s="59">
        <f t="shared" si="0"/>
        <v>111.24075449999999</v>
      </c>
      <c r="AL31" s="59">
        <f t="shared" si="1"/>
        <v>0.64140900000000001</v>
      </c>
      <c r="AM31" s="59">
        <v>0</v>
      </c>
      <c r="AN31" s="59">
        <v>0.64140900000000001</v>
      </c>
      <c r="AO31" s="59">
        <f t="shared" si="2"/>
        <v>110.5993455</v>
      </c>
    </row>
    <row r="32" spans="2:41" s="56" customFormat="1" ht="27" customHeight="1" x14ac:dyDescent="0.15">
      <c r="B32" s="65" t="s">
        <v>96</v>
      </c>
      <c r="C32" s="58"/>
      <c r="D32" s="59">
        <v>2.5200000000000001E-3</v>
      </c>
      <c r="E32" s="59">
        <v>0</v>
      </c>
      <c r="F32" s="59">
        <v>0</v>
      </c>
      <c r="G32" s="59">
        <v>2.5200000000000001E-3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2.5200000000000001E-3</v>
      </c>
      <c r="T32" s="59">
        <v>0</v>
      </c>
      <c r="U32" s="59">
        <v>0</v>
      </c>
      <c r="V32" s="59">
        <v>0</v>
      </c>
      <c r="W32" s="59">
        <v>2.5200000000000001E-3</v>
      </c>
      <c r="X32" s="59">
        <v>0</v>
      </c>
      <c r="Y32" s="59">
        <v>0</v>
      </c>
      <c r="Z32" s="59">
        <v>2.5200000000000001E-3</v>
      </c>
      <c r="AA32" s="59">
        <v>0</v>
      </c>
      <c r="AB32" s="59">
        <v>0</v>
      </c>
      <c r="AC32" s="59">
        <v>2.5200000000000001E-3</v>
      </c>
      <c r="AD32" s="59">
        <v>2.5200000000000001E-3</v>
      </c>
      <c r="AE32" s="62">
        <v>0</v>
      </c>
      <c r="AF32" s="59">
        <v>0</v>
      </c>
      <c r="AG32" s="61">
        <v>2.5200000000000001E-3</v>
      </c>
      <c r="AH32" s="59">
        <v>0</v>
      </c>
      <c r="AI32" s="59">
        <v>2.5200000000000001E-3</v>
      </c>
      <c r="AJ32" s="59">
        <v>0</v>
      </c>
      <c r="AK32" s="59">
        <f t="shared" si="0"/>
        <v>2.5200000000000001E-3</v>
      </c>
      <c r="AL32" s="59">
        <f t="shared" si="1"/>
        <v>0</v>
      </c>
      <c r="AM32" s="59">
        <v>0</v>
      </c>
      <c r="AN32" s="59">
        <v>0</v>
      </c>
      <c r="AO32" s="59">
        <f t="shared" si="2"/>
        <v>2.5200000000000001E-3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9.8919709999999998</v>
      </c>
      <c r="E34" s="59">
        <v>0</v>
      </c>
      <c r="F34" s="59">
        <v>0</v>
      </c>
      <c r="G34" s="59">
        <v>9.8919709999999998</v>
      </c>
      <c r="H34" s="59">
        <v>9.8919709999999998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9.8919709999999998</v>
      </c>
      <c r="AH34" s="59">
        <v>0</v>
      </c>
      <c r="AI34" s="59">
        <v>9.8919709999999998</v>
      </c>
      <c r="AJ34" s="59">
        <v>0</v>
      </c>
      <c r="AK34" s="59">
        <f t="shared" si="0"/>
        <v>9.8919709999999998</v>
      </c>
      <c r="AL34" s="59">
        <f t="shared" si="1"/>
        <v>0</v>
      </c>
      <c r="AM34" s="59">
        <v>0</v>
      </c>
      <c r="AN34" s="59">
        <v>0</v>
      </c>
      <c r="AO34" s="59">
        <f t="shared" si="2"/>
        <v>9.8919709999999998</v>
      </c>
    </row>
    <row r="35" spans="2:41" s="56" customFormat="1" ht="27" customHeight="1" x14ac:dyDescent="0.15">
      <c r="B35" s="65" t="s">
        <v>99</v>
      </c>
      <c r="C35" s="58"/>
      <c r="D35" s="59">
        <v>1.2030000000000001E-2</v>
      </c>
      <c r="E35" s="59">
        <v>0</v>
      </c>
      <c r="F35" s="59">
        <v>0</v>
      </c>
      <c r="G35" s="59">
        <v>1.2030000000000001E-2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1.2030000000000001E-2</v>
      </c>
      <c r="T35" s="59">
        <v>0</v>
      </c>
      <c r="U35" s="59">
        <v>0</v>
      </c>
      <c r="V35" s="59">
        <v>0</v>
      </c>
      <c r="W35" s="59">
        <v>1.2030000000000001E-2</v>
      </c>
      <c r="X35" s="59">
        <v>0</v>
      </c>
      <c r="Y35" s="59">
        <v>0</v>
      </c>
      <c r="Z35" s="59">
        <v>1.2030000000000001E-2</v>
      </c>
      <c r="AA35" s="59">
        <v>0</v>
      </c>
      <c r="AB35" s="59">
        <v>0</v>
      </c>
      <c r="AC35" s="59">
        <v>1.2030000000000001E-2</v>
      </c>
      <c r="AD35" s="59">
        <v>1.2030000000000001E-2</v>
      </c>
      <c r="AE35" s="62">
        <v>0</v>
      </c>
      <c r="AF35" s="59">
        <v>0</v>
      </c>
      <c r="AG35" s="61">
        <v>1.2030000000000001E-2</v>
      </c>
      <c r="AH35" s="59">
        <v>0</v>
      </c>
      <c r="AI35" s="59">
        <v>1.2030000000000001E-2</v>
      </c>
      <c r="AJ35" s="59">
        <v>0</v>
      </c>
      <c r="AK35" s="59">
        <f t="shared" si="0"/>
        <v>1.2030000000000001E-2</v>
      </c>
      <c r="AL35" s="59">
        <f t="shared" si="1"/>
        <v>0</v>
      </c>
      <c r="AM35" s="59">
        <v>0</v>
      </c>
      <c r="AN35" s="59">
        <v>0</v>
      </c>
      <c r="AO35" s="59">
        <f t="shared" si="2"/>
        <v>1.2030000000000001E-2</v>
      </c>
    </row>
    <row r="36" spans="2:41" s="56" customFormat="1" ht="27" customHeight="1" x14ac:dyDescent="0.15">
      <c r="B36" s="65" t="s">
        <v>100</v>
      </c>
      <c r="C36" s="58"/>
      <c r="D36" s="59">
        <v>1.796746</v>
      </c>
      <c r="E36" s="59">
        <v>0</v>
      </c>
      <c r="F36" s="59">
        <v>0</v>
      </c>
      <c r="G36" s="59">
        <v>1.796746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1.796746</v>
      </c>
      <c r="T36" s="59">
        <v>1.4261200000000001</v>
      </c>
      <c r="U36" s="59">
        <v>0.32251999999999997</v>
      </c>
      <c r="V36" s="59">
        <v>1.1036000000000001</v>
      </c>
      <c r="W36" s="59">
        <v>0.37062600000000001</v>
      </c>
      <c r="X36" s="59">
        <v>0.26202700000000007</v>
      </c>
      <c r="Y36" s="59">
        <v>0</v>
      </c>
      <c r="Z36" s="59">
        <v>0.10859899999999999</v>
      </c>
      <c r="AA36" s="59">
        <v>0</v>
      </c>
      <c r="AB36" s="59">
        <v>1.9738999999999986E-2</v>
      </c>
      <c r="AC36" s="59">
        <v>0.35088700000000006</v>
      </c>
      <c r="AD36" s="59">
        <v>0.21935200000000007</v>
      </c>
      <c r="AE36" s="59">
        <v>0.13153499999999999</v>
      </c>
      <c r="AF36" s="59">
        <v>0</v>
      </c>
      <c r="AG36" s="61">
        <v>0.21935200000000007</v>
      </c>
      <c r="AH36" s="59">
        <v>1.557655</v>
      </c>
      <c r="AI36" s="59">
        <v>0.21935200000000007</v>
      </c>
      <c r="AJ36" s="59">
        <v>0</v>
      </c>
      <c r="AK36" s="59">
        <f t="shared" si="0"/>
        <v>1.796746</v>
      </c>
      <c r="AL36" s="59">
        <f t="shared" si="1"/>
        <v>1.6254570000000002</v>
      </c>
      <c r="AM36" s="59">
        <f>SUM(AM37:AM39)</f>
        <v>0</v>
      </c>
      <c r="AN36" s="59">
        <f>SUM(AN37:AN39)</f>
        <v>1.6254570000000002</v>
      </c>
      <c r="AO36" s="59">
        <f t="shared" si="2"/>
        <v>0.1712889999999998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0.11354499999999999</v>
      </c>
      <c r="E37" s="70">
        <v>0</v>
      </c>
      <c r="F37" s="69">
        <v>0</v>
      </c>
      <c r="G37" s="69">
        <v>0.11354499999999999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0.11354499999999999</v>
      </c>
      <c r="T37" s="69">
        <v>9.4439999999999996E-2</v>
      </c>
      <c r="U37" s="69">
        <v>0</v>
      </c>
      <c r="V37" s="69">
        <v>9.4439999999999996E-2</v>
      </c>
      <c r="W37" s="69">
        <v>1.9105E-2</v>
      </c>
      <c r="X37" s="69">
        <v>0</v>
      </c>
      <c r="Y37" s="69">
        <v>0</v>
      </c>
      <c r="Z37" s="69">
        <v>1.9105E-2</v>
      </c>
      <c r="AA37" s="69">
        <v>0</v>
      </c>
      <c r="AB37" s="69">
        <v>1.9105E-2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9.4439999999999996E-2</v>
      </c>
      <c r="AI37" s="69">
        <v>0</v>
      </c>
      <c r="AJ37" s="70">
        <v>0</v>
      </c>
      <c r="AK37" s="70">
        <f t="shared" si="0"/>
        <v>0.11354499999999999</v>
      </c>
      <c r="AL37" s="70">
        <f t="shared" si="1"/>
        <v>0.32552500000000001</v>
      </c>
      <c r="AM37" s="70">
        <v>0</v>
      </c>
      <c r="AN37" s="70">
        <v>0.32552500000000001</v>
      </c>
      <c r="AO37" s="70">
        <f t="shared" si="2"/>
        <v>-0.21198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1.681956</v>
      </c>
      <c r="E38" s="74">
        <v>0</v>
      </c>
      <c r="F38" s="74">
        <v>0</v>
      </c>
      <c r="G38" s="74">
        <v>1.681956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1.681956</v>
      </c>
      <c r="T38" s="74">
        <v>1.33168</v>
      </c>
      <c r="U38" s="74">
        <v>0.32251999999999997</v>
      </c>
      <c r="V38" s="74">
        <v>1.0091600000000001</v>
      </c>
      <c r="W38" s="74">
        <v>0.35027600000000003</v>
      </c>
      <c r="X38" s="74">
        <v>0.26202700000000007</v>
      </c>
      <c r="Y38" s="74">
        <v>0</v>
      </c>
      <c r="Z38" s="74">
        <v>8.8248999999999994E-2</v>
      </c>
      <c r="AA38" s="74">
        <v>0</v>
      </c>
      <c r="AB38" s="74">
        <v>3.1999999999998696E-4</v>
      </c>
      <c r="AC38" s="74">
        <v>0.34995600000000004</v>
      </c>
      <c r="AD38" s="74">
        <v>0.21921700000000008</v>
      </c>
      <c r="AE38" s="74">
        <v>0.13073899999999999</v>
      </c>
      <c r="AF38" s="75">
        <v>0</v>
      </c>
      <c r="AG38" s="76">
        <v>0.21921700000000008</v>
      </c>
      <c r="AH38" s="74">
        <v>1.4624189999999999</v>
      </c>
      <c r="AI38" s="74">
        <v>0.21921700000000008</v>
      </c>
      <c r="AJ38" s="74">
        <v>0</v>
      </c>
      <c r="AK38" s="74">
        <f t="shared" si="0"/>
        <v>1.681956</v>
      </c>
      <c r="AL38" s="74">
        <f t="shared" si="1"/>
        <v>1.2671750000000002</v>
      </c>
      <c r="AM38" s="74">
        <v>0</v>
      </c>
      <c r="AN38" s="74">
        <v>1.2671750000000002</v>
      </c>
      <c r="AO38" s="74">
        <f t="shared" si="2"/>
        <v>0.41478099999999984</v>
      </c>
    </row>
    <row r="39" spans="2:41" ht="27" customHeight="1" x14ac:dyDescent="0.15">
      <c r="B39" s="77">
        <v>0</v>
      </c>
      <c r="C39" s="84" t="s">
        <v>100</v>
      </c>
      <c r="D39" s="79">
        <v>1.245E-3</v>
      </c>
      <c r="E39" s="60">
        <v>0</v>
      </c>
      <c r="F39" s="79">
        <v>0</v>
      </c>
      <c r="G39" s="79">
        <v>1.245E-3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1.245E-3</v>
      </c>
      <c r="T39" s="79">
        <v>0</v>
      </c>
      <c r="U39" s="79">
        <v>0</v>
      </c>
      <c r="V39" s="79">
        <v>0</v>
      </c>
      <c r="W39" s="79">
        <v>1.245E-3</v>
      </c>
      <c r="X39" s="79">
        <v>0</v>
      </c>
      <c r="Y39" s="79">
        <v>0</v>
      </c>
      <c r="Z39" s="79">
        <v>1.245E-3</v>
      </c>
      <c r="AA39" s="79">
        <v>0</v>
      </c>
      <c r="AB39" s="79">
        <v>3.1399999999999993E-4</v>
      </c>
      <c r="AC39" s="79">
        <v>9.3100000000000008E-4</v>
      </c>
      <c r="AD39" s="79">
        <v>1.35E-4</v>
      </c>
      <c r="AE39" s="79">
        <v>7.9600000000000005E-4</v>
      </c>
      <c r="AF39" s="80">
        <v>0</v>
      </c>
      <c r="AG39" s="81">
        <v>1.35E-4</v>
      </c>
      <c r="AH39" s="79">
        <v>7.9600000000000005E-4</v>
      </c>
      <c r="AI39" s="79">
        <v>1.35E-4</v>
      </c>
      <c r="AJ39" s="60">
        <v>0</v>
      </c>
      <c r="AK39" s="60">
        <f t="shared" si="0"/>
        <v>1.245E-3</v>
      </c>
      <c r="AL39" s="60">
        <f t="shared" si="1"/>
        <v>3.2757000000000015E-2</v>
      </c>
      <c r="AM39" s="60">
        <v>0</v>
      </c>
      <c r="AN39" s="60">
        <v>3.2757000000000015E-2</v>
      </c>
      <c r="AO39" s="60">
        <f t="shared" si="2"/>
        <v>-3.1512000000000012E-2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2021-03-16T06:37:03Z</dcterms:created>
  <dcterms:modified xsi:type="dcterms:W3CDTF">2023-03-29T02:31:47Z</dcterms:modified>
</cp:coreProperties>
</file>