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BC33F238-A23A-4ADF-A577-DF00DD9AF03F}" xr6:coauthVersionLast="47" xr6:coauthVersionMax="47" xr10:uidLastSave="{00000000-0000-0000-0000-000000000000}"/>
  <bookViews>
    <workbookView xWindow="-195" yWindow="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N14" i="1"/>
  <c r="AL15" i="1"/>
  <c r="AK15" i="1"/>
  <c r="AO15" i="1" s="1"/>
  <c r="AK14" i="1"/>
  <c r="AL13" i="1"/>
  <c r="AK13" i="1"/>
  <c r="AO13" i="1" s="1"/>
  <c r="AK12" i="1"/>
  <c r="Z8" i="1"/>
  <c r="X8" i="1"/>
  <c r="AO30" i="1" l="1"/>
  <c r="AO36" i="1"/>
  <c r="AN12" i="1"/>
  <c r="AO20" i="1"/>
  <c r="AO33" i="1"/>
  <c r="AO27" i="1"/>
  <c r="AO24" i="1"/>
  <c r="AO25" i="1"/>
  <c r="AO35" i="1"/>
  <c r="AO37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<sst xmlns="http://schemas.openxmlformats.org/spreadsheetml/2006/main" count="111" uniqueCount="105">
  <si>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</si>
  <si>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</si>
  <si>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</si>
  <si>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</si>
  <si>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</si>
  <si>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</si>
  <si>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</si>
  <si>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</si>
  <si>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</si>
  <si>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</si>
  <si>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</si>
  <si>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</si>
  <si>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</si>
  <si>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</si>
  <si>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</si>
  <si>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</si>
  <si>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</si>
  <si>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</si>
  <si>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</si>
  <si>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</si>
  <si>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</si>
  <si>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</si>
  <si>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</si>
  <si>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</si>
  <si>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</si>
  <si>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</si>
  <si>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</si>
  <si>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</si>
  <si>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</si>
  <si>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</si>
  <si>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</si>
  <si>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</si>
  <si>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</si>
  <si>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</si>
  <si>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</si>
  <si>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</si>
  <si>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</si>
  <si>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</si>
  <si>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</si>
  <si>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</si>
  <si>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</si>
  <si>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</si>
  <si>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</si>
  <si>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</si>
  <si>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</si>
  <si>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</si>
  <si>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</si>
  <si>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</si>
  <si>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</si>
  <si>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</si>
  <si>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</si>
  <si>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</si>
  <si>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</si>
  <si>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</si>
  <si>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</si>
  <si>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</si>
  <si>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</si>
  <si>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</si>
  <si>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</si>
  <si>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</si>
  <si>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</si>
  <si>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</si>
  <si>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</si>
  <si>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</si>
  <si>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</si>
  <si>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</si>
  <si>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</si>
  <si>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</si>
  <si>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</si>
  <si>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</si>
  <si>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</si>
  <si>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</si>
  <si>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</si>
  <si>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</si>
  <si>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</si>
  <si>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</si>
  <si>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</si>
  <si>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</si>
  <si>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</si>
  <si>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</si>
  <si>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</si>
  <si>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</si>
  <si>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</si>
  <si>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</si>
  <si>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</si>
  <si>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</si>
  <si>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</si>
  <si>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</si>
  <si>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</si>
  <si>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</si>
  <si>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</si>
  <si>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</si>
  <si>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</si>
  <si>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</si>
  <si>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</si>
  <si>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</si>
  <si>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</si>
  <si>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</si>
  <si>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</si>
  <si>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</si>
  <si>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</si>
  <si>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</si>
  <si>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</si>
  <si>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</si>
  <si>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表4-01  発生量及び処理・処分量（種類別：変換)　〔全業種〕〔和歌山地域〕〔令和３年度〕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</si>
</sst>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2471.5242264739718</v>
      </c>
      <c r="E12" s="54">
        <v>626.1400000000001</v>
      </c>
      <c r="F12" s="54">
        <v>0</v>
      </c>
      <c r="G12" s="54">
        <v>1845.3842264739719</v>
      </c>
      <c r="H12" s="54">
        <v>12.861747000000001</v>
      </c>
      <c r="I12" s="54">
        <v>0</v>
      </c>
      <c r="J12" s="54">
        <v>0</v>
      </c>
      <c r="K12" s="54">
        <v>1306.84194</v>
      </c>
      <c r="L12" s="54">
        <v>0</v>
      </c>
      <c r="M12" s="54">
        <v>595.11892999999998</v>
      </c>
      <c r="N12" s="54">
        <v>0</v>
      </c>
      <c r="O12" s="54">
        <v>711.72301000000004</v>
      </c>
      <c r="P12" s="54">
        <v>677.68406000000004</v>
      </c>
      <c r="Q12" s="54">
        <v>0</v>
      </c>
      <c r="R12" s="54">
        <v>0</v>
      </c>
      <c r="S12" s="55">
        <v>559.71948947397198</v>
      </c>
      <c r="T12" s="54">
        <v>108.876932</v>
      </c>
      <c r="U12" s="54">
        <v>7.9114050000000011</v>
      </c>
      <c r="V12" s="54">
        <v>100.96552699999999</v>
      </c>
      <c r="W12" s="54">
        <v>450.84255747397202</v>
      </c>
      <c r="X12" s="54">
        <v>395.39385713800016</v>
      </c>
      <c r="Y12" s="54">
        <v>0</v>
      </c>
      <c r="Z12" s="54">
        <v>55.4487003359719</v>
      </c>
      <c r="AA12" s="54">
        <v>0</v>
      </c>
      <c r="AB12" s="54">
        <v>20.357771473971955</v>
      </c>
      <c r="AC12" s="54">
        <v>430.48478599999999</v>
      </c>
      <c r="AD12" s="54">
        <v>421.91731799999997</v>
      </c>
      <c r="AE12" s="54">
        <v>8.5674680000000016</v>
      </c>
      <c r="AF12" s="54">
        <v>0</v>
      </c>
      <c r="AG12" s="55">
        <v>1112.4631250000002</v>
      </c>
      <c r="AH12" s="54">
        <v>117.4444</v>
      </c>
      <c r="AI12" s="54">
        <v>1738.6031250000003</v>
      </c>
      <c r="AJ12" s="54">
        <v>0</v>
      </c>
      <c r="AK12" s="54">
        <f>G12-N12</f>
        <v>1845.3842264739719</v>
      </c>
      <c r="AL12" s="54">
        <f>AM12+AN12</f>
        <v>137.31153701766684</v>
      </c>
      <c r="AM12" s="54">
        <f>SUM(AM13:AM14)+SUM(AM18:AM36)</f>
        <v>0</v>
      </c>
      <c r="AN12" s="54">
        <f>SUM(AN13:AN14)+SUM(AN18:AN36)</f>
        <v>137.31153701766684</v>
      </c>
      <c r="AO12" s="54">
        <f>AK12-AL12</f>
        <v>1708.0726894563052</v>
      </c>
    </row>
    <row r="13" spans="2:41" s="56" customFormat="1" ht="27" customHeight="1" thickTop="1" x14ac:dyDescent="0.15">
      <c r="B13" s="57" t="s">
        <v>77</v>
      </c>
      <c r="C13" s="58"/>
      <c r="D13" s="59">
        <v>0.23107999999999998</v>
      </c>
      <c r="E13" s="59">
        <v>0</v>
      </c>
      <c r="F13" s="59">
        <v>0</v>
      </c>
      <c r="G13" s="60">
        <v>0.23107999999999998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0.23107999999999998</v>
      </c>
      <c r="T13" s="59">
        <v>7.2399999999999999E-3</v>
      </c>
      <c r="U13" s="59">
        <v>1.24E-3</v>
      </c>
      <c r="V13" s="59">
        <v>6.0000000000000001E-3</v>
      </c>
      <c r="W13" s="59">
        <v>0.22383999999999998</v>
      </c>
      <c r="X13" s="59">
        <v>0</v>
      </c>
      <c r="Y13" s="59">
        <v>0</v>
      </c>
      <c r="Z13" s="59">
        <v>0.22383999999999998</v>
      </c>
      <c r="AA13" s="59">
        <v>0</v>
      </c>
      <c r="AB13" s="59">
        <v>-0.28339199999999992</v>
      </c>
      <c r="AC13" s="59">
        <v>0.50723199999999991</v>
      </c>
      <c r="AD13" s="59">
        <v>0.22383999999999998</v>
      </c>
      <c r="AE13" s="62">
        <v>0.28339199999999992</v>
      </c>
      <c r="AF13" s="59">
        <v>0</v>
      </c>
      <c r="AG13" s="63">
        <v>0.22383999999999998</v>
      </c>
      <c r="AH13" s="64">
        <v>0.29063199999999995</v>
      </c>
      <c r="AI13" s="64">
        <v>0.22383999999999998</v>
      </c>
      <c r="AJ13" s="59">
        <v>0</v>
      </c>
      <c r="AK13" s="59">
        <f t="shared" ref="AK13:AK39" si="0">G13-N13</f>
        <v>0.23107999999999998</v>
      </c>
      <c r="AL13" s="59">
        <f t="shared" ref="AL13:AL39" si="1">AM13+AN13</f>
        <v>3.2289999999999999E-2</v>
      </c>
      <c r="AM13" s="59">
        <v>0</v>
      </c>
      <c r="AN13" s="59">
        <v>3.2289999999999999E-2</v>
      </c>
      <c r="AO13" s="59">
        <f t="shared" ref="AO13:AO39" si="2">AK13-AL13</f>
        <v>0.19878999999999997</v>
      </c>
    </row>
    <row r="14" spans="2:41" s="56" customFormat="1" ht="27" customHeight="1" x14ac:dyDescent="0.15">
      <c r="B14" s="65" t="s">
        <v>78</v>
      </c>
      <c r="C14" s="58"/>
      <c r="D14" s="59">
        <v>368.10622561999998</v>
      </c>
      <c r="E14" s="59">
        <v>0</v>
      </c>
      <c r="F14" s="59">
        <v>0</v>
      </c>
      <c r="G14" s="59">
        <v>368.10622561999998</v>
      </c>
      <c r="H14" s="59">
        <v>0</v>
      </c>
      <c r="I14" s="59">
        <v>0</v>
      </c>
      <c r="J14" s="59">
        <v>0</v>
      </c>
      <c r="K14" s="59">
        <v>277.80499000000003</v>
      </c>
      <c r="L14" s="59">
        <v>0</v>
      </c>
      <c r="M14" s="59">
        <v>261.71274</v>
      </c>
      <c r="N14" s="59">
        <v>0</v>
      </c>
      <c r="O14" s="59">
        <v>16.09225</v>
      </c>
      <c r="P14" s="59">
        <v>1.10971</v>
      </c>
      <c r="Q14" s="59">
        <v>0</v>
      </c>
      <c r="R14" s="66">
        <v>0</v>
      </c>
      <c r="S14" s="61">
        <v>105.28377562</v>
      </c>
      <c r="T14" s="59">
        <v>6.0350999999999999</v>
      </c>
      <c r="U14" s="59">
        <v>0.15862999999999999</v>
      </c>
      <c r="V14" s="59">
        <v>5.8764699999999994</v>
      </c>
      <c r="W14" s="59">
        <v>99.24867562</v>
      </c>
      <c r="X14" s="59">
        <v>92.855040399999993</v>
      </c>
      <c r="Y14" s="59">
        <v>0</v>
      </c>
      <c r="Z14" s="59">
        <v>6.3936352200000011</v>
      </c>
      <c r="AA14" s="59">
        <v>0</v>
      </c>
      <c r="AB14" s="59">
        <v>5.2197626200000036</v>
      </c>
      <c r="AC14" s="59">
        <v>94.028912999999989</v>
      </c>
      <c r="AD14" s="59">
        <v>91.727627999999982</v>
      </c>
      <c r="AE14" s="59">
        <v>2.3012850000000005</v>
      </c>
      <c r="AF14" s="59">
        <v>0</v>
      </c>
      <c r="AG14" s="61">
        <v>92.837337999999988</v>
      </c>
      <c r="AH14" s="59">
        <v>8.3363849999999999</v>
      </c>
      <c r="AI14" s="59">
        <v>92.837337999999988</v>
      </c>
      <c r="AJ14" s="59">
        <v>0</v>
      </c>
      <c r="AK14" s="59">
        <f t="shared" si="0"/>
        <v>368.10622561999998</v>
      </c>
      <c r="AL14" s="59">
        <f t="shared" si="1"/>
        <v>13.552533571486219</v>
      </c>
      <c r="AM14" s="59">
        <f>SUM(AM15:AM17)</f>
        <v>0</v>
      </c>
      <c r="AN14" s="59">
        <f>SUM(AN15:AN17)</f>
        <v>13.552533571486219</v>
      </c>
      <c r="AO14" s="59">
        <f t="shared" si="2"/>
        <v>354.55369204851377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189.26305600000001</v>
      </c>
      <c r="E15" s="70">
        <v>0</v>
      </c>
      <c r="F15" s="69">
        <v>0</v>
      </c>
      <c r="G15" s="69">
        <v>189.26305600000001</v>
      </c>
      <c r="H15" s="70">
        <v>0</v>
      </c>
      <c r="I15" s="70">
        <v>0</v>
      </c>
      <c r="J15" s="70">
        <v>0</v>
      </c>
      <c r="K15" s="70">
        <v>197.48500000000001</v>
      </c>
      <c r="L15" s="70">
        <v>0</v>
      </c>
      <c r="M15" s="70">
        <v>187.10910000000001</v>
      </c>
      <c r="N15" s="70">
        <v>0</v>
      </c>
      <c r="O15" s="70">
        <v>10.3759</v>
      </c>
      <c r="P15" s="69">
        <v>0</v>
      </c>
      <c r="Q15" s="69">
        <v>0</v>
      </c>
      <c r="R15" s="71">
        <v>0</v>
      </c>
      <c r="S15" s="72">
        <v>2.153956</v>
      </c>
      <c r="T15" s="69">
        <v>0</v>
      </c>
      <c r="U15" s="69">
        <v>0</v>
      </c>
      <c r="V15" s="69">
        <v>0</v>
      </c>
      <c r="W15" s="69">
        <v>2.153956</v>
      </c>
      <c r="X15" s="69">
        <v>0.73899599999999999</v>
      </c>
      <c r="Y15" s="69">
        <v>0</v>
      </c>
      <c r="Z15" s="69">
        <v>1.41496</v>
      </c>
      <c r="AA15" s="69">
        <v>0</v>
      </c>
      <c r="AB15" s="69">
        <v>0.70540999999999987</v>
      </c>
      <c r="AC15" s="69">
        <v>1.4485460000000001</v>
      </c>
      <c r="AD15" s="69">
        <v>1.419459</v>
      </c>
      <c r="AE15" s="69">
        <v>2.9086999999999995E-2</v>
      </c>
      <c r="AF15" s="71">
        <v>0</v>
      </c>
      <c r="AG15" s="72">
        <v>1.419459</v>
      </c>
      <c r="AH15" s="69">
        <v>2.9086999999999995E-2</v>
      </c>
      <c r="AI15" s="69">
        <v>1.419459</v>
      </c>
      <c r="AJ15" s="70">
        <v>0</v>
      </c>
      <c r="AK15" s="70">
        <f t="shared" si="0"/>
        <v>189.26305600000001</v>
      </c>
      <c r="AL15" s="70">
        <f t="shared" si="1"/>
        <v>6.0698297295471253</v>
      </c>
      <c r="AM15" s="70">
        <v>0</v>
      </c>
      <c r="AN15" s="70">
        <v>6.0698297295471253</v>
      </c>
      <c r="AO15" s="70">
        <f t="shared" si="2"/>
        <v>183.19322627045287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78.463304399999998</v>
      </c>
      <c r="E16" s="74">
        <v>0</v>
      </c>
      <c r="F16" s="74">
        <v>0</v>
      </c>
      <c r="G16" s="74">
        <v>78.463304399999998</v>
      </c>
      <c r="H16" s="74">
        <v>0</v>
      </c>
      <c r="I16" s="74">
        <v>0</v>
      </c>
      <c r="J16" s="74">
        <v>0</v>
      </c>
      <c r="K16" s="74">
        <v>52.032589999999999</v>
      </c>
      <c r="L16" s="74">
        <v>0</v>
      </c>
      <c r="M16" s="74">
        <v>49.357880000000002</v>
      </c>
      <c r="N16" s="74">
        <v>0</v>
      </c>
      <c r="O16" s="74">
        <v>2.6747100000000001</v>
      </c>
      <c r="P16" s="74">
        <v>0.99470999999999998</v>
      </c>
      <c r="Q16" s="74">
        <v>0</v>
      </c>
      <c r="R16" s="75">
        <v>0</v>
      </c>
      <c r="S16" s="76">
        <v>28.110714399999999</v>
      </c>
      <c r="T16" s="74">
        <v>4.4489999999999998</v>
      </c>
      <c r="U16" s="74">
        <v>0</v>
      </c>
      <c r="V16" s="74">
        <v>4.4489999999999998</v>
      </c>
      <c r="W16" s="74">
        <v>23.661714399999997</v>
      </c>
      <c r="X16" s="74">
        <v>23.180134399999996</v>
      </c>
      <c r="Y16" s="74">
        <v>0</v>
      </c>
      <c r="Z16" s="74">
        <v>0.48158000000000006</v>
      </c>
      <c r="AA16" s="74">
        <v>0</v>
      </c>
      <c r="AB16" s="74">
        <v>2.5269393999999963</v>
      </c>
      <c r="AC16" s="74">
        <v>21.134775000000001</v>
      </c>
      <c r="AD16" s="74">
        <v>19.702408999999999</v>
      </c>
      <c r="AE16" s="74">
        <v>1.4323660000000003</v>
      </c>
      <c r="AF16" s="75">
        <v>0</v>
      </c>
      <c r="AG16" s="76">
        <v>20.697119000000001</v>
      </c>
      <c r="AH16" s="74">
        <v>5.8813659999999999</v>
      </c>
      <c r="AI16" s="74">
        <v>20.697119000000001</v>
      </c>
      <c r="AJ16" s="74">
        <v>0</v>
      </c>
      <c r="AK16" s="74">
        <f t="shared" si="0"/>
        <v>78.463304399999998</v>
      </c>
      <c r="AL16" s="74">
        <f t="shared" si="1"/>
        <v>7.4827038419390943</v>
      </c>
      <c r="AM16" s="74">
        <v>0</v>
      </c>
      <c r="AN16" s="74">
        <v>7.4827038419390943</v>
      </c>
      <c r="AO16" s="74">
        <f t="shared" si="2"/>
        <v>70.9806005580609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100.37986522</v>
      </c>
      <c r="E17" s="60">
        <v>0</v>
      </c>
      <c r="F17" s="79">
        <v>0</v>
      </c>
      <c r="G17" s="79">
        <v>100.37986522</v>
      </c>
      <c r="H17" s="60">
        <v>0</v>
      </c>
      <c r="I17" s="60">
        <v>0</v>
      </c>
      <c r="J17" s="60">
        <v>0</v>
      </c>
      <c r="K17" s="60">
        <v>28.287400000000002</v>
      </c>
      <c r="L17" s="60">
        <v>0</v>
      </c>
      <c r="M17" s="60">
        <v>25.245760000000001</v>
      </c>
      <c r="N17" s="60">
        <v>0</v>
      </c>
      <c r="O17" s="60">
        <v>3.0416399999999997</v>
      </c>
      <c r="P17" s="79">
        <v>0.115</v>
      </c>
      <c r="Q17" s="79">
        <v>0</v>
      </c>
      <c r="R17" s="80">
        <v>0</v>
      </c>
      <c r="S17" s="81">
        <v>75.01910522</v>
      </c>
      <c r="T17" s="79">
        <v>1.5861000000000001</v>
      </c>
      <c r="U17" s="79">
        <v>0.15862999999999999</v>
      </c>
      <c r="V17" s="79">
        <v>1.42747</v>
      </c>
      <c r="W17" s="79">
        <v>73.433005219999998</v>
      </c>
      <c r="X17" s="79">
        <v>68.935909999999993</v>
      </c>
      <c r="Y17" s="79">
        <v>0</v>
      </c>
      <c r="Z17" s="79">
        <v>4.4970952200000012</v>
      </c>
      <c r="AA17" s="79">
        <v>0</v>
      </c>
      <c r="AB17" s="79">
        <v>1.9874132200000076</v>
      </c>
      <c r="AC17" s="79">
        <v>71.445591999999991</v>
      </c>
      <c r="AD17" s="79">
        <v>70.605759999999989</v>
      </c>
      <c r="AE17" s="79">
        <v>0.83983200000000024</v>
      </c>
      <c r="AF17" s="80">
        <v>0</v>
      </c>
      <c r="AG17" s="81">
        <v>70.720759999999984</v>
      </c>
      <c r="AH17" s="79">
        <v>2.4259320000000004</v>
      </c>
      <c r="AI17" s="79">
        <v>70.720759999999984</v>
      </c>
      <c r="AJ17" s="60">
        <v>0</v>
      </c>
      <c r="AK17" s="60">
        <f t="shared" si="0"/>
        <v>100.37986522</v>
      </c>
      <c r="AL17" s="60">
        <f t="shared" si="1"/>
        <v>0</v>
      </c>
      <c r="AM17" s="60">
        <v>0</v>
      </c>
      <c r="AN17" s="60">
        <v>0</v>
      </c>
      <c r="AO17" s="60">
        <f t="shared" si="2"/>
        <v>100.37986522</v>
      </c>
    </row>
    <row r="18" spans="2:41" s="56" customFormat="1" ht="27" customHeight="1" x14ac:dyDescent="0.15">
      <c r="B18" s="65" t="s">
        <v>82</v>
      </c>
      <c r="C18" s="82"/>
      <c r="D18" s="59">
        <v>24.98055487500001</v>
      </c>
      <c r="E18" s="59">
        <v>0</v>
      </c>
      <c r="F18" s="59">
        <v>0</v>
      </c>
      <c r="G18" s="59">
        <v>24.98055487500001</v>
      </c>
      <c r="H18" s="59">
        <v>1.391</v>
      </c>
      <c r="I18" s="59">
        <v>0</v>
      </c>
      <c r="J18" s="59">
        <v>0</v>
      </c>
      <c r="K18" s="59">
        <v>8.7370000000000001</v>
      </c>
      <c r="L18" s="59">
        <v>0</v>
      </c>
      <c r="M18" s="59">
        <v>8.7230000000000008</v>
      </c>
      <c r="N18" s="59">
        <v>0</v>
      </c>
      <c r="O18" s="59">
        <v>1.4E-2</v>
      </c>
      <c r="P18" s="59">
        <v>0</v>
      </c>
      <c r="Q18" s="59">
        <v>0</v>
      </c>
      <c r="R18" s="59">
        <v>0</v>
      </c>
      <c r="S18" s="61">
        <v>14.866554875000007</v>
      </c>
      <c r="T18" s="59">
        <v>0</v>
      </c>
      <c r="U18" s="59">
        <v>0</v>
      </c>
      <c r="V18" s="59">
        <v>0</v>
      </c>
      <c r="W18" s="59">
        <v>14.866554875000007</v>
      </c>
      <c r="X18" s="59">
        <v>2.5496934999999983</v>
      </c>
      <c r="Y18" s="59">
        <v>0</v>
      </c>
      <c r="Z18" s="59">
        <v>12.316861375000009</v>
      </c>
      <c r="AA18" s="59">
        <v>0</v>
      </c>
      <c r="AB18" s="59">
        <v>1.0351568750000002</v>
      </c>
      <c r="AC18" s="59">
        <v>13.831398000000007</v>
      </c>
      <c r="AD18" s="59">
        <v>13.825417000000007</v>
      </c>
      <c r="AE18" s="62">
        <v>5.9810000000000002E-3</v>
      </c>
      <c r="AF18" s="59">
        <v>0</v>
      </c>
      <c r="AG18" s="61">
        <v>15.216417000000007</v>
      </c>
      <c r="AH18" s="59">
        <v>5.9810000000000002E-3</v>
      </c>
      <c r="AI18" s="59">
        <v>15.216417000000007</v>
      </c>
      <c r="AJ18" s="59">
        <v>0</v>
      </c>
      <c r="AK18" s="59">
        <f t="shared" si="0"/>
        <v>24.98055487500001</v>
      </c>
      <c r="AL18" s="59">
        <f t="shared" si="1"/>
        <v>1.5576520500371565</v>
      </c>
      <c r="AM18" s="59">
        <v>0</v>
      </c>
      <c r="AN18" s="59">
        <v>1.5576520500371565</v>
      </c>
      <c r="AO18" s="59">
        <f t="shared" si="2"/>
        <v>23.422902824962854</v>
      </c>
    </row>
    <row r="19" spans="2:41" s="56" customFormat="1" ht="27" customHeight="1" x14ac:dyDescent="0.15">
      <c r="B19" s="65" t="s">
        <v>83</v>
      </c>
      <c r="C19" s="58"/>
      <c r="D19" s="59">
        <v>32.118256424000002</v>
      </c>
      <c r="E19" s="59">
        <v>0</v>
      </c>
      <c r="F19" s="59">
        <v>0</v>
      </c>
      <c r="G19" s="59">
        <v>32.118256424000002</v>
      </c>
      <c r="H19" s="59">
        <v>1.0999999999999999E-2</v>
      </c>
      <c r="I19" s="59">
        <v>0</v>
      </c>
      <c r="J19" s="59">
        <v>0</v>
      </c>
      <c r="K19" s="59">
        <v>26.132300000000001</v>
      </c>
      <c r="L19" s="59">
        <v>0</v>
      </c>
      <c r="M19" s="59">
        <v>25.89274</v>
      </c>
      <c r="N19" s="59">
        <v>0</v>
      </c>
      <c r="O19" s="59">
        <v>0.23956</v>
      </c>
      <c r="P19" s="59">
        <v>0</v>
      </c>
      <c r="Q19" s="59">
        <v>0</v>
      </c>
      <c r="R19" s="59">
        <v>0</v>
      </c>
      <c r="S19" s="61">
        <v>6.214516424000001</v>
      </c>
      <c r="T19" s="59">
        <v>9.7999999999999997E-4</v>
      </c>
      <c r="U19" s="59">
        <v>0</v>
      </c>
      <c r="V19" s="59">
        <v>9.7999999999999997E-4</v>
      </c>
      <c r="W19" s="59">
        <v>6.2135364240000008</v>
      </c>
      <c r="X19" s="59">
        <v>2.4870699999999997</v>
      </c>
      <c r="Y19" s="59">
        <v>0</v>
      </c>
      <c r="Z19" s="59">
        <v>3.7264664240000016</v>
      </c>
      <c r="AA19" s="59">
        <v>0</v>
      </c>
      <c r="AB19" s="59">
        <v>3.0956694240000013</v>
      </c>
      <c r="AC19" s="59">
        <v>3.1178669999999995</v>
      </c>
      <c r="AD19" s="59">
        <v>3.1111699999999995</v>
      </c>
      <c r="AE19" s="62">
        <v>6.6969999999999972E-3</v>
      </c>
      <c r="AF19" s="59">
        <v>0</v>
      </c>
      <c r="AG19" s="61">
        <v>3.1221699999999997</v>
      </c>
      <c r="AH19" s="59">
        <v>7.6769999999999972E-3</v>
      </c>
      <c r="AI19" s="59">
        <v>3.1221699999999997</v>
      </c>
      <c r="AJ19" s="59">
        <v>0</v>
      </c>
      <c r="AK19" s="59">
        <f t="shared" si="0"/>
        <v>32.118256424000002</v>
      </c>
      <c r="AL19" s="59">
        <f t="shared" si="1"/>
        <v>1.301934545454545</v>
      </c>
      <c r="AM19" s="59">
        <v>0</v>
      </c>
      <c r="AN19" s="59">
        <v>1.301934545454545</v>
      </c>
      <c r="AO19" s="59">
        <f t="shared" si="2"/>
        <v>30.816321878545455</v>
      </c>
    </row>
    <row r="20" spans="2:41" s="56" customFormat="1" ht="27" customHeight="1" x14ac:dyDescent="0.15">
      <c r="B20" s="65" t="s">
        <v>84</v>
      </c>
      <c r="C20" s="58"/>
      <c r="D20" s="59">
        <v>25.118817197000006</v>
      </c>
      <c r="E20" s="59">
        <v>0</v>
      </c>
      <c r="F20" s="59">
        <v>0</v>
      </c>
      <c r="G20" s="59">
        <v>25.118817197000006</v>
      </c>
      <c r="H20" s="59">
        <v>0.33200000000000002</v>
      </c>
      <c r="I20" s="59">
        <v>0</v>
      </c>
      <c r="J20" s="59">
        <v>0</v>
      </c>
      <c r="K20" s="59">
        <v>11.509300000000001</v>
      </c>
      <c r="L20" s="59">
        <v>0</v>
      </c>
      <c r="M20" s="59">
        <v>10.447450000000002</v>
      </c>
      <c r="N20" s="59">
        <v>0</v>
      </c>
      <c r="O20" s="59">
        <v>1.06185</v>
      </c>
      <c r="P20" s="59">
        <v>0</v>
      </c>
      <c r="Q20" s="59">
        <v>0</v>
      </c>
      <c r="R20" s="59">
        <v>0</v>
      </c>
      <c r="S20" s="61">
        <v>14.339367197000005</v>
      </c>
      <c r="T20" s="59">
        <v>9.5000000000000011E-4</v>
      </c>
      <c r="U20" s="59">
        <v>0</v>
      </c>
      <c r="V20" s="59">
        <v>9.5000000000000011E-4</v>
      </c>
      <c r="W20" s="59">
        <v>14.338417197000005</v>
      </c>
      <c r="X20" s="59">
        <v>0.14543320000000001</v>
      </c>
      <c r="Y20" s="59">
        <v>0</v>
      </c>
      <c r="Z20" s="59">
        <v>14.192983997000006</v>
      </c>
      <c r="AA20" s="59">
        <v>0</v>
      </c>
      <c r="AB20" s="59">
        <v>10.202373197000004</v>
      </c>
      <c r="AC20" s="59">
        <v>4.1360440000000009</v>
      </c>
      <c r="AD20" s="59">
        <v>4.1198270000000008</v>
      </c>
      <c r="AE20" s="62">
        <v>1.6217000000000002E-2</v>
      </c>
      <c r="AF20" s="59">
        <v>0</v>
      </c>
      <c r="AG20" s="61">
        <v>4.4518270000000006</v>
      </c>
      <c r="AH20" s="59">
        <v>1.7167000000000002E-2</v>
      </c>
      <c r="AI20" s="59">
        <v>4.4518270000000006</v>
      </c>
      <c r="AJ20" s="59">
        <v>0</v>
      </c>
      <c r="AK20" s="59">
        <f t="shared" si="0"/>
        <v>25.118817197000006</v>
      </c>
      <c r="AL20" s="59">
        <f t="shared" si="1"/>
        <v>7.8052459981916815</v>
      </c>
      <c r="AM20" s="59">
        <v>0</v>
      </c>
      <c r="AN20" s="59">
        <v>7.8052459981916815</v>
      </c>
      <c r="AO20" s="59">
        <f t="shared" si="2"/>
        <v>17.313571198808326</v>
      </c>
    </row>
    <row r="21" spans="2:41" s="56" customFormat="1" ht="27" customHeight="1" x14ac:dyDescent="0.15">
      <c r="B21" s="65" t="s">
        <v>85</v>
      </c>
      <c r="C21" s="58"/>
      <c r="D21" s="59">
        <v>12.647880752000001</v>
      </c>
      <c r="E21" s="59">
        <v>0</v>
      </c>
      <c r="F21" s="59">
        <v>0</v>
      </c>
      <c r="G21" s="59">
        <v>12.647880752000001</v>
      </c>
      <c r="H21" s="59">
        <v>0</v>
      </c>
      <c r="I21" s="59">
        <v>0</v>
      </c>
      <c r="J21" s="59">
        <v>0</v>
      </c>
      <c r="K21" s="59">
        <v>1.2459800000000001</v>
      </c>
      <c r="L21" s="59">
        <v>0</v>
      </c>
      <c r="M21" s="59">
        <v>1.0210000000000001</v>
      </c>
      <c r="N21" s="59">
        <v>0</v>
      </c>
      <c r="O21" s="59">
        <v>0.22497999999999999</v>
      </c>
      <c r="P21" s="59">
        <v>1.898E-2</v>
      </c>
      <c r="Q21" s="59">
        <v>0</v>
      </c>
      <c r="R21" s="59">
        <v>0</v>
      </c>
      <c r="S21" s="61">
        <v>11.607900751999999</v>
      </c>
      <c r="T21" s="59">
        <v>1.6913630000000002</v>
      </c>
      <c r="U21" s="59">
        <v>1.6444750000000001</v>
      </c>
      <c r="V21" s="59">
        <v>4.6888000000000006E-2</v>
      </c>
      <c r="W21" s="59">
        <v>9.9165377519999982</v>
      </c>
      <c r="X21" s="59">
        <v>7.9514631519999988</v>
      </c>
      <c r="Y21" s="59">
        <v>0</v>
      </c>
      <c r="Z21" s="59">
        <v>1.965074599999999</v>
      </c>
      <c r="AA21" s="59">
        <v>0</v>
      </c>
      <c r="AB21" s="59">
        <v>0.48084875199999644</v>
      </c>
      <c r="AC21" s="59">
        <v>9.4356890000000018</v>
      </c>
      <c r="AD21" s="59">
        <v>8.5767310000000023</v>
      </c>
      <c r="AE21" s="62">
        <v>0.85895800000000011</v>
      </c>
      <c r="AF21" s="59">
        <v>0</v>
      </c>
      <c r="AG21" s="61">
        <v>8.5957110000000032</v>
      </c>
      <c r="AH21" s="59">
        <v>2.5503210000000003</v>
      </c>
      <c r="AI21" s="59">
        <v>8.5957110000000032</v>
      </c>
      <c r="AJ21" s="59">
        <v>0</v>
      </c>
      <c r="AK21" s="59">
        <f t="shared" si="0"/>
        <v>12.647880752000001</v>
      </c>
      <c r="AL21" s="59">
        <f t="shared" si="1"/>
        <v>1.8434468070160492</v>
      </c>
      <c r="AM21" s="59">
        <v>0</v>
      </c>
      <c r="AN21" s="59">
        <v>1.8434468070160492</v>
      </c>
      <c r="AO21" s="59">
        <f t="shared" si="2"/>
        <v>10.804433944983952</v>
      </c>
    </row>
    <row r="22" spans="2:41" s="56" customFormat="1" ht="27" customHeight="1" x14ac:dyDescent="0.15">
      <c r="B22" s="65" t="s">
        <v>86</v>
      </c>
      <c r="C22" s="58"/>
      <c r="D22" s="59">
        <v>0.25066055799999998</v>
      </c>
      <c r="E22" s="59">
        <v>0</v>
      </c>
      <c r="F22" s="59">
        <v>0</v>
      </c>
      <c r="G22" s="59">
        <v>0.25066055799999998</v>
      </c>
      <c r="H22" s="59">
        <v>0</v>
      </c>
      <c r="I22" s="59">
        <v>0</v>
      </c>
      <c r="J22" s="59">
        <v>0</v>
      </c>
      <c r="K22" s="59">
        <v>1.6559999999999998E-2</v>
      </c>
      <c r="L22" s="59">
        <v>0</v>
      </c>
      <c r="M22" s="59">
        <v>0</v>
      </c>
      <c r="N22" s="59">
        <v>0</v>
      </c>
      <c r="O22" s="59">
        <v>1.6559999999999998E-2</v>
      </c>
      <c r="P22" s="59">
        <v>1.6559999999999998E-2</v>
      </c>
      <c r="Q22" s="59">
        <v>0</v>
      </c>
      <c r="R22" s="59">
        <v>0</v>
      </c>
      <c r="S22" s="61">
        <v>0.23410055799999999</v>
      </c>
      <c r="T22" s="59">
        <v>1.4099999999999998E-4</v>
      </c>
      <c r="U22" s="59">
        <v>0</v>
      </c>
      <c r="V22" s="59">
        <v>1.4099999999999998E-4</v>
      </c>
      <c r="W22" s="59">
        <v>0.23395955799999998</v>
      </c>
      <c r="X22" s="59">
        <v>0.20248255799999998</v>
      </c>
      <c r="Y22" s="59">
        <v>0</v>
      </c>
      <c r="Z22" s="59">
        <v>3.1476999999999998E-2</v>
      </c>
      <c r="AA22" s="59">
        <v>0</v>
      </c>
      <c r="AB22" s="59">
        <v>7.6365579999999877E-3</v>
      </c>
      <c r="AC22" s="59">
        <v>0.226323</v>
      </c>
      <c r="AD22" s="59">
        <v>0.18309600000000001</v>
      </c>
      <c r="AE22" s="62">
        <v>4.3227000000000002E-2</v>
      </c>
      <c r="AF22" s="59">
        <v>0</v>
      </c>
      <c r="AG22" s="61">
        <v>0.199656</v>
      </c>
      <c r="AH22" s="59">
        <v>4.3368000000000004E-2</v>
      </c>
      <c r="AI22" s="59">
        <v>0.199656</v>
      </c>
      <c r="AJ22" s="59">
        <v>0</v>
      </c>
      <c r="AK22" s="59">
        <f t="shared" si="0"/>
        <v>0.25066055799999998</v>
      </c>
      <c r="AL22" s="59">
        <f t="shared" si="1"/>
        <v>3.0401000000000001E-2</v>
      </c>
      <c r="AM22" s="59">
        <v>0</v>
      </c>
      <c r="AN22" s="59">
        <v>3.0401000000000001E-2</v>
      </c>
      <c r="AO22" s="59">
        <f t="shared" si="2"/>
        <v>0.22025955799999997</v>
      </c>
    </row>
    <row r="23" spans="2:41" s="56" customFormat="1" ht="27" customHeight="1" x14ac:dyDescent="0.15">
      <c r="B23" s="65" t="s">
        <v>87</v>
      </c>
      <c r="C23" s="58"/>
      <c r="D23" s="59">
        <v>26.230527766000002</v>
      </c>
      <c r="E23" s="59">
        <v>0</v>
      </c>
      <c r="F23" s="59">
        <v>0</v>
      </c>
      <c r="G23" s="59">
        <v>26.230527766000002</v>
      </c>
      <c r="H23" s="59">
        <v>0</v>
      </c>
      <c r="I23" s="59">
        <v>0</v>
      </c>
      <c r="J23" s="59">
        <v>0</v>
      </c>
      <c r="K23" s="59">
        <v>2.0410000000000001E-2</v>
      </c>
      <c r="L23" s="59">
        <v>0</v>
      </c>
      <c r="M23" s="59">
        <v>0</v>
      </c>
      <c r="N23" s="59">
        <v>0</v>
      </c>
      <c r="O23" s="59">
        <v>2.0410000000000001E-2</v>
      </c>
      <c r="P23" s="59">
        <v>2.0410000000000001E-2</v>
      </c>
      <c r="Q23" s="59">
        <v>0</v>
      </c>
      <c r="R23" s="59">
        <v>0</v>
      </c>
      <c r="S23" s="61">
        <v>26.210117766000003</v>
      </c>
      <c r="T23" s="59">
        <v>1.4099999999999998E-4</v>
      </c>
      <c r="U23" s="59">
        <v>0</v>
      </c>
      <c r="V23" s="59">
        <v>1.4099999999999998E-4</v>
      </c>
      <c r="W23" s="59">
        <v>26.209976766000004</v>
      </c>
      <c r="X23" s="59">
        <v>25.105192766000005</v>
      </c>
      <c r="Y23" s="59">
        <v>0</v>
      </c>
      <c r="Z23" s="59">
        <v>1.104784</v>
      </c>
      <c r="AA23" s="59">
        <v>0</v>
      </c>
      <c r="AB23" s="59">
        <v>2.7357660000042472E-3</v>
      </c>
      <c r="AC23" s="59">
        <v>26.207241</v>
      </c>
      <c r="AD23" s="59">
        <v>26.050605000000001</v>
      </c>
      <c r="AE23" s="62">
        <v>0.15663599999999997</v>
      </c>
      <c r="AF23" s="59">
        <v>0</v>
      </c>
      <c r="AG23" s="61">
        <v>26.071014999999999</v>
      </c>
      <c r="AH23" s="59">
        <v>0.15677699999999997</v>
      </c>
      <c r="AI23" s="59">
        <v>26.071014999999999</v>
      </c>
      <c r="AJ23" s="59">
        <v>0</v>
      </c>
      <c r="AK23" s="59">
        <f t="shared" si="0"/>
        <v>26.230527766000002</v>
      </c>
      <c r="AL23" s="59">
        <f t="shared" si="1"/>
        <v>0.21836100000000003</v>
      </c>
      <c r="AM23" s="59">
        <v>0</v>
      </c>
      <c r="AN23" s="59">
        <v>0.21836100000000003</v>
      </c>
      <c r="AO23" s="59">
        <f t="shared" si="2"/>
        <v>26.012166766</v>
      </c>
    </row>
    <row r="24" spans="2:41" s="56" customFormat="1" ht="27" customHeight="1" x14ac:dyDescent="0.15">
      <c r="B24" s="65" t="s">
        <v>88</v>
      </c>
      <c r="C24" s="58"/>
      <c r="D24" s="59">
        <v>0.55719174999999987</v>
      </c>
      <c r="E24" s="59">
        <v>0</v>
      </c>
      <c r="F24" s="59">
        <v>0</v>
      </c>
      <c r="G24" s="59">
        <v>0.55719174999999987</v>
      </c>
      <c r="H24" s="59">
        <v>0</v>
      </c>
      <c r="I24" s="59">
        <v>0</v>
      </c>
      <c r="J24" s="59">
        <v>0</v>
      </c>
      <c r="K24" s="59">
        <v>2.9999999999999997E-5</v>
      </c>
      <c r="L24" s="59">
        <v>0</v>
      </c>
      <c r="M24" s="59">
        <v>0</v>
      </c>
      <c r="N24" s="59">
        <v>0</v>
      </c>
      <c r="O24" s="59">
        <v>2.9999999999999997E-5</v>
      </c>
      <c r="P24" s="59">
        <v>2.9999999999999997E-5</v>
      </c>
      <c r="Q24" s="59">
        <v>0</v>
      </c>
      <c r="R24" s="59">
        <v>0</v>
      </c>
      <c r="S24" s="61">
        <v>0.5571617499999999</v>
      </c>
      <c r="T24" s="59">
        <v>0</v>
      </c>
      <c r="U24" s="59">
        <v>0</v>
      </c>
      <c r="V24" s="59">
        <v>0</v>
      </c>
      <c r="W24" s="59">
        <v>0.5571617499999999</v>
      </c>
      <c r="X24" s="59">
        <v>0.54020174999999993</v>
      </c>
      <c r="Y24" s="59">
        <v>0</v>
      </c>
      <c r="Z24" s="59">
        <v>1.6959999999999996E-2</v>
      </c>
      <c r="AA24" s="59">
        <v>0</v>
      </c>
      <c r="AB24" s="59">
        <v>1.5864749999999983E-2</v>
      </c>
      <c r="AC24" s="59">
        <v>0.54129699999999992</v>
      </c>
      <c r="AD24" s="59">
        <v>0.4518359999999999</v>
      </c>
      <c r="AE24" s="62">
        <v>8.9460999999999999E-2</v>
      </c>
      <c r="AF24" s="59">
        <v>0</v>
      </c>
      <c r="AG24" s="61">
        <v>0.45186599999999988</v>
      </c>
      <c r="AH24" s="59">
        <v>8.9460999999999999E-2</v>
      </c>
      <c r="AI24" s="59">
        <v>0.45186599999999988</v>
      </c>
      <c r="AJ24" s="59">
        <v>0</v>
      </c>
      <c r="AK24" s="59">
        <f t="shared" si="0"/>
        <v>0.55719174999999987</v>
      </c>
      <c r="AL24" s="59">
        <f t="shared" si="1"/>
        <v>0.11421099999999998</v>
      </c>
      <c r="AM24" s="59">
        <v>0</v>
      </c>
      <c r="AN24" s="59">
        <v>0.11421099999999998</v>
      </c>
      <c r="AO24" s="59">
        <f t="shared" si="2"/>
        <v>0.44298074999999992</v>
      </c>
    </row>
    <row r="25" spans="2:41" s="56" customFormat="1" ht="27" customHeight="1" x14ac:dyDescent="0.15">
      <c r="B25" s="65" t="s">
        <v>89</v>
      </c>
      <c r="C25" s="58"/>
      <c r="D25" s="59">
        <v>10.184171000000001</v>
      </c>
      <c r="E25" s="59">
        <v>0</v>
      </c>
      <c r="F25" s="59">
        <v>0</v>
      </c>
      <c r="G25" s="59">
        <v>10.184171000000001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10.184171000000001</v>
      </c>
      <c r="T25" s="59">
        <v>0.70982999999999996</v>
      </c>
      <c r="U25" s="59">
        <v>0</v>
      </c>
      <c r="V25" s="59">
        <v>0.70982999999999996</v>
      </c>
      <c r="W25" s="59">
        <v>9.4743410000000008</v>
      </c>
      <c r="X25" s="59">
        <v>1.2548699999999999</v>
      </c>
      <c r="Y25" s="59">
        <v>0</v>
      </c>
      <c r="Z25" s="59">
        <v>8.2194710000000004</v>
      </c>
      <c r="AA25" s="59">
        <v>0</v>
      </c>
      <c r="AB25" s="59">
        <v>9.5514000000001431E-2</v>
      </c>
      <c r="AC25" s="59">
        <v>9.3788269999999994</v>
      </c>
      <c r="AD25" s="59">
        <v>9.0488269999999993</v>
      </c>
      <c r="AE25" s="62">
        <v>0.33</v>
      </c>
      <c r="AF25" s="59">
        <v>0</v>
      </c>
      <c r="AG25" s="61">
        <v>9.0488269999999993</v>
      </c>
      <c r="AH25" s="59">
        <v>1.03983</v>
      </c>
      <c r="AI25" s="59">
        <v>9.0488269999999993</v>
      </c>
      <c r="AJ25" s="59">
        <v>0</v>
      </c>
      <c r="AK25" s="59">
        <f t="shared" si="0"/>
        <v>10.184171000000001</v>
      </c>
      <c r="AL25" s="59">
        <f t="shared" si="1"/>
        <v>0.72699999999999998</v>
      </c>
      <c r="AM25" s="59">
        <v>0</v>
      </c>
      <c r="AN25" s="59">
        <v>0.72699999999999998</v>
      </c>
      <c r="AO25" s="59">
        <f t="shared" si="2"/>
        <v>9.4571710000000007</v>
      </c>
    </row>
    <row r="26" spans="2:41" s="56" customFormat="1" ht="27" customHeight="1" x14ac:dyDescent="0.15">
      <c r="B26" s="65" t="s">
        <v>90</v>
      </c>
      <c r="C26" s="58"/>
      <c r="D26" s="59">
        <v>0.11672</v>
      </c>
      <c r="E26" s="59">
        <v>0</v>
      </c>
      <c r="F26" s="59">
        <v>0</v>
      </c>
      <c r="G26" s="59">
        <v>0.11672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0.11672</v>
      </c>
      <c r="T26" s="59">
        <v>0</v>
      </c>
      <c r="U26" s="59">
        <v>0</v>
      </c>
      <c r="V26" s="59">
        <v>0</v>
      </c>
      <c r="W26" s="59">
        <v>0.11672</v>
      </c>
      <c r="X26" s="59">
        <v>0</v>
      </c>
      <c r="Y26" s="59">
        <v>0</v>
      </c>
      <c r="Z26" s="59">
        <v>0.11672</v>
      </c>
      <c r="AA26" s="59">
        <v>0</v>
      </c>
      <c r="AB26" s="59">
        <v>0</v>
      </c>
      <c r="AC26" s="59">
        <v>0.11672</v>
      </c>
      <c r="AD26" s="59">
        <v>0.11672</v>
      </c>
      <c r="AE26" s="62">
        <v>0</v>
      </c>
      <c r="AF26" s="59">
        <v>0</v>
      </c>
      <c r="AG26" s="61">
        <v>0.11672</v>
      </c>
      <c r="AH26" s="59">
        <v>0</v>
      </c>
      <c r="AI26" s="59">
        <v>0.11672</v>
      </c>
      <c r="AJ26" s="59">
        <v>0</v>
      </c>
      <c r="AK26" s="59">
        <f t="shared" si="0"/>
        <v>0.11672</v>
      </c>
      <c r="AL26" s="59">
        <f t="shared" si="1"/>
        <v>0</v>
      </c>
      <c r="AM26" s="59">
        <v>0</v>
      </c>
      <c r="AN26" s="59">
        <v>0</v>
      </c>
      <c r="AO26" s="59">
        <f t="shared" si="2"/>
        <v>0.11672</v>
      </c>
    </row>
    <row r="27" spans="2:41" s="56" customFormat="1" ht="27" customHeight="1" x14ac:dyDescent="0.15">
      <c r="B27" s="65" t="s">
        <v>91</v>
      </c>
      <c r="C27" s="58"/>
      <c r="D27" s="59">
        <v>5.0000000000000004E-6</v>
      </c>
      <c r="E27" s="59">
        <v>0</v>
      </c>
      <c r="F27" s="59">
        <v>0</v>
      </c>
      <c r="G27" s="59">
        <v>5.0000000000000004E-6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5.0000000000000004E-6</v>
      </c>
      <c r="T27" s="59">
        <v>0</v>
      </c>
      <c r="U27" s="59">
        <v>0</v>
      </c>
      <c r="V27" s="59">
        <v>0</v>
      </c>
      <c r="W27" s="59">
        <v>5.0000000000000004E-6</v>
      </c>
      <c r="X27" s="59">
        <v>0</v>
      </c>
      <c r="Y27" s="59">
        <v>0</v>
      </c>
      <c r="Z27" s="59">
        <v>5.0000000000000004E-6</v>
      </c>
      <c r="AA27" s="59">
        <v>0</v>
      </c>
      <c r="AB27" s="59">
        <v>0</v>
      </c>
      <c r="AC27" s="59">
        <v>5.0000000000000004E-6</v>
      </c>
      <c r="AD27" s="59">
        <v>5.0000000000000004E-6</v>
      </c>
      <c r="AE27" s="62">
        <v>0</v>
      </c>
      <c r="AF27" s="59">
        <v>0</v>
      </c>
      <c r="AG27" s="61">
        <v>5.0000000000000004E-6</v>
      </c>
      <c r="AH27" s="59">
        <v>0</v>
      </c>
      <c r="AI27" s="59">
        <v>5.0000000000000004E-6</v>
      </c>
      <c r="AJ27" s="59">
        <v>0</v>
      </c>
      <c r="AK27" s="59">
        <f t="shared" si="0"/>
        <v>5.0000000000000004E-6</v>
      </c>
      <c r="AL27" s="59">
        <f t="shared" si="1"/>
        <v>0</v>
      </c>
      <c r="AM27" s="59">
        <v>0</v>
      </c>
      <c r="AN27" s="59">
        <v>0</v>
      </c>
      <c r="AO27" s="59">
        <f t="shared" si="2"/>
        <v>5.0000000000000004E-6</v>
      </c>
    </row>
    <row r="28" spans="2:41" s="56" customFormat="1" ht="27" customHeight="1" x14ac:dyDescent="0.15">
      <c r="B28" s="65" t="s">
        <v>92</v>
      </c>
      <c r="C28" s="58"/>
      <c r="D28" s="59">
        <v>1.2339385959718667</v>
      </c>
      <c r="E28" s="59">
        <v>0</v>
      </c>
      <c r="F28" s="59">
        <v>0</v>
      </c>
      <c r="G28" s="59">
        <v>1.2339385959718667</v>
      </c>
      <c r="H28" s="59">
        <v>0</v>
      </c>
      <c r="I28" s="59">
        <v>0</v>
      </c>
      <c r="J28" s="59">
        <v>0</v>
      </c>
      <c r="K28" s="59">
        <v>6.0800000000000003E-3</v>
      </c>
      <c r="L28" s="59">
        <v>0</v>
      </c>
      <c r="M28" s="59">
        <v>0</v>
      </c>
      <c r="N28" s="59">
        <v>0</v>
      </c>
      <c r="O28" s="59">
        <v>6.0800000000000003E-3</v>
      </c>
      <c r="P28" s="59">
        <v>6.0800000000000003E-3</v>
      </c>
      <c r="Q28" s="59">
        <v>0</v>
      </c>
      <c r="R28" s="59">
        <v>0</v>
      </c>
      <c r="S28" s="61">
        <v>1.2278585959718666</v>
      </c>
      <c r="T28" s="59">
        <v>5.0491999999999995E-2</v>
      </c>
      <c r="U28" s="59">
        <v>0</v>
      </c>
      <c r="V28" s="59">
        <v>5.0491999999999995E-2</v>
      </c>
      <c r="W28" s="59">
        <v>1.1773665959718667</v>
      </c>
      <c r="X28" s="59">
        <v>0.80776859600000006</v>
      </c>
      <c r="Y28" s="59">
        <v>0</v>
      </c>
      <c r="Z28" s="59">
        <v>0.36959799997186649</v>
      </c>
      <c r="AA28" s="59">
        <v>0</v>
      </c>
      <c r="AB28" s="59">
        <v>5.9597186652382561E-7</v>
      </c>
      <c r="AC28" s="59">
        <v>1.1773660000000001</v>
      </c>
      <c r="AD28" s="59">
        <v>1.1354440000000001</v>
      </c>
      <c r="AE28" s="62">
        <v>4.1921999999999994E-2</v>
      </c>
      <c r="AF28" s="59">
        <v>0</v>
      </c>
      <c r="AG28" s="61">
        <v>1.1415240000000002</v>
      </c>
      <c r="AH28" s="59">
        <v>9.2413999999999996E-2</v>
      </c>
      <c r="AI28" s="59">
        <v>1.1415240000000002</v>
      </c>
      <c r="AJ28" s="59">
        <v>0</v>
      </c>
      <c r="AK28" s="59">
        <f t="shared" si="0"/>
        <v>1.2339385959718667</v>
      </c>
      <c r="AL28" s="59">
        <f t="shared" si="1"/>
        <v>0.14115804879701796</v>
      </c>
      <c r="AM28" s="59">
        <v>0</v>
      </c>
      <c r="AN28" s="59">
        <v>0.14115804879701796</v>
      </c>
      <c r="AO28" s="59">
        <f t="shared" si="2"/>
        <v>1.0927805471748488</v>
      </c>
    </row>
    <row r="29" spans="2:41" s="56" customFormat="1" ht="27" customHeight="1" x14ac:dyDescent="0.15">
      <c r="B29" s="65" t="s">
        <v>93</v>
      </c>
      <c r="C29" s="58"/>
      <c r="D29" s="59">
        <v>50.289421145999995</v>
      </c>
      <c r="E29" s="59">
        <v>13.69</v>
      </c>
      <c r="F29" s="59">
        <v>0</v>
      </c>
      <c r="G29" s="59">
        <v>36.599421145999997</v>
      </c>
      <c r="H29" s="59">
        <v>4.5331000000000001</v>
      </c>
      <c r="I29" s="59">
        <v>0</v>
      </c>
      <c r="J29" s="59">
        <v>0</v>
      </c>
      <c r="K29" s="59">
        <v>19.56521</v>
      </c>
      <c r="L29" s="59">
        <v>0</v>
      </c>
      <c r="M29" s="59">
        <v>0</v>
      </c>
      <c r="N29" s="59">
        <v>0</v>
      </c>
      <c r="O29" s="59">
        <v>19.56521</v>
      </c>
      <c r="P29" s="59">
        <v>19.56521</v>
      </c>
      <c r="Q29" s="59">
        <v>0</v>
      </c>
      <c r="R29" s="59">
        <v>0</v>
      </c>
      <c r="S29" s="61">
        <v>12.501111146000001</v>
      </c>
      <c r="T29" s="59">
        <v>6.2775190000000007</v>
      </c>
      <c r="U29" s="59">
        <v>2.1772299999999998</v>
      </c>
      <c r="V29" s="59">
        <v>4.100289000000001</v>
      </c>
      <c r="W29" s="59">
        <v>6.2235921460000005</v>
      </c>
      <c r="X29" s="59">
        <v>5.7150217460000006</v>
      </c>
      <c r="Y29" s="59">
        <v>0</v>
      </c>
      <c r="Z29" s="59">
        <v>0.50857039999999998</v>
      </c>
      <c r="AA29" s="59">
        <v>0</v>
      </c>
      <c r="AB29" s="59">
        <v>2.3314599999935126E-4</v>
      </c>
      <c r="AC29" s="59">
        <v>6.2233590000000012</v>
      </c>
      <c r="AD29" s="59">
        <v>4.8747350000000012</v>
      </c>
      <c r="AE29" s="62">
        <v>1.3486239999999998</v>
      </c>
      <c r="AF29" s="59">
        <v>0</v>
      </c>
      <c r="AG29" s="61">
        <v>28.973045000000003</v>
      </c>
      <c r="AH29" s="59">
        <v>7.6261430000000008</v>
      </c>
      <c r="AI29" s="59">
        <v>42.663045000000004</v>
      </c>
      <c r="AJ29" s="59">
        <v>0</v>
      </c>
      <c r="AK29" s="59">
        <f t="shared" si="0"/>
        <v>36.599421145999997</v>
      </c>
      <c r="AL29" s="59">
        <f t="shared" si="1"/>
        <v>3.0085950000000015</v>
      </c>
      <c r="AM29" s="59">
        <v>0</v>
      </c>
      <c r="AN29" s="59">
        <v>3.0085950000000015</v>
      </c>
      <c r="AO29" s="59">
        <f t="shared" si="2"/>
        <v>33.590826145999998</v>
      </c>
    </row>
    <row r="30" spans="2:41" s="56" customFormat="1" ht="27" customHeight="1" x14ac:dyDescent="0.15">
      <c r="B30" s="65" t="s">
        <v>94</v>
      </c>
      <c r="C30" s="58"/>
      <c r="D30" s="59">
        <v>1247.3859</v>
      </c>
      <c r="E30" s="59">
        <v>580.22</v>
      </c>
      <c r="F30" s="59">
        <v>0</v>
      </c>
      <c r="G30" s="59">
        <v>667.16589999999997</v>
      </c>
      <c r="H30" s="59">
        <v>0</v>
      </c>
      <c r="I30" s="59">
        <v>0</v>
      </c>
      <c r="J30" s="59">
        <v>0</v>
      </c>
      <c r="K30" s="59">
        <v>611.84900000000005</v>
      </c>
      <c r="L30" s="59">
        <v>0</v>
      </c>
      <c r="M30" s="59">
        <v>0</v>
      </c>
      <c r="N30" s="59">
        <v>0</v>
      </c>
      <c r="O30" s="59">
        <v>611.84900000000005</v>
      </c>
      <c r="P30" s="59">
        <v>604.20100000000002</v>
      </c>
      <c r="Q30" s="59">
        <v>0</v>
      </c>
      <c r="R30" s="59">
        <v>0</v>
      </c>
      <c r="S30" s="61">
        <v>62.9649</v>
      </c>
      <c r="T30" s="59">
        <v>62.954999999999998</v>
      </c>
      <c r="U30" s="59">
        <v>0</v>
      </c>
      <c r="V30" s="59">
        <v>62.954999999999998</v>
      </c>
      <c r="W30" s="59">
        <v>9.9000000000000008E-3</v>
      </c>
      <c r="X30" s="59">
        <v>0</v>
      </c>
      <c r="Y30" s="59">
        <v>0</v>
      </c>
      <c r="Z30" s="59">
        <v>9.9000000000000008E-3</v>
      </c>
      <c r="AA30" s="59">
        <v>0</v>
      </c>
      <c r="AB30" s="59">
        <v>0</v>
      </c>
      <c r="AC30" s="59">
        <v>9.9000000000000008E-3</v>
      </c>
      <c r="AD30" s="59">
        <v>9.9000000000000008E-3</v>
      </c>
      <c r="AE30" s="62">
        <v>0</v>
      </c>
      <c r="AF30" s="59">
        <v>0</v>
      </c>
      <c r="AG30" s="61">
        <v>604.21090000000004</v>
      </c>
      <c r="AH30" s="59">
        <v>62.954999999999998</v>
      </c>
      <c r="AI30" s="59">
        <v>1184.4309000000001</v>
      </c>
      <c r="AJ30" s="59">
        <v>0</v>
      </c>
      <c r="AK30" s="59">
        <f t="shared" si="0"/>
        <v>667.16589999999997</v>
      </c>
      <c r="AL30" s="59">
        <f t="shared" si="1"/>
        <v>70.494240000000005</v>
      </c>
      <c r="AM30" s="59">
        <v>0</v>
      </c>
      <c r="AN30" s="59">
        <v>70.494240000000005</v>
      </c>
      <c r="AO30" s="59">
        <f t="shared" si="2"/>
        <v>596.67165999999997</v>
      </c>
    </row>
    <row r="31" spans="2:41" s="56" customFormat="1" ht="27" customHeight="1" x14ac:dyDescent="0.15">
      <c r="B31" s="65" t="s">
        <v>95</v>
      </c>
      <c r="C31" s="58"/>
      <c r="D31" s="59">
        <v>245.8916976620001</v>
      </c>
      <c r="E31" s="59">
        <v>0</v>
      </c>
      <c r="F31" s="59">
        <v>0</v>
      </c>
      <c r="G31" s="59">
        <v>245.8916976620001</v>
      </c>
      <c r="H31" s="59">
        <v>0</v>
      </c>
      <c r="I31" s="59">
        <v>0</v>
      </c>
      <c r="J31" s="59">
        <v>0</v>
      </c>
      <c r="K31" s="59">
        <v>4.21408</v>
      </c>
      <c r="L31" s="59">
        <v>0</v>
      </c>
      <c r="M31" s="59">
        <v>0</v>
      </c>
      <c r="N31" s="59">
        <v>0</v>
      </c>
      <c r="O31" s="59">
        <v>4.21408</v>
      </c>
      <c r="P31" s="59">
        <v>1.36208</v>
      </c>
      <c r="Q31" s="59">
        <v>0</v>
      </c>
      <c r="R31" s="59">
        <v>0</v>
      </c>
      <c r="S31" s="61">
        <v>244.52961766200011</v>
      </c>
      <c r="T31" s="59">
        <v>3.9232530000000008</v>
      </c>
      <c r="U31" s="59">
        <v>3.8980900000000007</v>
      </c>
      <c r="V31" s="59">
        <v>2.5163000000000001E-2</v>
      </c>
      <c r="W31" s="59">
        <v>240.60636466200012</v>
      </c>
      <c r="X31" s="59">
        <v>239.84860766200012</v>
      </c>
      <c r="Y31" s="59">
        <v>0</v>
      </c>
      <c r="Z31" s="59">
        <v>0.7577569999999999</v>
      </c>
      <c r="AA31" s="59">
        <v>0</v>
      </c>
      <c r="AB31" s="59">
        <v>-3.3799992138483503E-7</v>
      </c>
      <c r="AC31" s="59">
        <v>240.60636500000004</v>
      </c>
      <c r="AD31" s="59">
        <v>240.48031200000003</v>
      </c>
      <c r="AE31" s="62">
        <v>0.126053</v>
      </c>
      <c r="AF31" s="59">
        <v>0</v>
      </c>
      <c r="AG31" s="61">
        <v>241.84239200000002</v>
      </c>
      <c r="AH31" s="59">
        <v>4.0493060000000005</v>
      </c>
      <c r="AI31" s="59">
        <v>241.84239200000002</v>
      </c>
      <c r="AJ31" s="59">
        <v>0</v>
      </c>
      <c r="AK31" s="59">
        <f t="shared" si="0"/>
        <v>245.8916976620001</v>
      </c>
      <c r="AL31" s="59">
        <f t="shared" si="1"/>
        <v>5.2779973206009823</v>
      </c>
      <c r="AM31" s="59">
        <v>0</v>
      </c>
      <c r="AN31" s="59">
        <v>5.2779973206009823</v>
      </c>
      <c r="AO31" s="59">
        <f t="shared" si="2"/>
        <v>240.61370034139912</v>
      </c>
    </row>
    <row r="32" spans="2:41" s="56" customFormat="1" ht="27" customHeight="1" x14ac:dyDescent="0.15">
      <c r="B32" s="65" t="s">
        <v>96</v>
      </c>
      <c r="C32" s="58"/>
      <c r="D32" s="59">
        <v>388.68642</v>
      </c>
      <c r="E32" s="59">
        <v>32.229999999999997</v>
      </c>
      <c r="F32" s="59">
        <v>0</v>
      </c>
      <c r="G32" s="59">
        <v>356.45641999999998</v>
      </c>
      <c r="H32" s="59">
        <v>0</v>
      </c>
      <c r="I32" s="59">
        <v>0</v>
      </c>
      <c r="J32" s="59">
        <v>0</v>
      </c>
      <c r="K32" s="59">
        <v>345.74099999999999</v>
      </c>
      <c r="L32" s="59">
        <v>0</v>
      </c>
      <c r="M32" s="59">
        <v>287.322</v>
      </c>
      <c r="N32" s="59">
        <v>0</v>
      </c>
      <c r="O32" s="59">
        <v>58.418999999999997</v>
      </c>
      <c r="P32" s="59">
        <v>51.384</v>
      </c>
      <c r="Q32" s="59">
        <v>0</v>
      </c>
      <c r="R32" s="59">
        <v>0</v>
      </c>
      <c r="S32" s="61">
        <v>17.750419999999998</v>
      </c>
      <c r="T32" s="59">
        <v>7.4669999999999996</v>
      </c>
      <c r="U32" s="59">
        <v>0</v>
      </c>
      <c r="V32" s="59">
        <v>7.4669999999999996</v>
      </c>
      <c r="W32" s="59">
        <v>10.28342</v>
      </c>
      <c r="X32" s="59">
        <v>5.7641999999999998</v>
      </c>
      <c r="Y32" s="59">
        <v>0</v>
      </c>
      <c r="Z32" s="59">
        <v>4.5192200000000007</v>
      </c>
      <c r="AA32" s="59">
        <v>0</v>
      </c>
      <c r="AB32" s="59">
        <v>0</v>
      </c>
      <c r="AC32" s="59">
        <v>10.283420000000001</v>
      </c>
      <c r="AD32" s="59">
        <v>10.266560000000002</v>
      </c>
      <c r="AE32" s="62">
        <v>1.686E-2</v>
      </c>
      <c r="AF32" s="59">
        <v>0</v>
      </c>
      <c r="AG32" s="61">
        <v>61.650559999999999</v>
      </c>
      <c r="AH32" s="59">
        <v>7.48386</v>
      </c>
      <c r="AI32" s="59">
        <v>93.880560000000003</v>
      </c>
      <c r="AJ32" s="59">
        <v>0</v>
      </c>
      <c r="AK32" s="59">
        <f t="shared" si="0"/>
        <v>356.45641999999998</v>
      </c>
      <c r="AL32" s="59">
        <f t="shared" si="1"/>
        <v>5.2163686760831789</v>
      </c>
      <c r="AM32" s="59">
        <v>0</v>
      </c>
      <c r="AN32" s="59">
        <v>5.2163686760831789</v>
      </c>
      <c r="AO32" s="59">
        <f t="shared" si="2"/>
        <v>351.24005132391682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6.7906469999999999</v>
      </c>
      <c r="E34" s="59">
        <v>0</v>
      </c>
      <c r="F34" s="59">
        <v>0</v>
      </c>
      <c r="G34" s="59">
        <v>6.7906469999999999</v>
      </c>
      <c r="H34" s="59">
        <v>6.5946470000000001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0.19600000000000001</v>
      </c>
      <c r="T34" s="59">
        <v>0</v>
      </c>
      <c r="U34" s="59">
        <v>0</v>
      </c>
      <c r="V34" s="59">
        <v>0</v>
      </c>
      <c r="W34" s="59">
        <v>0.19600000000000001</v>
      </c>
      <c r="X34" s="59">
        <v>0.19600000000000001</v>
      </c>
      <c r="Y34" s="59">
        <v>0</v>
      </c>
      <c r="Z34" s="59">
        <v>0</v>
      </c>
      <c r="AA34" s="59">
        <v>0</v>
      </c>
      <c r="AB34" s="59">
        <v>0</v>
      </c>
      <c r="AC34" s="59">
        <v>0.19600000000000001</v>
      </c>
      <c r="AD34" s="59">
        <v>0.19600000000000001</v>
      </c>
      <c r="AE34" s="62">
        <v>0</v>
      </c>
      <c r="AF34" s="59">
        <v>0</v>
      </c>
      <c r="AG34" s="61">
        <v>6.7906469999999999</v>
      </c>
      <c r="AH34" s="59">
        <v>0</v>
      </c>
      <c r="AI34" s="59">
        <v>6.7906469999999999</v>
      </c>
      <c r="AJ34" s="59">
        <v>0</v>
      </c>
      <c r="AK34" s="59">
        <f t="shared" si="0"/>
        <v>6.7906469999999999</v>
      </c>
      <c r="AL34" s="59">
        <f t="shared" si="1"/>
        <v>0</v>
      </c>
      <c r="AM34" s="59">
        <v>0</v>
      </c>
      <c r="AN34" s="59">
        <v>0</v>
      </c>
      <c r="AO34" s="59">
        <f t="shared" si="2"/>
        <v>6.7906469999999999</v>
      </c>
    </row>
    <row r="35" spans="2:41" s="56" customFormat="1" ht="27" customHeight="1" x14ac:dyDescent="0.15">
      <c r="B35" s="65" t="s">
        <v>99</v>
      </c>
      <c r="C35" s="58"/>
      <c r="D35" s="59">
        <v>1.6790000000000003E-2</v>
      </c>
      <c r="E35" s="59">
        <v>0</v>
      </c>
      <c r="F35" s="59">
        <v>0</v>
      </c>
      <c r="G35" s="59">
        <v>1.6790000000000003E-2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1.6790000000000003E-2</v>
      </c>
      <c r="T35" s="59">
        <v>0</v>
      </c>
      <c r="U35" s="59">
        <v>0</v>
      </c>
      <c r="V35" s="59">
        <v>0</v>
      </c>
      <c r="W35" s="59">
        <v>1.6790000000000003E-2</v>
      </c>
      <c r="X35" s="59">
        <v>0</v>
      </c>
      <c r="Y35" s="59">
        <v>0</v>
      </c>
      <c r="Z35" s="59">
        <v>1.6790000000000003E-2</v>
      </c>
      <c r="AA35" s="59">
        <v>0</v>
      </c>
      <c r="AB35" s="59">
        <v>0</v>
      </c>
      <c r="AC35" s="59">
        <v>1.6790000000000003E-2</v>
      </c>
      <c r="AD35" s="59">
        <v>1.6790000000000003E-2</v>
      </c>
      <c r="AE35" s="62">
        <v>0</v>
      </c>
      <c r="AF35" s="59">
        <v>0</v>
      </c>
      <c r="AG35" s="61">
        <v>1.6790000000000003E-2</v>
      </c>
      <c r="AH35" s="59">
        <v>0</v>
      </c>
      <c r="AI35" s="59">
        <v>1.6790000000000003E-2</v>
      </c>
      <c r="AJ35" s="59">
        <v>0</v>
      </c>
      <c r="AK35" s="59">
        <f t="shared" si="0"/>
        <v>1.6790000000000003E-2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1.6790000000000003E-2</v>
      </c>
    </row>
    <row r="36" spans="2:41" s="56" customFormat="1" ht="27" customHeight="1" x14ac:dyDescent="0.15">
      <c r="B36" s="65" t="s">
        <v>100</v>
      </c>
      <c r="C36" s="58"/>
      <c r="D36" s="59">
        <v>30.687321128000001</v>
      </c>
      <c r="E36" s="59">
        <v>0</v>
      </c>
      <c r="F36" s="59">
        <v>0</v>
      </c>
      <c r="G36" s="59">
        <v>30.687321128000001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30.687321128000001</v>
      </c>
      <c r="T36" s="59">
        <v>19.757923000000002</v>
      </c>
      <c r="U36" s="59">
        <v>3.1739999999999997E-2</v>
      </c>
      <c r="V36" s="59">
        <v>19.726183000000002</v>
      </c>
      <c r="W36" s="59">
        <v>10.929398128000004</v>
      </c>
      <c r="X36" s="59">
        <v>9.9708118080000041</v>
      </c>
      <c r="Y36" s="59">
        <v>0</v>
      </c>
      <c r="Z36" s="59">
        <v>0.95858631999999999</v>
      </c>
      <c r="AA36" s="59">
        <v>0</v>
      </c>
      <c r="AB36" s="59">
        <v>0.48536812800000495</v>
      </c>
      <c r="AC36" s="59">
        <v>10.44403</v>
      </c>
      <c r="AD36" s="59">
        <v>7.5018750000000001</v>
      </c>
      <c r="AE36" s="59">
        <v>2.9421550000000001</v>
      </c>
      <c r="AF36" s="59">
        <v>0</v>
      </c>
      <c r="AG36" s="61">
        <v>7.5018750000000001</v>
      </c>
      <c r="AH36" s="59">
        <v>22.700078000000001</v>
      </c>
      <c r="AI36" s="59">
        <v>7.5018750000000001</v>
      </c>
      <c r="AJ36" s="59">
        <v>0</v>
      </c>
      <c r="AK36" s="59">
        <f t="shared" si="0"/>
        <v>30.687321128000001</v>
      </c>
      <c r="AL36" s="59">
        <f t="shared" si="1"/>
        <v>25.990102</v>
      </c>
      <c r="AM36" s="59">
        <f>SUM(AM37:AM39)</f>
        <v>0</v>
      </c>
      <c r="AN36" s="59">
        <f>SUM(AN37:AN39)</f>
        <v>25.990102</v>
      </c>
      <c r="AO36" s="59">
        <f t="shared" si="2"/>
        <v>4.6972191280000004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2.3946429999999999</v>
      </c>
      <c r="E37" s="70">
        <v>0</v>
      </c>
      <c r="F37" s="69">
        <v>0</v>
      </c>
      <c r="G37" s="69">
        <v>2.3946429999999999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2.3946429999999999</v>
      </c>
      <c r="T37" s="69">
        <v>2.0850499999999998</v>
      </c>
      <c r="U37" s="69">
        <v>0</v>
      </c>
      <c r="V37" s="69">
        <v>2.0850499999999998</v>
      </c>
      <c r="W37" s="69">
        <v>0.30959300000000001</v>
      </c>
      <c r="X37" s="69">
        <v>0</v>
      </c>
      <c r="Y37" s="69">
        <v>0</v>
      </c>
      <c r="Z37" s="69">
        <v>0.30959300000000001</v>
      </c>
      <c r="AA37" s="69">
        <v>0</v>
      </c>
      <c r="AB37" s="69">
        <v>0.30959300000000001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2.0850499999999998</v>
      </c>
      <c r="AI37" s="69">
        <v>0</v>
      </c>
      <c r="AJ37" s="70">
        <v>0</v>
      </c>
      <c r="AK37" s="70">
        <f t="shared" si="0"/>
        <v>2.3946429999999999</v>
      </c>
      <c r="AL37" s="70">
        <f t="shared" si="1"/>
        <v>4.196968</v>
      </c>
      <c r="AM37" s="70">
        <v>0</v>
      </c>
      <c r="AN37" s="70">
        <v>4.196968</v>
      </c>
      <c r="AO37" s="70">
        <f t="shared" si="2"/>
        <v>-1.8023250000000002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28.119542958000004</v>
      </c>
      <c r="E38" s="74">
        <v>0</v>
      </c>
      <c r="F38" s="74">
        <v>0</v>
      </c>
      <c r="G38" s="74">
        <v>28.119542958000004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28.119542958000004</v>
      </c>
      <c r="T38" s="74">
        <v>17.672350000000002</v>
      </c>
      <c r="U38" s="74">
        <v>3.1739999999999997E-2</v>
      </c>
      <c r="V38" s="74">
        <v>17.640610000000002</v>
      </c>
      <c r="W38" s="74">
        <v>10.447192958000004</v>
      </c>
      <c r="X38" s="74">
        <v>9.8645918080000037</v>
      </c>
      <c r="Y38" s="74">
        <v>0</v>
      </c>
      <c r="Z38" s="74">
        <v>0.58260115000000001</v>
      </c>
      <c r="AA38" s="74">
        <v>0</v>
      </c>
      <c r="AB38" s="74">
        <v>0.17577295800000492</v>
      </c>
      <c r="AC38" s="74">
        <v>10.271419999999999</v>
      </c>
      <c r="AD38" s="74">
        <v>7.3550719999999998</v>
      </c>
      <c r="AE38" s="74">
        <v>2.9163480000000002</v>
      </c>
      <c r="AF38" s="75">
        <v>0</v>
      </c>
      <c r="AG38" s="76">
        <v>7.3550719999999998</v>
      </c>
      <c r="AH38" s="74">
        <v>20.588698000000001</v>
      </c>
      <c r="AI38" s="74">
        <v>7.3550719999999998</v>
      </c>
      <c r="AJ38" s="74">
        <v>0</v>
      </c>
      <c r="AK38" s="74">
        <f t="shared" si="0"/>
        <v>28.119542958000004</v>
      </c>
      <c r="AL38" s="74">
        <f t="shared" si="1"/>
        <v>21.636011999999997</v>
      </c>
      <c r="AM38" s="74">
        <v>0</v>
      </c>
      <c r="AN38" s="74">
        <v>21.636011999999997</v>
      </c>
      <c r="AO38" s="74">
        <f t="shared" si="2"/>
        <v>6.4835309580000064</v>
      </c>
    </row>
    <row r="39" spans="2:41" ht="27" customHeight="1" x14ac:dyDescent="0.15">
      <c r="B39" s="77">
        <v>0</v>
      </c>
      <c r="C39" s="84" t="s">
        <v>100</v>
      </c>
      <c r="D39" s="79">
        <v>0.17313517</v>
      </c>
      <c r="E39" s="60">
        <v>0</v>
      </c>
      <c r="F39" s="79">
        <v>0</v>
      </c>
      <c r="G39" s="79">
        <v>0.17313517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0.17313517</v>
      </c>
      <c r="T39" s="79">
        <v>5.2300000000000003E-4</v>
      </c>
      <c r="U39" s="79">
        <v>0</v>
      </c>
      <c r="V39" s="79">
        <v>5.2300000000000003E-4</v>
      </c>
      <c r="W39" s="79">
        <v>0.17261217000000001</v>
      </c>
      <c r="X39" s="79">
        <v>0.10622000000000001</v>
      </c>
      <c r="Y39" s="79">
        <v>0</v>
      </c>
      <c r="Z39" s="79">
        <v>6.639217E-2</v>
      </c>
      <c r="AA39" s="79">
        <v>0</v>
      </c>
      <c r="AB39" s="79">
        <v>2.1700000000512976E-6</v>
      </c>
      <c r="AC39" s="79">
        <v>0.17260999999999996</v>
      </c>
      <c r="AD39" s="79">
        <v>0.14680299999999996</v>
      </c>
      <c r="AE39" s="79">
        <v>2.5807E-2</v>
      </c>
      <c r="AF39" s="80">
        <v>0</v>
      </c>
      <c r="AG39" s="81">
        <v>0.14680299999999996</v>
      </c>
      <c r="AH39" s="79">
        <v>2.6329999999999999E-2</v>
      </c>
      <c r="AI39" s="79">
        <v>0.14680299999999996</v>
      </c>
      <c r="AJ39" s="60">
        <v>0</v>
      </c>
      <c r="AK39" s="60">
        <f t="shared" si="0"/>
        <v>0.17313517</v>
      </c>
      <c r="AL39" s="60">
        <f t="shared" si="1"/>
        <v>0.15712199999999998</v>
      </c>
      <c r="AM39" s="60">
        <v>0</v>
      </c>
      <c r="AN39" s="60">
        <v>0.15712199999999998</v>
      </c>
      <c r="AO39" s="60">
        <f t="shared" si="2"/>
        <v>1.6013170000000021E-2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2021-03-16T06:36:51Z</dcterms:created>
  <dcterms:modified xsi:type="dcterms:W3CDTF">2023-03-29T02:00:05Z</dcterms:modified>
</cp:coreProperties>
</file>