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9907AE98-78C2-42CD-A9A5-83B428F477EC}" xr6:coauthVersionLast="47" xr6:coauthVersionMax="47" xr10:uidLastSave="{00000000-0000-0000-0000-000000000000}"/>
  <bookViews>
    <workbookView xWindow="312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O38" i="1" s="1"/>
  <c r="AL37" i="1"/>
  <c r="AK37" i="1"/>
  <c r="AO37" i="1" s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L25" i="1"/>
  <c r="AK25" i="1"/>
  <c r="AL24" i="1"/>
  <c r="AK24" i="1"/>
  <c r="AL23" i="1"/>
  <c r="AK23" i="1"/>
  <c r="AL22" i="1"/>
  <c r="AK22" i="1"/>
  <c r="AO22" i="1" s="1"/>
  <c r="AL21" i="1"/>
  <c r="AK21" i="1"/>
  <c r="AL20" i="1"/>
  <c r="AK20" i="1"/>
  <c r="AL19" i="1"/>
  <c r="AK19" i="1"/>
  <c r="AL18" i="1"/>
  <c r="AK18" i="1"/>
  <c r="AL17" i="1"/>
  <c r="AK17" i="1"/>
  <c r="AL16" i="1"/>
  <c r="AK16" i="1"/>
  <c r="AN14" i="1"/>
  <c r="AN12" i="1" s="1"/>
  <c r="AL15" i="1"/>
  <c r="AK15" i="1"/>
  <c r="AK14" i="1"/>
  <c r="AL13" i="1"/>
  <c r="AK13" i="1"/>
  <c r="AK12" i="1"/>
  <c r="Z8" i="1"/>
  <c r="X8" i="1"/>
  <c r="AO25" i="1" l="1"/>
  <c r="AL36" i="1"/>
  <c r="AO36" i="1" s="1"/>
  <c r="AO15" i="1"/>
  <c r="AO16" i="1"/>
  <c r="AO18" i="1"/>
  <c r="AO21" i="1"/>
  <c r="AO24" i="1"/>
  <c r="AO27" i="1"/>
  <c r="AO30" i="1"/>
  <c r="AO20" i="1"/>
  <c r="AO13" i="1"/>
  <c r="AO23" i="1"/>
  <c r="AO31" i="1"/>
  <c r="AO17" i="1"/>
  <c r="AO35" i="1"/>
  <c r="AO32" i="1"/>
  <c r="AO39" i="1"/>
  <c r="AO19" i="1"/>
  <c r="AO26" i="1"/>
  <c r="AO33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<sst xmlns="http://schemas.openxmlformats.org/spreadsheetml/2006/main" count="111" uniqueCount="105">
  <si>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</si>
  <si>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</si>
  <si>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</si>
  <si>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</si>
  <si>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</si>
  <si>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</si>
  <si>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</si>
  <si>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</si>
  <si>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</si>
  <si>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</si>
  <si>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</si>
  <si>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</si>
  <si>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</si>
  <si>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</si>
  <si>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</si>
  <si>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</si>
  <si>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</si>
  <si>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</si>
  <si>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</si>
  <si>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</si>
  <si>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</si>
  <si>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</si>
  <si>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</si>
  <si>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</si>
  <si>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</si>
  <si>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</si>
  <si>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</si>
  <si>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</si>
  <si>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</si>
  <si>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</si>
  <si>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</si>
  <si>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</si>
  <si>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</si>
  <si>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</si>
  <si>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</si>
  <si>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</si>
  <si>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</si>
  <si>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</si>
  <si>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</si>
  <si>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</si>
  <si>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</si>
  <si>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</si>
  <si>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</si>
  <si>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</si>
  <si>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</si>
  <si>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</si>
  <si>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</si>
  <si>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</si>
  <si>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</si>
  <si>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</si>
  <si>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</si>
  <si>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</si>
  <si>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</si>
  <si>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</si>
  <si>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</si>
  <si>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</si>
  <si>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</si>
  <si>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</si>
  <si>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</si>
  <si>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</si>
  <si>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</si>
  <si>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</si>
  <si>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</si>
  <si>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</si>
  <si>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</si>
  <si>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</si>
  <si>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</si>
  <si>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</si>
  <si>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</si>
  <si>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</si>
  <si>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</si>
  <si>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</si>
  <si>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</si>
  <si>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</si>
  <si>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</si>
  <si>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</si>
  <si>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</si>
  <si>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</si>
  <si>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</si>
  <si>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</si>
  <si>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</si>
  <si>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</si>
  <si>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</si>
  <si>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</si>
  <si>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</si>
  <si>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</si>
  <si>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</si>
  <si>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</si>
  <si>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</si>
  <si>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</si>
  <si>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</si>
  <si>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</si>
  <si>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</si>
  <si>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</si>
  <si>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</si>
  <si>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</si>
  <si>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</si>
  <si>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</si>
  <si>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</si>
  <si>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</si>
  <si>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</si>
  <si>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</si>
  <si>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</si>
  <si>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</si>
  <si>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表4-07  発生量及び処理・処分量（種類別：変換)　〔全業種〕〔田辺・西牟婁地域〕〔令和３年度〕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</si>
</sst>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176.8701969258407</v>
      </c>
      <c r="E12" s="54">
        <v>0</v>
      </c>
      <c r="F12" s="54">
        <v>0</v>
      </c>
      <c r="G12" s="54">
        <v>176.8701969258407</v>
      </c>
      <c r="H12" s="54">
        <v>15.386781000000001</v>
      </c>
      <c r="I12" s="54">
        <v>0</v>
      </c>
      <c r="J12" s="54">
        <v>0</v>
      </c>
      <c r="K12" s="54">
        <v>33.508915000000002</v>
      </c>
      <c r="L12" s="54">
        <v>0</v>
      </c>
      <c r="M12" s="54">
        <v>27.271000000000001</v>
      </c>
      <c r="N12" s="54">
        <v>0</v>
      </c>
      <c r="O12" s="54">
        <v>6.2379149999999992</v>
      </c>
      <c r="P12" s="54">
        <v>4.8815549999999996</v>
      </c>
      <c r="Q12" s="54">
        <v>0</v>
      </c>
      <c r="R12" s="54">
        <v>0</v>
      </c>
      <c r="S12" s="55">
        <v>129.33086092584068</v>
      </c>
      <c r="T12" s="54">
        <v>3.4235200000000003</v>
      </c>
      <c r="U12" s="54">
        <v>2.7443400000000002</v>
      </c>
      <c r="V12" s="54">
        <v>0.67918000000000012</v>
      </c>
      <c r="W12" s="54">
        <v>125.90734092584069</v>
      </c>
      <c r="X12" s="54">
        <v>114.36246110399995</v>
      </c>
      <c r="Y12" s="54">
        <v>0</v>
      </c>
      <c r="Z12" s="54">
        <v>11.544879821840736</v>
      </c>
      <c r="AA12" s="54">
        <v>0</v>
      </c>
      <c r="AB12" s="54">
        <v>3.1905769258407206</v>
      </c>
      <c r="AC12" s="54">
        <v>122.71676399999998</v>
      </c>
      <c r="AD12" s="54">
        <v>119.50651799999997</v>
      </c>
      <c r="AE12" s="54">
        <v>3.2102459999999993</v>
      </c>
      <c r="AF12" s="54">
        <v>0</v>
      </c>
      <c r="AG12" s="55">
        <v>139.77485399999998</v>
      </c>
      <c r="AH12" s="54">
        <v>6.6337659999999996</v>
      </c>
      <c r="AI12" s="54">
        <v>139.77485399999998</v>
      </c>
      <c r="AJ12" s="54">
        <v>0</v>
      </c>
      <c r="AK12" s="54">
        <f>G12-N12</f>
        <v>176.8701969258407</v>
      </c>
      <c r="AL12" s="54">
        <f>AM12+AN12</f>
        <v>8.8826029749276767</v>
      </c>
      <c r="AM12" s="54">
        <f>SUM(AM13:AM14)+SUM(AM18:AM36)</f>
        <v>0</v>
      </c>
      <c r="AN12" s="54">
        <f>SUM(AN13:AN14)+SUM(AN18:AN36)</f>
        <v>8.8826029749276767</v>
      </c>
      <c r="AO12" s="54">
        <f>AK12-AL12</f>
        <v>167.98759395091304</v>
      </c>
    </row>
    <row r="13" spans="2:41" s="56" customFormat="1" ht="27" customHeight="1" thickTop="1" x14ac:dyDescent="0.15">
      <c r="B13" s="57" t="s">
        <v>77</v>
      </c>
      <c r="C13" s="58"/>
      <c r="D13" s="59">
        <v>3.9099160000000004</v>
      </c>
      <c r="E13" s="59">
        <v>0</v>
      </c>
      <c r="F13" s="59">
        <v>0</v>
      </c>
      <c r="G13" s="60">
        <v>3.9099160000000004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3.9099160000000004</v>
      </c>
      <c r="T13" s="59">
        <v>0.14763999999999999</v>
      </c>
      <c r="U13" s="59">
        <v>0</v>
      </c>
      <c r="V13" s="59">
        <v>0.14763999999999999</v>
      </c>
      <c r="W13" s="59">
        <v>3.7622760000000004</v>
      </c>
      <c r="X13" s="59">
        <v>4.2099999999999993E-3</v>
      </c>
      <c r="Y13" s="59">
        <v>0</v>
      </c>
      <c r="Z13" s="59">
        <v>3.7580660000000004</v>
      </c>
      <c r="AA13" s="59">
        <v>0</v>
      </c>
      <c r="AB13" s="59">
        <v>-0.69020399999999915</v>
      </c>
      <c r="AC13" s="59">
        <v>4.4524799999999995</v>
      </c>
      <c r="AD13" s="59">
        <v>3.7580660000000004</v>
      </c>
      <c r="AE13" s="62">
        <v>0.69441399999999964</v>
      </c>
      <c r="AF13" s="59">
        <v>0</v>
      </c>
      <c r="AG13" s="63">
        <v>3.7580660000000004</v>
      </c>
      <c r="AH13" s="64">
        <v>0.84205399999999964</v>
      </c>
      <c r="AI13" s="64">
        <v>3.7580660000000004</v>
      </c>
      <c r="AJ13" s="59">
        <v>0</v>
      </c>
      <c r="AK13" s="59">
        <f t="shared" ref="AK13:AK39" si="0">G13-N13</f>
        <v>3.9099160000000004</v>
      </c>
      <c r="AL13" s="59">
        <f t="shared" ref="AL13:AL39" si="1">AM13+AN13</f>
        <v>0.28104999999999997</v>
      </c>
      <c r="AM13" s="59">
        <v>0</v>
      </c>
      <c r="AN13" s="59">
        <v>0.28104999999999997</v>
      </c>
      <c r="AO13" s="59">
        <f t="shared" ref="AO13:AO39" si="2">AK13-AL13</f>
        <v>3.6288660000000004</v>
      </c>
    </row>
    <row r="14" spans="2:41" s="56" customFormat="1" ht="27" customHeight="1" x14ac:dyDescent="0.15">
      <c r="B14" s="65" t="s">
        <v>78</v>
      </c>
      <c r="C14" s="58"/>
      <c r="D14" s="59">
        <v>30.931310518</v>
      </c>
      <c r="E14" s="59">
        <v>0</v>
      </c>
      <c r="F14" s="59">
        <v>0</v>
      </c>
      <c r="G14" s="59">
        <v>30.931310518</v>
      </c>
      <c r="H14" s="59">
        <v>0</v>
      </c>
      <c r="I14" s="59">
        <v>0</v>
      </c>
      <c r="J14" s="59">
        <v>0</v>
      </c>
      <c r="K14" s="59">
        <v>28.427</v>
      </c>
      <c r="L14" s="59">
        <v>0</v>
      </c>
      <c r="M14" s="59">
        <v>27.271000000000001</v>
      </c>
      <c r="N14" s="59">
        <v>0</v>
      </c>
      <c r="O14" s="59">
        <v>1.1559999999999999</v>
      </c>
      <c r="P14" s="59">
        <v>0</v>
      </c>
      <c r="Q14" s="59">
        <v>0</v>
      </c>
      <c r="R14" s="66">
        <v>0</v>
      </c>
      <c r="S14" s="61">
        <v>3.6603105179999997</v>
      </c>
      <c r="T14" s="59">
        <v>0</v>
      </c>
      <c r="U14" s="59">
        <v>0</v>
      </c>
      <c r="V14" s="59">
        <v>0</v>
      </c>
      <c r="W14" s="59">
        <v>3.6603105179999997</v>
      </c>
      <c r="X14" s="59">
        <v>3.3039100000000001</v>
      </c>
      <c r="Y14" s="59">
        <v>0</v>
      </c>
      <c r="Z14" s="59">
        <v>0.356400518</v>
      </c>
      <c r="AA14" s="59">
        <v>0</v>
      </c>
      <c r="AB14" s="59">
        <v>0.6074655179999997</v>
      </c>
      <c r="AC14" s="59">
        <v>3.0528450000000005</v>
      </c>
      <c r="AD14" s="59">
        <v>2.9394750000000003</v>
      </c>
      <c r="AE14" s="59">
        <v>0.11337</v>
      </c>
      <c r="AF14" s="59">
        <v>0</v>
      </c>
      <c r="AG14" s="61">
        <v>2.9394750000000003</v>
      </c>
      <c r="AH14" s="59">
        <v>0.11337</v>
      </c>
      <c r="AI14" s="59">
        <v>2.9394750000000003</v>
      </c>
      <c r="AJ14" s="59">
        <v>0</v>
      </c>
      <c r="AK14" s="59">
        <f t="shared" si="0"/>
        <v>30.931310518</v>
      </c>
      <c r="AL14" s="59">
        <f t="shared" si="1"/>
        <v>0.13621999999999998</v>
      </c>
      <c r="AM14" s="59">
        <f>SUM(AM15:AM17)</f>
        <v>0</v>
      </c>
      <c r="AN14" s="59">
        <f>SUM(AN15:AN17)</f>
        <v>0.13621999999999998</v>
      </c>
      <c r="AO14" s="59">
        <f t="shared" si="2"/>
        <v>30.795090517999999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28.487147</v>
      </c>
      <c r="E15" s="70">
        <v>0</v>
      </c>
      <c r="F15" s="69">
        <v>0</v>
      </c>
      <c r="G15" s="69">
        <v>28.487147</v>
      </c>
      <c r="H15" s="70">
        <v>0</v>
      </c>
      <c r="I15" s="70">
        <v>0</v>
      </c>
      <c r="J15" s="70">
        <v>0</v>
      </c>
      <c r="K15" s="70">
        <v>28.427</v>
      </c>
      <c r="L15" s="70">
        <v>0</v>
      </c>
      <c r="M15" s="70">
        <v>27.271000000000001</v>
      </c>
      <c r="N15" s="70">
        <v>0</v>
      </c>
      <c r="O15" s="70">
        <v>1.1559999999999999</v>
      </c>
      <c r="P15" s="69">
        <v>0</v>
      </c>
      <c r="Q15" s="69">
        <v>0</v>
      </c>
      <c r="R15" s="71">
        <v>0</v>
      </c>
      <c r="S15" s="72">
        <v>1.2161470000000001</v>
      </c>
      <c r="T15" s="69">
        <v>0</v>
      </c>
      <c r="U15" s="69">
        <v>0</v>
      </c>
      <c r="V15" s="69">
        <v>0</v>
      </c>
      <c r="W15" s="69">
        <v>1.2161470000000001</v>
      </c>
      <c r="X15" s="69">
        <v>0.98248000000000002</v>
      </c>
      <c r="Y15" s="69">
        <v>0</v>
      </c>
      <c r="Z15" s="69">
        <v>0.23366700000000001</v>
      </c>
      <c r="AA15" s="69">
        <v>0</v>
      </c>
      <c r="AB15" s="69">
        <v>0.47658900000000015</v>
      </c>
      <c r="AC15" s="69">
        <v>0.73955799999999994</v>
      </c>
      <c r="AD15" s="69">
        <v>0.69454099999999996</v>
      </c>
      <c r="AE15" s="69">
        <v>4.5017000000000001E-2</v>
      </c>
      <c r="AF15" s="71">
        <v>0</v>
      </c>
      <c r="AG15" s="72">
        <v>0.69454099999999996</v>
      </c>
      <c r="AH15" s="69">
        <v>4.5017000000000001E-2</v>
      </c>
      <c r="AI15" s="69">
        <v>0.69454099999999996</v>
      </c>
      <c r="AJ15" s="70">
        <v>0</v>
      </c>
      <c r="AK15" s="70">
        <f t="shared" si="0"/>
        <v>28.487147</v>
      </c>
      <c r="AL15" s="70">
        <f t="shared" si="1"/>
        <v>5.3020000000000003E-3</v>
      </c>
      <c r="AM15" s="70">
        <v>0</v>
      </c>
      <c r="AN15" s="70">
        <v>5.3020000000000003E-3</v>
      </c>
      <c r="AO15" s="70">
        <f t="shared" si="2"/>
        <v>28.481845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2.1815099999999998</v>
      </c>
      <c r="E16" s="74">
        <v>0</v>
      </c>
      <c r="F16" s="74">
        <v>0</v>
      </c>
      <c r="G16" s="74">
        <v>2.1815099999999998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2.1815099999999998</v>
      </c>
      <c r="T16" s="74">
        <v>0</v>
      </c>
      <c r="U16" s="74">
        <v>0</v>
      </c>
      <c r="V16" s="74">
        <v>0</v>
      </c>
      <c r="W16" s="74">
        <v>2.1815099999999998</v>
      </c>
      <c r="X16" s="74">
        <v>2.1732999999999998</v>
      </c>
      <c r="Y16" s="74">
        <v>0</v>
      </c>
      <c r="Z16" s="74">
        <v>8.2100000000000003E-3</v>
      </c>
      <c r="AA16" s="74">
        <v>0</v>
      </c>
      <c r="AB16" s="74">
        <v>8.5015999999999536E-2</v>
      </c>
      <c r="AC16" s="74">
        <v>2.0964940000000003</v>
      </c>
      <c r="AD16" s="74">
        <v>2.0820720000000001</v>
      </c>
      <c r="AE16" s="74">
        <v>1.4421999999999999E-2</v>
      </c>
      <c r="AF16" s="75">
        <v>0</v>
      </c>
      <c r="AG16" s="76">
        <v>2.0820720000000001</v>
      </c>
      <c r="AH16" s="74">
        <v>1.4421999999999999E-2</v>
      </c>
      <c r="AI16" s="74">
        <v>2.0820720000000001</v>
      </c>
      <c r="AJ16" s="74">
        <v>0</v>
      </c>
      <c r="AK16" s="74">
        <f t="shared" si="0"/>
        <v>2.1815099999999998</v>
      </c>
      <c r="AL16" s="74">
        <f t="shared" si="1"/>
        <v>0.13091799999999998</v>
      </c>
      <c r="AM16" s="74">
        <v>0</v>
      </c>
      <c r="AN16" s="74">
        <v>0.13091799999999998</v>
      </c>
      <c r="AO16" s="74">
        <f t="shared" si="2"/>
        <v>2.050592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0.26265351799999997</v>
      </c>
      <c r="E17" s="60">
        <v>0</v>
      </c>
      <c r="F17" s="79">
        <v>0</v>
      </c>
      <c r="G17" s="79">
        <v>0.26265351799999997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0.26265351799999997</v>
      </c>
      <c r="T17" s="79">
        <v>0</v>
      </c>
      <c r="U17" s="79">
        <v>0</v>
      </c>
      <c r="V17" s="79">
        <v>0</v>
      </c>
      <c r="W17" s="79">
        <v>0.26265351799999997</v>
      </c>
      <c r="X17" s="79">
        <v>0.14812999999999998</v>
      </c>
      <c r="Y17" s="79">
        <v>0</v>
      </c>
      <c r="Z17" s="79">
        <v>0.114523518</v>
      </c>
      <c r="AA17" s="79">
        <v>0</v>
      </c>
      <c r="AB17" s="79">
        <v>4.5860517999999961E-2</v>
      </c>
      <c r="AC17" s="79">
        <v>0.21679300000000001</v>
      </c>
      <c r="AD17" s="79">
        <v>0.16286200000000001</v>
      </c>
      <c r="AE17" s="79">
        <v>5.3931E-2</v>
      </c>
      <c r="AF17" s="80">
        <v>0</v>
      </c>
      <c r="AG17" s="81">
        <v>0.16286200000000001</v>
      </c>
      <c r="AH17" s="79">
        <v>5.3931E-2</v>
      </c>
      <c r="AI17" s="79">
        <v>0.16286200000000001</v>
      </c>
      <c r="AJ17" s="60">
        <v>0</v>
      </c>
      <c r="AK17" s="60">
        <f t="shared" si="0"/>
        <v>0.26265351799999997</v>
      </c>
      <c r="AL17" s="60">
        <f t="shared" si="1"/>
        <v>0</v>
      </c>
      <c r="AM17" s="60">
        <v>0</v>
      </c>
      <c r="AN17" s="60">
        <v>0</v>
      </c>
      <c r="AO17" s="60">
        <f t="shared" si="2"/>
        <v>0.26265351799999997</v>
      </c>
    </row>
    <row r="18" spans="2:41" s="56" customFormat="1" ht="27" customHeight="1" x14ac:dyDescent="0.15">
      <c r="B18" s="65" t="s">
        <v>82</v>
      </c>
      <c r="C18" s="82"/>
      <c r="D18" s="59">
        <v>0.79206694999999983</v>
      </c>
      <c r="E18" s="59">
        <v>0</v>
      </c>
      <c r="F18" s="59">
        <v>0</v>
      </c>
      <c r="G18" s="59">
        <v>0.79206694999999983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0.79206694999999983</v>
      </c>
      <c r="T18" s="59">
        <v>0</v>
      </c>
      <c r="U18" s="59">
        <v>0</v>
      </c>
      <c r="V18" s="59">
        <v>0</v>
      </c>
      <c r="W18" s="59">
        <v>0.79206694999999983</v>
      </c>
      <c r="X18" s="59">
        <v>0.65032199999999984</v>
      </c>
      <c r="Y18" s="59">
        <v>0</v>
      </c>
      <c r="Z18" s="59">
        <v>0.14174495000000001</v>
      </c>
      <c r="AA18" s="59">
        <v>0</v>
      </c>
      <c r="AB18" s="59">
        <v>3.8607949999999835E-2</v>
      </c>
      <c r="AC18" s="59">
        <v>0.75345899999999999</v>
      </c>
      <c r="AD18" s="59">
        <v>0.75339299999999998</v>
      </c>
      <c r="AE18" s="62">
        <v>6.6000000000000005E-5</v>
      </c>
      <c r="AF18" s="59">
        <v>0</v>
      </c>
      <c r="AG18" s="61">
        <v>0.75339299999999998</v>
      </c>
      <c r="AH18" s="59">
        <v>6.6000000000000005E-5</v>
      </c>
      <c r="AI18" s="59">
        <v>0.75339299999999998</v>
      </c>
      <c r="AJ18" s="59">
        <v>0</v>
      </c>
      <c r="AK18" s="59">
        <f t="shared" si="0"/>
        <v>0.79206694999999983</v>
      </c>
      <c r="AL18" s="59">
        <f t="shared" si="1"/>
        <v>6.1668000000000008E-2</v>
      </c>
      <c r="AM18" s="59">
        <v>0</v>
      </c>
      <c r="AN18" s="59">
        <v>6.1668000000000008E-2</v>
      </c>
      <c r="AO18" s="59">
        <f t="shared" si="2"/>
        <v>0.73039894999999977</v>
      </c>
    </row>
    <row r="19" spans="2:41" s="56" customFormat="1" ht="27" customHeight="1" x14ac:dyDescent="0.15">
      <c r="B19" s="65" t="s">
        <v>83</v>
      </c>
      <c r="C19" s="58"/>
      <c r="D19" s="59">
        <v>2.5422813049999999</v>
      </c>
      <c r="E19" s="59">
        <v>0</v>
      </c>
      <c r="F19" s="59">
        <v>0</v>
      </c>
      <c r="G19" s="59">
        <v>2.5422813049999999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2.5422813049999999</v>
      </c>
      <c r="T19" s="59">
        <v>7.0000000000000007E-5</v>
      </c>
      <c r="U19" s="59">
        <v>0</v>
      </c>
      <c r="V19" s="59">
        <v>7.0000000000000007E-5</v>
      </c>
      <c r="W19" s="59">
        <v>2.5422113049999999</v>
      </c>
      <c r="X19" s="59">
        <v>2.1757949999999999</v>
      </c>
      <c r="Y19" s="59">
        <v>0</v>
      </c>
      <c r="Z19" s="59">
        <v>0.36641630499999994</v>
      </c>
      <c r="AA19" s="59">
        <v>0</v>
      </c>
      <c r="AB19" s="59">
        <v>2.429869305</v>
      </c>
      <c r="AC19" s="59">
        <v>0.11234199999999997</v>
      </c>
      <c r="AD19" s="59">
        <v>7.0082999999999979E-2</v>
      </c>
      <c r="AE19" s="62">
        <v>4.2258999999999998E-2</v>
      </c>
      <c r="AF19" s="59">
        <v>0</v>
      </c>
      <c r="AG19" s="61">
        <v>7.0082999999999979E-2</v>
      </c>
      <c r="AH19" s="59">
        <v>4.2328999999999999E-2</v>
      </c>
      <c r="AI19" s="59">
        <v>7.0082999999999979E-2</v>
      </c>
      <c r="AJ19" s="59">
        <v>0</v>
      </c>
      <c r="AK19" s="59">
        <f t="shared" si="0"/>
        <v>2.5422813049999999</v>
      </c>
      <c r="AL19" s="59">
        <f t="shared" si="1"/>
        <v>3.8093179999999998</v>
      </c>
      <c r="AM19" s="59">
        <v>0</v>
      </c>
      <c r="AN19" s="59">
        <v>3.8093179999999998</v>
      </c>
      <c r="AO19" s="59">
        <f t="shared" si="2"/>
        <v>-1.2670366949999998</v>
      </c>
    </row>
    <row r="20" spans="2:41" s="56" customFormat="1" ht="27" customHeight="1" x14ac:dyDescent="0.15">
      <c r="B20" s="65" t="s">
        <v>84</v>
      </c>
      <c r="C20" s="58"/>
      <c r="D20" s="59">
        <v>9.9619050000000001E-3</v>
      </c>
      <c r="E20" s="59">
        <v>0</v>
      </c>
      <c r="F20" s="59">
        <v>0</v>
      </c>
      <c r="G20" s="59">
        <v>9.9619050000000001E-3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9.9619050000000001E-3</v>
      </c>
      <c r="T20" s="59">
        <v>2.0000000000000002E-5</v>
      </c>
      <c r="U20" s="59">
        <v>0</v>
      </c>
      <c r="V20" s="59">
        <v>2.0000000000000002E-5</v>
      </c>
      <c r="W20" s="59">
        <v>9.9419050000000009E-3</v>
      </c>
      <c r="X20" s="59">
        <v>7.5970000000000005E-3</v>
      </c>
      <c r="Y20" s="59">
        <v>0</v>
      </c>
      <c r="Z20" s="59">
        <v>2.344905E-3</v>
      </c>
      <c r="AA20" s="59">
        <v>0</v>
      </c>
      <c r="AB20" s="59">
        <v>2.2869050000000014E-3</v>
      </c>
      <c r="AC20" s="59">
        <v>7.6549999999999995E-3</v>
      </c>
      <c r="AD20" s="59">
        <v>7.6529999999999992E-3</v>
      </c>
      <c r="AE20" s="62">
        <v>1.9999999999999999E-6</v>
      </c>
      <c r="AF20" s="59">
        <v>0</v>
      </c>
      <c r="AG20" s="61">
        <v>7.6529999999999992E-3</v>
      </c>
      <c r="AH20" s="59">
        <v>2.2000000000000003E-5</v>
      </c>
      <c r="AI20" s="59">
        <v>7.6529999999999992E-3</v>
      </c>
      <c r="AJ20" s="59">
        <v>0</v>
      </c>
      <c r="AK20" s="59">
        <f t="shared" si="0"/>
        <v>9.9619050000000001E-3</v>
      </c>
      <c r="AL20" s="59">
        <f t="shared" si="1"/>
        <v>1.3621000000000003E-2</v>
      </c>
      <c r="AM20" s="59">
        <v>0</v>
      </c>
      <c r="AN20" s="59">
        <v>1.3621000000000003E-2</v>
      </c>
      <c r="AO20" s="59">
        <f t="shared" si="2"/>
        <v>-3.6590950000000028E-3</v>
      </c>
    </row>
    <row r="21" spans="2:41" s="56" customFormat="1" ht="27" customHeight="1" x14ac:dyDescent="0.15">
      <c r="B21" s="65" t="s">
        <v>85</v>
      </c>
      <c r="C21" s="58"/>
      <c r="D21" s="59">
        <v>1.851041988</v>
      </c>
      <c r="E21" s="59">
        <v>0</v>
      </c>
      <c r="F21" s="59">
        <v>0</v>
      </c>
      <c r="G21" s="59">
        <v>1.851041988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1.851041988</v>
      </c>
      <c r="T21" s="59">
        <v>0.54006999999999994</v>
      </c>
      <c r="U21" s="59">
        <v>0.53754999999999997</v>
      </c>
      <c r="V21" s="59">
        <v>2.5200000000000001E-3</v>
      </c>
      <c r="W21" s="59">
        <v>1.3109719879999999</v>
      </c>
      <c r="X21" s="59">
        <v>1.1200841880000001</v>
      </c>
      <c r="Y21" s="59">
        <v>0</v>
      </c>
      <c r="Z21" s="59">
        <v>0.19088779999999991</v>
      </c>
      <c r="AA21" s="59">
        <v>0</v>
      </c>
      <c r="AB21" s="59">
        <v>4.4698799999975947E-4</v>
      </c>
      <c r="AC21" s="59">
        <v>1.3105250000000002</v>
      </c>
      <c r="AD21" s="59">
        <v>0.80375900000000011</v>
      </c>
      <c r="AE21" s="62">
        <v>0.50676599999999994</v>
      </c>
      <c r="AF21" s="59">
        <v>0</v>
      </c>
      <c r="AG21" s="61">
        <v>0.80375900000000011</v>
      </c>
      <c r="AH21" s="59">
        <v>1.0468359999999999</v>
      </c>
      <c r="AI21" s="59">
        <v>0.80375900000000011</v>
      </c>
      <c r="AJ21" s="59">
        <v>0</v>
      </c>
      <c r="AK21" s="59">
        <f t="shared" si="0"/>
        <v>1.851041988</v>
      </c>
      <c r="AL21" s="59">
        <f t="shared" si="1"/>
        <v>0.33760500000000004</v>
      </c>
      <c r="AM21" s="59">
        <v>0</v>
      </c>
      <c r="AN21" s="59">
        <v>0.33760500000000004</v>
      </c>
      <c r="AO21" s="59">
        <f t="shared" si="2"/>
        <v>1.513436988</v>
      </c>
    </row>
    <row r="22" spans="2:41" s="56" customFormat="1" ht="27" customHeight="1" x14ac:dyDescent="0.15">
      <c r="B22" s="65" t="s">
        <v>86</v>
      </c>
      <c r="C22" s="58"/>
      <c r="D22" s="59">
        <v>3.8220496999999999E-2</v>
      </c>
      <c r="E22" s="59">
        <v>0</v>
      </c>
      <c r="F22" s="59">
        <v>0</v>
      </c>
      <c r="G22" s="59">
        <v>3.8220496999999999E-2</v>
      </c>
      <c r="H22" s="59">
        <v>0</v>
      </c>
      <c r="I22" s="59">
        <v>0</v>
      </c>
      <c r="J22" s="59">
        <v>0</v>
      </c>
      <c r="K22" s="59">
        <v>6.8000000000000005E-4</v>
      </c>
      <c r="L22" s="59">
        <v>0</v>
      </c>
      <c r="M22" s="59">
        <v>0</v>
      </c>
      <c r="N22" s="59">
        <v>0</v>
      </c>
      <c r="O22" s="59">
        <v>6.8000000000000005E-4</v>
      </c>
      <c r="P22" s="59">
        <v>0</v>
      </c>
      <c r="Q22" s="59">
        <v>0</v>
      </c>
      <c r="R22" s="59">
        <v>0</v>
      </c>
      <c r="S22" s="61">
        <v>3.8220496999999999E-2</v>
      </c>
      <c r="T22" s="59">
        <v>0</v>
      </c>
      <c r="U22" s="59">
        <v>0</v>
      </c>
      <c r="V22" s="59">
        <v>0</v>
      </c>
      <c r="W22" s="59">
        <v>3.8220496999999999E-2</v>
      </c>
      <c r="X22" s="59">
        <v>3.5052596999999998E-2</v>
      </c>
      <c r="Y22" s="59">
        <v>0</v>
      </c>
      <c r="Z22" s="59">
        <v>3.1679E-3</v>
      </c>
      <c r="AA22" s="59">
        <v>0</v>
      </c>
      <c r="AB22" s="59">
        <v>2.4582497000000002E-2</v>
      </c>
      <c r="AC22" s="59">
        <v>1.3637999999999997E-2</v>
      </c>
      <c r="AD22" s="59">
        <v>9.6339999999999985E-3</v>
      </c>
      <c r="AE22" s="62">
        <v>4.0039999999999997E-3</v>
      </c>
      <c r="AF22" s="59">
        <v>0</v>
      </c>
      <c r="AG22" s="61">
        <v>9.6339999999999985E-3</v>
      </c>
      <c r="AH22" s="59">
        <v>4.0039999999999997E-3</v>
      </c>
      <c r="AI22" s="59">
        <v>9.6339999999999985E-3</v>
      </c>
      <c r="AJ22" s="59">
        <v>0</v>
      </c>
      <c r="AK22" s="59">
        <f t="shared" si="0"/>
        <v>3.8220496999999999E-2</v>
      </c>
      <c r="AL22" s="59">
        <f t="shared" si="1"/>
        <v>8.2694999999999991E-2</v>
      </c>
      <c r="AM22" s="59">
        <v>0</v>
      </c>
      <c r="AN22" s="59">
        <v>8.2694999999999991E-2</v>
      </c>
      <c r="AO22" s="59">
        <f t="shared" si="2"/>
        <v>-4.4474502999999992E-2</v>
      </c>
    </row>
    <row r="23" spans="2:41" s="56" customFormat="1" ht="27" customHeight="1" x14ac:dyDescent="0.15">
      <c r="B23" s="65" t="s">
        <v>87</v>
      </c>
      <c r="C23" s="58"/>
      <c r="D23" s="59">
        <v>21.633562529999978</v>
      </c>
      <c r="E23" s="59">
        <v>0</v>
      </c>
      <c r="F23" s="59">
        <v>0</v>
      </c>
      <c r="G23" s="59">
        <v>21.633562529999978</v>
      </c>
      <c r="H23" s="59">
        <v>0</v>
      </c>
      <c r="I23" s="59">
        <v>0</v>
      </c>
      <c r="J23" s="59">
        <v>0</v>
      </c>
      <c r="K23" s="59">
        <v>0.37446499999999999</v>
      </c>
      <c r="L23" s="59">
        <v>0</v>
      </c>
      <c r="M23" s="59">
        <v>0</v>
      </c>
      <c r="N23" s="59">
        <v>0</v>
      </c>
      <c r="O23" s="59">
        <v>0.37446499999999999</v>
      </c>
      <c r="P23" s="59">
        <v>0.21324499999999996</v>
      </c>
      <c r="Q23" s="59">
        <v>0</v>
      </c>
      <c r="R23" s="59">
        <v>0</v>
      </c>
      <c r="S23" s="61">
        <v>21.420317529999977</v>
      </c>
      <c r="T23" s="59">
        <v>0</v>
      </c>
      <c r="U23" s="59">
        <v>0</v>
      </c>
      <c r="V23" s="59">
        <v>0</v>
      </c>
      <c r="W23" s="59">
        <v>21.420317529999977</v>
      </c>
      <c r="X23" s="59">
        <v>17.532227729999978</v>
      </c>
      <c r="Y23" s="59">
        <v>0</v>
      </c>
      <c r="Z23" s="59">
        <v>3.8880898000000004</v>
      </c>
      <c r="AA23" s="59">
        <v>0</v>
      </c>
      <c r="AB23" s="59">
        <v>0.62968552999998906</v>
      </c>
      <c r="AC23" s="59">
        <v>20.790631999999988</v>
      </c>
      <c r="AD23" s="59">
        <v>20.742721999999986</v>
      </c>
      <c r="AE23" s="62">
        <v>4.7909999999999994E-2</v>
      </c>
      <c r="AF23" s="59">
        <v>0</v>
      </c>
      <c r="AG23" s="61">
        <v>20.955966999999987</v>
      </c>
      <c r="AH23" s="59">
        <v>4.7909999999999994E-2</v>
      </c>
      <c r="AI23" s="59">
        <v>20.955966999999987</v>
      </c>
      <c r="AJ23" s="59">
        <v>0</v>
      </c>
      <c r="AK23" s="59">
        <f t="shared" si="0"/>
        <v>21.633562529999978</v>
      </c>
      <c r="AL23" s="59">
        <f t="shared" si="1"/>
        <v>0.48817000000000005</v>
      </c>
      <c r="AM23" s="59">
        <v>0</v>
      </c>
      <c r="AN23" s="59">
        <v>0.48817000000000005</v>
      </c>
      <c r="AO23" s="59">
        <f t="shared" si="2"/>
        <v>21.145392529999977</v>
      </c>
    </row>
    <row r="24" spans="2:41" s="56" customFormat="1" ht="27" customHeight="1" x14ac:dyDescent="0.15">
      <c r="B24" s="65" t="s">
        <v>88</v>
      </c>
      <c r="C24" s="58"/>
      <c r="D24" s="59">
        <v>1.295E-2</v>
      </c>
      <c r="E24" s="59">
        <v>0</v>
      </c>
      <c r="F24" s="59">
        <v>0</v>
      </c>
      <c r="G24" s="59">
        <v>1.295E-2</v>
      </c>
      <c r="H24" s="59">
        <v>0</v>
      </c>
      <c r="I24" s="59">
        <v>0</v>
      </c>
      <c r="J24" s="59">
        <v>0</v>
      </c>
      <c r="K24" s="59">
        <v>3.8460000000000001E-2</v>
      </c>
      <c r="L24" s="59">
        <v>0</v>
      </c>
      <c r="M24" s="59">
        <v>0</v>
      </c>
      <c r="N24" s="59">
        <v>0</v>
      </c>
      <c r="O24" s="59">
        <v>3.8460000000000001E-2</v>
      </c>
      <c r="P24" s="59">
        <v>0</v>
      </c>
      <c r="Q24" s="59">
        <v>0</v>
      </c>
      <c r="R24" s="59">
        <v>0</v>
      </c>
      <c r="S24" s="61">
        <v>1.295E-2</v>
      </c>
      <c r="T24" s="59">
        <v>0</v>
      </c>
      <c r="U24" s="59">
        <v>0</v>
      </c>
      <c r="V24" s="59">
        <v>0</v>
      </c>
      <c r="W24" s="59">
        <v>1.295E-2</v>
      </c>
      <c r="X24" s="59">
        <v>1.295E-2</v>
      </c>
      <c r="Y24" s="59">
        <v>0</v>
      </c>
      <c r="Z24" s="59">
        <v>0</v>
      </c>
      <c r="AA24" s="59">
        <v>0</v>
      </c>
      <c r="AB24" s="59">
        <v>7.2899999999999996E-3</v>
      </c>
      <c r="AC24" s="59">
        <v>5.6600000000000001E-3</v>
      </c>
      <c r="AD24" s="59">
        <v>5.6600000000000001E-3</v>
      </c>
      <c r="AE24" s="62">
        <v>0</v>
      </c>
      <c r="AF24" s="59">
        <v>0</v>
      </c>
      <c r="AG24" s="61">
        <v>5.6600000000000001E-3</v>
      </c>
      <c r="AH24" s="59">
        <v>0</v>
      </c>
      <c r="AI24" s="59">
        <v>5.6600000000000001E-3</v>
      </c>
      <c r="AJ24" s="59">
        <v>0</v>
      </c>
      <c r="AK24" s="59">
        <f t="shared" si="0"/>
        <v>1.295E-2</v>
      </c>
      <c r="AL24" s="59">
        <f t="shared" si="1"/>
        <v>5.4446999999999995E-2</v>
      </c>
      <c r="AM24" s="59">
        <v>0</v>
      </c>
      <c r="AN24" s="59">
        <v>5.4446999999999995E-2</v>
      </c>
      <c r="AO24" s="59">
        <f t="shared" si="2"/>
        <v>-4.1496999999999992E-2</v>
      </c>
    </row>
    <row r="25" spans="2:41" s="56" customFormat="1" ht="27" customHeight="1" x14ac:dyDescent="0.15">
      <c r="B25" s="65" t="s">
        <v>89</v>
      </c>
      <c r="C25" s="58"/>
      <c r="D25" s="59">
        <v>1.4431</v>
      </c>
      <c r="E25" s="59">
        <v>0</v>
      </c>
      <c r="F25" s="59">
        <v>0</v>
      </c>
      <c r="G25" s="59">
        <v>1.4431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1.4431</v>
      </c>
      <c r="T25" s="59">
        <v>0</v>
      </c>
      <c r="U25" s="59">
        <v>0</v>
      </c>
      <c r="V25" s="59">
        <v>0</v>
      </c>
      <c r="W25" s="59">
        <v>1.4431</v>
      </c>
      <c r="X25" s="59">
        <v>0.94938999999999996</v>
      </c>
      <c r="Y25" s="59">
        <v>0</v>
      </c>
      <c r="Z25" s="59">
        <v>0.49371000000000004</v>
      </c>
      <c r="AA25" s="59">
        <v>0</v>
      </c>
      <c r="AB25" s="59">
        <v>6.1520000000000019E-2</v>
      </c>
      <c r="AC25" s="59">
        <v>1.38158</v>
      </c>
      <c r="AD25" s="59">
        <v>1.38158</v>
      </c>
      <c r="AE25" s="62">
        <v>0</v>
      </c>
      <c r="AF25" s="59">
        <v>0</v>
      </c>
      <c r="AG25" s="61">
        <v>1.38158</v>
      </c>
      <c r="AH25" s="59">
        <v>0</v>
      </c>
      <c r="AI25" s="59">
        <v>1.38158</v>
      </c>
      <c r="AJ25" s="59">
        <v>0</v>
      </c>
      <c r="AK25" s="59">
        <f t="shared" si="0"/>
        <v>1.4431</v>
      </c>
      <c r="AL25" s="59">
        <f t="shared" si="1"/>
        <v>1.4199999999999998E-3</v>
      </c>
      <c r="AM25" s="59">
        <v>0</v>
      </c>
      <c r="AN25" s="59">
        <v>1.4199999999999998E-3</v>
      </c>
      <c r="AO25" s="59">
        <f t="shared" si="2"/>
        <v>1.4416800000000001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2.3066144098407357</v>
      </c>
      <c r="E28" s="59">
        <v>0</v>
      </c>
      <c r="F28" s="59">
        <v>0</v>
      </c>
      <c r="G28" s="59">
        <v>2.3066144098407357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2.3066144098407357</v>
      </c>
      <c r="T28" s="59">
        <v>0</v>
      </c>
      <c r="U28" s="59">
        <v>0</v>
      </c>
      <c r="V28" s="59">
        <v>0</v>
      </c>
      <c r="W28" s="59">
        <v>2.3066144098407357</v>
      </c>
      <c r="X28" s="59">
        <v>0.39848060999999996</v>
      </c>
      <c r="Y28" s="59">
        <v>0</v>
      </c>
      <c r="Z28" s="59">
        <v>1.9081337998407359</v>
      </c>
      <c r="AA28" s="59">
        <v>0</v>
      </c>
      <c r="AB28" s="59">
        <v>-5.9015926412442354E-7</v>
      </c>
      <c r="AC28" s="59">
        <v>2.3066149999999999</v>
      </c>
      <c r="AD28" s="59">
        <v>2.3057409999999998</v>
      </c>
      <c r="AE28" s="62">
        <v>8.7399999999999999E-4</v>
      </c>
      <c r="AF28" s="59">
        <v>0</v>
      </c>
      <c r="AG28" s="61">
        <v>2.3057409999999998</v>
      </c>
      <c r="AH28" s="59">
        <v>8.7399999999999999E-4</v>
      </c>
      <c r="AI28" s="59">
        <v>2.3057409999999998</v>
      </c>
      <c r="AJ28" s="59">
        <v>0</v>
      </c>
      <c r="AK28" s="59">
        <f t="shared" si="0"/>
        <v>2.3066144098407357</v>
      </c>
      <c r="AL28" s="59">
        <f t="shared" si="1"/>
        <v>9.8697492767598838E-4</v>
      </c>
      <c r="AM28" s="59">
        <v>0</v>
      </c>
      <c r="AN28" s="59">
        <v>9.8697492767598838E-4</v>
      </c>
      <c r="AO28" s="59">
        <f t="shared" si="2"/>
        <v>2.3056274349130597</v>
      </c>
    </row>
    <row r="29" spans="2:41" s="56" customFormat="1" ht="27" customHeight="1" x14ac:dyDescent="0.15">
      <c r="B29" s="65" t="s">
        <v>93</v>
      </c>
      <c r="C29" s="58"/>
      <c r="D29" s="59">
        <v>12.422417814999998</v>
      </c>
      <c r="E29" s="59">
        <v>0</v>
      </c>
      <c r="F29" s="59">
        <v>0</v>
      </c>
      <c r="G29" s="59">
        <v>12.422417814999998</v>
      </c>
      <c r="H29" s="59">
        <v>0</v>
      </c>
      <c r="I29" s="59">
        <v>0</v>
      </c>
      <c r="J29" s="59">
        <v>0</v>
      </c>
      <c r="K29" s="59">
        <v>0.27885000000000004</v>
      </c>
      <c r="L29" s="59">
        <v>0</v>
      </c>
      <c r="M29" s="59">
        <v>0</v>
      </c>
      <c r="N29" s="59">
        <v>0</v>
      </c>
      <c r="O29" s="59">
        <v>0.27885000000000004</v>
      </c>
      <c r="P29" s="59">
        <v>0.27885000000000004</v>
      </c>
      <c r="Q29" s="59">
        <v>0</v>
      </c>
      <c r="R29" s="59">
        <v>0</v>
      </c>
      <c r="S29" s="61">
        <v>12.143567814999997</v>
      </c>
      <c r="T29" s="59">
        <v>0.8858100000000001</v>
      </c>
      <c r="U29" s="59">
        <v>0.7917900000000001</v>
      </c>
      <c r="V29" s="59">
        <v>9.4020000000000006E-2</v>
      </c>
      <c r="W29" s="59">
        <v>11.257757814999998</v>
      </c>
      <c r="X29" s="59">
        <v>11.203286114999997</v>
      </c>
      <c r="Y29" s="59">
        <v>0</v>
      </c>
      <c r="Z29" s="59">
        <v>5.4471699999999991E-2</v>
      </c>
      <c r="AA29" s="59">
        <v>0</v>
      </c>
      <c r="AB29" s="59">
        <v>-1.8499999399068656E-7</v>
      </c>
      <c r="AC29" s="59">
        <v>11.257757999999992</v>
      </c>
      <c r="AD29" s="59">
        <v>11.159406999999993</v>
      </c>
      <c r="AE29" s="62">
        <v>9.8350999999999994E-2</v>
      </c>
      <c r="AF29" s="59">
        <v>0</v>
      </c>
      <c r="AG29" s="61">
        <v>11.438256999999993</v>
      </c>
      <c r="AH29" s="59">
        <v>0.98416100000000006</v>
      </c>
      <c r="AI29" s="59">
        <v>11.438256999999993</v>
      </c>
      <c r="AJ29" s="59">
        <v>0</v>
      </c>
      <c r="AK29" s="59">
        <f t="shared" si="0"/>
        <v>12.422417814999998</v>
      </c>
      <c r="AL29" s="59">
        <f t="shared" si="1"/>
        <v>0.28888399999999992</v>
      </c>
      <c r="AM29" s="59">
        <v>0</v>
      </c>
      <c r="AN29" s="59">
        <v>0.28888399999999992</v>
      </c>
      <c r="AO29" s="59">
        <f t="shared" si="2"/>
        <v>12.133533814999998</v>
      </c>
    </row>
    <row r="30" spans="2:41" s="56" customFormat="1" ht="27" customHeight="1" x14ac:dyDescent="0.15">
      <c r="B30" s="65" t="s">
        <v>94</v>
      </c>
      <c r="C30" s="58"/>
      <c r="D30" s="59">
        <v>6.096E-2</v>
      </c>
      <c r="E30" s="59">
        <v>0</v>
      </c>
      <c r="F30" s="59">
        <v>0</v>
      </c>
      <c r="G30" s="59">
        <v>6.096E-2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6.096E-2</v>
      </c>
      <c r="T30" s="59">
        <v>0</v>
      </c>
      <c r="U30" s="59">
        <v>0</v>
      </c>
      <c r="V30" s="59">
        <v>0</v>
      </c>
      <c r="W30" s="59">
        <v>6.096E-2</v>
      </c>
      <c r="X30" s="59">
        <v>0</v>
      </c>
      <c r="Y30" s="59">
        <v>0</v>
      </c>
      <c r="Z30" s="59">
        <v>6.096E-2</v>
      </c>
      <c r="AA30" s="59">
        <v>0</v>
      </c>
      <c r="AB30" s="59">
        <v>0</v>
      </c>
      <c r="AC30" s="59">
        <v>6.096E-2</v>
      </c>
      <c r="AD30" s="59">
        <v>0</v>
      </c>
      <c r="AE30" s="62">
        <v>6.096E-2</v>
      </c>
      <c r="AF30" s="59">
        <v>0</v>
      </c>
      <c r="AG30" s="61">
        <v>0</v>
      </c>
      <c r="AH30" s="59">
        <v>6.096E-2</v>
      </c>
      <c r="AI30" s="59">
        <v>0</v>
      </c>
      <c r="AJ30" s="59">
        <v>0</v>
      </c>
      <c r="AK30" s="59">
        <f t="shared" si="0"/>
        <v>6.096E-2</v>
      </c>
      <c r="AL30" s="59">
        <f t="shared" si="1"/>
        <v>0</v>
      </c>
      <c r="AM30" s="59">
        <v>0</v>
      </c>
      <c r="AN30" s="59">
        <v>0</v>
      </c>
      <c r="AO30" s="59">
        <f t="shared" si="2"/>
        <v>6.096E-2</v>
      </c>
    </row>
    <row r="31" spans="2:41" s="56" customFormat="1" ht="27" customHeight="1" x14ac:dyDescent="0.15">
      <c r="B31" s="65" t="s">
        <v>95</v>
      </c>
      <c r="C31" s="58"/>
      <c r="D31" s="59">
        <v>79.00442174299998</v>
      </c>
      <c r="E31" s="59">
        <v>0</v>
      </c>
      <c r="F31" s="59">
        <v>0</v>
      </c>
      <c r="G31" s="59">
        <v>79.00442174299998</v>
      </c>
      <c r="H31" s="59">
        <v>0</v>
      </c>
      <c r="I31" s="59">
        <v>0</v>
      </c>
      <c r="J31" s="59">
        <v>0</v>
      </c>
      <c r="K31" s="59">
        <v>4.3894599999999997</v>
      </c>
      <c r="L31" s="59">
        <v>0</v>
      </c>
      <c r="M31" s="59">
        <v>0</v>
      </c>
      <c r="N31" s="59">
        <v>0</v>
      </c>
      <c r="O31" s="59">
        <v>4.3894599999999997</v>
      </c>
      <c r="P31" s="59">
        <v>4.3894599999999997</v>
      </c>
      <c r="Q31" s="59">
        <v>0</v>
      </c>
      <c r="R31" s="59">
        <v>0</v>
      </c>
      <c r="S31" s="61">
        <v>74.614961742999981</v>
      </c>
      <c r="T31" s="59">
        <v>1.60304</v>
      </c>
      <c r="U31" s="59">
        <v>1.2630399999999999</v>
      </c>
      <c r="V31" s="59">
        <v>0.34</v>
      </c>
      <c r="W31" s="59">
        <v>73.011921742999974</v>
      </c>
      <c r="X31" s="59">
        <v>72.866421742999975</v>
      </c>
      <c r="Y31" s="59">
        <v>0</v>
      </c>
      <c r="Z31" s="59">
        <v>0.14550000000000002</v>
      </c>
      <c r="AA31" s="59">
        <v>0</v>
      </c>
      <c r="AB31" s="59">
        <v>1.6519742999989262E-2</v>
      </c>
      <c r="AC31" s="59">
        <v>72.995401999999984</v>
      </c>
      <c r="AD31" s="59">
        <v>72.995101999999989</v>
      </c>
      <c r="AE31" s="62">
        <v>2.9999999999999997E-4</v>
      </c>
      <c r="AF31" s="59">
        <v>0</v>
      </c>
      <c r="AG31" s="61">
        <v>77.384561999999988</v>
      </c>
      <c r="AH31" s="59">
        <v>1.60334</v>
      </c>
      <c r="AI31" s="59">
        <v>77.384561999999988</v>
      </c>
      <c r="AJ31" s="59">
        <v>0</v>
      </c>
      <c r="AK31" s="59">
        <f t="shared" si="0"/>
        <v>79.00442174299998</v>
      </c>
      <c r="AL31" s="59">
        <f t="shared" si="1"/>
        <v>0.72793000000000008</v>
      </c>
      <c r="AM31" s="59">
        <v>0</v>
      </c>
      <c r="AN31" s="59">
        <v>0.72793000000000008</v>
      </c>
      <c r="AO31" s="59">
        <f t="shared" si="2"/>
        <v>78.27649174299998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15.386781000000001</v>
      </c>
      <c r="E34" s="59">
        <v>0</v>
      </c>
      <c r="F34" s="59">
        <v>0</v>
      </c>
      <c r="G34" s="59">
        <v>15.386781000000001</v>
      </c>
      <c r="H34" s="59">
        <v>15.386781000000001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15.386781000000001</v>
      </c>
      <c r="AH34" s="59">
        <v>0</v>
      </c>
      <c r="AI34" s="59">
        <v>15.386781000000001</v>
      </c>
      <c r="AJ34" s="59">
        <v>0</v>
      </c>
      <c r="AK34" s="59">
        <f t="shared" si="0"/>
        <v>15.386781000000001</v>
      </c>
      <c r="AL34" s="59">
        <f t="shared" si="1"/>
        <v>0</v>
      </c>
      <c r="AM34" s="59">
        <v>0</v>
      </c>
      <c r="AN34" s="59">
        <v>0</v>
      </c>
      <c r="AO34" s="59">
        <f t="shared" si="2"/>
        <v>15.386781000000001</v>
      </c>
    </row>
    <row r="35" spans="2:41" s="56" customFormat="1" ht="27" customHeight="1" x14ac:dyDescent="0.15">
      <c r="B35" s="65" t="s">
        <v>99</v>
      </c>
      <c r="C35" s="58"/>
      <c r="D35" s="59">
        <v>3.5999999999999999E-3</v>
      </c>
      <c r="E35" s="59">
        <v>0</v>
      </c>
      <c r="F35" s="59">
        <v>0</v>
      </c>
      <c r="G35" s="59">
        <v>3.5999999999999999E-3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3.5999999999999999E-3</v>
      </c>
      <c r="T35" s="59">
        <v>0</v>
      </c>
      <c r="U35" s="59">
        <v>0</v>
      </c>
      <c r="V35" s="59">
        <v>0</v>
      </c>
      <c r="W35" s="59">
        <v>3.5999999999999999E-3</v>
      </c>
      <c r="X35" s="59">
        <v>0</v>
      </c>
      <c r="Y35" s="59">
        <v>0</v>
      </c>
      <c r="Z35" s="59">
        <v>3.5999999999999999E-3</v>
      </c>
      <c r="AA35" s="59">
        <v>0</v>
      </c>
      <c r="AB35" s="59">
        <v>0</v>
      </c>
      <c r="AC35" s="59">
        <v>3.5999999999999999E-3</v>
      </c>
      <c r="AD35" s="59">
        <v>3.5999999999999999E-3</v>
      </c>
      <c r="AE35" s="62">
        <v>0</v>
      </c>
      <c r="AF35" s="59">
        <v>0</v>
      </c>
      <c r="AG35" s="61">
        <v>3.5999999999999999E-3</v>
      </c>
      <c r="AH35" s="59">
        <v>0</v>
      </c>
      <c r="AI35" s="59">
        <v>3.5999999999999999E-3</v>
      </c>
      <c r="AJ35" s="59">
        <v>0</v>
      </c>
      <c r="AK35" s="59">
        <f t="shared" si="0"/>
        <v>3.5999999999999999E-3</v>
      </c>
      <c r="AL35" s="59">
        <f t="shared" si="1"/>
        <v>0</v>
      </c>
      <c r="AM35" s="59">
        <v>0</v>
      </c>
      <c r="AN35" s="59">
        <v>0</v>
      </c>
      <c r="AO35" s="59">
        <f t="shared" si="2"/>
        <v>3.5999999999999999E-3</v>
      </c>
    </row>
    <row r="36" spans="2:41" s="56" customFormat="1" ht="27" customHeight="1" x14ac:dyDescent="0.15">
      <c r="B36" s="65" t="s">
        <v>100</v>
      </c>
      <c r="C36" s="58"/>
      <c r="D36" s="59">
        <v>4.520990265</v>
      </c>
      <c r="E36" s="59">
        <v>0</v>
      </c>
      <c r="F36" s="59">
        <v>0</v>
      </c>
      <c r="G36" s="59">
        <v>4.520990265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4.520990265</v>
      </c>
      <c r="T36" s="59">
        <v>0.24687000000000003</v>
      </c>
      <c r="U36" s="59">
        <v>0.15196000000000001</v>
      </c>
      <c r="V36" s="59">
        <v>9.4910000000000022E-2</v>
      </c>
      <c r="W36" s="59">
        <v>4.2741202649999996</v>
      </c>
      <c r="X36" s="59">
        <v>4.1027341210000001</v>
      </c>
      <c r="Y36" s="59">
        <v>0</v>
      </c>
      <c r="Z36" s="59">
        <v>0.17138614399999999</v>
      </c>
      <c r="AA36" s="59">
        <v>0</v>
      </c>
      <c r="AB36" s="59">
        <v>6.2507265000000242E-2</v>
      </c>
      <c r="AC36" s="59">
        <v>4.2116129999999998</v>
      </c>
      <c r="AD36" s="59">
        <v>2.570643</v>
      </c>
      <c r="AE36" s="59">
        <v>1.64097</v>
      </c>
      <c r="AF36" s="59">
        <v>0</v>
      </c>
      <c r="AG36" s="61">
        <v>2.570643</v>
      </c>
      <c r="AH36" s="59">
        <v>1.88784</v>
      </c>
      <c r="AI36" s="59">
        <v>2.570643</v>
      </c>
      <c r="AJ36" s="59">
        <v>0</v>
      </c>
      <c r="AK36" s="59">
        <f t="shared" si="0"/>
        <v>4.520990265</v>
      </c>
      <c r="AL36" s="59">
        <f t="shared" si="1"/>
        <v>2.5985880000000003</v>
      </c>
      <c r="AM36" s="59">
        <f>SUM(AM37:AM39)</f>
        <v>0</v>
      </c>
      <c r="AN36" s="59">
        <f>SUM(AN37:AN39)</f>
        <v>2.5985880000000003</v>
      </c>
      <c r="AO36" s="59">
        <f t="shared" si="2"/>
        <v>1.9224022649999997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0.15195714400000002</v>
      </c>
      <c r="E37" s="70">
        <v>0</v>
      </c>
      <c r="F37" s="69">
        <v>0</v>
      </c>
      <c r="G37" s="69">
        <v>0.15195714400000002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0.15195714400000002</v>
      </c>
      <c r="T37" s="69">
        <v>8.9450000000000016E-2</v>
      </c>
      <c r="U37" s="69">
        <v>0</v>
      </c>
      <c r="V37" s="69">
        <v>8.9450000000000016E-2</v>
      </c>
      <c r="W37" s="69">
        <v>6.2507144000000001E-2</v>
      </c>
      <c r="X37" s="69">
        <v>0</v>
      </c>
      <c r="Y37" s="69">
        <v>0</v>
      </c>
      <c r="Z37" s="69">
        <v>6.2507144000000001E-2</v>
      </c>
      <c r="AA37" s="69">
        <v>0</v>
      </c>
      <c r="AB37" s="69">
        <v>6.2507144000000001E-2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8.9450000000000016E-2</v>
      </c>
      <c r="AI37" s="69">
        <v>0</v>
      </c>
      <c r="AJ37" s="70">
        <v>0</v>
      </c>
      <c r="AK37" s="70">
        <f t="shared" si="0"/>
        <v>0.15195714400000002</v>
      </c>
      <c r="AL37" s="70">
        <f t="shared" si="1"/>
        <v>0.50262799999999996</v>
      </c>
      <c r="AM37" s="70">
        <v>0</v>
      </c>
      <c r="AN37" s="70">
        <v>0.50262799999999996</v>
      </c>
      <c r="AO37" s="70">
        <f t="shared" si="2"/>
        <v>-0.35067085599999992</v>
      </c>
    </row>
    <row r="38" spans="2:41" s="56" customFormat="1" ht="27" customHeight="1" x14ac:dyDescent="0.15">
      <c r="B38" s="67">
        <v>0</v>
      </c>
      <c r="C38" s="83" t="s">
        <v>102</v>
      </c>
      <c r="D38" s="74">
        <v>4.365416121</v>
      </c>
      <c r="E38" s="74">
        <v>0</v>
      </c>
      <c r="F38" s="74">
        <v>0</v>
      </c>
      <c r="G38" s="74">
        <v>4.365416121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4.365416121</v>
      </c>
      <c r="T38" s="74">
        <v>0.15742</v>
      </c>
      <c r="U38" s="74">
        <v>0.15196000000000001</v>
      </c>
      <c r="V38" s="74">
        <v>5.4599999999999996E-3</v>
      </c>
      <c r="W38" s="74">
        <v>4.2079961209999999</v>
      </c>
      <c r="X38" s="74">
        <v>4.101068121</v>
      </c>
      <c r="Y38" s="74">
        <v>0</v>
      </c>
      <c r="Z38" s="74">
        <v>0.106928</v>
      </c>
      <c r="AA38" s="74">
        <v>0</v>
      </c>
      <c r="AB38" s="74">
        <v>1.2100000024162227E-7</v>
      </c>
      <c r="AC38" s="74">
        <v>4.2079959999999996</v>
      </c>
      <c r="AD38" s="74">
        <v>2.5690529999999998</v>
      </c>
      <c r="AE38" s="74">
        <v>1.638943</v>
      </c>
      <c r="AF38" s="75">
        <v>0</v>
      </c>
      <c r="AG38" s="76">
        <v>2.5690529999999998</v>
      </c>
      <c r="AH38" s="74">
        <v>1.7963629999999999</v>
      </c>
      <c r="AI38" s="74">
        <v>2.5690529999999998</v>
      </c>
      <c r="AJ38" s="74">
        <v>0</v>
      </c>
      <c r="AK38" s="74">
        <f t="shared" si="0"/>
        <v>4.365416121</v>
      </c>
      <c r="AL38" s="74">
        <f t="shared" si="1"/>
        <v>2.0947000000000005</v>
      </c>
      <c r="AM38" s="74">
        <v>0</v>
      </c>
      <c r="AN38" s="74">
        <v>2.0947000000000005</v>
      </c>
      <c r="AO38" s="74">
        <f t="shared" si="2"/>
        <v>2.2707161209999995</v>
      </c>
    </row>
    <row r="39" spans="2:41" ht="27" customHeight="1" x14ac:dyDescent="0.15">
      <c r="B39" s="77">
        <v>0</v>
      </c>
      <c r="C39" s="84" t="s">
        <v>100</v>
      </c>
      <c r="D39" s="79">
        <v>3.6170000000000004E-3</v>
      </c>
      <c r="E39" s="60">
        <v>0</v>
      </c>
      <c r="F39" s="79">
        <v>0</v>
      </c>
      <c r="G39" s="79">
        <v>3.6170000000000004E-3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3.6170000000000004E-3</v>
      </c>
      <c r="T39" s="79">
        <v>0</v>
      </c>
      <c r="U39" s="79">
        <v>0</v>
      </c>
      <c r="V39" s="79">
        <v>0</v>
      </c>
      <c r="W39" s="79">
        <v>3.6170000000000004E-3</v>
      </c>
      <c r="X39" s="79">
        <v>1.6660000000000002E-3</v>
      </c>
      <c r="Y39" s="79">
        <v>0</v>
      </c>
      <c r="Z39" s="79">
        <v>1.951E-3</v>
      </c>
      <c r="AA39" s="79">
        <v>0</v>
      </c>
      <c r="AB39" s="79">
        <v>0</v>
      </c>
      <c r="AC39" s="79">
        <v>3.6170000000000004E-3</v>
      </c>
      <c r="AD39" s="79">
        <v>1.5900000000000001E-3</v>
      </c>
      <c r="AE39" s="79">
        <v>2.0270000000000002E-3</v>
      </c>
      <c r="AF39" s="80">
        <v>0</v>
      </c>
      <c r="AG39" s="81">
        <v>1.5900000000000001E-3</v>
      </c>
      <c r="AH39" s="79">
        <v>2.0270000000000002E-3</v>
      </c>
      <c r="AI39" s="79">
        <v>1.5900000000000001E-3</v>
      </c>
      <c r="AJ39" s="60">
        <v>0</v>
      </c>
      <c r="AK39" s="60">
        <f t="shared" si="0"/>
        <v>3.6170000000000004E-3</v>
      </c>
      <c r="AL39" s="60">
        <f t="shared" si="1"/>
        <v>1.2600000000000001E-3</v>
      </c>
      <c r="AM39" s="60">
        <v>0</v>
      </c>
      <c r="AN39" s="60">
        <v>1.2600000000000001E-3</v>
      </c>
      <c r="AO39" s="60">
        <f t="shared" si="2"/>
        <v>2.3570000000000006E-3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2021-03-16T06:37:08Z</dcterms:created>
  <dcterms:modified xsi:type="dcterms:W3CDTF">2023-03-29T02:36:58Z</dcterms:modified>
</cp:coreProperties>
</file>