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1C35D7E4-8918-49D3-946C-518DC2CFAB55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N14" i="1"/>
  <c r="AN12" i="1" s="1"/>
  <c r="AM14" i="1"/>
  <c r="AK14" i="1"/>
  <c r="AL13" i="1"/>
  <c r="AK13" i="1"/>
  <c r="AO13" i="1" s="1"/>
  <c r="AK12" i="1"/>
  <c r="Z8" i="1"/>
  <c r="X8" i="1"/>
  <c r="AO29" i="1" l="1"/>
  <c r="AO33" i="1"/>
  <c r="AO14" i="1"/>
  <c r="AL14" i="1"/>
  <c r="AO20" i="1"/>
  <c r="AO23" i="1"/>
  <c r="AO26" i="1"/>
  <c r="AO27" i="1"/>
  <c r="AO17" i="1"/>
  <c r="AO21" i="1"/>
  <c r="AO37" i="1"/>
  <c r="AO28" i="1"/>
  <c r="AO25" i="1"/>
  <c r="AO31" i="1"/>
  <c r="AO38" i="1"/>
  <c r="AO35" i="1"/>
  <c r="AO15" i="1"/>
  <c r="AO32" i="1"/>
  <c r="AO1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<sst xmlns="http://schemas.openxmlformats.org/spreadsheetml/2006/main" count="111" uniqueCount="105">
  <si>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</si>
  <si>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</si>
  <si>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</si>
  <si>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</si>
  <si>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</si>
  <si>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</si>
  <si>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</si>
  <si>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</si>
  <si>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</si>
  <si>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</si>
  <si>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</si>
  <si>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</si>
  <si>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</si>
  <si>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</si>
  <si>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</si>
  <si>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</si>
  <si>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</si>
  <si>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</si>
  <si>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</si>
  <si>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</si>
  <si>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</si>
  <si>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</si>
  <si>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</si>
  <si>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</si>
  <si>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</si>
  <si>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</si>
  <si>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</si>
  <si>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</si>
  <si>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</si>
  <si>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</si>
  <si>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</si>
  <si>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</si>
  <si>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</si>
  <si>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</si>
  <si>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</si>
  <si>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</si>
  <si>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</si>
  <si>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</si>
  <si>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</si>
  <si>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</si>
  <si>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</si>
  <si>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</si>
  <si>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</si>
  <si>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</si>
  <si>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</si>
  <si>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</si>
  <si>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</si>
  <si>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</si>
  <si>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</si>
  <si>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</si>
  <si>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</si>
  <si>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</si>
  <si>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</si>
  <si>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</si>
  <si>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</si>
  <si>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</si>
  <si>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</si>
  <si>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</si>
  <si>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</si>
  <si>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</si>
  <si>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</si>
  <si>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</si>
  <si>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</si>
  <si>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</si>
  <si>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</si>
  <si>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</si>
  <si>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</si>
  <si>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</si>
  <si>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</si>
  <si>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</si>
  <si>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</si>
  <si>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</si>
  <si>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</si>
  <si>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</si>
  <si>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</si>
  <si>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</si>
  <si>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</si>
  <si>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</si>
  <si>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</si>
  <si>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</si>
  <si>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</si>
  <si>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</si>
  <si>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</si>
  <si>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</si>
  <si>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</si>
  <si>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</si>
  <si>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</si>
  <si>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</si>
  <si>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</si>
  <si>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</si>
  <si>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</si>
  <si>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</si>
  <si>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</si>
  <si>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</si>
  <si>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</si>
  <si>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</si>
  <si>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</si>
  <si>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</si>
  <si>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</si>
  <si>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</si>
  <si>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</si>
  <si>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</si>
  <si>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</si>
  <si>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</si>
  <si>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表2-44  発生量及び処理・処分量（種類別：変換）　〔その他の製造業〕〔全地域〕〔令和３年度〕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</si>
</sst>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10.495050149000001</v>
      </c>
      <c r="E12" s="54">
        <v>0</v>
      </c>
      <c r="F12" s="54">
        <v>0</v>
      </c>
      <c r="G12" s="54">
        <v>10.495050149000001</v>
      </c>
      <c r="H12" s="54">
        <v>0</v>
      </c>
      <c r="I12" s="54">
        <v>0</v>
      </c>
      <c r="J12" s="54">
        <v>0</v>
      </c>
      <c r="K12" s="54">
        <v>2.4941599999999999</v>
      </c>
      <c r="L12" s="54">
        <v>0</v>
      </c>
      <c r="M12" s="54">
        <v>0</v>
      </c>
      <c r="N12" s="54">
        <v>0</v>
      </c>
      <c r="O12" s="54">
        <v>2.4941599999999999</v>
      </c>
      <c r="P12" s="54">
        <v>2.2938000000000001</v>
      </c>
      <c r="Q12" s="54">
        <v>0</v>
      </c>
      <c r="R12" s="54">
        <v>0</v>
      </c>
      <c r="S12" s="55">
        <v>8.2012501489999998</v>
      </c>
      <c r="T12" s="54">
        <v>1.0136700000000001</v>
      </c>
      <c r="U12" s="54">
        <v>0.88087000000000004</v>
      </c>
      <c r="V12" s="54">
        <v>0.1328</v>
      </c>
      <c r="W12" s="54">
        <v>7.1875801489999995</v>
      </c>
      <c r="X12" s="54">
        <v>6.5688209999999989</v>
      </c>
      <c r="Y12" s="54">
        <v>0</v>
      </c>
      <c r="Z12" s="54">
        <v>0.61875914900000006</v>
      </c>
      <c r="AA12" s="54">
        <v>0</v>
      </c>
      <c r="AB12" s="54">
        <v>0.78302414900000006</v>
      </c>
      <c r="AC12" s="54">
        <v>6.4045560000000004</v>
      </c>
      <c r="AD12" s="54">
        <v>6.1352280000000006</v>
      </c>
      <c r="AE12" s="54">
        <v>0.26932799999999996</v>
      </c>
      <c r="AF12" s="54">
        <v>0</v>
      </c>
      <c r="AG12" s="55">
        <v>8.4290279999999989</v>
      </c>
      <c r="AH12" s="54">
        <v>1.2829980000000001</v>
      </c>
      <c r="AI12" s="54">
        <v>8.4290279999999989</v>
      </c>
      <c r="AJ12" s="54">
        <v>0</v>
      </c>
      <c r="AK12" s="54">
        <f>G12-N12</f>
        <v>10.495050149000001</v>
      </c>
      <c r="AL12" s="54">
        <f>AM12+AN12</f>
        <v>2.1428416363636362</v>
      </c>
      <c r="AM12" s="54">
        <f>SUM(AM13:AM14)+SUM(AM18:AM36)</f>
        <v>0</v>
      </c>
      <c r="AN12" s="54">
        <f>SUM(AN13:AN14)+SUM(AN18:AN36)</f>
        <v>2.1428416363636362</v>
      </c>
      <c r="AO12" s="54">
        <f>AK12-AL12</f>
        <v>8.3522085126363645</v>
      </c>
    </row>
    <row r="13" spans="2:41" s="56" customFormat="1" ht="27" customHeight="1" thickTop="1" x14ac:dyDescent="0.15">
      <c r="B13" s="57" t="s">
        <v>77</v>
      </c>
      <c r="C13" s="58"/>
      <c r="D13" s="59">
        <v>2.9526000000000004E-2</v>
      </c>
      <c r="E13" s="59">
        <v>0</v>
      </c>
      <c r="F13" s="59">
        <v>0</v>
      </c>
      <c r="G13" s="60">
        <v>2.9526000000000004E-2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2.9526000000000004E-2</v>
      </c>
      <c r="T13" s="59">
        <v>2.6510000000000002E-2</v>
      </c>
      <c r="U13" s="59">
        <v>7.4099999999999999E-3</v>
      </c>
      <c r="V13" s="59">
        <v>1.9100000000000002E-2</v>
      </c>
      <c r="W13" s="59">
        <v>3.016E-3</v>
      </c>
      <c r="X13" s="59">
        <v>0</v>
      </c>
      <c r="Y13" s="59">
        <v>0</v>
      </c>
      <c r="Z13" s="59">
        <v>3.016E-3</v>
      </c>
      <c r="AA13" s="59">
        <v>0</v>
      </c>
      <c r="AB13" s="59">
        <v>-2.1309999999999996E-3</v>
      </c>
      <c r="AC13" s="59">
        <v>5.1469999999999997E-3</v>
      </c>
      <c r="AD13" s="59">
        <v>3.016E-3</v>
      </c>
      <c r="AE13" s="62">
        <v>2.1309999999999996E-3</v>
      </c>
      <c r="AF13" s="59">
        <v>0</v>
      </c>
      <c r="AG13" s="63">
        <v>3.016E-3</v>
      </c>
      <c r="AH13" s="64">
        <v>2.8641000000000003E-2</v>
      </c>
      <c r="AI13" s="64">
        <v>3.016E-3</v>
      </c>
      <c r="AJ13" s="59">
        <v>0</v>
      </c>
      <c r="AK13" s="59">
        <f t="shared" ref="AK13:AK39" si="0">G13-N13</f>
        <v>2.9526000000000004E-2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2.9526000000000004E-2</v>
      </c>
    </row>
    <row r="14" spans="2:41" s="56" customFormat="1" ht="27" customHeight="1" x14ac:dyDescent="0.15">
      <c r="B14" s="65" t="s">
        <v>78</v>
      </c>
      <c r="C14" s="58"/>
      <c r="D14" s="59">
        <v>1.7273881040000001</v>
      </c>
      <c r="E14" s="59">
        <v>0</v>
      </c>
      <c r="F14" s="59">
        <v>0</v>
      </c>
      <c r="G14" s="59">
        <v>1.7273881040000001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1.7273881040000001</v>
      </c>
      <c r="T14" s="59">
        <v>0.86002000000000001</v>
      </c>
      <c r="U14" s="59">
        <v>0.80901999999999996</v>
      </c>
      <c r="V14" s="59">
        <v>5.0999999999999997E-2</v>
      </c>
      <c r="W14" s="59">
        <v>0.86736810400000008</v>
      </c>
      <c r="X14" s="59">
        <v>0.64528999999999992</v>
      </c>
      <c r="Y14" s="59">
        <v>0</v>
      </c>
      <c r="Z14" s="59">
        <v>0.222078104</v>
      </c>
      <c r="AA14" s="59">
        <v>0</v>
      </c>
      <c r="AB14" s="59">
        <v>0.52984310400000012</v>
      </c>
      <c r="AC14" s="59">
        <v>0.33752499999999996</v>
      </c>
      <c r="AD14" s="59">
        <v>0.306894</v>
      </c>
      <c r="AE14" s="59">
        <v>3.0630999999999999E-2</v>
      </c>
      <c r="AF14" s="59">
        <v>0</v>
      </c>
      <c r="AG14" s="61">
        <v>0.306894</v>
      </c>
      <c r="AH14" s="59">
        <v>0.89065099999999997</v>
      </c>
      <c r="AI14" s="59">
        <v>0.306894</v>
      </c>
      <c r="AJ14" s="59">
        <v>0</v>
      </c>
      <c r="AK14" s="59">
        <f t="shared" si="0"/>
        <v>1.7273881040000001</v>
      </c>
      <c r="AL14" s="59">
        <f t="shared" si="1"/>
        <v>0.81201699999999999</v>
      </c>
      <c r="AM14" s="59">
        <f>SUM(AM15:AM17)</f>
        <v>0</v>
      </c>
      <c r="AN14" s="59">
        <f>SUM(AN15:AN17)</f>
        <v>0.81201699999999999</v>
      </c>
      <c r="AO14" s="59">
        <f t="shared" si="2"/>
        <v>0.9153711040000001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0.54517000000000004</v>
      </c>
      <c r="E15" s="70">
        <v>0</v>
      </c>
      <c r="F15" s="69">
        <v>0</v>
      </c>
      <c r="G15" s="69">
        <v>0.54517000000000004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0.54517000000000004</v>
      </c>
      <c r="T15" s="69">
        <v>0</v>
      </c>
      <c r="U15" s="69">
        <v>0</v>
      </c>
      <c r="V15" s="69">
        <v>0</v>
      </c>
      <c r="W15" s="69">
        <v>0.54517000000000004</v>
      </c>
      <c r="X15" s="69">
        <v>0.48675000000000002</v>
      </c>
      <c r="Y15" s="69">
        <v>0</v>
      </c>
      <c r="Z15" s="69">
        <v>5.842E-2</v>
      </c>
      <c r="AA15" s="69">
        <v>0</v>
      </c>
      <c r="AB15" s="69">
        <v>0.44160700000000008</v>
      </c>
      <c r="AC15" s="69">
        <v>0.10356299999999999</v>
      </c>
      <c r="AD15" s="69">
        <v>8.9192999999999995E-2</v>
      </c>
      <c r="AE15" s="69">
        <v>1.4370000000000001E-2</v>
      </c>
      <c r="AF15" s="71">
        <v>0</v>
      </c>
      <c r="AG15" s="72">
        <v>8.9192999999999995E-2</v>
      </c>
      <c r="AH15" s="69">
        <v>1.4370000000000001E-2</v>
      </c>
      <c r="AI15" s="69">
        <v>8.9192999999999995E-2</v>
      </c>
      <c r="AJ15" s="70">
        <v>0</v>
      </c>
      <c r="AK15" s="70">
        <f t="shared" si="0"/>
        <v>0.54517000000000004</v>
      </c>
      <c r="AL15" s="70">
        <f t="shared" si="1"/>
        <v>7.2999999999999996E-4</v>
      </c>
      <c r="AM15" s="70">
        <v>0</v>
      </c>
      <c r="AN15" s="70">
        <v>7.2999999999999996E-4</v>
      </c>
      <c r="AO15" s="70">
        <f t="shared" si="2"/>
        <v>0.54444000000000004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1.0511900000000001</v>
      </c>
      <c r="E16" s="74">
        <v>0</v>
      </c>
      <c r="F16" s="74">
        <v>0</v>
      </c>
      <c r="G16" s="74">
        <v>1.0511900000000001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1.0511900000000001</v>
      </c>
      <c r="T16" s="74">
        <v>0.80901999999999996</v>
      </c>
      <c r="U16" s="74">
        <v>0.80901999999999996</v>
      </c>
      <c r="V16" s="74">
        <v>0</v>
      </c>
      <c r="W16" s="74">
        <v>0.24217</v>
      </c>
      <c r="X16" s="74">
        <v>0.15813999999999998</v>
      </c>
      <c r="Y16" s="74">
        <v>0</v>
      </c>
      <c r="Z16" s="74">
        <v>8.4030000000000007E-2</v>
      </c>
      <c r="AA16" s="74">
        <v>0</v>
      </c>
      <c r="AB16" s="74">
        <v>7.6711999999999975E-2</v>
      </c>
      <c r="AC16" s="74">
        <v>0.16545800000000002</v>
      </c>
      <c r="AD16" s="74">
        <v>0.15188200000000002</v>
      </c>
      <c r="AE16" s="74">
        <v>1.3576E-2</v>
      </c>
      <c r="AF16" s="75">
        <v>0</v>
      </c>
      <c r="AG16" s="76">
        <v>0.15188200000000002</v>
      </c>
      <c r="AH16" s="74">
        <v>0.82259599999999999</v>
      </c>
      <c r="AI16" s="74">
        <v>0.15188200000000002</v>
      </c>
      <c r="AJ16" s="74">
        <v>0</v>
      </c>
      <c r="AK16" s="74">
        <f t="shared" si="0"/>
        <v>1.0511900000000001</v>
      </c>
      <c r="AL16" s="74">
        <f t="shared" si="1"/>
        <v>0.81128699999999998</v>
      </c>
      <c r="AM16" s="74">
        <v>0</v>
      </c>
      <c r="AN16" s="74">
        <v>0.81128699999999998</v>
      </c>
      <c r="AO16" s="74">
        <f t="shared" si="2"/>
        <v>0.23990300000000009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0.13102810399999998</v>
      </c>
      <c r="E17" s="60">
        <v>0</v>
      </c>
      <c r="F17" s="79">
        <v>0</v>
      </c>
      <c r="G17" s="79">
        <v>0.13102810399999998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0.13102810399999998</v>
      </c>
      <c r="T17" s="79">
        <v>5.0999999999999997E-2</v>
      </c>
      <c r="U17" s="79">
        <v>0</v>
      </c>
      <c r="V17" s="79">
        <v>5.0999999999999997E-2</v>
      </c>
      <c r="W17" s="79">
        <v>8.0028103999999989E-2</v>
      </c>
      <c r="X17" s="79">
        <v>4.0000000000000002E-4</v>
      </c>
      <c r="Y17" s="79">
        <v>0</v>
      </c>
      <c r="Z17" s="79">
        <v>7.9628103999999991E-2</v>
      </c>
      <c r="AA17" s="79">
        <v>0</v>
      </c>
      <c r="AB17" s="79">
        <v>1.1524104000000007E-2</v>
      </c>
      <c r="AC17" s="79">
        <v>6.8503999999999982E-2</v>
      </c>
      <c r="AD17" s="79">
        <v>6.5818999999999989E-2</v>
      </c>
      <c r="AE17" s="79">
        <v>2.6849999999999999E-3</v>
      </c>
      <c r="AF17" s="80">
        <v>0</v>
      </c>
      <c r="AG17" s="81">
        <v>6.5818999999999989E-2</v>
      </c>
      <c r="AH17" s="79">
        <v>5.3684999999999997E-2</v>
      </c>
      <c r="AI17" s="79">
        <v>6.5818999999999989E-2</v>
      </c>
      <c r="AJ17" s="60">
        <v>0</v>
      </c>
      <c r="AK17" s="60">
        <f t="shared" si="0"/>
        <v>0.13102810399999998</v>
      </c>
      <c r="AL17" s="60">
        <f t="shared" si="1"/>
        <v>0</v>
      </c>
      <c r="AM17" s="60">
        <v>0</v>
      </c>
      <c r="AN17" s="60">
        <v>0</v>
      </c>
      <c r="AO17" s="60">
        <f t="shared" si="2"/>
        <v>0.13102810399999998</v>
      </c>
    </row>
    <row r="18" spans="2:41" s="56" customFormat="1" ht="27" customHeight="1" x14ac:dyDescent="0.15">
      <c r="B18" s="65" t="s">
        <v>82</v>
      </c>
      <c r="C18" s="82"/>
      <c r="D18" s="59">
        <v>0.234397045</v>
      </c>
      <c r="E18" s="59">
        <v>0</v>
      </c>
      <c r="F18" s="59">
        <v>0</v>
      </c>
      <c r="G18" s="59">
        <v>0.234397045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0.234397045</v>
      </c>
      <c r="T18" s="59">
        <v>0</v>
      </c>
      <c r="U18" s="59">
        <v>0</v>
      </c>
      <c r="V18" s="59">
        <v>0</v>
      </c>
      <c r="W18" s="59">
        <v>0.234397045</v>
      </c>
      <c r="X18" s="59">
        <v>8.3180000000000004E-2</v>
      </c>
      <c r="Y18" s="59">
        <v>0</v>
      </c>
      <c r="Z18" s="59">
        <v>0.15121704499999999</v>
      </c>
      <c r="AA18" s="59">
        <v>0</v>
      </c>
      <c r="AB18" s="59">
        <v>4.8416044999999991E-2</v>
      </c>
      <c r="AC18" s="59">
        <v>0.18598100000000001</v>
      </c>
      <c r="AD18" s="59">
        <v>0.18598100000000001</v>
      </c>
      <c r="AE18" s="62">
        <v>0</v>
      </c>
      <c r="AF18" s="59">
        <v>0</v>
      </c>
      <c r="AG18" s="61">
        <v>0.18598100000000001</v>
      </c>
      <c r="AH18" s="59">
        <v>0</v>
      </c>
      <c r="AI18" s="59">
        <v>0.18598100000000001</v>
      </c>
      <c r="AJ18" s="59">
        <v>0</v>
      </c>
      <c r="AK18" s="59">
        <f t="shared" si="0"/>
        <v>0.234397045</v>
      </c>
      <c r="AL18" s="59">
        <f t="shared" si="1"/>
        <v>0.34135209090909097</v>
      </c>
      <c r="AM18" s="59">
        <v>0</v>
      </c>
      <c r="AN18" s="59">
        <v>0.34135209090909097</v>
      </c>
      <c r="AO18" s="59">
        <f t="shared" si="2"/>
        <v>-0.10695504590909097</v>
      </c>
    </row>
    <row r="19" spans="2:41" s="56" customFormat="1" ht="27" customHeight="1" x14ac:dyDescent="0.15">
      <c r="B19" s="65" t="s">
        <v>83</v>
      </c>
      <c r="C19" s="58"/>
      <c r="D19" s="59">
        <v>0.20817340000000001</v>
      </c>
      <c r="E19" s="59">
        <v>0</v>
      </c>
      <c r="F19" s="59">
        <v>0</v>
      </c>
      <c r="G19" s="59">
        <v>0.20817340000000001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0.20817340000000001</v>
      </c>
      <c r="T19" s="59">
        <v>0</v>
      </c>
      <c r="U19" s="59">
        <v>0</v>
      </c>
      <c r="V19" s="59">
        <v>0</v>
      </c>
      <c r="W19" s="59">
        <v>0.20817340000000001</v>
      </c>
      <c r="X19" s="59">
        <v>0</v>
      </c>
      <c r="Y19" s="59">
        <v>0</v>
      </c>
      <c r="Z19" s="59">
        <v>0.20817340000000001</v>
      </c>
      <c r="AA19" s="59">
        <v>0</v>
      </c>
      <c r="AB19" s="59">
        <v>0.20598740000000001</v>
      </c>
      <c r="AC19" s="59">
        <v>2.186E-3</v>
      </c>
      <c r="AD19" s="59">
        <v>1.25E-4</v>
      </c>
      <c r="AE19" s="62">
        <v>2.0609999999999999E-3</v>
      </c>
      <c r="AF19" s="59">
        <v>0</v>
      </c>
      <c r="AG19" s="61">
        <v>1.25E-4</v>
      </c>
      <c r="AH19" s="59">
        <v>2.0609999999999999E-3</v>
      </c>
      <c r="AI19" s="59">
        <v>1.25E-4</v>
      </c>
      <c r="AJ19" s="59">
        <v>0</v>
      </c>
      <c r="AK19" s="59">
        <f t="shared" si="0"/>
        <v>0.20817340000000001</v>
      </c>
      <c r="AL19" s="59">
        <f t="shared" si="1"/>
        <v>0.30632554545454543</v>
      </c>
      <c r="AM19" s="59">
        <v>0</v>
      </c>
      <c r="AN19" s="59">
        <v>0.30632554545454543</v>
      </c>
      <c r="AO19" s="59">
        <f t="shared" si="2"/>
        <v>-9.8152145454545425E-2</v>
      </c>
    </row>
    <row r="20" spans="2:41" s="56" customFormat="1" ht="27" customHeight="1" x14ac:dyDescent="0.15">
      <c r="B20" s="65" t="s">
        <v>84</v>
      </c>
      <c r="C20" s="58"/>
      <c r="D20" s="59">
        <v>5.2160000000000002E-3</v>
      </c>
      <c r="E20" s="59">
        <v>0</v>
      </c>
      <c r="F20" s="59">
        <v>0</v>
      </c>
      <c r="G20" s="59">
        <v>5.2160000000000002E-3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5.2160000000000002E-3</v>
      </c>
      <c r="T20" s="59">
        <v>0</v>
      </c>
      <c r="U20" s="59">
        <v>0</v>
      </c>
      <c r="V20" s="59">
        <v>0</v>
      </c>
      <c r="W20" s="59">
        <v>5.2160000000000002E-3</v>
      </c>
      <c r="X20" s="59">
        <v>1.356E-3</v>
      </c>
      <c r="Y20" s="59">
        <v>0</v>
      </c>
      <c r="Z20" s="59">
        <v>3.8600000000000001E-3</v>
      </c>
      <c r="AA20" s="59">
        <v>0</v>
      </c>
      <c r="AB20" s="59">
        <v>1.1900000000000018E-4</v>
      </c>
      <c r="AC20" s="59">
        <v>5.097E-3</v>
      </c>
      <c r="AD20" s="59">
        <v>5.0959999999999998E-3</v>
      </c>
      <c r="AE20" s="62">
        <v>9.9999999999999995E-7</v>
      </c>
      <c r="AF20" s="59">
        <v>0</v>
      </c>
      <c r="AG20" s="61">
        <v>5.0959999999999998E-3</v>
      </c>
      <c r="AH20" s="59">
        <v>9.9999999999999995E-7</v>
      </c>
      <c r="AI20" s="59">
        <v>5.0959999999999998E-3</v>
      </c>
      <c r="AJ20" s="59">
        <v>0</v>
      </c>
      <c r="AK20" s="59">
        <f t="shared" si="0"/>
        <v>5.2160000000000002E-3</v>
      </c>
      <c r="AL20" s="59">
        <f t="shared" si="1"/>
        <v>4.6549999999999994E-3</v>
      </c>
      <c r="AM20" s="59">
        <v>0</v>
      </c>
      <c r="AN20" s="59">
        <v>4.6549999999999994E-3</v>
      </c>
      <c r="AO20" s="59">
        <f t="shared" si="2"/>
        <v>5.6100000000000073E-4</v>
      </c>
    </row>
    <row r="21" spans="2:41" s="56" customFormat="1" ht="27" customHeight="1" x14ac:dyDescent="0.15">
      <c r="B21" s="65" t="s">
        <v>85</v>
      </c>
      <c r="C21" s="58"/>
      <c r="D21" s="59">
        <v>0.34978900000000002</v>
      </c>
      <c r="E21" s="59">
        <v>0</v>
      </c>
      <c r="F21" s="59">
        <v>0</v>
      </c>
      <c r="G21" s="59">
        <v>0.34978900000000002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0.34978900000000002</v>
      </c>
      <c r="T21" s="59">
        <v>0</v>
      </c>
      <c r="U21" s="59">
        <v>0</v>
      </c>
      <c r="V21" s="59">
        <v>0</v>
      </c>
      <c r="W21" s="59">
        <v>0.34978900000000002</v>
      </c>
      <c r="X21" s="59">
        <v>0.33643800000000001</v>
      </c>
      <c r="Y21" s="59">
        <v>0</v>
      </c>
      <c r="Z21" s="59">
        <v>1.3351E-2</v>
      </c>
      <c r="AA21" s="59">
        <v>0</v>
      </c>
      <c r="AB21" s="59">
        <v>7.8999999999990189E-4</v>
      </c>
      <c r="AC21" s="59">
        <v>0.34899900000000011</v>
      </c>
      <c r="AD21" s="59">
        <v>0.30750900000000009</v>
      </c>
      <c r="AE21" s="62">
        <v>4.1490000000000006E-2</v>
      </c>
      <c r="AF21" s="59">
        <v>0</v>
      </c>
      <c r="AG21" s="61">
        <v>0.30750900000000009</v>
      </c>
      <c r="AH21" s="59">
        <v>4.1490000000000006E-2</v>
      </c>
      <c r="AI21" s="59">
        <v>0.30750900000000009</v>
      </c>
      <c r="AJ21" s="59">
        <v>0</v>
      </c>
      <c r="AK21" s="59">
        <f t="shared" si="0"/>
        <v>0.34978900000000002</v>
      </c>
      <c r="AL21" s="59">
        <f t="shared" si="1"/>
        <v>0.17038100000000003</v>
      </c>
      <c r="AM21" s="59">
        <v>0</v>
      </c>
      <c r="AN21" s="59">
        <v>0.17038100000000003</v>
      </c>
      <c r="AO21" s="59">
        <f t="shared" si="2"/>
        <v>0.17940799999999998</v>
      </c>
    </row>
    <row r="22" spans="2:41" s="56" customFormat="1" ht="27" customHeight="1" x14ac:dyDescent="0.15">
      <c r="B22" s="65" t="s">
        <v>86</v>
      </c>
      <c r="C22" s="58"/>
      <c r="D22" s="59">
        <v>1.4419999999999999E-3</v>
      </c>
      <c r="E22" s="59">
        <v>0</v>
      </c>
      <c r="F22" s="59">
        <v>0</v>
      </c>
      <c r="G22" s="59">
        <v>1.4419999999999999E-3</v>
      </c>
      <c r="H22" s="59">
        <v>0</v>
      </c>
      <c r="I22" s="59">
        <v>0</v>
      </c>
      <c r="J22" s="59">
        <v>0</v>
      </c>
      <c r="K22" s="59">
        <v>6.8000000000000005E-4</v>
      </c>
      <c r="L22" s="59">
        <v>0</v>
      </c>
      <c r="M22" s="59">
        <v>0</v>
      </c>
      <c r="N22" s="59">
        <v>0</v>
      </c>
      <c r="O22" s="59">
        <v>6.8000000000000005E-4</v>
      </c>
      <c r="P22" s="59">
        <v>0</v>
      </c>
      <c r="Q22" s="59">
        <v>0</v>
      </c>
      <c r="R22" s="59">
        <v>0</v>
      </c>
      <c r="S22" s="61">
        <v>1.4419999999999999E-3</v>
      </c>
      <c r="T22" s="59">
        <v>0</v>
      </c>
      <c r="U22" s="59">
        <v>0</v>
      </c>
      <c r="V22" s="59">
        <v>0</v>
      </c>
      <c r="W22" s="59">
        <v>1.4419999999999999E-3</v>
      </c>
      <c r="X22" s="59">
        <v>5.7199999999999992E-4</v>
      </c>
      <c r="Y22" s="59">
        <v>0</v>
      </c>
      <c r="Z22" s="59">
        <v>8.7000000000000001E-4</v>
      </c>
      <c r="AA22" s="59">
        <v>0</v>
      </c>
      <c r="AB22" s="59">
        <v>0</v>
      </c>
      <c r="AC22" s="59">
        <v>1.4419999999999999E-3</v>
      </c>
      <c r="AD22" s="59">
        <v>5.7199999999999992E-4</v>
      </c>
      <c r="AE22" s="62">
        <v>8.7000000000000001E-4</v>
      </c>
      <c r="AF22" s="59">
        <v>0</v>
      </c>
      <c r="AG22" s="61">
        <v>5.7199999999999992E-4</v>
      </c>
      <c r="AH22" s="59">
        <v>8.7000000000000001E-4</v>
      </c>
      <c r="AI22" s="59">
        <v>5.7199999999999992E-4</v>
      </c>
      <c r="AJ22" s="59">
        <v>0</v>
      </c>
      <c r="AK22" s="59">
        <f t="shared" si="0"/>
        <v>1.4419999999999999E-3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1.4419999999999999E-3</v>
      </c>
    </row>
    <row r="23" spans="2:41" s="56" customFormat="1" ht="27" customHeight="1" x14ac:dyDescent="0.15">
      <c r="B23" s="65" t="s">
        <v>87</v>
      </c>
      <c r="C23" s="58"/>
      <c r="D23" s="59">
        <v>0.75938300000000003</v>
      </c>
      <c r="E23" s="59">
        <v>0</v>
      </c>
      <c r="F23" s="59">
        <v>0</v>
      </c>
      <c r="G23" s="59">
        <v>0.75938300000000003</v>
      </c>
      <c r="H23" s="59">
        <v>0</v>
      </c>
      <c r="I23" s="59">
        <v>0</v>
      </c>
      <c r="J23" s="59">
        <v>0</v>
      </c>
      <c r="K23" s="59">
        <v>0.32211000000000001</v>
      </c>
      <c r="L23" s="59">
        <v>0</v>
      </c>
      <c r="M23" s="59">
        <v>0</v>
      </c>
      <c r="N23" s="59">
        <v>0</v>
      </c>
      <c r="O23" s="59">
        <v>0.32211000000000001</v>
      </c>
      <c r="P23" s="59">
        <v>0.16088999999999998</v>
      </c>
      <c r="Q23" s="59">
        <v>0</v>
      </c>
      <c r="R23" s="59">
        <v>0</v>
      </c>
      <c r="S23" s="61">
        <v>0.59849300000000005</v>
      </c>
      <c r="T23" s="59">
        <v>0</v>
      </c>
      <c r="U23" s="59">
        <v>0</v>
      </c>
      <c r="V23" s="59">
        <v>0</v>
      </c>
      <c r="W23" s="59">
        <v>0.59849300000000005</v>
      </c>
      <c r="X23" s="59">
        <v>0.595028</v>
      </c>
      <c r="Y23" s="59">
        <v>0</v>
      </c>
      <c r="Z23" s="59">
        <v>3.4649999999999998E-3</v>
      </c>
      <c r="AA23" s="59">
        <v>0</v>
      </c>
      <c r="AB23" s="59">
        <v>0</v>
      </c>
      <c r="AC23" s="59">
        <v>0.59849299999999994</v>
      </c>
      <c r="AD23" s="59">
        <v>0.57793799999999995</v>
      </c>
      <c r="AE23" s="62">
        <v>2.0555E-2</v>
      </c>
      <c r="AF23" s="59">
        <v>0</v>
      </c>
      <c r="AG23" s="61">
        <v>0.73882799999999993</v>
      </c>
      <c r="AH23" s="59">
        <v>2.0555E-2</v>
      </c>
      <c r="AI23" s="59">
        <v>0.73882799999999993</v>
      </c>
      <c r="AJ23" s="59">
        <v>0</v>
      </c>
      <c r="AK23" s="59">
        <f t="shared" si="0"/>
        <v>0.75938300000000003</v>
      </c>
      <c r="AL23" s="59">
        <f t="shared" si="1"/>
        <v>0</v>
      </c>
      <c r="AM23" s="59">
        <v>0</v>
      </c>
      <c r="AN23" s="59">
        <v>0</v>
      </c>
      <c r="AO23" s="59">
        <f t="shared" si="2"/>
        <v>0.75938300000000003</v>
      </c>
    </row>
    <row r="24" spans="2:41" s="56" customFormat="1" ht="27" customHeight="1" x14ac:dyDescent="0.15">
      <c r="B24" s="65" t="s">
        <v>88</v>
      </c>
      <c r="C24" s="58"/>
      <c r="D24" s="59">
        <v>1.0899999999999998E-3</v>
      </c>
      <c r="E24" s="59">
        <v>0</v>
      </c>
      <c r="F24" s="59">
        <v>0</v>
      </c>
      <c r="G24" s="59">
        <v>1.0899999999999998E-3</v>
      </c>
      <c r="H24" s="59">
        <v>0</v>
      </c>
      <c r="I24" s="59">
        <v>0</v>
      </c>
      <c r="J24" s="59">
        <v>0</v>
      </c>
      <c r="K24" s="59">
        <v>3.8460000000000001E-2</v>
      </c>
      <c r="L24" s="59">
        <v>0</v>
      </c>
      <c r="M24" s="59">
        <v>0</v>
      </c>
      <c r="N24" s="59">
        <v>0</v>
      </c>
      <c r="O24" s="59">
        <v>3.8460000000000001E-2</v>
      </c>
      <c r="P24" s="59">
        <v>0</v>
      </c>
      <c r="Q24" s="59">
        <v>0</v>
      </c>
      <c r="R24" s="59">
        <v>0</v>
      </c>
      <c r="S24" s="61">
        <v>1.0899999999999998E-3</v>
      </c>
      <c r="T24" s="59">
        <v>0</v>
      </c>
      <c r="U24" s="59">
        <v>0</v>
      </c>
      <c r="V24" s="59">
        <v>0</v>
      </c>
      <c r="W24" s="59">
        <v>1.0899999999999998E-3</v>
      </c>
      <c r="X24" s="59">
        <v>1.0899999999999998E-3</v>
      </c>
      <c r="Y24" s="59">
        <v>0</v>
      </c>
      <c r="Z24" s="59">
        <v>0</v>
      </c>
      <c r="AA24" s="59">
        <v>0</v>
      </c>
      <c r="AB24" s="59">
        <v>0</v>
      </c>
      <c r="AC24" s="59">
        <v>1.09E-3</v>
      </c>
      <c r="AD24" s="59">
        <v>2.6000000000000003E-4</v>
      </c>
      <c r="AE24" s="62">
        <v>8.3000000000000001E-4</v>
      </c>
      <c r="AF24" s="59">
        <v>0</v>
      </c>
      <c r="AG24" s="61">
        <v>2.6000000000000003E-4</v>
      </c>
      <c r="AH24" s="59">
        <v>8.3000000000000001E-4</v>
      </c>
      <c r="AI24" s="59">
        <v>2.6000000000000003E-4</v>
      </c>
      <c r="AJ24" s="59">
        <v>0</v>
      </c>
      <c r="AK24" s="59">
        <f t="shared" si="0"/>
        <v>1.0899999999999998E-3</v>
      </c>
      <c r="AL24" s="59">
        <f t="shared" si="1"/>
        <v>0</v>
      </c>
      <c r="AM24" s="59">
        <v>0</v>
      </c>
      <c r="AN24" s="59">
        <v>0</v>
      </c>
      <c r="AO24" s="59">
        <f t="shared" si="2"/>
        <v>1.0899999999999998E-3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0.107046</v>
      </c>
      <c r="E28" s="59">
        <v>0</v>
      </c>
      <c r="F28" s="59">
        <v>0</v>
      </c>
      <c r="G28" s="59">
        <v>0.107046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0.107046</v>
      </c>
      <c r="T28" s="59">
        <v>0</v>
      </c>
      <c r="U28" s="59">
        <v>0</v>
      </c>
      <c r="V28" s="59">
        <v>0</v>
      </c>
      <c r="W28" s="59">
        <v>0.107046</v>
      </c>
      <c r="X28" s="59">
        <v>9.6187999999999996E-2</v>
      </c>
      <c r="Y28" s="59">
        <v>0</v>
      </c>
      <c r="Z28" s="59">
        <v>1.0858000000000001E-2</v>
      </c>
      <c r="AA28" s="59">
        <v>0</v>
      </c>
      <c r="AB28" s="59">
        <v>0</v>
      </c>
      <c r="AC28" s="59">
        <v>0.107046</v>
      </c>
      <c r="AD28" s="59">
        <v>0.106896</v>
      </c>
      <c r="AE28" s="62">
        <v>1.4999999999999999E-4</v>
      </c>
      <c r="AF28" s="59">
        <v>0</v>
      </c>
      <c r="AG28" s="61">
        <v>0.106896</v>
      </c>
      <c r="AH28" s="59">
        <v>1.4999999999999999E-4</v>
      </c>
      <c r="AI28" s="59">
        <v>0.106896</v>
      </c>
      <c r="AJ28" s="59">
        <v>0</v>
      </c>
      <c r="AK28" s="59">
        <f t="shared" si="0"/>
        <v>0.107046</v>
      </c>
      <c r="AL28" s="59">
        <f t="shared" si="1"/>
        <v>2.245E-3</v>
      </c>
      <c r="AM28" s="59">
        <v>0</v>
      </c>
      <c r="AN28" s="59">
        <v>2.245E-3</v>
      </c>
      <c r="AO28" s="59">
        <f t="shared" si="2"/>
        <v>0.10480100000000001</v>
      </c>
    </row>
    <row r="29" spans="2:41" s="56" customFormat="1" ht="27" customHeight="1" x14ac:dyDescent="0.15">
      <c r="B29" s="65" t="s">
        <v>93</v>
      </c>
      <c r="C29" s="58"/>
      <c r="D29" s="59">
        <v>0.15292099999999997</v>
      </c>
      <c r="E29" s="59">
        <v>0</v>
      </c>
      <c r="F29" s="59">
        <v>0</v>
      </c>
      <c r="G29" s="59">
        <v>0.15292099999999997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0.15292099999999997</v>
      </c>
      <c r="T29" s="59">
        <v>6.7839999999999998E-2</v>
      </c>
      <c r="U29" s="59">
        <v>5.4400000000000004E-3</v>
      </c>
      <c r="V29" s="59">
        <v>6.2399999999999997E-2</v>
      </c>
      <c r="W29" s="59">
        <v>8.508099999999999E-2</v>
      </c>
      <c r="X29" s="59">
        <v>8.3390999999999993E-2</v>
      </c>
      <c r="Y29" s="59">
        <v>0</v>
      </c>
      <c r="Z29" s="59">
        <v>1.6899999999999999E-3</v>
      </c>
      <c r="AA29" s="59">
        <v>0</v>
      </c>
      <c r="AB29" s="59">
        <v>0</v>
      </c>
      <c r="AC29" s="59">
        <v>8.5081000000000004E-2</v>
      </c>
      <c r="AD29" s="59">
        <v>1.8920000000000003E-2</v>
      </c>
      <c r="AE29" s="62">
        <v>6.6160999999999998E-2</v>
      </c>
      <c r="AF29" s="59">
        <v>0</v>
      </c>
      <c r="AG29" s="61">
        <v>1.8920000000000003E-2</v>
      </c>
      <c r="AH29" s="59">
        <v>0.13400099999999998</v>
      </c>
      <c r="AI29" s="59">
        <v>1.8920000000000003E-2</v>
      </c>
      <c r="AJ29" s="59">
        <v>0</v>
      </c>
      <c r="AK29" s="59">
        <f t="shared" si="0"/>
        <v>0.15292099999999997</v>
      </c>
      <c r="AL29" s="59">
        <f t="shared" si="1"/>
        <v>0.20349899999999999</v>
      </c>
      <c r="AM29" s="59">
        <v>0</v>
      </c>
      <c r="AN29" s="59">
        <v>0.20349899999999999</v>
      </c>
      <c r="AO29" s="59">
        <f t="shared" si="2"/>
        <v>-5.0578000000000012E-2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3.6999999999999998E-2</v>
      </c>
      <c r="AM30" s="59">
        <v>0</v>
      </c>
      <c r="AN30" s="59">
        <v>3.6999999999999998E-2</v>
      </c>
      <c r="AO30" s="59">
        <f t="shared" si="2"/>
        <v>-3.6999999999999998E-2</v>
      </c>
    </row>
    <row r="31" spans="2:41" s="56" customFormat="1" ht="27" customHeight="1" x14ac:dyDescent="0.15">
      <c r="B31" s="65" t="s">
        <v>95</v>
      </c>
      <c r="C31" s="58"/>
      <c r="D31" s="59">
        <v>6.7209399999999997</v>
      </c>
      <c r="E31" s="59">
        <v>0</v>
      </c>
      <c r="F31" s="59">
        <v>0</v>
      </c>
      <c r="G31" s="59">
        <v>6.7209399999999997</v>
      </c>
      <c r="H31" s="59">
        <v>0</v>
      </c>
      <c r="I31" s="59">
        <v>0</v>
      </c>
      <c r="J31" s="59">
        <v>0</v>
      </c>
      <c r="K31" s="59">
        <v>2.1329099999999999</v>
      </c>
      <c r="L31" s="59">
        <v>0</v>
      </c>
      <c r="M31" s="59">
        <v>0</v>
      </c>
      <c r="N31" s="59">
        <v>0</v>
      </c>
      <c r="O31" s="59">
        <v>2.1329099999999999</v>
      </c>
      <c r="P31" s="59">
        <v>2.1329099999999999</v>
      </c>
      <c r="Q31" s="59">
        <v>0</v>
      </c>
      <c r="R31" s="59">
        <v>0</v>
      </c>
      <c r="S31" s="61">
        <v>4.5880299999999998</v>
      </c>
      <c r="T31" s="59">
        <v>5.9299999999999999E-2</v>
      </c>
      <c r="U31" s="59">
        <v>5.8999999999999997E-2</v>
      </c>
      <c r="V31" s="59">
        <v>2.9999999999999997E-4</v>
      </c>
      <c r="W31" s="59">
        <v>4.5287299999999995</v>
      </c>
      <c r="X31" s="59">
        <v>4.5287299999999995</v>
      </c>
      <c r="Y31" s="59">
        <v>0</v>
      </c>
      <c r="Z31" s="59">
        <v>0</v>
      </c>
      <c r="AA31" s="59">
        <v>0</v>
      </c>
      <c r="AB31" s="59">
        <v>0</v>
      </c>
      <c r="AC31" s="59">
        <v>4.5287299999999995</v>
      </c>
      <c r="AD31" s="59">
        <v>4.5287299999999995</v>
      </c>
      <c r="AE31" s="62">
        <v>0</v>
      </c>
      <c r="AF31" s="59">
        <v>0</v>
      </c>
      <c r="AG31" s="61">
        <v>6.6616399999999993</v>
      </c>
      <c r="AH31" s="59">
        <v>5.9299999999999999E-2</v>
      </c>
      <c r="AI31" s="59">
        <v>6.6616399999999993</v>
      </c>
      <c r="AJ31" s="59">
        <v>0</v>
      </c>
      <c r="AK31" s="59">
        <f t="shared" si="0"/>
        <v>6.7209399999999997</v>
      </c>
      <c r="AL31" s="59">
        <f t="shared" si="1"/>
        <v>0</v>
      </c>
      <c r="AM31" s="59">
        <v>0</v>
      </c>
      <c r="AN31" s="59">
        <v>0</v>
      </c>
      <c r="AO31" s="59">
        <f t="shared" si="2"/>
        <v>6.7209399999999997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5.45E-3</v>
      </c>
      <c r="AM32" s="59">
        <v>0</v>
      </c>
      <c r="AN32" s="59">
        <v>5.45E-3</v>
      </c>
      <c r="AO32" s="59">
        <f t="shared" si="2"/>
        <v>-5.45E-3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0.19773859999999996</v>
      </c>
      <c r="E36" s="59">
        <v>0</v>
      </c>
      <c r="F36" s="59">
        <v>0</v>
      </c>
      <c r="G36" s="59">
        <v>0.19773859999999996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0.19773859999999996</v>
      </c>
      <c r="T36" s="59">
        <v>0</v>
      </c>
      <c r="U36" s="59">
        <v>0</v>
      </c>
      <c r="V36" s="59">
        <v>0</v>
      </c>
      <c r="W36" s="59">
        <v>0.19773859999999996</v>
      </c>
      <c r="X36" s="59">
        <v>0.19755799999999996</v>
      </c>
      <c r="Y36" s="59">
        <v>0</v>
      </c>
      <c r="Z36" s="59">
        <v>1.806E-4</v>
      </c>
      <c r="AA36" s="59">
        <v>0</v>
      </c>
      <c r="AB36" s="59">
        <v>-4.0000000000000972E-7</v>
      </c>
      <c r="AC36" s="59">
        <v>0.19773899999999997</v>
      </c>
      <c r="AD36" s="59">
        <v>9.3290999999999999E-2</v>
      </c>
      <c r="AE36" s="59">
        <v>0.10444799999999999</v>
      </c>
      <c r="AF36" s="59">
        <v>0</v>
      </c>
      <c r="AG36" s="61">
        <v>9.3290999999999999E-2</v>
      </c>
      <c r="AH36" s="59">
        <v>0.10444799999999999</v>
      </c>
      <c r="AI36" s="59">
        <v>9.3290999999999999E-2</v>
      </c>
      <c r="AJ36" s="59">
        <v>0</v>
      </c>
      <c r="AK36" s="59">
        <f t="shared" si="0"/>
        <v>0.19773859999999996</v>
      </c>
      <c r="AL36" s="59">
        <f t="shared" si="1"/>
        <v>0.25991700000000006</v>
      </c>
      <c r="AM36" s="59">
        <f>SUM(AM37:AM39)</f>
        <v>0</v>
      </c>
      <c r="AN36" s="59">
        <f>SUM(AN37:AN39)</f>
        <v>0.25991700000000006</v>
      </c>
      <c r="AO36" s="59">
        <f t="shared" si="2"/>
        <v>-6.2178400000000106E-2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0.19755799999999996</v>
      </c>
      <c r="E38" s="74">
        <v>0</v>
      </c>
      <c r="F38" s="74">
        <v>0</v>
      </c>
      <c r="G38" s="74">
        <v>0.19755799999999996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0.19755799999999996</v>
      </c>
      <c r="T38" s="74">
        <v>0</v>
      </c>
      <c r="U38" s="74">
        <v>0</v>
      </c>
      <c r="V38" s="74">
        <v>0</v>
      </c>
      <c r="W38" s="74">
        <v>0.19755799999999996</v>
      </c>
      <c r="X38" s="74">
        <v>0.19755799999999996</v>
      </c>
      <c r="Y38" s="74">
        <v>0</v>
      </c>
      <c r="Z38" s="74">
        <v>0</v>
      </c>
      <c r="AA38" s="74">
        <v>0</v>
      </c>
      <c r="AB38" s="74">
        <v>0</v>
      </c>
      <c r="AC38" s="74">
        <v>0.19755799999999998</v>
      </c>
      <c r="AD38" s="74">
        <v>9.325E-2</v>
      </c>
      <c r="AE38" s="74">
        <v>0.10430799999999998</v>
      </c>
      <c r="AF38" s="75">
        <v>0</v>
      </c>
      <c r="AG38" s="76">
        <v>9.325E-2</v>
      </c>
      <c r="AH38" s="74">
        <v>0.10430799999999998</v>
      </c>
      <c r="AI38" s="74">
        <v>9.325E-2</v>
      </c>
      <c r="AJ38" s="74">
        <v>0</v>
      </c>
      <c r="AK38" s="74">
        <f t="shared" si="0"/>
        <v>0.19755799999999996</v>
      </c>
      <c r="AL38" s="74">
        <f t="shared" si="1"/>
        <v>0.25832000000000005</v>
      </c>
      <c r="AM38" s="74">
        <v>0</v>
      </c>
      <c r="AN38" s="74">
        <v>0.25832000000000005</v>
      </c>
      <c r="AO38" s="74">
        <f t="shared" si="2"/>
        <v>-6.0762000000000094E-2</v>
      </c>
    </row>
    <row r="39" spans="2:41" ht="27" customHeight="1" x14ac:dyDescent="0.15">
      <c r="B39" s="77">
        <v>0</v>
      </c>
      <c r="C39" s="84" t="s">
        <v>100</v>
      </c>
      <c r="D39" s="79">
        <v>1.806E-4</v>
      </c>
      <c r="E39" s="60">
        <v>0</v>
      </c>
      <c r="F39" s="79">
        <v>0</v>
      </c>
      <c r="G39" s="79">
        <v>1.806E-4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1.806E-4</v>
      </c>
      <c r="T39" s="79">
        <v>0</v>
      </c>
      <c r="U39" s="79">
        <v>0</v>
      </c>
      <c r="V39" s="79">
        <v>0</v>
      </c>
      <c r="W39" s="79">
        <v>1.806E-4</v>
      </c>
      <c r="X39" s="79">
        <v>0</v>
      </c>
      <c r="Y39" s="79">
        <v>0</v>
      </c>
      <c r="Z39" s="79">
        <v>1.806E-4</v>
      </c>
      <c r="AA39" s="79">
        <v>0</v>
      </c>
      <c r="AB39" s="79">
        <v>-4.0000000000000972E-7</v>
      </c>
      <c r="AC39" s="79">
        <v>1.8100000000000001E-4</v>
      </c>
      <c r="AD39" s="79">
        <v>4.1E-5</v>
      </c>
      <c r="AE39" s="79">
        <v>1.4000000000000001E-4</v>
      </c>
      <c r="AF39" s="80">
        <v>0</v>
      </c>
      <c r="AG39" s="81">
        <v>4.1E-5</v>
      </c>
      <c r="AH39" s="79">
        <v>1.4000000000000001E-4</v>
      </c>
      <c r="AI39" s="79">
        <v>4.1E-5</v>
      </c>
      <c r="AJ39" s="60">
        <v>0</v>
      </c>
      <c r="AK39" s="60">
        <f t="shared" si="0"/>
        <v>1.806E-4</v>
      </c>
      <c r="AL39" s="60">
        <f t="shared" si="1"/>
        <v>1.5969999999999999E-3</v>
      </c>
      <c r="AM39" s="60">
        <v>0</v>
      </c>
      <c r="AN39" s="60">
        <v>1.5969999999999999E-3</v>
      </c>
      <c r="AO39" s="60">
        <f t="shared" si="2"/>
        <v>-1.4164E-3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2021-03-16T06:10:54Z</dcterms:created>
  <dcterms:modified xsi:type="dcterms:W3CDTF">2023-03-29T01:57:00Z</dcterms:modified>
</cp:coreProperties>
</file>