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A866505C-8B13-4BA8-91EE-FACCC9F538DC}" xr6:coauthVersionLast="47" xr6:coauthVersionMax="47" xr10:uidLastSave="{00000000-0000-0000-0000-000000000000}"/>
  <bookViews>
    <workbookView xWindow="156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34" i="1" l="1"/>
  <c r="AO18" i="1"/>
  <c r="AO21" i="1"/>
  <c r="AO20" i="1"/>
  <c r="AO13" i="1"/>
  <c r="AO27" i="1"/>
  <c r="AO17" i="1"/>
  <c r="AO24" i="1"/>
  <c r="AO25" i="1"/>
  <c r="AO38" i="1"/>
  <c r="AO32" i="1"/>
  <c r="AO37" i="1"/>
  <c r="AO16" i="1"/>
  <c r="AO3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<sst xmlns="http://schemas.openxmlformats.org/spreadsheetml/2006/main" count="111" uniqueCount="105">
  <si>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</si>
  <si>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</si>
  <si>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</si>
  <si>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</si>
  <si>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</si>
  <si>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</si>
  <si>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</si>
  <si>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</si>
  <si>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</si>
  <si>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</si>
  <si>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</si>
  <si>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</si>
  <si>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</si>
  <si>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</si>
  <si>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</si>
  <si>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</si>
  <si>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</si>
  <si>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</si>
  <si>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</si>
  <si>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</si>
  <si>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</si>
  <si>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</si>
  <si>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</si>
  <si>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</si>
  <si>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</si>
  <si>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</si>
  <si>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</si>
  <si>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</si>
  <si>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</si>
  <si>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</si>
  <si>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</si>
  <si>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</si>
  <si>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</si>
  <si>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</si>
  <si>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</si>
  <si>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</si>
  <si>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</si>
  <si>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</si>
  <si>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</si>
  <si>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</si>
  <si>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</si>
  <si>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</si>
  <si>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</si>
  <si>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</si>
  <si>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</si>
  <si>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</si>
  <si>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</si>
  <si>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</si>
  <si>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</si>
  <si>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</si>
  <si>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</si>
  <si>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</si>
  <si>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</si>
  <si>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</si>
  <si>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</si>
  <si>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</si>
  <si>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</si>
  <si>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</si>
  <si>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</si>
  <si>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</si>
  <si>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</si>
  <si>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</si>
  <si>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</si>
  <si>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</si>
  <si>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</si>
  <si>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</si>
  <si>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</si>
  <si>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</si>
  <si>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</si>
  <si>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</si>
  <si>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</si>
  <si>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</si>
  <si>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</si>
  <si>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</si>
  <si>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</si>
  <si>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</si>
  <si>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</si>
  <si>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</si>
  <si>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</si>
  <si>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</si>
  <si>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</si>
  <si>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</si>
  <si>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</si>
  <si>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</si>
  <si>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</si>
  <si>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</si>
  <si>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</si>
  <si>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</si>
  <si>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</si>
  <si>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</si>
  <si>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</si>
  <si>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</si>
  <si>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</si>
  <si>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</si>
  <si>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</si>
  <si>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</si>
  <si>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</si>
  <si>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</si>
  <si>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</si>
  <si>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</si>
  <si>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</si>
  <si>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</si>
  <si>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</si>
  <si>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</si>
  <si>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表4-06  発生量及び処理・処分量（種類別：変換)　〔全業種〕〔御坊・日高地域〕〔令和３年度〕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</si>
</sst>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130.75946456100004</v>
      </c>
      <c r="E12" s="54">
        <v>0</v>
      </c>
      <c r="F12" s="54">
        <v>0</v>
      </c>
      <c r="G12" s="54">
        <v>130.75946456100004</v>
      </c>
      <c r="H12" s="54">
        <v>10.991078999999999</v>
      </c>
      <c r="I12" s="54">
        <v>0</v>
      </c>
      <c r="J12" s="54">
        <v>0</v>
      </c>
      <c r="K12" s="54">
        <v>19.47569</v>
      </c>
      <c r="L12" s="54">
        <v>0</v>
      </c>
      <c r="M12" s="54">
        <v>18.824000000000002</v>
      </c>
      <c r="N12" s="54">
        <v>0</v>
      </c>
      <c r="O12" s="54">
        <v>0.6516900000000001</v>
      </c>
      <c r="P12" s="54">
        <v>8.9689999999999992E-2</v>
      </c>
      <c r="Q12" s="54">
        <v>0</v>
      </c>
      <c r="R12" s="54">
        <v>0</v>
      </c>
      <c r="S12" s="55">
        <v>100.85469556100001</v>
      </c>
      <c r="T12" s="54">
        <v>1.4441400000000002</v>
      </c>
      <c r="U12" s="54">
        <v>1.3713900000000001</v>
      </c>
      <c r="V12" s="54">
        <v>7.2750000000000009E-2</v>
      </c>
      <c r="W12" s="54">
        <v>99.41055556100001</v>
      </c>
      <c r="X12" s="54">
        <v>85.552052108000012</v>
      </c>
      <c r="Y12" s="54">
        <v>0</v>
      </c>
      <c r="Z12" s="54">
        <v>13.858503452999999</v>
      </c>
      <c r="AA12" s="54">
        <v>0</v>
      </c>
      <c r="AB12" s="54">
        <v>8.0434095610000025</v>
      </c>
      <c r="AC12" s="54">
        <v>91.367146000000005</v>
      </c>
      <c r="AD12" s="54">
        <v>89.815632000000008</v>
      </c>
      <c r="AE12" s="54">
        <v>1.5515139999999996</v>
      </c>
      <c r="AF12" s="54">
        <v>0</v>
      </c>
      <c r="AG12" s="55">
        <v>100.896401</v>
      </c>
      <c r="AH12" s="54">
        <v>2.995654</v>
      </c>
      <c r="AI12" s="54">
        <v>100.896401</v>
      </c>
      <c r="AJ12" s="54">
        <v>0</v>
      </c>
      <c r="AK12" s="54">
        <f>G12-N12</f>
        <v>130.75946456100004</v>
      </c>
      <c r="AL12" s="54">
        <f>AM12+AN12</f>
        <v>6.0086281510205426</v>
      </c>
      <c r="AM12" s="54">
        <f>SUM(AM13:AM14)+SUM(AM18:AM36)</f>
        <v>0</v>
      </c>
      <c r="AN12" s="54">
        <f>SUM(AN13:AN14)+SUM(AN18:AN36)</f>
        <v>6.0086281510205426</v>
      </c>
      <c r="AO12" s="54">
        <f>AK12-AL12</f>
        <v>124.7508364099795</v>
      </c>
    </row>
    <row r="13" spans="2:41" s="56" customFormat="1" ht="27" customHeight="1" thickTop="1" x14ac:dyDescent="0.15">
      <c r="B13" s="57" t="s">
        <v>77</v>
      </c>
      <c r="C13" s="58"/>
      <c r="D13" s="59">
        <v>3.9799999999999995E-2</v>
      </c>
      <c r="E13" s="59">
        <v>0</v>
      </c>
      <c r="F13" s="59">
        <v>0</v>
      </c>
      <c r="G13" s="60">
        <v>3.9799999999999995E-2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3.9799999999999995E-2</v>
      </c>
      <c r="T13" s="59">
        <v>3.9799999999999995E-2</v>
      </c>
      <c r="U13" s="59">
        <v>3.9799999999999995E-2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-8.2769999999999996E-2</v>
      </c>
      <c r="AC13" s="59">
        <v>8.2769999999999996E-2</v>
      </c>
      <c r="AD13" s="59">
        <v>0</v>
      </c>
      <c r="AE13" s="62">
        <v>8.2769999999999996E-2</v>
      </c>
      <c r="AF13" s="59">
        <v>0</v>
      </c>
      <c r="AG13" s="63">
        <v>0</v>
      </c>
      <c r="AH13" s="64">
        <v>0.12256999999999998</v>
      </c>
      <c r="AI13" s="64">
        <v>0</v>
      </c>
      <c r="AJ13" s="59">
        <v>0</v>
      </c>
      <c r="AK13" s="59">
        <f t="shared" ref="AK13:AK39" si="0">G13-N13</f>
        <v>3.9799999999999995E-2</v>
      </c>
      <c r="AL13" s="59">
        <f t="shared" ref="AL13:AL39" si="1">AM13+AN13</f>
        <v>1.6469999999999999E-2</v>
      </c>
      <c r="AM13" s="59">
        <v>0</v>
      </c>
      <c r="AN13" s="59">
        <v>1.6469999999999999E-2</v>
      </c>
      <c r="AO13" s="59">
        <f t="shared" ref="AO13:AO39" si="2">AK13-AL13</f>
        <v>2.3329999999999997E-2</v>
      </c>
    </row>
    <row r="14" spans="2:41" s="56" customFormat="1" ht="27" customHeight="1" x14ac:dyDescent="0.15">
      <c r="B14" s="65" t="s">
        <v>78</v>
      </c>
      <c r="C14" s="58"/>
      <c r="D14" s="59">
        <v>29.876592274</v>
      </c>
      <c r="E14" s="59">
        <v>0</v>
      </c>
      <c r="F14" s="59">
        <v>0</v>
      </c>
      <c r="G14" s="59">
        <v>29.876592274</v>
      </c>
      <c r="H14" s="59">
        <v>0</v>
      </c>
      <c r="I14" s="59">
        <v>0</v>
      </c>
      <c r="J14" s="59">
        <v>0</v>
      </c>
      <c r="K14" s="59">
        <v>19.385999999999999</v>
      </c>
      <c r="L14" s="59">
        <v>0</v>
      </c>
      <c r="M14" s="59">
        <v>18.824000000000002</v>
      </c>
      <c r="N14" s="59">
        <v>0</v>
      </c>
      <c r="O14" s="59">
        <v>0.56200000000000006</v>
      </c>
      <c r="P14" s="59">
        <v>0</v>
      </c>
      <c r="Q14" s="59">
        <v>0</v>
      </c>
      <c r="R14" s="66">
        <v>0</v>
      </c>
      <c r="S14" s="61">
        <v>11.052592274</v>
      </c>
      <c r="T14" s="59">
        <v>0.89046000000000003</v>
      </c>
      <c r="U14" s="59">
        <v>0.85646</v>
      </c>
      <c r="V14" s="59">
        <v>3.4000000000000002E-2</v>
      </c>
      <c r="W14" s="59">
        <v>10.162132274000001</v>
      </c>
      <c r="X14" s="59">
        <v>3.4322200000000005</v>
      </c>
      <c r="Y14" s="59">
        <v>0</v>
      </c>
      <c r="Z14" s="59">
        <v>6.7299122740000001</v>
      </c>
      <c r="AA14" s="59">
        <v>0</v>
      </c>
      <c r="AB14" s="59">
        <v>5.5796092740000001</v>
      </c>
      <c r="AC14" s="59">
        <v>4.5825230000000001</v>
      </c>
      <c r="AD14" s="59">
        <v>4.0439379999999998</v>
      </c>
      <c r="AE14" s="59">
        <v>0.53858499999999998</v>
      </c>
      <c r="AF14" s="59">
        <v>0</v>
      </c>
      <c r="AG14" s="61">
        <v>4.0439379999999998</v>
      </c>
      <c r="AH14" s="59">
        <v>1.4290450000000001</v>
      </c>
      <c r="AI14" s="59">
        <v>4.0439379999999998</v>
      </c>
      <c r="AJ14" s="59">
        <v>0</v>
      </c>
      <c r="AK14" s="59">
        <f t="shared" si="0"/>
        <v>29.876592274</v>
      </c>
      <c r="AL14" s="59">
        <f t="shared" si="1"/>
        <v>0.88051024242424247</v>
      </c>
      <c r="AM14" s="59">
        <f>SUM(AM15:AM17)</f>
        <v>0</v>
      </c>
      <c r="AN14" s="59">
        <f>SUM(AN15:AN17)</f>
        <v>0.88051024242424247</v>
      </c>
      <c r="AO14" s="59">
        <f t="shared" si="2"/>
        <v>28.996082031575757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16.27581</v>
      </c>
      <c r="E15" s="70">
        <v>0</v>
      </c>
      <c r="F15" s="69">
        <v>0</v>
      </c>
      <c r="G15" s="69">
        <v>16.27581</v>
      </c>
      <c r="H15" s="70">
        <v>0</v>
      </c>
      <c r="I15" s="70">
        <v>0</v>
      </c>
      <c r="J15" s="70">
        <v>0</v>
      </c>
      <c r="K15" s="70">
        <v>15.443</v>
      </c>
      <c r="L15" s="70">
        <v>0</v>
      </c>
      <c r="M15" s="70">
        <v>15.314</v>
      </c>
      <c r="N15" s="70">
        <v>0</v>
      </c>
      <c r="O15" s="70">
        <v>0.129</v>
      </c>
      <c r="P15" s="69">
        <v>0</v>
      </c>
      <c r="Q15" s="69">
        <v>0</v>
      </c>
      <c r="R15" s="71">
        <v>0</v>
      </c>
      <c r="S15" s="72">
        <v>0.96181000000000005</v>
      </c>
      <c r="T15" s="69">
        <v>0</v>
      </c>
      <c r="U15" s="69">
        <v>0</v>
      </c>
      <c r="V15" s="69">
        <v>0</v>
      </c>
      <c r="W15" s="69">
        <v>0.96181000000000005</v>
      </c>
      <c r="X15" s="69">
        <v>0.86951000000000001</v>
      </c>
      <c r="Y15" s="69">
        <v>0</v>
      </c>
      <c r="Z15" s="69">
        <v>9.2300000000000007E-2</v>
      </c>
      <c r="AA15" s="69">
        <v>0</v>
      </c>
      <c r="AB15" s="69">
        <v>0.61965200000000009</v>
      </c>
      <c r="AC15" s="69">
        <v>0.34215799999999996</v>
      </c>
      <c r="AD15" s="69">
        <v>0.34127799999999997</v>
      </c>
      <c r="AE15" s="69">
        <v>8.8000000000000003E-4</v>
      </c>
      <c r="AF15" s="71">
        <v>0</v>
      </c>
      <c r="AG15" s="72">
        <v>0.34127799999999997</v>
      </c>
      <c r="AH15" s="69">
        <v>8.8000000000000003E-4</v>
      </c>
      <c r="AI15" s="69">
        <v>0.34127799999999997</v>
      </c>
      <c r="AJ15" s="70">
        <v>0</v>
      </c>
      <c r="AK15" s="70">
        <f t="shared" si="0"/>
        <v>16.27581</v>
      </c>
      <c r="AL15" s="70">
        <f t="shared" si="1"/>
        <v>3.5990000000000001E-2</v>
      </c>
      <c r="AM15" s="70">
        <v>0</v>
      </c>
      <c r="AN15" s="70">
        <v>3.5990000000000001E-2</v>
      </c>
      <c r="AO15" s="70">
        <f t="shared" si="2"/>
        <v>16.239819999999998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4.8739499999999998</v>
      </c>
      <c r="E16" s="74">
        <v>0</v>
      </c>
      <c r="F16" s="74">
        <v>0</v>
      </c>
      <c r="G16" s="74">
        <v>4.8739499999999998</v>
      </c>
      <c r="H16" s="74">
        <v>0</v>
      </c>
      <c r="I16" s="74">
        <v>0</v>
      </c>
      <c r="J16" s="74">
        <v>0</v>
      </c>
      <c r="K16" s="74">
        <v>0.71299999999999997</v>
      </c>
      <c r="L16" s="74">
        <v>0</v>
      </c>
      <c r="M16" s="74">
        <v>0.65599999999999992</v>
      </c>
      <c r="N16" s="74">
        <v>0</v>
      </c>
      <c r="O16" s="74">
        <v>5.7000000000000002E-2</v>
      </c>
      <c r="P16" s="74">
        <v>0</v>
      </c>
      <c r="Q16" s="74">
        <v>0</v>
      </c>
      <c r="R16" s="75">
        <v>0</v>
      </c>
      <c r="S16" s="76">
        <v>4.2179500000000001</v>
      </c>
      <c r="T16" s="74">
        <v>0.85037000000000007</v>
      </c>
      <c r="U16" s="74">
        <v>0.81637000000000004</v>
      </c>
      <c r="V16" s="74">
        <v>3.4000000000000002E-2</v>
      </c>
      <c r="W16" s="74">
        <v>3.3675800000000002</v>
      </c>
      <c r="X16" s="74">
        <v>2.5627100000000005</v>
      </c>
      <c r="Y16" s="74">
        <v>0</v>
      </c>
      <c r="Z16" s="74">
        <v>0.80486999999999997</v>
      </c>
      <c r="AA16" s="74">
        <v>0</v>
      </c>
      <c r="AB16" s="74">
        <v>0.61329000000000011</v>
      </c>
      <c r="AC16" s="74">
        <v>2.7542900000000001</v>
      </c>
      <c r="AD16" s="74">
        <v>2.6578379999999999</v>
      </c>
      <c r="AE16" s="74">
        <v>9.6451999999999996E-2</v>
      </c>
      <c r="AF16" s="75">
        <v>0</v>
      </c>
      <c r="AG16" s="76">
        <v>2.6578379999999999</v>
      </c>
      <c r="AH16" s="74">
        <v>0.94682200000000005</v>
      </c>
      <c r="AI16" s="74">
        <v>2.6578379999999999</v>
      </c>
      <c r="AJ16" s="74">
        <v>0</v>
      </c>
      <c r="AK16" s="74">
        <f t="shared" si="0"/>
        <v>4.8739499999999998</v>
      </c>
      <c r="AL16" s="74">
        <f t="shared" si="1"/>
        <v>0.84452024242424251</v>
      </c>
      <c r="AM16" s="74">
        <v>0</v>
      </c>
      <c r="AN16" s="74">
        <v>0.84452024242424251</v>
      </c>
      <c r="AO16" s="74">
        <f t="shared" si="2"/>
        <v>4.0294297575757572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8.7268322739999995</v>
      </c>
      <c r="E17" s="60">
        <v>0</v>
      </c>
      <c r="F17" s="79">
        <v>0</v>
      </c>
      <c r="G17" s="79">
        <v>8.7268322739999995</v>
      </c>
      <c r="H17" s="60">
        <v>0</v>
      </c>
      <c r="I17" s="60">
        <v>0</v>
      </c>
      <c r="J17" s="60">
        <v>0</v>
      </c>
      <c r="K17" s="60">
        <v>3.23</v>
      </c>
      <c r="L17" s="60">
        <v>0</v>
      </c>
      <c r="M17" s="60">
        <v>2.8540000000000001</v>
      </c>
      <c r="N17" s="60">
        <v>0</v>
      </c>
      <c r="O17" s="60">
        <v>0.376</v>
      </c>
      <c r="P17" s="79">
        <v>0</v>
      </c>
      <c r="Q17" s="79">
        <v>0</v>
      </c>
      <c r="R17" s="80">
        <v>0</v>
      </c>
      <c r="S17" s="81">
        <v>5.8728322740000003</v>
      </c>
      <c r="T17" s="79">
        <v>4.0089999999999994E-2</v>
      </c>
      <c r="U17" s="79">
        <v>4.0089999999999994E-2</v>
      </c>
      <c r="V17" s="79">
        <v>0</v>
      </c>
      <c r="W17" s="79">
        <v>5.8327422740000001</v>
      </c>
      <c r="X17" s="79">
        <v>0</v>
      </c>
      <c r="Y17" s="79">
        <v>0</v>
      </c>
      <c r="Z17" s="79">
        <v>5.8327422740000001</v>
      </c>
      <c r="AA17" s="79">
        <v>0</v>
      </c>
      <c r="AB17" s="79">
        <v>4.3466672739999996</v>
      </c>
      <c r="AC17" s="79">
        <v>1.486075</v>
      </c>
      <c r="AD17" s="79">
        <v>1.0448219999999999</v>
      </c>
      <c r="AE17" s="79">
        <v>0.44125300000000001</v>
      </c>
      <c r="AF17" s="80">
        <v>0</v>
      </c>
      <c r="AG17" s="81">
        <v>1.0448219999999999</v>
      </c>
      <c r="AH17" s="79">
        <v>0.48134300000000002</v>
      </c>
      <c r="AI17" s="79">
        <v>1.0448219999999999</v>
      </c>
      <c r="AJ17" s="60">
        <v>0</v>
      </c>
      <c r="AK17" s="60">
        <f t="shared" si="0"/>
        <v>8.7268322739999995</v>
      </c>
      <c r="AL17" s="60">
        <f t="shared" si="1"/>
        <v>0</v>
      </c>
      <c r="AM17" s="60">
        <v>0</v>
      </c>
      <c r="AN17" s="60">
        <v>0</v>
      </c>
      <c r="AO17" s="60">
        <f t="shared" si="2"/>
        <v>8.7268322739999995</v>
      </c>
    </row>
    <row r="18" spans="2:41" s="56" customFormat="1" ht="27" customHeight="1" x14ac:dyDescent="0.15">
      <c r="B18" s="65" t="s">
        <v>82</v>
      </c>
      <c r="C18" s="82"/>
      <c r="D18" s="59">
        <v>1.8481179750000001</v>
      </c>
      <c r="E18" s="59">
        <v>0</v>
      </c>
      <c r="F18" s="59">
        <v>0</v>
      </c>
      <c r="G18" s="59">
        <v>1.8481179750000001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1.8481179750000001</v>
      </c>
      <c r="T18" s="59">
        <v>0</v>
      </c>
      <c r="U18" s="59">
        <v>0</v>
      </c>
      <c r="V18" s="59">
        <v>0</v>
      </c>
      <c r="W18" s="59">
        <v>1.8481179750000001</v>
      </c>
      <c r="X18" s="59">
        <v>0.44665499999999991</v>
      </c>
      <c r="Y18" s="59">
        <v>0</v>
      </c>
      <c r="Z18" s="59">
        <v>1.4014629750000001</v>
      </c>
      <c r="AA18" s="59">
        <v>0</v>
      </c>
      <c r="AB18" s="59">
        <v>0.91427597500000013</v>
      </c>
      <c r="AC18" s="59">
        <v>0.93384199999999995</v>
      </c>
      <c r="AD18" s="59">
        <v>0.86573099999999992</v>
      </c>
      <c r="AE18" s="62">
        <v>6.8111000000000005E-2</v>
      </c>
      <c r="AF18" s="59">
        <v>0</v>
      </c>
      <c r="AG18" s="61">
        <v>0.86573099999999992</v>
      </c>
      <c r="AH18" s="59">
        <v>6.8111000000000005E-2</v>
      </c>
      <c r="AI18" s="59">
        <v>0.86573099999999992</v>
      </c>
      <c r="AJ18" s="59">
        <v>0</v>
      </c>
      <c r="AK18" s="59">
        <f t="shared" si="0"/>
        <v>1.8481179750000001</v>
      </c>
      <c r="AL18" s="59">
        <f t="shared" si="1"/>
        <v>0.16601390859630033</v>
      </c>
      <c r="AM18" s="59">
        <v>0</v>
      </c>
      <c r="AN18" s="59">
        <v>0.16601390859630033</v>
      </c>
      <c r="AO18" s="59">
        <f t="shared" si="2"/>
        <v>1.6821040664036997</v>
      </c>
    </row>
    <row r="19" spans="2:41" s="56" customFormat="1" ht="27" customHeight="1" x14ac:dyDescent="0.15">
      <c r="B19" s="65" t="s">
        <v>83</v>
      </c>
      <c r="C19" s="58"/>
      <c r="D19" s="59">
        <v>1.5483850750000001</v>
      </c>
      <c r="E19" s="59">
        <v>0</v>
      </c>
      <c r="F19" s="59">
        <v>0</v>
      </c>
      <c r="G19" s="59">
        <v>1.5483850750000001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1.5483850750000001</v>
      </c>
      <c r="T19" s="59">
        <v>5.0000000000000002E-5</v>
      </c>
      <c r="U19" s="59">
        <v>0</v>
      </c>
      <c r="V19" s="59">
        <v>5.0000000000000002E-5</v>
      </c>
      <c r="W19" s="59">
        <v>1.548335075</v>
      </c>
      <c r="X19" s="59">
        <v>0.96996000000000004</v>
      </c>
      <c r="Y19" s="59">
        <v>0</v>
      </c>
      <c r="Z19" s="59">
        <v>0.57837507499999996</v>
      </c>
      <c r="AA19" s="59">
        <v>0</v>
      </c>
      <c r="AB19" s="59">
        <v>1.4500000749999999</v>
      </c>
      <c r="AC19" s="59">
        <v>9.8335000000000006E-2</v>
      </c>
      <c r="AD19" s="59">
        <v>6.6003000000000006E-2</v>
      </c>
      <c r="AE19" s="62">
        <v>3.2332E-2</v>
      </c>
      <c r="AF19" s="59">
        <v>0</v>
      </c>
      <c r="AG19" s="61">
        <v>6.6003000000000006E-2</v>
      </c>
      <c r="AH19" s="59">
        <v>3.2382000000000001E-2</v>
      </c>
      <c r="AI19" s="59">
        <v>6.6003000000000006E-2</v>
      </c>
      <c r="AJ19" s="59">
        <v>0</v>
      </c>
      <c r="AK19" s="59">
        <f t="shared" si="0"/>
        <v>1.5483850750000001</v>
      </c>
      <c r="AL19" s="59">
        <f t="shared" si="1"/>
        <v>1.5134139999999998</v>
      </c>
      <c r="AM19" s="59">
        <v>0</v>
      </c>
      <c r="AN19" s="59">
        <v>1.5134139999999998</v>
      </c>
      <c r="AO19" s="59">
        <f t="shared" si="2"/>
        <v>3.4971075000000296E-2</v>
      </c>
    </row>
    <row r="20" spans="2:41" s="56" customFormat="1" ht="27" customHeight="1" x14ac:dyDescent="0.15">
      <c r="B20" s="65" t="s">
        <v>84</v>
      </c>
      <c r="C20" s="58"/>
      <c r="D20" s="59">
        <v>9.0560500000000002E-2</v>
      </c>
      <c r="E20" s="59">
        <v>0</v>
      </c>
      <c r="F20" s="59">
        <v>0</v>
      </c>
      <c r="G20" s="59">
        <v>9.0560500000000002E-2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9.0560500000000002E-2</v>
      </c>
      <c r="T20" s="59">
        <v>4.0000000000000003E-5</v>
      </c>
      <c r="U20" s="59">
        <v>0</v>
      </c>
      <c r="V20" s="59">
        <v>4.0000000000000003E-5</v>
      </c>
      <c r="W20" s="59">
        <v>9.0520500000000004E-2</v>
      </c>
      <c r="X20" s="59">
        <v>5.2375500000000005E-2</v>
      </c>
      <c r="Y20" s="59">
        <v>0</v>
      </c>
      <c r="Z20" s="59">
        <v>3.8145000000000005E-2</v>
      </c>
      <c r="AA20" s="59">
        <v>0</v>
      </c>
      <c r="AB20" s="59">
        <v>3.5937500000000004E-2</v>
      </c>
      <c r="AC20" s="59">
        <v>5.4583E-2</v>
      </c>
      <c r="AD20" s="59">
        <v>5.2553000000000002E-2</v>
      </c>
      <c r="AE20" s="62">
        <v>2.0299999999999997E-3</v>
      </c>
      <c r="AF20" s="59">
        <v>0</v>
      </c>
      <c r="AG20" s="61">
        <v>5.2553000000000002E-2</v>
      </c>
      <c r="AH20" s="59">
        <v>2.0699999999999998E-3</v>
      </c>
      <c r="AI20" s="59">
        <v>5.2553000000000002E-2</v>
      </c>
      <c r="AJ20" s="59">
        <v>0</v>
      </c>
      <c r="AK20" s="59">
        <f t="shared" si="0"/>
        <v>9.0560500000000002E-2</v>
      </c>
      <c r="AL20" s="59">
        <f t="shared" si="1"/>
        <v>0.52372699999999994</v>
      </c>
      <c r="AM20" s="59">
        <v>0</v>
      </c>
      <c r="AN20" s="59">
        <v>0.52372699999999994</v>
      </c>
      <c r="AO20" s="59">
        <f t="shared" si="2"/>
        <v>-0.43316649999999995</v>
      </c>
    </row>
    <row r="21" spans="2:41" s="56" customFormat="1" ht="27" customHeight="1" x14ac:dyDescent="0.15">
      <c r="B21" s="65" t="s">
        <v>85</v>
      </c>
      <c r="C21" s="58"/>
      <c r="D21" s="59">
        <v>2.2525688800000001</v>
      </c>
      <c r="E21" s="59">
        <v>0</v>
      </c>
      <c r="F21" s="59">
        <v>0</v>
      </c>
      <c r="G21" s="59">
        <v>2.2525688800000001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2.2525688800000001</v>
      </c>
      <c r="T21" s="59">
        <v>2.811E-2</v>
      </c>
      <c r="U21" s="59">
        <v>2.7660000000000001E-2</v>
      </c>
      <c r="V21" s="59">
        <v>4.4999999999999999E-4</v>
      </c>
      <c r="W21" s="59">
        <v>2.2244588800000002</v>
      </c>
      <c r="X21" s="59">
        <v>1.5671382800000002</v>
      </c>
      <c r="Y21" s="59">
        <v>0</v>
      </c>
      <c r="Z21" s="59">
        <v>0.65732059999999992</v>
      </c>
      <c r="AA21" s="59">
        <v>0</v>
      </c>
      <c r="AB21" s="59">
        <v>7.9936879999999544E-2</v>
      </c>
      <c r="AC21" s="59">
        <v>2.1445220000000007</v>
      </c>
      <c r="AD21" s="59">
        <v>1.8542810000000007</v>
      </c>
      <c r="AE21" s="62">
        <v>0.29024099999999992</v>
      </c>
      <c r="AF21" s="59">
        <v>0</v>
      </c>
      <c r="AG21" s="61">
        <v>1.8542810000000007</v>
      </c>
      <c r="AH21" s="59">
        <v>0.31835099999999994</v>
      </c>
      <c r="AI21" s="59">
        <v>1.8542810000000007</v>
      </c>
      <c r="AJ21" s="59">
        <v>0</v>
      </c>
      <c r="AK21" s="59">
        <f t="shared" si="0"/>
        <v>2.2525688800000001</v>
      </c>
      <c r="AL21" s="59">
        <f t="shared" si="1"/>
        <v>1.0264159999999998</v>
      </c>
      <c r="AM21" s="59">
        <v>0</v>
      </c>
      <c r="AN21" s="59">
        <v>1.0264159999999998</v>
      </c>
      <c r="AO21" s="59">
        <f t="shared" si="2"/>
        <v>1.2261528800000003</v>
      </c>
    </row>
    <row r="22" spans="2:41" s="56" customFormat="1" ht="27" customHeight="1" x14ac:dyDescent="0.15">
      <c r="B22" s="65" t="s">
        <v>86</v>
      </c>
      <c r="C22" s="58"/>
      <c r="D22" s="59">
        <v>1.0805186999999997E-2</v>
      </c>
      <c r="E22" s="59">
        <v>0</v>
      </c>
      <c r="F22" s="59">
        <v>0</v>
      </c>
      <c r="G22" s="59">
        <v>1.0805186999999997E-2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1.0805186999999997E-2</v>
      </c>
      <c r="T22" s="59">
        <v>0</v>
      </c>
      <c r="U22" s="59">
        <v>0</v>
      </c>
      <c r="V22" s="59">
        <v>0</v>
      </c>
      <c r="W22" s="59">
        <v>1.0805186999999997E-2</v>
      </c>
      <c r="X22" s="59">
        <v>8.6098869999999984E-3</v>
      </c>
      <c r="Y22" s="59">
        <v>0</v>
      </c>
      <c r="Z22" s="59">
        <v>2.1952999999999999E-3</v>
      </c>
      <c r="AA22" s="59">
        <v>0</v>
      </c>
      <c r="AB22" s="59">
        <v>1.8699999999871597E-7</v>
      </c>
      <c r="AC22" s="59">
        <v>1.0804999999999999E-2</v>
      </c>
      <c r="AD22" s="59">
        <v>2.7500000000000002E-4</v>
      </c>
      <c r="AE22" s="62">
        <v>1.0529999999999999E-2</v>
      </c>
      <c r="AF22" s="59">
        <v>0</v>
      </c>
      <c r="AG22" s="61">
        <v>2.7500000000000002E-4</v>
      </c>
      <c r="AH22" s="59">
        <v>1.0529999999999999E-2</v>
      </c>
      <c r="AI22" s="59">
        <v>2.7500000000000002E-4</v>
      </c>
      <c r="AJ22" s="59">
        <v>0</v>
      </c>
      <c r="AK22" s="59">
        <f t="shared" si="0"/>
        <v>1.0805186999999997E-2</v>
      </c>
      <c r="AL22" s="59">
        <f t="shared" si="1"/>
        <v>1.0315000000000001E-2</v>
      </c>
      <c r="AM22" s="59">
        <v>0</v>
      </c>
      <c r="AN22" s="59">
        <v>1.0315000000000001E-2</v>
      </c>
      <c r="AO22" s="59">
        <f t="shared" si="2"/>
        <v>4.901869999999961E-4</v>
      </c>
    </row>
    <row r="23" spans="2:41" s="56" customFormat="1" ht="27" customHeight="1" x14ac:dyDescent="0.15">
      <c r="B23" s="65" t="s">
        <v>87</v>
      </c>
      <c r="C23" s="58"/>
      <c r="D23" s="59">
        <v>11.847563045999998</v>
      </c>
      <c r="E23" s="59">
        <v>0</v>
      </c>
      <c r="F23" s="59">
        <v>0</v>
      </c>
      <c r="G23" s="59">
        <v>11.847563045999998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11.847563045999998</v>
      </c>
      <c r="T23" s="59">
        <v>0</v>
      </c>
      <c r="U23" s="59">
        <v>0</v>
      </c>
      <c r="V23" s="59">
        <v>0</v>
      </c>
      <c r="W23" s="59">
        <v>11.847563045999998</v>
      </c>
      <c r="X23" s="59">
        <v>11.812632445999999</v>
      </c>
      <c r="Y23" s="59">
        <v>0</v>
      </c>
      <c r="Z23" s="59">
        <v>3.4930599999999992E-2</v>
      </c>
      <c r="AA23" s="59">
        <v>0</v>
      </c>
      <c r="AB23" s="59">
        <v>6.3178045999997323E-2</v>
      </c>
      <c r="AC23" s="59">
        <v>11.784385</v>
      </c>
      <c r="AD23" s="59">
        <v>11.773528000000001</v>
      </c>
      <c r="AE23" s="62">
        <v>1.0856999999999999E-2</v>
      </c>
      <c r="AF23" s="59">
        <v>0</v>
      </c>
      <c r="AG23" s="61">
        <v>11.773528000000001</v>
      </c>
      <c r="AH23" s="59">
        <v>1.0856999999999999E-2</v>
      </c>
      <c r="AI23" s="59">
        <v>11.773528000000001</v>
      </c>
      <c r="AJ23" s="59">
        <v>0</v>
      </c>
      <c r="AK23" s="59">
        <f t="shared" si="0"/>
        <v>11.847563045999998</v>
      </c>
      <c r="AL23" s="59">
        <f t="shared" si="1"/>
        <v>2.5420000000000002E-2</v>
      </c>
      <c r="AM23" s="59">
        <v>0</v>
      </c>
      <c r="AN23" s="59">
        <v>2.5420000000000002E-2</v>
      </c>
      <c r="AO23" s="59">
        <f t="shared" si="2"/>
        <v>11.822143045999997</v>
      </c>
    </row>
    <row r="24" spans="2:41" s="56" customFormat="1" ht="27" customHeight="1" x14ac:dyDescent="0.15">
      <c r="B24" s="65" t="s">
        <v>88</v>
      </c>
      <c r="C24" s="58"/>
      <c r="D24" s="59">
        <v>1.24E-3</v>
      </c>
      <c r="E24" s="59">
        <v>0</v>
      </c>
      <c r="F24" s="59">
        <v>0</v>
      </c>
      <c r="G24" s="59">
        <v>1.24E-3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1.24E-3</v>
      </c>
      <c r="T24" s="59">
        <v>0</v>
      </c>
      <c r="U24" s="59">
        <v>0</v>
      </c>
      <c r="V24" s="59">
        <v>0</v>
      </c>
      <c r="W24" s="59">
        <v>1.24E-3</v>
      </c>
      <c r="X24" s="59">
        <v>1.24E-3</v>
      </c>
      <c r="Y24" s="59">
        <v>0</v>
      </c>
      <c r="Z24" s="59">
        <v>0</v>
      </c>
      <c r="AA24" s="59">
        <v>0</v>
      </c>
      <c r="AB24" s="59">
        <v>9.8999999999999999E-4</v>
      </c>
      <c r="AC24" s="59">
        <v>2.5000000000000001E-4</v>
      </c>
      <c r="AD24" s="59">
        <v>2.5000000000000001E-4</v>
      </c>
      <c r="AE24" s="62">
        <v>0</v>
      </c>
      <c r="AF24" s="59">
        <v>0</v>
      </c>
      <c r="AG24" s="61">
        <v>2.5000000000000001E-4</v>
      </c>
      <c r="AH24" s="59">
        <v>0</v>
      </c>
      <c r="AI24" s="59">
        <v>2.5000000000000001E-4</v>
      </c>
      <c r="AJ24" s="59">
        <v>0</v>
      </c>
      <c r="AK24" s="59">
        <f t="shared" si="0"/>
        <v>1.24E-3</v>
      </c>
      <c r="AL24" s="59">
        <f t="shared" si="1"/>
        <v>5.7829999999999999E-3</v>
      </c>
      <c r="AM24" s="59">
        <v>0</v>
      </c>
      <c r="AN24" s="59">
        <v>5.7829999999999999E-3</v>
      </c>
      <c r="AO24" s="59">
        <f t="shared" si="2"/>
        <v>-4.5430000000000002E-3</v>
      </c>
    </row>
    <row r="25" spans="2:41" s="56" customFormat="1" ht="27" customHeight="1" x14ac:dyDescent="0.15">
      <c r="B25" s="65" t="s">
        <v>89</v>
      </c>
      <c r="C25" s="58"/>
      <c r="D25" s="59">
        <v>1.9095099999999998</v>
      </c>
      <c r="E25" s="59">
        <v>0</v>
      </c>
      <c r="F25" s="59">
        <v>0</v>
      </c>
      <c r="G25" s="59">
        <v>1.9095099999999998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1.9095099999999998</v>
      </c>
      <c r="T25" s="59">
        <v>2.511E-2</v>
      </c>
      <c r="U25" s="59">
        <v>0</v>
      </c>
      <c r="V25" s="59">
        <v>2.511E-2</v>
      </c>
      <c r="W25" s="59">
        <v>1.8843999999999999</v>
      </c>
      <c r="X25" s="59">
        <v>0.501</v>
      </c>
      <c r="Y25" s="59">
        <v>0</v>
      </c>
      <c r="Z25" s="59">
        <v>1.3834</v>
      </c>
      <c r="AA25" s="59">
        <v>0</v>
      </c>
      <c r="AB25" s="59">
        <v>0</v>
      </c>
      <c r="AC25" s="59">
        <v>1.8843999999999999</v>
      </c>
      <c r="AD25" s="59">
        <v>1.8843999999999999</v>
      </c>
      <c r="AE25" s="62">
        <v>0</v>
      </c>
      <c r="AF25" s="59">
        <v>0</v>
      </c>
      <c r="AG25" s="61">
        <v>1.8843999999999999</v>
      </c>
      <c r="AH25" s="59">
        <v>2.511E-2</v>
      </c>
      <c r="AI25" s="59">
        <v>1.8843999999999999</v>
      </c>
      <c r="AJ25" s="59">
        <v>0</v>
      </c>
      <c r="AK25" s="59">
        <f t="shared" si="0"/>
        <v>1.9095099999999998</v>
      </c>
      <c r="AL25" s="59">
        <f t="shared" si="1"/>
        <v>0.13817000000000002</v>
      </c>
      <c r="AM25" s="59">
        <v>0</v>
      </c>
      <c r="AN25" s="59">
        <v>0.13817000000000002</v>
      </c>
      <c r="AO25" s="59">
        <f t="shared" si="2"/>
        <v>1.7713399999999999</v>
      </c>
    </row>
    <row r="26" spans="2:41" s="56" customFormat="1" ht="27" customHeight="1" x14ac:dyDescent="0.15">
      <c r="B26" s="65" t="s">
        <v>90</v>
      </c>
      <c r="C26" s="58"/>
      <c r="D26" s="59">
        <v>1.7600000000000001E-3</v>
      </c>
      <c r="E26" s="59">
        <v>0</v>
      </c>
      <c r="F26" s="59">
        <v>0</v>
      </c>
      <c r="G26" s="59">
        <v>1.7600000000000001E-3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1.7600000000000001E-3</v>
      </c>
      <c r="T26" s="59">
        <v>0</v>
      </c>
      <c r="U26" s="59">
        <v>0</v>
      </c>
      <c r="V26" s="59">
        <v>0</v>
      </c>
      <c r="W26" s="59">
        <v>1.7600000000000001E-3</v>
      </c>
      <c r="X26" s="59">
        <v>0</v>
      </c>
      <c r="Y26" s="59">
        <v>0</v>
      </c>
      <c r="Z26" s="59">
        <v>1.7600000000000001E-3</v>
      </c>
      <c r="AA26" s="59">
        <v>0</v>
      </c>
      <c r="AB26" s="59">
        <v>0</v>
      </c>
      <c r="AC26" s="59">
        <v>1.7600000000000001E-3</v>
      </c>
      <c r="AD26" s="59">
        <v>1.7600000000000001E-3</v>
      </c>
      <c r="AE26" s="62">
        <v>0</v>
      </c>
      <c r="AF26" s="59">
        <v>0</v>
      </c>
      <c r="AG26" s="61">
        <v>1.7600000000000001E-3</v>
      </c>
      <c r="AH26" s="59">
        <v>0</v>
      </c>
      <c r="AI26" s="59">
        <v>1.7600000000000001E-3</v>
      </c>
      <c r="AJ26" s="59">
        <v>0</v>
      </c>
      <c r="AK26" s="59">
        <f t="shared" si="0"/>
        <v>1.7600000000000001E-3</v>
      </c>
      <c r="AL26" s="59">
        <f t="shared" si="1"/>
        <v>0</v>
      </c>
      <c r="AM26" s="59">
        <v>0</v>
      </c>
      <c r="AN26" s="59">
        <v>0</v>
      </c>
      <c r="AO26" s="59">
        <f t="shared" si="2"/>
        <v>1.7600000000000001E-3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0.28737997700000001</v>
      </c>
      <c r="E28" s="59">
        <v>0</v>
      </c>
      <c r="F28" s="59">
        <v>0</v>
      </c>
      <c r="G28" s="59">
        <v>0.28737997700000001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0.28737997700000001</v>
      </c>
      <c r="T28" s="59">
        <v>0</v>
      </c>
      <c r="U28" s="59">
        <v>0</v>
      </c>
      <c r="V28" s="59">
        <v>0</v>
      </c>
      <c r="W28" s="59">
        <v>0.28737997700000001</v>
      </c>
      <c r="X28" s="59">
        <v>5.9619377000000001E-2</v>
      </c>
      <c r="Y28" s="59">
        <v>0</v>
      </c>
      <c r="Z28" s="59">
        <v>0.22776060000000001</v>
      </c>
      <c r="AA28" s="59">
        <v>0</v>
      </c>
      <c r="AB28" s="59">
        <v>-1.0229999999888939E-6</v>
      </c>
      <c r="AC28" s="59">
        <v>0.287381</v>
      </c>
      <c r="AD28" s="59">
        <v>0.283225</v>
      </c>
      <c r="AE28" s="62">
        <v>4.156E-3</v>
      </c>
      <c r="AF28" s="59">
        <v>0</v>
      </c>
      <c r="AG28" s="61">
        <v>0.283225</v>
      </c>
      <c r="AH28" s="59">
        <v>4.156E-3</v>
      </c>
      <c r="AI28" s="59">
        <v>0.283225</v>
      </c>
      <c r="AJ28" s="59">
        <v>0</v>
      </c>
      <c r="AK28" s="59">
        <f t="shared" si="0"/>
        <v>0.28737997700000001</v>
      </c>
      <c r="AL28" s="59">
        <f t="shared" si="1"/>
        <v>5.8300000000000008E-4</v>
      </c>
      <c r="AM28" s="59">
        <v>0</v>
      </c>
      <c r="AN28" s="59">
        <v>5.8300000000000008E-4</v>
      </c>
      <c r="AO28" s="59">
        <f t="shared" si="2"/>
        <v>0.28679697700000001</v>
      </c>
    </row>
    <row r="29" spans="2:41" s="56" customFormat="1" ht="27" customHeight="1" x14ac:dyDescent="0.15">
      <c r="B29" s="65" t="s">
        <v>93</v>
      </c>
      <c r="C29" s="58"/>
      <c r="D29" s="59">
        <v>1.3806622880000001</v>
      </c>
      <c r="E29" s="59">
        <v>0</v>
      </c>
      <c r="F29" s="59">
        <v>0</v>
      </c>
      <c r="G29" s="59">
        <v>1.3806622880000001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1.3806622880000001</v>
      </c>
      <c r="T29" s="59">
        <v>0.25835000000000002</v>
      </c>
      <c r="U29" s="59">
        <v>0.25240000000000001</v>
      </c>
      <c r="V29" s="59">
        <v>5.9499999999999996E-3</v>
      </c>
      <c r="W29" s="59">
        <v>1.122312288</v>
      </c>
      <c r="X29" s="59">
        <v>0.61457338800000005</v>
      </c>
      <c r="Y29" s="59">
        <v>0</v>
      </c>
      <c r="Z29" s="59">
        <v>0.50773889999999999</v>
      </c>
      <c r="AA29" s="59">
        <v>0</v>
      </c>
      <c r="AB29" s="59">
        <v>3.1287999999962679E-5</v>
      </c>
      <c r="AC29" s="59">
        <v>1.1222810000000001</v>
      </c>
      <c r="AD29" s="59">
        <v>1.1103940000000001</v>
      </c>
      <c r="AE29" s="62">
        <v>1.1887000000000002E-2</v>
      </c>
      <c r="AF29" s="59">
        <v>0</v>
      </c>
      <c r="AG29" s="61">
        <v>1.1103940000000001</v>
      </c>
      <c r="AH29" s="59">
        <v>0.270237</v>
      </c>
      <c r="AI29" s="59">
        <v>1.1103940000000001</v>
      </c>
      <c r="AJ29" s="59">
        <v>0</v>
      </c>
      <c r="AK29" s="59">
        <f t="shared" si="0"/>
        <v>1.3806622880000001</v>
      </c>
      <c r="AL29" s="59">
        <f t="shared" si="1"/>
        <v>0.28203699999999998</v>
      </c>
      <c r="AM29" s="59">
        <v>0</v>
      </c>
      <c r="AN29" s="59">
        <v>0.28203699999999998</v>
      </c>
      <c r="AO29" s="59">
        <f t="shared" si="2"/>
        <v>1.098625288</v>
      </c>
    </row>
    <row r="30" spans="2:41" s="56" customFormat="1" ht="27" customHeight="1" x14ac:dyDescent="0.15">
      <c r="B30" s="65" t="s">
        <v>94</v>
      </c>
      <c r="C30" s="58"/>
      <c r="D30" s="59">
        <v>0.37764999999999999</v>
      </c>
      <c r="E30" s="59">
        <v>0</v>
      </c>
      <c r="F30" s="59">
        <v>0</v>
      </c>
      <c r="G30" s="59">
        <v>0.37764999999999999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0.37764999999999999</v>
      </c>
      <c r="T30" s="59">
        <v>0</v>
      </c>
      <c r="U30" s="59">
        <v>0</v>
      </c>
      <c r="V30" s="59">
        <v>0</v>
      </c>
      <c r="W30" s="59">
        <v>0.37764999999999999</v>
      </c>
      <c r="X30" s="59">
        <v>0</v>
      </c>
      <c r="Y30" s="59">
        <v>0</v>
      </c>
      <c r="Z30" s="59">
        <v>0.37764999999999999</v>
      </c>
      <c r="AA30" s="59">
        <v>0</v>
      </c>
      <c r="AB30" s="59">
        <v>0</v>
      </c>
      <c r="AC30" s="59">
        <v>0.37764999999999999</v>
      </c>
      <c r="AD30" s="59">
        <v>0.37764999999999999</v>
      </c>
      <c r="AE30" s="62">
        <v>0</v>
      </c>
      <c r="AF30" s="59">
        <v>0</v>
      </c>
      <c r="AG30" s="61">
        <v>0.37764999999999999</v>
      </c>
      <c r="AH30" s="59">
        <v>0</v>
      </c>
      <c r="AI30" s="59">
        <v>0.37764999999999999</v>
      </c>
      <c r="AJ30" s="59">
        <v>0</v>
      </c>
      <c r="AK30" s="59">
        <f t="shared" si="0"/>
        <v>0.37764999999999999</v>
      </c>
      <c r="AL30" s="59">
        <f t="shared" si="1"/>
        <v>0</v>
      </c>
      <c r="AM30" s="59">
        <v>0</v>
      </c>
      <c r="AN30" s="59">
        <v>0</v>
      </c>
      <c r="AO30" s="59">
        <f t="shared" si="2"/>
        <v>0.37764999999999999</v>
      </c>
    </row>
    <row r="31" spans="2:41" s="56" customFormat="1" ht="27" customHeight="1" x14ac:dyDescent="0.15">
      <c r="B31" s="65" t="s">
        <v>95</v>
      </c>
      <c r="C31" s="58"/>
      <c r="D31" s="59">
        <v>65.473316714000006</v>
      </c>
      <c r="E31" s="59">
        <v>0</v>
      </c>
      <c r="F31" s="59">
        <v>0</v>
      </c>
      <c r="G31" s="59">
        <v>65.473316714000006</v>
      </c>
      <c r="H31" s="59">
        <v>0</v>
      </c>
      <c r="I31" s="59">
        <v>0</v>
      </c>
      <c r="J31" s="59">
        <v>0</v>
      </c>
      <c r="K31" s="59">
        <v>8.9689999999999992E-2</v>
      </c>
      <c r="L31" s="59">
        <v>0</v>
      </c>
      <c r="M31" s="59">
        <v>0</v>
      </c>
      <c r="N31" s="59">
        <v>0</v>
      </c>
      <c r="O31" s="59">
        <v>8.9689999999999992E-2</v>
      </c>
      <c r="P31" s="59">
        <v>8.9689999999999992E-2</v>
      </c>
      <c r="Q31" s="59">
        <v>0</v>
      </c>
      <c r="R31" s="59">
        <v>0</v>
      </c>
      <c r="S31" s="61">
        <v>65.383626714000002</v>
      </c>
      <c r="T31" s="59">
        <v>0.19301000000000001</v>
      </c>
      <c r="U31" s="59">
        <v>0.19005000000000002</v>
      </c>
      <c r="V31" s="59">
        <v>2.96E-3</v>
      </c>
      <c r="W31" s="59">
        <v>65.190616714000001</v>
      </c>
      <c r="X31" s="59">
        <v>64.961152714000008</v>
      </c>
      <c r="Y31" s="59">
        <v>0</v>
      </c>
      <c r="Z31" s="59">
        <v>0.229464</v>
      </c>
      <c r="AA31" s="59">
        <v>0</v>
      </c>
      <c r="AB31" s="59">
        <v>1.7140000068138761E-6</v>
      </c>
      <c r="AC31" s="59">
        <v>65.190614999999994</v>
      </c>
      <c r="AD31" s="59">
        <v>65.187203999999994</v>
      </c>
      <c r="AE31" s="62">
        <v>3.411E-3</v>
      </c>
      <c r="AF31" s="59">
        <v>0</v>
      </c>
      <c r="AG31" s="61">
        <v>65.276893999999999</v>
      </c>
      <c r="AH31" s="59">
        <v>0.19642100000000001</v>
      </c>
      <c r="AI31" s="59">
        <v>65.276893999999999</v>
      </c>
      <c r="AJ31" s="59">
        <v>0</v>
      </c>
      <c r="AK31" s="59">
        <f t="shared" si="0"/>
        <v>65.473316714000006</v>
      </c>
      <c r="AL31" s="59">
        <f t="shared" si="1"/>
        <v>5.6882999999999996E-2</v>
      </c>
      <c r="AM31" s="59">
        <v>0</v>
      </c>
      <c r="AN31" s="59">
        <v>5.6882999999999996E-2</v>
      </c>
      <c r="AO31" s="59">
        <f t="shared" si="2"/>
        <v>65.416433714000007</v>
      </c>
    </row>
    <row r="32" spans="2:41" s="56" customFormat="1" ht="27" customHeight="1" x14ac:dyDescent="0.15">
      <c r="B32" s="65" t="s">
        <v>96</v>
      </c>
      <c r="C32" s="58"/>
      <c r="D32" s="59">
        <v>0.39046000000000003</v>
      </c>
      <c r="E32" s="59">
        <v>0</v>
      </c>
      <c r="F32" s="59">
        <v>0</v>
      </c>
      <c r="G32" s="59">
        <v>0.39046000000000003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0.39046000000000003</v>
      </c>
      <c r="T32" s="59">
        <v>0</v>
      </c>
      <c r="U32" s="59">
        <v>0</v>
      </c>
      <c r="V32" s="59">
        <v>0</v>
      </c>
      <c r="W32" s="59">
        <v>0.39046000000000003</v>
      </c>
      <c r="X32" s="59">
        <v>0</v>
      </c>
      <c r="Y32" s="59">
        <v>0</v>
      </c>
      <c r="Z32" s="59">
        <v>0.39046000000000003</v>
      </c>
      <c r="AA32" s="59">
        <v>0</v>
      </c>
      <c r="AB32" s="59">
        <v>0</v>
      </c>
      <c r="AC32" s="59">
        <v>0.39046000000000003</v>
      </c>
      <c r="AD32" s="59">
        <v>0.39046000000000003</v>
      </c>
      <c r="AE32" s="62">
        <v>0</v>
      </c>
      <c r="AF32" s="59">
        <v>0</v>
      </c>
      <c r="AG32" s="61">
        <v>0.39046000000000003</v>
      </c>
      <c r="AH32" s="59">
        <v>0</v>
      </c>
      <c r="AI32" s="59">
        <v>0.39046000000000003</v>
      </c>
      <c r="AJ32" s="59">
        <v>0</v>
      </c>
      <c r="AK32" s="59">
        <f t="shared" si="0"/>
        <v>0.39046000000000003</v>
      </c>
      <c r="AL32" s="59">
        <f t="shared" si="1"/>
        <v>5.45E-3</v>
      </c>
      <c r="AM32" s="59">
        <v>0</v>
      </c>
      <c r="AN32" s="59">
        <v>5.45E-3</v>
      </c>
      <c r="AO32" s="59">
        <f t="shared" si="2"/>
        <v>0.38501000000000002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10.991078999999999</v>
      </c>
      <c r="E34" s="59">
        <v>0</v>
      </c>
      <c r="F34" s="59">
        <v>0</v>
      </c>
      <c r="G34" s="59">
        <v>10.991078999999999</v>
      </c>
      <c r="H34" s="59">
        <v>10.991078999999999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10.991078999999999</v>
      </c>
      <c r="AH34" s="59">
        <v>0</v>
      </c>
      <c r="AI34" s="59">
        <v>10.991078999999999</v>
      </c>
      <c r="AJ34" s="59">
        <v>0</v>
      </c>
      <c r="AK34" s="59">
        <f t="shared" si="0"/>
        <v>10.991078999999999</v>
      </c>
      <c r="AL34" s="59">
        <f t="shared" si="1"/>
        <v>0</v>
      </c>
      <c r="AM34" s="59">
        <v>0</v>
      </c>
      <c r="AN34" s="59">
        <v>0</v>
      </c>
      <c r="AO34" s="59">
        <f t="shared" si="2"/>
        <v>10.991078999999999</v>
      </c>
    </row>
    <row r="35" spans="2:41" s="56" customFormat="1" ht="27" customHeight="1" x14ac:dyDescent="0.15">
      <c r="B35" s="65" t="s">
        <v>99</v>
      </c>
      <c r="C35" s="58"/>
      <c r="D35" s="59">
        <v>9.8000000000000014E-3</v>
      </c>
      <c r="E35" s="59">
        <v>0</v>
      </c>
      <c r="F35" s="59">
        <v>0</v>
      </c>
      <c r="G35" s="59">
        <v>9.8000000000000014E-3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9.8000000000000014E-3</v>
      </c>
      <c r="T35" s="59">
        <v>0</v>
      </c>
      <c r="U35" s="59">
        <v>0</v>
      </c>
      <c r="V35" s="59">
        <v>0</v>
      </c>
      <c r="W35" s="59">
        <v>9.8000000000000014E-3</v>
      </c>
      <c r="X35" s="59">
        <v>0</v>
      </c>
      <c r="Y35" s="59">
        <v>0</v>
      </c>
      <c r="Z35" s="59">
        <v>9.8000000000000014E-3</v>
      </c>
      <c r="AA35" s="59">
        <v>0</v>
      </c>
      <c r="AB35" s="59">
        <v>0</v>
      </c>
      <c r="AC35" s="59">
        <v>9.8000000000000014E-3</v>
      </c>
      <c r="AD35" s="59">
        <v>9.8000000000000014E-3</v>
      </c>
      <c r="AE35" s="62">
        <v>0</v>
      </c>
      <c r="AF35" s="59">
        <v>0</v>
      </c>
      <c r="AG35" s="61">
        <v>9.8000000000000014E-3</v>
      </c>
      <c r="AH35" s="59">
        <v>0</v>
      </c>
      <c r="AI35" s="59">
        <v>9.8000000000000014E-3</v>
      </c>
      <c r="AJ35" s="59">
        <v>0</v>
      </c>
      <c r="AK35" s="59">
        <f t="shared" si="0"/>
        <v>9.8000000000000014E-3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9.8000000000000014E-3</v>
      </c>
    </row>
    <row r="36" spans="2:41" s="56" customFormat="1" ht="27" customHeight="1" x14ac:dyDescent="0.15">
      <c r="B36" s="65" t="s">
        <v>100</v>
      </c>
      <c r="C36" s="58"/>
      <c r="D36" s="59">
        <v>2.4222136450000002</v>
      </c>
      <c r="E36" s="59">
        <v>0</v>
      </c>
      <c r="F36" s="59">
        <v>0</v>
      </c>
      <c r="G36" s="59">
        <v>2.4222136450000002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2.4222136450000002</v>
      </c>
      <c r="T36" s="59">
        <v>9.2099999999999994E-3</v>
      </c>
      <c r="U36" s="59">
        <v>5.0199999999999993E-3</v>
      </c>
      <c r="V36" s="59">
        <v>4.1899999999999993E-3</v>
      </c>
      <c r="W36" s="59">
        <v>2.4130036449999999</v>
      </c>
      <c r="X36" s="59">
        <v>1.1248755159999999</v>
      </c>
      <c r="Y36" s="59">
        <v>0</v>
      </c>
      <c r="Z36" s="59">
        <v>1.288128129</v>
      </c>
      <c r="AA36" s="59">
        <v>0</v>
      </c>
      <c r="AB36" s="59">
        <v>2.2196449999996315E-3</v>
      </c>
      <c r="AC36" s="59">
        <v>2.4107840000000005</v>
      </c>
      <c r="AD36" s="59">
        <v>1.91418</v>
      </c>
      <c r="AE36" s="59">
        <v>0.49660400000000005</v>
      </c>
      <c r="AF36" s="59">
        <v>0</v>
      </c>
      <c r="AG36" s="61">
        <v>1.91418</v>
      </c>
      <c r="AH36" s="59">
        <v>0.50581399999999999</v>
      </c>
      <c r="AI36" s="59">
        <v>1.91418</v>
      </c>
      <c r="AJ36" s="59">
        <v>0</v>
      </c>
      <c r="AK36" s="59">
        <f t="shared" si="0"/>
        <v>2.4222136450000002</v>
      </c>
      <c r="AL36" s="59">
        <f t="shared" si="1"/>
        <v>1.3574359999999999</v>
      </c>
      <c r="AM36" s="59">
        <f>SUM(AM37:AM39)</f>
        <v>0</v>
      </c>
      <c r="AN36" s="59">
        <f>SUM(AN37:AN39)</f>
        <v>1.3574359999999999</v>
      </c>
      <c r="AO36" s="59">
        <f t="shared" si="2"/>
        <v>1.0647776450000004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4.7003689999999994E-3</v>
      </c>
      <c r="E37" s="70">
        <v>0</v>
      </c>
      <c r="F37" s="69">
        <v>0</v>
      </c>
      <c r="G37" s="69">
        <v>4.7003689999999994E-3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4.7003689999999994E-3</v>
      </c>
      <c r="T37" s="69">
        <v>3.8399999999999997E-3</v>
      </c>
      <c r="U37" s="69">
        <v>0</v>
      </c>
      <c r="V37" s="69">
        <v>3.8399999999999997E-3</v>
      </c>
      <c r="W37" s="69">
        <v>8.6036899999999993E-4</v>
      </c>
      <c r="X37" s="69">
        <v>0</v>
      </c>
      <c r="Y37" s="69">
        <v>0</v>
      </c>
      <c r="Z37" s="69">
        <v>8.6036899999999993E-4</v>
      </c>
      <c r="AA37" s="69">
        <v>0</v>
      </c>
      <c r="AB37" s="69">
        <v>8.6036899999999993E-4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3.8399999999999997E-3</v>
      </c>
      <c r="AI37" s="69">
        <v>0</v>
      </c>
      <c r="AJ37" s="70">
        <v>0</v>
      </c>
      <c r="AK37" s="70">
        <f t="shared" si="0"/>
        <v>4.7003689999999994E-3</v>
      </c>
      <c r="AL37" s="70">
        <f t="shared" si="1"/>
        <v>0.20956799999999998</v>
      </c>
      <c r="AM37" s="70">
        <v>0</v>
      </c>
      <c r="AN37" s="70">
        <v>0.20956799999999998</v>
      </c>
      <c r="AO37" s="70">
        <f t="shared" si="2"/>
        <v>-0.20486763099999997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1.1431295160000001</v>
      </c>
      <c r="E38" s="74">
        <v>0</v>
      </c>
      <c r="F38" s="74">
        <v>0</v>
      </c>
      <c r="G38" s="74">
        <v>1.1431295160000001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1.1431295160000001</v>
      </c>
      <c r="T38" s="74">
        <v>5.3699999999999989E-3</v>
      </c>
      <c r="U38" s="74">
        <v>5.0199999999999993E-3</v>
      </c>
      <c r="V38" s="74">
        <v>3.5E-4</v>
      </c>
      <c r="W38" s="74">
        <v>1.137759516</v>
      </c>
      <c r="X38" s="74">
        <v>1.123929516</v>
      </c>
      <c r="Y38" s="74">
        <v>0</v>
      </c>
      <c r="Z38" s="74">
        <v>1.383E-2</v>
      </c>
      <c r="AA38" s="74">
        <v>0</v>
      </c>
      <c r="AB38" s="74">
        <v>7.8951599999999011E-4</v>
      </c>
      <c r="AC38" s="74">
        <v>1.13697</v>
      </c>
      <c r="AD38" s="74">
        <v>0.89566299999999999</v>
      </c>
      <c r="AE38" s="74">
        <v>0.24130700000000002</v>
      </c>
      <c r="AF38" s="75">
        <v>0</v>
      </c>
      <c r="AG38" s="76">
        <v>0.89566299999999999</v>
      </c>
      <c r="AH38" s="74">
        <v>0.24667700000000001</v>
      </c>
      <c r="AI38" s="74">
        <v>0.89566299999999999</v>
      </c>
      <c r="AJ38" s="74">
        <v>0</v>
      </c>
      <c r="AK38" s="74">
        <f t="shared" si="0"/>
        <v>1.1431295160000001</v>
      </c>
      <c r="AL38" s="74">
        <f t="shared" si="1"/>
        <v>1.1437439999999999</v>
      </c>
      <c r="AM38" s="74">
        <v>0</v>
      </c>
      <c r="AN38" s="74">
        <v>1.1437439999999999</v>
      </c>
      <c r="AO38" s="74">
        <f t="shared" si="2"/>
        <v>-6.1448399999974868E-4</v>
      </c>
    </row>
    <row r="39" spans="2:41" ht="27" customHeight="1" x14ac:dyDescent="0.15">
      <c r="B39" s="77">
        <v>0</v>
      </c>
      <c r="C39" s="84" t="s">
        <v>100</v>
      </c>
      <c r="D39" s="79">
        <v>1.2743837599999999</v>
      </c>
      <c r="E39" s="60">
        <v>0</v>
      </c>
      <c r="F39" s="79">
        <v>0</v>
      </c>
      <c r="G39" s="79">
        <v>1.2743837599999999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1.2743837599999999</v>
      </c>
      <c r="T39" s="79">
        <v>0</v>
      </c>
      <c r="U39" s="79">
        <v>0</v>
      </c>
      <c r="V39" s="79">
        <v>0</v>
      </c>
      <c r="W39" s="79">
        <v>1.2743837599999999</v>
      </c>
      <c r="X39" s="79">
        <v>9.4600000000000001E-4</v>
      </c>
      <c r="Y39" s="79">
        <v>0</v>
      </c>
      <c r="Z39" s="79">
        <v>1.27343776</v>
      </c>
      <c r="AA39" s="79">
        <v>0</v>
      </c>
      <c r="AB39" s="79">
        <v>5.6975999999964166E-4</v>
      </c>
      <c r="AC39" s="79">
        <v>1.2738140000000002</v>
      </c>
      <c r="AD39" s="79">
        <v>1.0185170000000001</v>
      </c>
      <c r="AE39" s="79">
        <v>0.255297</v>
      </c>
      <c r="AF39" s="80">
        <v>0</v>
      </c>
      <c r="AG39" s="81">
        <v>1.0185170000000001</v>
      </c>
      <c r="AH39" s="79">
        <v>0.255297</v>
      </c>
      <c r="AI39" s="79">
        <v>1.0185170000000001</v>
      </c>
      <c r="AJ39" s="60">
        <v>0</v>
      </c>
      <c r="AK39" s="60">
        <f t="shared" si="0"/>
        <v>1.2743837599999999</v>
      </c>
      <c r="AL39" s="60">
        <f t="shared" si="1"/>
        <v>4.1240000000000001E-3</v>
      </c>
      <c r="AM39" s="60">
        <v>0</v>
      </c>
      <c r="AN39" s="60">
        <v>4.1240000000000001E-3</v>
      </c>
      <c r="AO39" s="60">
        <f t="shared" si="2"/>
        <v>1.2702597599999998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2021-03-16T06:37:05Z</dcterms:created>
  <dcterms:modified xsi:type="dcterms:W3CDTF">2023-03-29T02:33:19Z</dcterms:modified>
</cp:coreProperties>
</file>