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0AFAE1EB-2139-4287-BE5C-BE4C5E8C7A0B}" xr6:coauthVersionLast="47" xr6:coauthVersionMax="47" xr10:uidLastSave="{00000000-0000-0000-0000-000000000000}"/>
  <bookViews>
    <workbookView xWindow="1170" yWindow="600" windowWidth="14385" windowHeight="1560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L35" i="1"/>
  <c r="AK35" i="1"/>
  <c r="AO35" i="1" s="1"/>
  <c r="AL34" i="1"/>
  <c r="AK34" i="1"/>
  <c r="AL33" i="1"/>
  <c r="AK33" i="1"/>
  <c r="AO33" i="1" s="1"/>
  <c r="AL32" i="1"/>
  <c r="AK32" i="1"/>
  <c r="AL31" i="1"/>
  <c r="AK31" i="1"/>
  <c r="AL30" i="1"/>
  <c r="AK30" i="1"/>
  <c r="AO30" i="1" s="1"/>
  <c r="AL29" i="1"/>
  <c r="AK29" i="1"/>
  <c r="AO29" i="1" s="1"/>
  <c r="AL28" i="1"/>
  <c r="AK28" i="1"/>
  <c r="AL27" i="1"/>
  <c r="AK27" i="1"/>
  <c r="AL26" i="1"/>
  <c r="AK26" i="1"/>
  <c r="AO26" i="1" s="1"/>
  <c r="AL25" i="1"/>
  <c r="AK25" i="1"/>
  <c r="AL24" i="1"/>
  <c r="AK24" i="1"/>
  <c r="AL23" i="1"/>
  <c r="AK23" i="1"/>
  <c r="AO23" i="1" s="1"/>
  <c r="AL22" i="1"/>
  <c r="AK22" i="1"/>
  <c r="AL21" i="1"/>
  <c r="AK21" i="1"/>
  <c r="AL20" i="1"/>
  <c r="AK20" i="1"/>
  <c r="AL19" i="1"/>
  <c r="AK19" i="1"/>
  <c r="AL18" i="1"/>
  <c r="AK18" i="1"/>
  <c r="AL17" i="1"/>
  <c r="AK17" i="1"/>
  <c r="AO17" i="1" s="1"/>
  <c r="AL16" i="1"/>
  <c r="AK16" i="1"/>
  <c r="AN14" i="1"/>
  <c r="AL15" i="1"/>
  <c r="AK15" i="1"/>
  <c r="AO15" i="1" s="1"/>
  <c r="AK14" i="1"/>
  <c r="AL13" i="1"/>
  <c r="AK13" i="1"/>
  <c r="AO13" i="1" s="1"/>
  <c r="AK12" i="1"/>
  <c r="Z8" i="1"/>
  <c r="X8" i="1"/>
  <c r="AO18" i="1" l="1"/>
  <c r="AO21" i="1"/>
  <c r="AO36" i="1"/>
  <c r="AO16" i="1"/>
  <c r="AO19" i="1"/>
  <c r="AO22" i="1"/>
  <c r="AO31" i="1"/>
  <c r="AO34" i="1"/>
  <c r="AN12" i="1"/>
  <c r="AO20" i="1"/>
  <c r="AO27" i="1"/>
  <c r="AO24" i="1"/>
  <c r="AO28" i="1"/>
  <c r="AO38" i="1"/>
  <c r="AO25" i="1"/>
  <c r="AO37" i="1"/>
  <c r="AO32" i="1"/>
  <c r="AM14" i="1"/>
  <c r="AL14" i="1" l="1"/>
  <c r="AO14" i="1" s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<sst xmlns="http://schemas.openxmlformats.org/spreadsheetml/2006/main" count="111" uniqueCount="105">
  <si>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</si>
  <si>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</si>
  <si>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</si>
  <si>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</si>
  <si>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</si>
  <si>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</si>
  <si>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</si>
  <si>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</si>
  <si>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</si>
  <si>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</si>
  <si>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</si>
  <si>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</si>
  <si>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</si>
  <si>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</si>
  <si>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</si>
  <si>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</si>
  <si>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</si>
  <si>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</si>
  <si>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</si>
  <si>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</si>
  <si>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</si>
  <si>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</si>
  <si>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</si>
  <si>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</si>
  <si>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</si>
  <si>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</si>
  <si>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</si>
  <si>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</si>
  <si>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</si>
  <si>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</si>
  <si>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</si>
  <si>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</si>
  <si>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</si>
  <si>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</si>
  <si>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</si>
  <si>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</si>
  <si>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</si>
  <si>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</si>
  <si>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</si>
  <si>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</si>
  <si>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</si>
  <si>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</si>
  <si>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</si>
  <si>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</si>
  <si>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</si>
  <si>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</si>
  <si>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</si>
  <si>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</si>
  <si>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</si>
  <si>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</si>
  <si>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</si>
  <si>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</si>
  <si>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</si>
  <si>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</si>
  <si>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</si>
  <si>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</si>
  <si>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</si>
  <si>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</si>
  <si>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</si>
  <si>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</si>
  <si>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</si>
  <si>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</si>
  <si>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</si>
  <si>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</si>
  <si>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</si>
  <si>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</si>
  <si>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</si>
  <si>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</si>
  <si>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</si>
  <si>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</si>
  <si>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</si>
  <si>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</si>
  <si>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</si>
  <si>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</si>
  <si>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</si>
  <si>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</si>
  <si>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</si>
  <si>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</si>
  <si>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</si>
  <si>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</si>
  <si>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</si>
  <si>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</si>
  <si>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</si>
  <si>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</si>
  <si>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</si>
  <si>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</si>
  <si>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</si>
  <si>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</si>
  <si>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</si>
  <si>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</si>
  <si>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</si>
  <si>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</si>
  <si>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</si>
  <si>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</si>
  <si>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</si>
  <si>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</si>
  <si>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</si>
  <si>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</si>
  <si>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</si>
  <si>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</si>
  <si>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</si>
  <si>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</si>
  <si>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</si>
  <si>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</si>
  <si>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表4-04  発生量及び処理・処分量（種類別：変換)　〔全業種〕〔橋本・伊都地域〕〔令和３年度〕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</si>
</sst>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85" t="s">
        <v>0</v>
      </c>
      <c r="C5" s="86"/>
      <c r="D5" s="7" t="s">
        <v>73</v>
      </c>
      <c r="E5" s="7" t="s">
        <v>1</v>
      </c>
      <c r="F5" s="8" t="s">
        <v>2</v>
      </c>
      <c r="G5" s="7" t="s">
        <v>103</v>
      </c>
      <c r="H5" s="91" t="s">
        <v>3</v>
      </c>
      <c r="I5" s="92"/>
      <c r="J5" s="93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97" t="s">
        <v>6</v>
      </c>
      <c r="AH5" s="99" t="s">
        <v>7</v>
      </c>
      <c r="AI5" s="99" t="s">
        <v>8</v>
      </c>
      <c r="AJ5" s="119" t="s">
        <v>9</v>
      </c>
      <c r="AK5" s="99" t="s">
        <v>10</v>
      </c>
      <c r="AL5" s="13" t="s">
        <v>11</v>
      </c>
      <c r="AM5" s="14"/>
      <c r="AN5" s="15"/>
      <c r="AO5" s="99" t="s">
        <v>12</v>
      </c>
    </row>
    <row r="6" spans="2:41" ht="13.5" customHeight="1" x14ac:dyDescent="0.15">
      <c r="B6" s="87"/>
      <c r="C6" s="88"/>
      <c r="D6" s="16"/>
      <c r="E6" s="16"/>
      <c r="F6" s="17"/>
      <c r="G6" s="16"/>
      <c r="H6" s="94"/>
      <c r="I6" s="95"/>
      <c r="J6" s="96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98"/>
      <c r="AH6" s="100"/>
      <c r="AI6" s="100"/>
      <c r="AJ6" s="120"/>
      <c r="AK6" s="100"/>
      <c r="AL6" s="16"/>
      <c r="AM6" s="26" t="s">
        <v>17</v>
      </c>
      <c r="AN6" s="26" t="s">
        <v>18</v>
      </c>
      <c r="AO6" s="100"/>
    </row>
    <row r="7" spans="2:41" ht="13.5" customHeight="1" x14ac:dyDescent="0.15">
      <c r="B7" s="87"/>
      <c r="C7" s="88"/>
      <c r="D7" s="16"/>
      <c r="E7" s="16"/>
      <c r="F7" s="17"/>
      <c r="G7" s="16"/>
      <c r="H7" s="104" t="s">
        <v>19</v>
      </c>
      <c r="I7" s="104" t="s">
        <v>20</v>
      </c>
      <c r="J7" s="106" t="s">
        <v>21</v>
      </c>
      <c r="K7" s="18"/>
      <c r="L7" s="19"/>
      <c r="M7" s="16"/>
      <c r="N7" s="99" t="s">
        <v>22</v>
      </c>
      <c r="O7" s="16"/>
      <c r="P7" s="106" t="s">
        <v>23</v>
      </c>
      <c r="Q7" s="111" t="s">
        <v>24</v>
      </c>
      <c r="R7" s="114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17" t="s">
        <v>13</v>
      </c>
      <c r="AC7" s="101" t="s">
        <v>14</v>
      </c>
      <c r="AD7" s="11"/>
      <c r="AE7" s="11"/>
      <c r="AF7" s="11"/>
      <c r="AG7" s="98"/>
      <c r="AH7" s="100"/>
      <c r="AI7" s="100"/>
      <c r="AJ7" s="120"/>
      <c r="AK7" s="100"/>
      <c r="AL7" s="16"/>
      <c r="AM7" s="16"/>
      <c r="AN7" s="16"/>
      <c r="AO7" s="100"/>
    </row>
    <row r="8" spans="2:41" ht="13.5" customHeight="1" x14ac:dyDescent="0.15">
      <c r="B8" s="87"/>
      <c r="C8" s="88"/>
      <c r="D8" s="16"/>
      <c r="E8" s="16"/>
      <c r="F8" s="17"/>
      <c r="G8" s="16"/>
      <c r="H8" s="105"/>
      <c r="I8" s="105"/>
      <c r="J8" s="107"/>
      <c r="K8" s="18"/>
      <c r="L8" s="19"/>
      <c r="M8" s="16"/>
      <c r="N8" s="108"/>
      <c r="O8" s="16"/>
      <c r="P8" s="110"/>
      <c r="Q8" s="112"/>
      <c r="R8" s="115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18"/>
      <c r="AC8" s="102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87"/>
      <c r="C9" s="88"/>
      <c r="D9" s="35"/>
      <c r="E9" s="35"/>
      <c r="F9" s="36"/>
      <c r="G9" s="37"/>
      <c r="H9" s="105"/>
      <c r="I9" s="105"/>
      <c r="J9" s="107"/>
      <c r="K9" s="37"/>
      <c r="L9" s="99" t="s">
        <v>28</v>
      </c>
      <c r="M9" s="37"/>
      <c r="N9" s="109"/>
      <c r="O9" s="37"/>
      <c r="P9" s="105"/>
      <c r="Q9" s="113"/>
      <c r="R9" s="116"/>
      <c r="S9" s="38"/>
      <c r="T9" s="37"/>
      <c r="U9" s="37"/>
      <c r="V9" s="37"/>
      <c r="W9" s="37"/>
      <c r="X9" s="37"/>
      <c r="Y9" s="99" t="s">
        <v>28</v>
      </c>
      <c r="Z9" s="37"/>
      <c r="AA9" s="99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87"/>
      <c r="C10" s="88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03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03"/>
      <c r="Z10" s="35" t="s">
        <v>49</v>
      </c>
      <c r="AA10" s="103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89"/>
      <c r="C11" s="90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116.07973808000001</v>
      </c>
      <c r="E12" s="54">
        <v>0</v>
      </c>
      <c r="F12" s="54">
        <v>0</v>
      </c>
      <c r="G12" s="54">
        <v>116.07973808000001</v>
      </c>
      <c r="H12" s="54">
        <v>3.5782250000000002</v>
      </c>
      <c r="I12" s="54">
        <v>0</v>
      </c>
      <c r="J12" s="54">
        <v>0</v>
      </c>
      <c r="K12" s="54">
        <v>64.477953999999997</v>
      </c>
      <c r="L12" s="54">
        <v>0</v>
      </c>
      <c r="M12" s="54">
        <v>39.367809999999992</v>
      </c>
      <c r="N12" s="54">
        <v>0</v>
      </c>
      <c r="O12" s="54">
        <v>25.110144000000002</v>
      </c>
      <c r="P12" s="54">
        <v>20.553163999999999</v>
      </c>
      <c r="Q12" s="54">
        <v>0</v>
      </c>
      <c r="R12" s="54">
        <v>0</v>
      </c>
      <c r="S12" s="55">
        <v>52.580539080000015</v>
      </c>
      <c r="T12" s="54">
        <v>5.5797439999999998</v>
      </c>
      <c r="U12" s="54">
        <v>1.3532299999999999</v>
      </c>
      <c r="V12" s="54">
        <v>4.2265139999999999</v>
      </c>
      <c r="W12" s="54">
        <v>47.000795080000017</v>
      </c>
      <c r="X12" s="54">
        <v>39.957191743000017</v>
      </c>
      <c r="Y12" s="54">
        <v>0</v>
      </c>
      <c r="Z12" s="54">
        <v>7.0436033370000004</v>
      </c>
      <c r="AA12" s="54">
        <v>0</v>
      </c>
      <c r="AB12" s="54">
        <v>1.862115079999993</v>
      </c>
      <c r="AC12" s="54">
        <v>45.138680000000015</v>
      </c>
      <c r="AD12" s="54">
        <v>44.307690000000022</v>
      </c>
      <c r="AE12" s="54">
        <v>0.8309899999999999</v>
      </c>
      <c r="AF12" s="54">
        <v>0</v>
      </c>
      <c r="AG12" s="55">
        <v>68.439079000000021</v>
      </c>
      <c r="AH12" s="54">
        <v>6.4107340000000015</v>
      </c>
      <c r="AI12" s="54">
        <v>68.439079000000021</v>
      </c>
      <c r="AJ12" s="54">
        <v>0</v>
      </c>
      <c r="AK12" s="54">
        <f>G12-N12</f>
        <v>116.07973808000001</v>
      </c>
      <c r="AL12" s="54">
        <f>AM12+AN12</f>
        <v>9.0617648211947373</v>
      </c>
      <c r="AM12" s="54">
        <f>SUM(AM13:AM14)+SUM(AM18:AM36)</f>
        <v>0</v>
      </c>
      <c r="AN12" s="54">
        <f>SUM(AN13:AN14)+SUM(AN18:AN36)</f>
        <v>9.0617648211947373</v>
      </c>
      <c r="AO12" s="54">
        <f>AK12-AL12</f>
        <v>107.01797325880527</v>
      </c>
    </row>
    <row r="13" spans="2:41" s="56" customFormat="1" ht="27" customHeight="1" thickTop="1" x14ac:dyDescent="0.15">
      <c r="B13" s="57" t="s">
        <v>77</v>
      </c>
      <c r="C13" s="58"/>
      <c r="D13" s="59">
        <v>6.7099999999999998E-3</v>
      </c>
      <c r="E13" s="59">
        <v>0</v>
      </c>
      <c r="F13" s="59">
        <v>0</v>
      </c>
      <c r="G13" s="60">
        <v>6.7099999999999998E-3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6.7099999999999998E-3</v>
      </c>
      <c r="T13" s="59">
        <v>6.7099999999999998E-3</v>
      </c>
      <c r="U13" s="59">
        <v>6.7099999999999998E-3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-5.5853E-2</v>
      </c>
      <c r="AC13" s="59">
        <v>5.5853E-2</v>
      </c>
      <c r="AD13" s="59">
        <v>0</v>
      </c>
      <c r="AE13" s="62">
        <v>5.5853E-2</v>
      </c>
      <c r="AF13" s="59">
        <v>0</v>
      </c>
      <c r="AG13" s="63">
        <v>0</v>
      </c>
      <c r="AH13" s="64">
        <v>6.2562999999999994E-2</v>
      </c>
      <c r="AI13" s="64">
        <v>0</v>
      </c>
      <c r="AJ13" s="59">
        <v>0</v>
      </c>
      <c r="AK13" s="59">
        <f t="shared" ref="AK13:AK39" si="0">G13-N13</f>
        <v>6.7099999999999998E-3</v>
      </c>
      <c r="AL13" s="59">
        <f t="shared" ref="AL13:AL39" si="1">AM13+AN13</f>
        <v>0.39800000000000002</v>
      </c>
      <c r="AM13" s="59">
        <v>0</v>
      </c>
      <c r="AN13" s="59">
        <v>0.39800000000000002</v>
      </c>
      <c r="AO13" s="59">
        <f t="shared" ref="AO13:AO39" si="2">AK13-AL13</f>
        <v>-0.39129000000000003</v>
      </c>
    </row>
    <row r="14" spans="2:41" s="56" customFormat="1" ht="27" customHeight="1" x14ac:dyDescent="0.15">
      <c r="B14" s="65" t="s">
        <v>78</v>
      </c>
      <c r="C14" s="58"/>
      <c r="D14" s="59">
        <v>40.031836796999997</v>
      </c>
      <c r="E14" s="59">
        <v>0</v>
      </c>
      <c r="F14" s="59">
        <v>0</v>
      </c>
      <c r="G14" s="59">
        <v>40.031836796999997</v>
      </c>
      <c r="H14" s="59">
        <v>0</v>
      </c>
      <c r="I14" s="59">
        <v>0</v>
      </c>
      <c r="J14" s="59">
        <v>0</v>
      </c>
      <c r="K14" s="59">
        <v>38.814790000000002</v>
      </c>
      <c r="L14" s="59">
        <v>0</v>
      </c>
      <c r="M14" s="59">
        <v>35.052810000000001</v>
      </c>
      <c r="N14" s="59">
        <v>0</v>
      </c>
      <c r="O14" s="59">
        <v>3.7619799999999999</v>
      </c>
      <c r="P14" s="59">
        <v>0</v>
      </c>
      <c r="Q14" s="59">
        <v>0</v>
      </c>
      <c r="R14" s="66">
        <v>0</v>
      </c>
      <c r="S14" s="61">
        <v>4.9790267969999995</v>
      </c>
      <c r="T14" s="59">
        <v>1.75115</v>
      </c>
      <c r="U14" s="59">
        <v>0</v>
      </c>
      <c r="V14" s="59">
        <v>1.75115</v>
      </c>
      <c r="W14" s="59">
        <v>3.227876797</v>
      </c>
      <c r="X14" s="59">
        <v>1.458763</v>
      </c>
      <c r="Y14" s="59">
        <v>0</v>
      </c>
      <c r="Z14" s="59">
        <v>1.7691137969999997</v>
      </c>
      <c r="AA14" s="59">
        <v>0</v>
      </c>
      <c r="AB14" s="59">
        <v>1.4494207969999995</v>
      </c>
      <c r="AC14" s="59">
        <v>1.7784560000000003</v>
      </c>
      <c r="AD14" s="59">
        <v>1.6105990000000003</v>
      </c>
      <c r="AE14" s="59">
        <v>0.16785699999999998</v>
      </c>
      <c r="AF14" s="59">
        <v>0</v>
      </c>
      <c r="AG14" s="61">
        <v>1.6105990000000003</v>
      </c>
      <c r="AH14" s="59">
        <v>1.9190070000000001</v>
      </c>
      <c r="AI14" s="59">
        <v>1.6105990000000003</v>
      </c>
      <c r="AJ14" s="59">
        <v>0</v>
      </c>
      <c r="AK14" s="59">
        <f t="shared" si="0"/>
        <v>40.031836796999997</v>
      </c>
      <c r="AL14" s="59">
        <f t="shared" si="1"/>
        <v>2.0415958256658597</v>
      </c>
      <c r="AM14" s="59">
        <f>SUM(AM15:AM17)</f>
        <v>0</v>
      </c>
      <c r="AN14" s="59">
        <f>SUM(AN15:AN17)</f>
        <v>2.0415958256658597</v>
      </c>
      <c r="AO14" s="59">
        <f t="shared" si="2"/>
        <v>37.990240971334138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33.878582999999999</v>
      </c>
      <c r="E15" s="70">
        <v>0</v>
      </c>
      <c r="F15" s="69">
        <v>0</v>
      </c>
      <c r="G15" s="69">
        <v>33.878582999999999</v>
      </c>
      <c r="H15" s="70">
        <v>0</v>
      </c>
      <c r="I15" s="70">
        <v>0</v>
      </c>
      <c r="J15" s="70">
        <v>0</v>
      </c>
      <c r="K15" s="70">
        <v>36.053690000000003</v>
      </c>
      <c r="L15" s="70">
        <v>0</v>
      </c>
      <c r="M15" s="70">
        <v>32.370530000000002</v>
      </c>
      <c r="N15" s="70">
        <v>0</v>
      </c>
      <c r="O15" s="70">
        <v>3.68316</v>
      </c>
      <c r="P15" s="69">
        <v>0</v>
      </c>
      <c r="Q15" s="69">
        <v>0</v>
      </c>
      <c r="R15" s="71">
        <v>0</v>
      </c>
      <c r="S15" s="72">
        <v>1.5080529999999999</v>
      </c>
      <c r="T15" s="69">
        <v>0</v>
      </c>
      <c r="U15" s="69">
        <v>0</v>
      </c>
      <c r="V15" s="69">
        <v>0</v>
      </c>
      <c r="W15" s="69">
        <v>1.5080529999999999</v>
      </c>
      <c r="X15" s="69">
        <v>4.1242999999999995E-2</v>
      </c>
      <c r="Y15" s="69">
        <v>0</v>
      </c>
      <c r="Z15" s="69">
        <v>1.4668099999999999</v>
      </c>
      <c r="AA15" s="69">
        <v>0</v>
      </c>
      <c r="AB15" s="69">
        <v>1.205619</v>
      </c>
      <c r="AC15" s="69">
        <v>0.30243399999999998</v>
      </c>
      <c r="AD15" s="69">
        <v>0.21064999999999998</v>
      </c>
      <c r="AE15" s="69">
        <v>9.1783999999999991E-2</v>
      </c>
      <c r="AF15" s="71">
        <v>0</v>
      </c>
      <c r="AG15" s="72">
        <v>0.21064999999999998</v>
      </c>
      <c r="AH15" s="69">
        <v>9.1783999999999991E-2</v>
      </c>
      <c r="AI15" s="69">
        <v>0.21064999999999998</v>
      </c>
      <c r="AJ15" s="70">
        <v>0</v>
      </c>
      <c r="AK15" s="70">
        <f t="shared" si="0"/>
        <v>33.878582999999999</v>
      </c>
      <c r="AL15" s="70">
        <f t="shared" si="1"/>
        <v>0.726441</v>
      </c>
      <c r="AM15" s="70">
        <v>0</v>
      </c>
      <c r="AN15" s="70">
        <v>0.726441</v>
      </c>
      <c r="AO15" s="70">
        <f t="shared" si="2"/>
        <v>33.152141999999998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2.0536099999999999</v>
      </c>
      <c r="E16" s="74">
        <v>0</v>
      </c>
      <c r="F16" s="74">
        <v>0</v>
      </c>
      <c r="G16" s="74">
        <v>2.0536099999999999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2.0536099999999999</v>
      </c>
      <c r="T16" s="74">
        <v>0.873</v>
      </c>
      <c r="U16" s="74">
        <v>0</v>
      </c>
      <c r="V16" s="74">
        <v>0.873</v>
      </c>
      <c r="W16" s="74">
        <v>1.1806099999999999</v>
      </c>
      <c r="X16" s="74">
        <v>1.179</v>
      </c>
      <c r="Y16" s="74">
        <v>0</v>
      </c>
      <c r="Z16" s="74">
        <v>1.6099999999999999E-3</v>
      </c>
      <c r="AA16" s="74">
        <v>0</v>
      </c>
      <c r="AB16" s="74">
        <v>8.5427999999999615E-2</v>
      </c>
      <c r="AC16" s="74">
        <v>1.0951820000000003</v>
      </c>
      <c r="AD16" s="74">
        <v>1.0913040000000003</v>
      </c>
      <c r="AE16" s="74">
        <v>3.8779999999999995E-3</v>
      </c>
      <c r="AF16" s="75">
        <v>0</v>
      </c>
      <c r="AG16" s="76">
        <v>1.0913040000000003</v>
      </c>
      <c r="AH16" s="74">
        <v>0.87687800000000005</v>
      </c>
      <c r="AI16" s="74">
        <v>1.0913040000000003</v>
      </c>
      <c r="AJ16" s="74">
        <v>0</v>
      </c>
      <c r="AK16" s="74">
        <f t="shared" si="0"/>
        <v>2.0536099999999999</v>
      </c>
      <c r="AL16" s="74">
        <f t="shared" si="1"/>
        <v>1.3151548256658596</v>
      </c>
      <c r="AM16" s="74">
        <v>0</v>
      </c>
      <c r="AN16" s="74">
        <v>1.3151548256658596</v>
      </c>
      <c r="AO16" s="74">
        <f t="shared" si="2"/>
        <v>0.73845517433414032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4.0996437969999997</v>
      </c>
      <c r="E17" s="60">
        <v>0</v>
      </c>
      <c r="F17" s="79">
        <v>0</v>
      </c>
      <c r="G17" s="79">
        <v>4.0996437969999997</v>
      </c>
      <c r="H17" s="60">
        <v>0</v>
      </c>
      <c r="I17" s="60">
        <v>0</v>
      </c>
      <c r="J17" s="60">
        <v>0</v>
      </c>
      <c r="K17" s="60">
        <v>2.7610999999999999</v>
      </c>
      <c r="L17" s="60">
        <v>0</v>
      </c>
      <c r="M17" s="60">
        <v>2.68228</v>
      </c>
      <c r="N17" s="60">
        <v>0</v>
      </c>
      <c r="O17" s="60">
        <v>7.8819999999999987E-2</v>
      </c>
      <c r="P17" s="79">
        <v>0</v>
      </c>
      <c r="Q17" s="79">
        <v>0</v>
      </c>
      <c r="R17" s="80">
        <v>0</v>
      </c>
      <c r="S17" s="81">
        <v>1.4173637969999999</v>
      </c>
      <c r="T17" s="79">
        <v>0.87814999999999999</v>
      </c>
      <c r="U17" s="79">
        <v>0</v>
      </c>
      <c r="V17" s="79">
        <v>0.87814999999999999</v>
      </c>
      <c r="W17" s="79">
        <v>0.53921379699999994</v>
      </c>
      <c r="X17" s="79">
        <v>0.23852000000000001</v>
      </c>
      <c r="Y17" s="79">
        <v>0</v>
      </c>
      <c r="Z17" s="79">
        <v>0.30069379699999993</v>
      </c>
      <c r="AA17" s="79">
        <v>0</v>
      </c>
      <c r="AB17" s="79">
        <v>0.15837379699999993</v>
      </c>
      <c r="AC17" s="79">
        <v>0.38084000000000001</v>
      </c>
      <c r="AD17" s="79">
        <v>0.308645</v>
      </c>
      <c r="AE17" s="79">
        <v>7.2194999999999995E-2</v>
      </c>
      <c r="AF17" s="80">
        <v>0</v>
      </c>
      <c r="AG17" s="81">
        <v>0.308645</v>
      </c>
      <c r="AH17" s="79">
        <v>0.950345</v>
      </c>
      <c r="AI17" s="79">
        <v>0.308645</v>
      </c>
      <c r="AJ17" s="60">
        <v>0</v>
      </c>
      <c r="AK17" s="60">
        <f t="shared" si="0"/>
        <v>4.0996437969999997</v>
      </c>
      <c r="AL17" s="60">
        <f t="shared" si="1"/>
        <v>0</v>
      </c>
      <c r="AM17" s="60">
        <v>0</v>
      </c>
      <c r="AN17" s="60">
        <v>0</v>
      </c>
      <c r="AO17" s="60">
        <f t="shared" si="2"/>
        <v>4.0996437969999997</v>
      </c>
    </row>
    <row r="18" spans="2:41" s="56" customFormat="1" ht="27" customHeight="1" x14ac:dyDescent="0.15">
      <c r="B18" s="65" t="s">
        <v>82</v>
      </c>
      <c r="C18" s="82"/>
      <c r="D18" s="59">
        <v>2.7494611850000004</v>
      </c>
      <c r="E18" s="59">
        <v>0</v>
      </c>
      <c r="F18" s="59">
        <v>0</v>
      </c>
      <c r="G18" s="59">
        <v>2.7494611850000004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2.7494611850000004</v>
      </c>
      <c r="T18" s="59">
        <v>0</v>
      </c>
      <c r="U18" s="59">
        <v>0</v>
      </c>
      <c r="V18" s="59">
        <v>0</v>
      </c>
      <c r="W18" s="59">
        <v>2.7494611850000004</v>
      </c>
      <c r="X18" s="59">
        <v>0.35801999999999995</v>
      </c>
      <c r="Y18" s="59">
        <v>0</v>
      </c>
      <c r="Z18" s="59">
        <v>2.3914411850000006</v>
      </c>
      <c r="AA18" s="59">
        <v>0</v>
      </c>
      <c r="AB18" s="59">
        <v>2.4141850000005682E-3</v>
      </c>
      <c r="AC18" s="59">
        <v>2.7470469999999998</v>
      </c>
      <c r="AD18" s="59">
        <v>2.7470429999999997</v>
      </c>
      <c r="AE18" s="62">
        <v>3.9999999999999998E-6</v>
      </c>
      <c r="AF18" s="59">
        <v>0</v>
      </c>
      <c r="AG18" s="61">
        <v>2.7470429999999997</v>
      </c>
      <c r="AH18" s="59">
        <v>3.9999999999999998E-6</v>
      </c>
      <c r="AI18" s="59">
        <v>2.7470429999999997</v>
      </c>
      <c r="AJ18" s="59">
        <v>0</v>
      </c>
      <c r="AK18" s="59">
        <f t="shared" si="0"/>
        <v>2.7494611850000004</v>
      </c>
      <c r="AL18" s="59">
        <f t="shared" si="1"/>
        <v>4.0322000000000011E-2</v>
      </c>
      <c r="AM18" s="59">
        <v>0</v>
      </c>
      <c r="AN18" s="59">
        <v>4.0322000000000011E-2</v>
      </c>
      <c r="AO18" s="59">
        <f t="shared" si="2"/>
        <v>2.7091391850000002</v>
      </c>
    </row>
    <row r="19" spans="2:41" s="56" customFormat="1" ht="27" customHeight="1" x14ac:dyDescent="0.15">
      <c r="B19" s="65" t="s">
        <v>83</v>
      </c>
      <c r="C19" s="58"/>
      <c r="D19" s="59">
        <v>0.1152474</v>
      </c>
      <c r="E19" s="59">
        <v>0</v>
      </c>
      <c r="F19" s="59">
        <v>0</v>
      </c>
      <c r="G19" s="59">
        <v>0.1152474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0.1152474</v>
      </c>
      <c r="T19" s="59">
        <v>6.2000000000000011E-4</v>
      </c>
      <c r="U19" s="59">
        <v>0</v>
      </c>
      <c r="V19" s="59">
        <v>6.2000000000000011E-4</v>
      </c>
      <c r="W19" s="59">
        <v>0.1146274</v>
      </c>
      <c r="X19" s="59">
        <v>0</v>
      </c>
      <c r="Y19" s="59">
        <v>0</v>
      </c>
      <c r="Z19" s="59">
        <v>0.1146274</v>
      </c>
      <c r="AA19" s="59">
        <v>0</v>
      </c>
      <c r="AB19" s="59">
        <v>0.1128354</v>
      </c>
      <c r="AC19" s="59">
        <v>1.7920000000000002E-3</v>
      </c>
      <c r="AD19" s="59">
        <v>6.9900000000000008E-4</v>
      </c>
      <c r="AE19" s="62">
        <v>1.093E-3</v>
      </c>
      <c r="AF19" s="59">
        <v>0</v>
      </c>
      <c r="AG19" s="61">
        <v>6.9900000000000008E-4</v>
      </c>
      <c r="AH19" s="59">
        <v>1.7130000000000001E-3</v>
      </c>
      <c r="AI19" s="59">
        <v>6.9900000000000008E-4</v>
      </c>
      <c r="AJ19" s="59">
        <v>0</v>
      </c>
      <c r="AK19" s="59">
        <f t="shared" si="0"/>
        <v>0.1152474</v>
      </c>
      <c r="AL19" s="59">
        <f t="shared" si="1"/>
        <v>0.13911099999999998</v>
      </c>
      <c r="AM19" s="59">
        <v>0</v>
      </c>
      <c r="AN19" s="59">
        <v>0.13911099999999998</v>
      </c>
      <c r="AO19" s="59">
        <f t="shared" si="2"/>
        <v>-2.3863599999999985E-2</v>
      </c>
    </row>
    <row r="20" spans="2:41" s="56" customFormat="1" ht="27" customHeight="1" x14ac:dyDescent="0.15">
      <c r="B20" s="65" t="s">
        <v>84</v>
      </c>
      <c r="C20" s="58"/>
      <c r="D20" s="59">
        <v>0.26649182500000002</v>
      </c>
      <c r="E20" s="59">
        <v>0</v>
      </c>
      <c r="F20" s="59">
        <v>0</v>
      </c>
      <c r="G20" s="59">
        <v>0.26649182500000002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0.26649182500000002</v>
      </c>
      <c r="T20" s="59">
        <v>6.6999999999999991E-4</v>
      </c>
      <c r="U20" s="59">
        <v>0</v>
      </c>
      <c r="V20" s="59">
        <v>6.6999999999999991E-4</v>
      </c>
      <c r="W20" s="59">
        <v>0.26582182500000001</v>
      </c>
      <c r="X20" s="59">
        <v>1.56618E-2</v>
      </c>
      <c r="Y20" s="59">
        <v>0</v>
      </c>
      <c r="Z20" s="59">
        <v>0.25016002500000001</v>
      </c>
      <c r="AA20" s="59">
        <v>0</v>
      </c>
      <c r="AB20" s="59">
        <v>0.24886582500000001</v>
      </c>
      <c r="AC20" s="59">
        <v>1.6955999999999999E-2</v>
      </c>
      <c r="AD20" s="59">
        <v>1.6857E-2</v>
      </c>
      <c r="AE20" s="62">
        <v>9.9000000000000008E-5</v>
      </c>
      <c r="AF20" s="59">
        <v>0</v>
      </c>
      <c r="AG20" s="61">
        <v>1.6857E-2</v>
      </c>
      <c r="AH20" s="59">
        <v>7.6899999999999994E-4</v>
      </c>
      <c r="AI20" s="59">
        <v>1.6857E-2</v>
      </c>
      <c r="AJ20" s="59">
        <v>0</v>
      </c>
      <c r="AK20" s="59">
        <f t="shared" si="0"/>
        <v>0.26649182500000002</v>
      </c>
      <c r="AL20" s="59">
        <f t="shared" si="1"/>
        <v>0.69691800000000015</v>
      </c>
      <c r="AM20" s="59">
        <v>0</v>
      </c>
      <c r="AN20" s="59">
        <v>0.69691800000000015</v>
      </c>
      <c r="AO20" s="59">
        <f t="shared" si="2"/>
        <v>-0.43042617500000013</v>
      </c>
    </row>
    <row r="21" spans="2:41" s="56" customFormat="1" ht="27" customHeight="1" x14ac:dyDescent="0.15">
      <c r="B21" s="65" t="s">
        <v>85</v>
      </c>
      <c r="C21" s="58"/>
      <c r="D21" s="59">
        <v>1.1033010569999997</v>
      </c>
      <c r="E21" s="59">
        <v>0</v>
      </c>
      <c r="F21" s="59">
        <v>0</v>
      </c>
      <c r="G21" s="59">
        <v>1.1033010569999997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1.1033010569999997</v>
      </c>
      <c r="T21" s="59">
        <v>1.0139999999999998E-2</v>
      </c>
      <c r="U21" s="59">
        <v>2.7E-4</v>
      </c>
      <c r="V21" s="59">
        <v>9.8699999999999986E-3</v>
      </c>
      <c r="W21" s="59">
        <v>1.0931610569999997</v>
      </c>
      <c r="X21" s="59">
        <v>0.81575145699999974</v>
      </c>
      <c r="Y21" s="59">
        <v>0</v>
      </c>
      <c r="Z21" s="59">
        <v>0.27740959999999998</v>
      </c>
      <c r="AA21" s="59">
        <v>0</v>
      </c>
      <c r="AB21" s="59">
        <v>1.7896056999999965E-2</v>
      </c>
      <c r="AC21" s="59">
        <v>1.0752649999999997</v>
      </c>
      <c r="AD21" s="59">
        <v>0.96917499999999968</v>
      </c>
      <c r="AE21" s="62">
        <v>0.10609</v>
      </c>
      <c r="AF21" s="59">
        <v>0</v>
      </c>
      <c r="AG21" s="61">
        <v>0.96917499999999968</v>
      </c>
      <c r="AH21" s="59">
        <v>0.11623</v>
      </c>
      <c r="AI21" s="59">
        <v>0.96917499999999968</v>
      </c>
      <c r="AJ21" s="59">
        <v>0</v>
      </c>
      <c r="AK21" s="59">
        <f t="shared" si="0"/>
        <v>1.1033010569999997</v>
      </c>
      <c r="AL21" s="59">
        <f t="shared" si="1"/>
        <v>0.5790383459181867</v>
      </c>
      <c r="AM21" s="59">
        <v>0</v>
      </c>
      <c r="AN21" s="59">
        <v>0.5790383459181867</v>
      </c>
      <c r="AO21" s="59">
        <f t="shared" si="2"/>
        <v>0.52426271108181299</v>
      </c>
    </row>
    <row r="22" spans="2:41" s="56" customFormat="1" ht="27" customHeight="1" x14ac:dyDescent="0.15">
      <c r="B22" s="65" t="s">
        <v>86</v>
      </c>
      <c r="C22" s="58"/>
      <c r="D22" s="59">
        <v>3.4063799000000006E-2</v>
      </c>
      <c r="E22" s="59">
        <v>0</v>
      </c>
      <c r="F22" s="59">
        <v>0</v>
      </c>
      <c r="G22" s="59">
        <v>3.4063799000000006E-2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3.4063799000000006E-2</v>
      </c>
      <c r="T22" s="59">
        <v>0</v>
      </c>
      <c r="U22" s="59">
        <v>0</v>
      </c>
      <c r="V22" s="59">
        <v>0</v>
      </c>
      <c r="W22" s="59">
        <v>3.4063799000000006E-2</v>
      </c>
      <c r="X22" s="59">
        <v>5.5961990000000005E-3</v>
      </c>
      <c r="Y22" s="59">
        <v>0</v>
      </c>
      <c r="Z22" s="59">
        <v>2.8467600000000003E-2</v>
      </c>
      <c r="AA22" s="59">
        <v>0</v>
      </c>
      <c r="AB22" s="59">
        <v>7.990000000096531E-7</v>
      </c>
      <c r="AC22" s="59">
        <v>3.4062999999999996E-2</v>
      </c>
      <c r="AD22" s="59">
        <v>1.5165E-2</v>
      </c>
      <c r="AE22" s="62">
        <v>1.8897999999999998E-2</v>
      </c>
      <c r="AF22" s="59">
        <v>0</v>
      </c>
      <c r="AG22" s="61">
        <v>1.5165E-2</v>
      </c>
      <c r="AH22" s="59">
        <v>1.8897999999999998E-2</v>
      </c>
      <c r="AI22" s="59">
        <v>1.5165E-2</v>
      </c>
      <c r="AJ22" s="59">
        <v>0</v>
      </c>
      <c r="AK22" s="59">
        <f t="shared" si="0"/>
        <v>3.4063799000000006E-2</v>
      </c>
      <c r="AL22" s="59">
        <f t="shared" si="1"/>
        <v>3.1977999999999999E-2</v>
      </c>
      <c r="AM22" s="59">
        <v>0</v>
      </c>
      <c r="AN22" s="59">
        <v>3.1977999999999999E-2</v>
      </c>
      <c r="AO22" s="59">
        <f t="shared" si="2"/>
        <v>2.0857990000000062E-3</v>
      </c>
    </row>
    <row r="23" spans="2:41" s="56" customFormat="1" ht="27" customHeight="1" x14ac:dyDescent="0.15">
      <c r="B23" s="65" t="s">
        <v>87</v>
      </c>
      <c r="C23" s="58"/>
      <c r="D23" s="59">
        <v>10.044354836</v>
      </c>
      <c r="E23" s="59">
        <v>0</v>
      </c>
      <c r="F23" s="59">
        <v>0</v>
      </c>
      <c r="G23" s="59">
        <v>10.044354836</v>
      </c>
      <c r="H23" s="59">
        <v>0</v>
      </c>
      <c r="I23" s="59">
        <v>0</v>
      </c>
      <c r="J23" s="59">
        <v>0</v>
      </c>
      <c r="K23" s="59">
        <v>6.1979499999999996</v>
      </c>
      <c r="L23" s="59">
        <v>0</v>
      </c>
      <c r="M23" s="59">
        <v>0</v>
      </c>
      <c r="N23" s="59">
        <v>0</v>
      </c>
      <c r="O23" s="59">
        <v>6.1979499999999996</v>
      </c>
      <c r="P23" s="59">
        <v>6.1979499999999996</v>
      </c>
      <c r="Q23" s="59">
        <v>0</v>
      </c>
      <c r="R23" s="59">
        <v>0</v>
      </c>
      <c r="S23" s="61">
        <v>3.8464048360000014</v>
      </c>
      <c r="T23" s="59">
        <v>0</v>
      </c>
      <c r="U23" s="59">
        <v>0</v>
      </c>
      <c r="V23" s="59">
        <v>0</v>
      </c>
      <c r="W23" s="59">
        <v>3.8464048360000014</v>
      </c>
      <c r="X23" s="59">
        <v>2.5825446360000011</v>
      </c>
      <c r="Y23" s="59">
        <v>0</v>
      </c>
      <c r="Z23" s="59">
        <v>1.2638602000000001</v>
      </c>
      <c r="AA23" s="59">
        <v>0</v>
      </c>
      <c r="AB23" s="59">
        <v>3.1483600000026257E-4</v>
      </c>
      <c r="AC23" s="59">
        <v>3.8460900000000011</v>
      </c>
      <c r="AD23" s="59">
        <v>3.7736190000000009</v>
      </c>
      <c r="AE23" s="62">
        <v>7.2471000000000008E-2</v>
      </c>
      <c r="AF23" s="59">
        <v>0</v>
      </c>
      <c r="AG23" s="61">
        <v>9.9715690000000006</v>
      </c>
      <c r="AH23" s="59">
        <v>7.2471000000000008E-2</v>
      </c>
      <c r="AI23" s="59">
        <v>9.9715690000000006</v>
      </c>
      <c r="AJ23" s="59">
        <v>0</v>
      </c>
      <c r="AK23" s="59">
        <f t="shared" si="0"/>
        <v>10.044354836</v>
      </c>
      <c r="AL23" s="59">
        <f t="shared" si="1"/>
        <v>0.15294764961068991</v>
      </c>
      <c r="AM23" s="59">
        <v>0</v>
      </c>
      <c r="AN23" s="59">
        <v>0.15294764961068991</v>
      </c>
      <c r="AO23" s="59">
        <f t="shared" si="2"/>
        <v>9.8914071863893103</v>
      </c>
    </row>
    <row r="24" spans="2:41" s="56" customFormat="1" ht="27" customHeight="1" x14ac:dyDescent="0.15">
      <c r="B24" s="65" t="s">
        <v>88</v>
      </c>
      <c r="C24" s="58"/>
      <c r="D24" s="59">
        <v>3.1489999999999997E-2</v>
      </c>
      <c r="E24" s="59">
        <v>0</v>
      </c>
      <c r="F24" s="59">
        <v>0</v>
      </c>
      <c r="G24" s="59">
        <v>3.1489999999999997E-2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3.1489999999999997E-2</v>
      </c>
      <c r="T24" s="59">
        <v>1.9199999999999998E-3</v>
      </c>
      <c r="U24" s="59">
        <v>0</v>
      </c>
      <c r="V24" s="59">
        <v>1.9199999999999998E-3</v>
      </c>
      <c r="W24" s="59">
        <v>2.9569999999999996E-2</v>
      </c>
      <c r="X24" s="59">
        <v>2.9569999999999996E-2</v>
      </c>
      <c r="Y24" s="59">
        <v>0</v>
      </c>
      <c r="Z24" s="59">
        <v>0</v>
      </c>
      <c r="AA24" s="59">
        <v>0</v>
      </c>
      <c r="AB24" s="59">
        <v>0</v>
      </c>
      <c r="AC24" s="59">
        <v>2.9569999999999996E-2</v>
      </c>
      <c r="AD24" s="59">
        <v>2.6839999999999996E-2</v>
      </c>
      <c r="AE24" s="62">
        <v>2.7300000000000002E-3</v>
      </c>
      <c r="AF24" s="59">
        <v>0</v>
      </c>
      <c r="AG24" s="61">
        <v>2.6839999999999996E-2</v>
      </c>
      <c r="AH24" s="59">
        <v>4.6499999999999996E-3</v>
      </c>
      <c r="AI24" s="59">
        <v>2.6839999999999996E-2</v>
      </c>
      <c r="AJ24" s="59">
        <v>0</v>
      </c>
      <c r="AK24" s="59">
        <f t="shared" si="0"/>
        <v>3.1489999999999997E-2</v>
      </c>
      <c r="AL24" s="59">
        <f t="shared" si="1"/>
        <v>1.1600000000000002E-3</v>
      </c>
      <c r="AM24" s="59">
        <v>0</v>
      </c>
      <c r="AN24" s="59">
        <v>1.1600000000000002E-3</v>
      </c>
      <c r="AO24" s="59">
        <f t="shared" si="2"/>
        <v>3.0329999999999996E-2</v>
      </c>
    </row>
    <row r="25" spans="2:41" s="56" customFormat="1" ht="27" customHeight="1" x14ac:dyDescent="0.15">
      <c r="B25" s="65" t="s">
        <v>89</v>
      </c>
      <c r="C25" s="58"/>
      <c r="D25" s="59">
        <v>0.27356999999999998</v>
      </c>
      <c r="E25" s="59">
        <v>0</v>
      </c>
      <c r="F25" s="59">
        <v>0</v>
      </c>
      <c r="G25" s="59">
        <v>0.27356999999999998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0.27356999999999998</v>
      </c>
      <c r="T25" s="59">
        <v>0</v>
      </c>
      <c r="U25" s="59">
        <v>0</v>
      </c>
      <c r="V25" s="59">
        <v>0</v>
      </c>
      <c r="W25" s="59">
        <v>0.27356999999999998</v>
      </c>
      <c r="X25" s="59">
        <v>4.5999999999999999E-2</v>
      </c>
      <c r="Y25" s="59">
        <v>0</v>
      </c>
      <c r="Z25" s="59">
        <v>0.22756999999999999</v>
      </c>
      <c r="AA25" s="59">
        <v>0</v>
      </c>
      <c r="AB25" s="59">
        <v>1.3229999999999964E-2</v>
      </c>
      <c r="AC25" s="59">
        <v>0.26034000000000002</v>
      </c>
      <c r="AD25" s="59">
        <v>0.26034000000000002</v>
      </c>
      <c r="AE25" s="62">
        <v>0</v>
      </c>
      <c r="AF25" s="59">
        <v>0</v>
      </c>
      <c r="AG25" s="61">
        <v>0.26034000000000002</v>
      </c>
      <c r="AH25" s="59">
        <v>0</v>
      </c>
      <c r="AI25" s="59">
        <v>0.26034000000000002</v>
      </c>
      <c r="AJ25" s="59">
        <v>0</v>
      </c>
      <c r="AK25" s="59">
        <f t="shared" si="0"/>
        <v>0.27356999999999998</v>
      </c>
      <c r="AL25" s="59">
        <f t="shared" si="1"/>
        <v>3.6700000000000001E-3</v>
      </c>
      <c r="AM25" s="59">
        <v>0</v>
      </c>
      <c r="AN25" s="59">
        <v>3.6700000000000001E-3</v>
      </c>
      <c r="AO25" s="59">
        <f t="shared" si="2"/>
        <v>0.26989999999999997</v>
      </c>
    </row>
    <row r="26" spans="2:41" s="56" customFormat="1" ht="27" customHeight="1" x14ac:dyDescent="0.15">
      <c r="B26" s="65" t="s">
        <v>90</v>
      </c>
      <c r="C26" s="58"/>
      <c r="D26" s="59">
        <v>6.658E-2</v>
      </c>
      <c r="E26" s="59">
        <v>0</v>
      </c>
      <c r="F26" s="59">
        <v>0</v>
      </c>
      <c r="G26" s="59">
        <v>6.658E-2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6.658E-2</v>
      </c>
      <c r="T26" s="59">
        <v>0</v>
      </c>
      <c r="U26" s="59">
        <v>0</v>
      </c>
      <c r="V26" s="59">
        <v>0</v>
      </c>
      <c r="W26" s="59">
        <v>6.658E-2</v>
      </c>
      <c r="X26" s="59">
        <v>0</v>
      </c>
      <c r="Y26" s="59">
        <v>0</v>
      </c>
      <c r="Z26" s="59">
        <v>6.658E-2</v>
      </c>
      <c r="AA26" s="59">
        <v>0</v>
      </c>
      <c r="AB26" s="59">
        <v>0</v>
      </c>
      <c r="AC26" s="59">
        <v>6.658E-2</v>
      </c>
      <c r="AD26" s="59">
        <v>6.658E-2</v>
      </c>
      <c r="AE26" s="62">
        <v>0</v>
      </c>
      <c r="AF26" s="59">
        <v>0</v>
      </c>
      <c r="AG26" s="61">
        <v>6.658E-2</v>
      </c>
      <c r="AH26" s="59">
        <v>0</v>
      </c>
      <c r="AI26" s="59">
        <v>6.658E-2</v>
      </c>
      <c r="AJ26" s="59">
        <v>0</v>
      </c>
      <c r="AK26" s="59">
        <f t="shared" si="0"/>
        <v>6.658E-2</v>
      </c>
      <c r="AL26" s="59">
        <f t="shared" si="1"/>
        <v>0</v>
      </c>
      <c r="AM26" s="59">
        <v>0</v>
      </c>
      <c r="AN26" s="59">
        <v>0</v>
      </c>
      <c r="AO26" s="59">
        <f t="shared" si="2"/>
        <v>6.658E-2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0.35939889500000005</v>
      </c>
      <c r="E28" s="59">
        <v>0</v>
      </c>
      <c r="F28" s="59">
        <v>0</v>
      </c>
      <c r="G28" s="59">
        <v>0.35939889500000005</v>
      </c>
      <c r="H28" s="59">
        <v>0</v>
      </c>
      <c r="I28" s="59">
        <v>0</v>
      </c>
      <c r="J28" s="59">
        <v>0</v>
      </c>
      <c r="K28" s="59">
        <v>3.1640000000000001E-3</v>
      </c>
      <c r="L28" s="59">
        <v>0</v>
      </c>
      <c r="M28" s="59">
        <v>0</v>
      </c>
      <c r="N28" s="59">
        <v>0</v>
      </c>
      <c r="O28" s="59">
        <v>3.1640000000000001E-3</v>
      </c>
      <c r="P28" s="59">
        <v>3.1640000000000001E-3</v>
      </c>
      <c r="Q28" s="59">
        <v>0</v>
      </c>
      <c r="R28" s="59">
        <v>0</v>
      </c>
      <c r="S28" s="61">
        <v>0.35623489500000005</v>
      </c>
      <c r="T28" s="59">
        <v>0</v>
      </c>
      <c r="U28" s="59">
        <v>0</v>
      </c>
      <c r="V28" s="59">
        <v>0</v>
      </c>
      <c r="W28" s="59">
        <v>0.35623489500000005</v>
      </c>
      <c r="X28" s="59">
        <v>0.27854669500000001</v>
      </c>
      <c r="Y28" s="59">
        <v>0</v>
      </c>
      <c r="Z28" s="59">
        <v>7.7688200000000013E-2</v>
      </c>
      <c r="AA28" s="59">
        <v>0</v>
      </c>
      <c r="AB28" s="59">
        <v>8.950000000007563E-7</v>
      </c>
      <c r="AC28" s="59">
        <v>0.35623400000000005</v>
      </c>
      <c r="AD28" s="59">
        <v>0.34886500000000004</v>
      </c>
      <c r="AE28" s="62">
        <v>7.3690000000000005E-3</v>
      </c>
      <c r="AF28" s="59">
        <v>0</v>
      </c>
      <c r="AG28" s="61">
        <v>0.35202900000000004</v>
      </c>
      <c r="AH28" s="59">
        <v>7.3690000000000005E-3</v>
      </c>
      <c r="AI28" s="59">
        <v>0.35202900000000004</v>
      </c>
      <c r="AJ28" s="59">
        <v>0</v>
      </c>
      <c r="AK28" s="59">
        <f t="shared" si="0"/>
        <v>0.35939889500000005</v>
      </c>
      <c r="AL28" s="59">
        <f t="shared" si="1"/>
        <v>1.4684000000000001E-2</v>
      </c>
      <c r="AM28" s="59">
        <v>0</v>
      </c>
      <c r="AN28" s="59">
        <v>1.4684000000000001E-2</v>
      </c>
      <c r="AO28" s="59">
        <f t="shared" si="2"/>
        <v>0.34471489500000008</v>
      </c>
    </row>
    <row r="29" spans="2:41" s="56" customFormat="1" ht="27" customHeight="1" x14ac:dyDescent="0.15">
      <c r="B29" s="65" t="s">
        <v>93</v>
      </c>
      <c r="C29" s="58"/>
      <c r="D29" s="59">
        <v>0.66847579800000001</v>
      </c>
      <c r="E29" s="59">
        <v>0</v>
      </c>
      <c r="F29" s="59">
        <v>0</v>
      </c>
      <c r="G29" s="59">
        <v>0.66847579800000001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0.66847579800000001</v>
      </c>
      <c r="T29" s="59">
        <v>9.978999999999999E-2</v>
      </c>
      <c r="U29" s="59">
        <v>6.0379999999999996E-2</v>
      </c>
      <c r="V29" s="59">
        <v>3.9409999999999994E-2</v>
      </c>
      <c r="W29" s="59">
        <v>0.56868579799999996</v>
      </c>
      <c r="X29" s="59">
        <v>0.47741939799999999</v>
      </c>
      <c r="Y29" s="59">
        <v>0</v>
      </c>
      <c r="Z29" s="59">
        <v>9.1266399999999998E-2</v>
      </c>
      <c r="AA29" s="59">
        <v>0</v>
      </c>
      <c r="AB29" s="59">
        <v>1.1279799999985851E-4</v>
      </c>
      <c r="AC29" s="59">
        <v>0.56857300000000011</v>
      </c>
      <c r="AD29" s="59">
        <v>0.51997500000000008</v>
      </c>
      <c r="AE29" s="62">
        <v>4.8598000000000009E-2</v>
      </c>
      <c r="AF29" s="59">
        <v>0</v>
      </c>
      <c r="AG29" s="61">
        <v>0.51997500000000008</v>
      </c>
      <c r="AH29" s="59">
        <v>0.14838799999999999</v>
      </c>
      <c r="AI29" s="59">
        <v>0.51997500000000008</v>
      </c>
      <c r="AJ29" s="59">
        <v>0</v>
      </c>
      <c r="AK29" s="59">
        <f t="shared" si="0"/>
        <v>0.66847579800000001</v>
      </c>
      <c r="AL29" s="59">
        <f t="shared" si="1"/>
        <v>0.27277400000000002</v>
      </c>
      <c r="AM29" s="59">
        <v>0</v>
      </c>
      <c r="AN29" s="59">
        <v>0.27277400000000002</v>
      </c>
      <c r="AO29" s="59">
        <f t="shared" si="2"/>
        <v>0.39570179799999999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48.72498855900001</v>
      </c>
      <c r="E31" s="59">
        <v>0</v>
      </c>
      <c r="F31" s="59">
        <v>0</v>
      </c>
      <c r="G31" s="59">
        <v>48.72498855900001</v>
      </c>
      <c r="H31" s="59">
        <v>0</v>
      </c>
      <c r="I31" s="59">
        <v>0</v>
      </c>
      <c r="J31" s="59">
        <v>0</v>
      </c>
      <c r="K31" s="59">
        <v>13.98105</v>
      </c>
      <c r="L31" s="59">
        <v>0</v>
      </c>
      <c r="M31" s="59">
        <v>0</v>
      </c>
      <c r="N31" s="59">
        <v>0</v>
      </c>
      <c r="O31" s="59">
        <v>13.98105</v>
      </c>
      <c r="P31" s="59">
        <v>13.98105</v>
      </c>
      <c r="Q31" s="59">
        <v>0</v>
      </c>
      <c r="R31" s="59">
        <v>0</v>
      </c>
      <c r="S31" s="61">
        <v>34.743938559000014</v>
      </c>
      <c r="T31" s="59">
        <v>1.2929739999999998</v>
      </c>
      <c r="U31" s="59">
        <v>1.2858699999999998</v>
      </c>
      <c r="V31" s="59">
        <v>7.1040000000000001E-3</v>
      </c>
      <c r="W31" s="59">
        <v>33.450964559000013</v>
      </c>
      <c r="X31" s="59">
        <v>33.231288559000014</v>
      </c>
      <c r="Y31" s="59">
        <v>0</v>
      </c>
      <c r="Z31" s="59">
        <v>0.21967599999999998</v>
      </c>
      <c r="AA31" s="59">
        <v>0</v>
      </c>
      <c r="AB31" s="59">
        <v>5.5899999296116221E-7</v>
      </c>
      <c r="AC31" s="59">
        <v>33.45096400000002</v>
      </c>
      <c r="AD31" s="59">
        <v>33.388448000000018</v>
      </c>
      <c r="AE31" s="62">
        <v>6.2516000000000002E-2</v>
      </c>
      <c r="AF31" s="59">
        <v>0</v>
      </c>
      <c r="AG31" s="61">
        <v>47.369498000000021</v>
      </c>
      <c r="AH31" s="59">
        <v>1.3554899999999999</v>
      </c>
      <c r="AI31" s="59">
        <v>47.369498000000021</v>
      </c>
      <c r="AJ31" s="59">
        <v>0</v>
      </c>
      <c r="AK31" s="59">
        <f t="shared" si="0"/>
        <v>48.72498855900001</v>
      </c>
      <c r="AL31" s="59">
        <f t="shared" si="1"/>
        <v>2.3809399999999998</v>
      </c>
      <c r="AM31" s="59">
        <v>0</v>
      </c>
      <c r="AN31" s="59">
        <v>2.3809399999999998</v>
      </c>
      <c r="AO31" s="59">
        <f t="shared" si="2"/>
        <v>46.344048559000008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9.9999999999999995E-7</v>
      </c>
      <c r="AM32" s="59">
        <v>0</v>
      </c>
      <c r="AN32" s="59">
        <v>9.9999999999999995E-7</v>
      </c>
      <c r="AO32" s="59">
        <f t="shared" si="2"/>
        <v>-9.9999999999999995E-7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2.9302250000000001</v>
      </c>
      <c r="E34" s="59">
        <v>0</v>
      </c>
      <c r="F34" s="59">
        <v>0</v>
      </c>
      <c r="G34" s="59">
        <v>2.9302250000000001</v>
      </c>
      <c r="H34" s="59">
        <v>2.9302250000000001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2.9302250000000001</v>
      </c>
      <c r="AH34" s="59">
        <v>0</v>
      </c>
      <c r="AI34" s="59">
        <v>2.9302250000000001</v>
      </c>
      <c r="AJ34" s="59">
        <v>0</v>
      </c>
      <c r="AK34" s="59">
        <f t="shared" si="0"/>
        <v>2.9302250000000001</v>
      </c>
      <c r="AL34" s="59">
        <f t="shared" si="1"/>
        <v>0</v>
      </c>
      <c r="AM34" s="59">
        <v>0</v>
      </c>
      <c r="AN34" s="59">
        <v>0</v>
      </c>
      <c r="AO34" s="59">
        <f t="shared" si="2"/>
        <v>2.9302250000000001</v>
      </c>
    </row>
    <row r="35" spans="2:41" s="56" customFormat="1" ht="27" customHeight="1" x14ac:dyDescent="0.15">
      <c r="B35" s="65" t="s">
        <v>99</v>
      </c>
      <c r="C35" s="58"/>
      <c r="D35" s="59">
        <v>6.3999999999999994E-3</v>
      </c>
      <c r="E35" s="59">
        <v>0</v>
      </c>
      <c r="F35" s="59">
        <v>0</v>
      </c>
      <c r="G35" s="59">
        <v>6.3999999999999994E-3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6.3999999999999994E-3</v>
      </c>
      <c r="T35" s="59">
        <v>0</v>
      </c>
      <c r="U35" s="59">
        <v>0</v>
      </c>
      <c r="V35" s="59">
        <v>0</v>
      </c>
      <c r="W35" s="59">
        <v>6.3999999999999994E-3</v>
      </c>
      <c r="X35" s="59">
        <v>0</v>
      </c>
      <c r="Y35" s="59">
        <v>0</v>
      </c>
      <c r="Z35" s="59">
        <v>6.3999999999999994E-3</v>
      </c>
      <c r="AA35" s="59">
        <v>0</v>
      </c>
      <c r="AB35" s="59">
        <v>0</v>
      </c>
      <c r="AC35" s="59">
        <v>6.3999999999999994E-3</v>
      </c>
      <c r="AD35" s="59">
        <v>6.3999999999999994E-3</v>
      </c>
      <c r="AE35" s="62">
        <v>0</v>
      </c>
      <c r="AF35" s="59">
        <v>0</v>
      </c>
      <c r="AG35" s="61">
        <v>6.3999999999999994E-3</v>
      </c>
      <c r="AH35" s="59">
        <v>0</v>
      </c>
      <c r="AI35" s="59">
        <v>6.3999999999999994E-3</v>
      </c>
      <c r="AJ35" s="59">
        <v>0</v>
      </c>
      <c r="AK35" s="59">
        <f t="shared" si="0"/>
        <v>6.3999999999999994E-3</v>
      </c>
      <c r="AL35" s="59">
        <f t="shared" si="1"/>
        <v>0</v>
      </c>
      <c r="AM35" s="59">
        <v>0</v>
      </c>
      <c r="AN35" s="59">
        <v>0</v>
      </c>
      <c r="AO35" s="59">
        <f t="shared" si="2"/>
        <v>6.3999999999999994E-3</v>
      </c>
    </row>
    <row r="36" spans="2:41" s="56" customFormat="1" ht="27" customHeight="1" x14ac:dyDescent="0.15">
      <c r="B36" s="65" t="s">
        <v>100</v>
      </c>
      <c r="C36" s="58"/>
      <c r="D36" s="59">
        <v>8.6671429290000006</v>
      </c>
      <c r="E36" s="59">
        <v>0</v>
      </c>
      <c r="F36" s="59">
        <v>0</v>
      </c>
      <c r="G36" s="59">
        <v>8.6671429290000006</v>
      </c>
      <c r="H36" s="59">
        <v>0.64800000000000002</v>
      </c>
      <c r="I36" s="59">
        <v>0</v>
      </c>
      <c r="J36" s="59">
        <v>0</v>
      </c>
      <c r="K36" s="59">
        <v>5.4809999999999999</v>
      </c>
      <c r="L36" s="59">
        <v>0</v>
      </c>
      <c r="M36" s="59">
        <v>4.3149999999999995</v>
      </c>
      <c r="N36" s="59">
        <v>0</v>
      </c>
      <c r="O36" s="59">
        <v>1.1659999999999999</v>
      </c>
      <c r="P36" s="59">
        <v>0.371</v>
      </c>
      <c r="Q36" s="59">
        <v>0</v>
      </c>
      <c r="R36" s="66">
        <v>0</v>
      </c>
      <c r="S36" s="61">
        <v>3.3331429290000005</v>
      </c>
      <c r="T36" s="59">
        <v>2.4157700000000006</v>
      </c>
      <c r="U36" s="59">
        <v>0</v>
      </c>
      <c r="V36" s="59">
        <v>2.4157700000000006</v>
      </c>
      <c r="W36" s="59">
        <v>0.91737292899999978</v>
      </c>
      <c r="X36" s="59">
        <v>0.65802999899999992</v>
      </c>
      <c r="Y36" s="59">
        <v>0</v>
      </c>
      <c r="Z36" s="59">
        <v>0.25934292999999997</v>
      </c>
      <c r="AA36" s="59">
        <v>0</v>
      </c>
      <c r="AB36" s="59">
        <v>7.2875928999999937E-2</v>
      </c>
      <c r="AC36" s="59">
        <v>0.84449699999999994</v>
      </c>
      <c r="AD36" s="59">
        <v>0.55708499999999994</v>
      </c>
      <c r="AE36" s="59">
        <v>0.28741199999999995</v>
      </c>
      <c r="AF36" s="59">
        <v>0</v>
      </c>
      <c r="AG36" s="61">
        <v>1.576085</v>
      </c>
      <c r="AH36" s="59">
        <v>2.7031820000000004</v>
      </c>
      <c r="AI36" s="59">
        <v>1.576085</v>
      </c>
      <c r="AJ36" s="59">
        <v>0</v>
      </c>
      <c r="AK36" s="59">
        <f t="shared" si="0"/>
        <v>8.6671429290000006</v>
      </c>
      <c r="AL36" s="59">
        <f t="shared" si="1"/>
        <v>2.3086249999999997</v>
      </c>
      <c r="AM36" s="59">
        <f>SUM(AM37:AM39)</f>
        <v>0</v>
      </c>
      <c r="AN36" s="59">
        <f>SUM(AN37:AN39)</f>
        <v>2.3086249999999997</v>
      </c>
      <c r="AO36" s="59">
        <f t="shared" si="2"/>
        <v>6.3585179290000013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0.108971</v>
      </c>
      <c r="E37" s="70">
        <v>0</v>
      </c>
      <c r="F37" s="69">
        <v>0</v>
      </c>
      <c r="G37" s="69">
        <v>0.108971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0.108971</v>
      </c>
      <c r="T37" s="69">
        <v>4.999E-2</v>
      </c>
      <c r="U37" s="69">
        <v>0</v>
      </c>
      <c r="V37" s="69">
        <v>4.999E-2</v>
      </c>
      <c r="W37" s="69">
        <v>5.8980999999999999E-2</v>
      </c>
      <c r="X37" s="69">
        <v>0</v>
      </c>
      <c r="Y37" s="69">
        <v>0</v>
      </c>
      <c r="Z37" s="69">
        <v>5.8980999999999999E-2</v>
      </c>
      <c r="AA37" s="69">
        <v>0</v>
      </c>
      <c r="AB37" s="69">
        <v>5.8980999999999999E-2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4.999E-2</v>
      </c>
      <c r="AI37" s="69">
        <v>0</v>
      </c>
      <c r="AJ37" s="70">
        <v>0</v>
      </c>
      <c r="AK37" s="70">
        <f t="shared" si="0"/>
        <v>0.108971</v>
      </c>
      <c r="AL37" s="70">
        <f t="shared" si="1"/>
        <v>0.478628</v>
      </c>
      <c r="AM37" s="70">
        <v>0</v>
      </c>
      <c r="AN37" s="70">
        <v>0.478628</v>
      </c>
      <c r="AO37" s="70">
        <f t="shared" si="2"/>
        <v>-0.36965700000000001</v>
      </c>
    </row>
    <row r="38" spans="2:41" s="56" customFormat="1" ht="27" customHeight="1" x14ac:dyDescent="0.15">
      <c r="B38" s="67">
        <v>0</v>
      </c>
      <c r="C38" s="83" t="s">
        <v>102</v>
      </c>
      <c r="D38" s="74">
        <v>8.5449639990000001</v>
      </c>
      <c r="E38" s="74">
        <v>0</v>
      </c>
      <c r="F38" s="74">
        <v>0</v>
      </c>
      <c r="G38" s="74">
        <v>8.5449639990000001</v>
      </c>
      <c r="H38" s="74">
        <v>0.64800000000000002</v>
      </c>
      <c r="I38" s="74">
        <v>0</v>
      </c>
      <c r="J38" s="74">
        <v>0</v>
      </c>
      <c r="K38" s="74">
        <v>5.4809999999999999</v>
      </c>
      <c r="L38" s="74">
        <v>0</v>
      </c>
      <c r="M38" s="74">
        <v>4.3149999999999995</v>
      </c>
      <c r="N38" s="74">
        <v>0</v>
      </c>
      <c r="O38" s="74">
        <v>1.1659999999999999</v>
      </c>
      <c r="P38" s="74">
        <v>0.371</v>
      </c>
      <c r="Q38" s="74">
        <v>0</v>
      </c>
      <c r="R38" s="75">
        <v>0</v>
      </c>
      <c r="S38" s="76">
        <v>3.2109639990000005</v>
      </c>
      <c r="T38" s="74">
        <v>2.3657800000000004</v>
      </c>
      <c r="U38" s="74">
        <v>0</v>
      </c>
      <c r="V38" s="74">
        <v>2.3657800000000004</v>
      </c>
      <c r="W38" s="74">
        <v>0.84518399899999985</v>
      </c>
      <c r="X38" s="74">
        <v>0.64799399899999988</v>
      </c>
      <c r="Y38" s="74">
        <v>0</v>
      </c>
      <c r="Z38" s="74">
        <v>0.19718999999999998</v>
      </c>
      <c r="AA38" s="74">
        <v>0</v>
      </c>
      <c r="AB38" s="74">
        <v>1.3559998999999934E-2</v>
      </c>
      <c r="AC38" s="74">
        <v>0.83162399999999992</v>
      </c>
      <c r="AD38" s="74">
        <v>0.54752099999999992</v>
      </c>
      <c r="AE38" s="74">
        <v>0.28410299999999994</v>
      </c>
      <c r="AF38" s="75">
        <v>0</v>
      </c>
      <c r="AG38" s="76">
        <v>1.5665210000000001</v>
      </c>
      <c r="AH38" s="74">
        <v>2.6498830000000004</v>
      </c>
      <c r="AI38" s="74">
        <v>1.5665210000000001</v>
      </c>
      <c r="AJ38" s="74">
        <v>0</v>
      </c>
      <c r="AK38" s="74">
        <f t="shared" si="0"/>
        <v>8.5449639990000001</v>
      </c>
      <c r="AL38" s="74">
        <f t="shared" si="1"/>
        <v>1.8213439999999999</v>
      </c>
      <c r="AM38" s="74">
        <v>0</v>
      </c>
      <c r="AN38" s="74">
        <v>1.8213439999999999</v>
      </c>
      <c r="AO38" s="74">
        <f t="shared" si="2"/>
        <v>6.7236199990000003</v>
      </c>
    </row>
    <row r="39" spans="2:41" ht="27" customHeight="1" x14ac:dyDescent="0.15">
      <c r="B39" s="77">
        <v>0</v>
      </c>
      <c r="C39" s="84" t="s">
        <v>100</v>
      </c>
      <c r="D39" s="79">
        <v>1.320793E-2</v>
      </c>
      <c r="E39" s="60">
        <v>0</v>
      </c>
      <c r="F39" s="79">
        <v>0</v>
      </c>
      <c r="G39" s="79">
        <v>1.320793E-2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1.320793E-2</v>
      </c>
      <c r="T39" s="79">
        <v>0</v>
      </c>
      <c r="U39" s="79">
        <v>0</v>
      </c>
      <c r="V39" s="79">
        <v>0</v>
      </c>
      <c r="W39" s="79">
        <v>1.320793E-2</v>
      </c>
      <c r="X39" s="79">
        <v>1.0036E-2</v>
      </c>
      <c r="Y39" s="79">
        <v>0</v>
      </c>
      <c r="Z39" s="79">
        <v>3.1719300000000008E-3</v>
      </c>
      <c r="AA39" s="79">
        <v>0</v>
      </c>
      <c r="AB39" s="79">
        <v>3.3493000000000064E-4</v>
      </c>
      <c r="AC39" s="79">
        <v>1.2872999999999999E-2</v>
      </c>
      <c r="AD39" s="79">
        <v>9.5639999999999996E-3</v>
      </c>
      <c r="AE39" s="79">
        <v>3.3090000000000003E-3</v>
      </c>
      <c r="AF39" s="80">
        <v>0</v>
      </c>
      <c r="AG39" s="81">
        <v>9.5639999999999996E-3</v>
      </c>
      <c r="AH39" s="79">
        <v>3.3090000000000003E-3</v>
      </c>
      <c r="AI39" s="79">
        <v>9.5639999999999996E-3</v>
      </c>
      <c r="AJ39" s="60">
        <v>0</v>
      </c>
      <c r="AK39" s="60">
        <f t="shared" si="0"/>
        <v>1.320793E-2</v>
      </c>
      <c r="AL39" s="60">
        <f t="shared" si="1"/>
        <v>8.653000000000001E-3</v>
      </c>
      <c r="AM39" s="60">
        <v>0</v>
      </c>
      <c r="AN39" s="60">
        <v>8.653000000000001E-3</v>
      </c>
      <c r="AO39" s="60">
        <f t="shared" si="2"/>
        <v>4.5549299999999987E-3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2021-03-16T06:37:00Z</dcterms:created>
  <dcterms:modified xsi:type="dcterms:W3CDTF">2023-03-29T02:27:58Z</dcterms:modified>
</cp:coreProperties>
</file>