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12D0B3A0-1EDE-4DDE-BA70-C240806120E5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N14" i="1"/>
  <c r="AL15" i="1"/>
  <c r="AK15" i="1"/>
  <c r="AO15" i="1" s="1"/>
  <c r="AK14" i="1"/>
  <c r="AN12" i="1"/>
  <c r="AL13" i="1"/>
  <c r="AK13" i="1"/>
  <c r="AK12" i="1"/>
  <c r="Z8" i="1"/>
  <c r="X8" i="1"/>
  <c r="AL36" i="1" l="1"/>
  <c r="AO30" i="1"/>
  <c r="AO33" i="1"/>
  <c r="AO36" i="1"/>
  <c r="AO20" i="1"/>
  <c r="AO13" i="1"/>
  <c r="AO27" i="1"/>
  <c r="AO17" i="1"/>
  <c r="AO24" i="1"/>
  <c r="AO37" i="1"/>
  <c r="AO38" i="1"/>
  <c r="AO32" i="1"/>
  <c r="AO16" i="1"/>
  <c r="AO19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<sst xmlns="http://schemas.openxmlformats.org/spreadsheetml/2006/main" count="111" uniqueCount="105">
  <si>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</si>
  <si>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</si>
  <si>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</si>
  <si>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</si>
  <si>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</si>
  <si>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</si>
  <si>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</si>
  <si>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</si>
  <si>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</si>
  <si>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</si>
  <si>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</si>
  <si>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</si>
  <si>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</si>
  <si>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</si>
  <si>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</si>
  <si>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</si>
  <si>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</si>
  <si>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</si>
  <si>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</si>
  <si>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</si>
  <si>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</si>
  <si>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</si>
  <si>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</si>
  <si>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</si>
  <si>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</si>
  <si>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</si>
  <si>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</si>
  <si>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</si>
  <si>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</si>
  <si>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</si>
  <si>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</si>
  <si>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</si>
  <si>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</si>
  <si>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</si>
  <si>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</si>
  <si>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</si>
  <si>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</si>
  <si>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</si>
  <si>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</si>
  <si>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</si>
  <si>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</si>
  <si>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</si>
  <si>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</si>
  <si>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</si>
  <si>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</si>
  <si>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</si>
  <si>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</si>
  <si>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</si>
  <si>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</si>
  <si>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</si>
  <si>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</si>
  <si>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</si>
  <si>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</si>
  <si>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</si>
  <si>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</si>
  <si>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</si>
  <si>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</si>
  <si>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</si>
  <si>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</si>
  <si>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</si>
  <si>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</si>
  <si>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</si>
  <si>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</si>
  <si>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</si>
  <si>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</si>
  <si>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</si>
  <si>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</si>
  <si>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</si>
  <si>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</si>
  <si>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</si>
  <si>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</si>
  <si>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</si>
  <si>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</si>
  <si>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</si>
  <si>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</si>
  <si>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</si>
  <si>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</si>
  <si>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</si>
  <si>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</si>
  <si>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</si>
  <si>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</si>
  <si>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</si>
  <si>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</si>
  <si>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</si>
  <si>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</si>
  <si>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</si>
  <si>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</si>
  <si>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</si>
  <si>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</si>
  <si>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</si>
  <si>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</si>
  <si>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</si>
  <si>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</si>
  <si>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</si>
  <si>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</si>
  <si>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</si>
  <si>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</si>
  <si>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</si>
  <si>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</si>
  <si>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</si>
  <si>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</si>
  <si>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</si>
  <si>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</si>
  <si>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</si>
  <si>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表4-08  発生量及び処理・処分量（種類別：変換)　〔全業種〕〔新宮・東牟婁地域〕〔令和３年度〕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</si>
</sst>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88.270916274000001</v>
      </c>
      <c r="E12" s="54">
        <v>0</v>
      </c>
      <c r="F12" s="54">
        <v>0</v>
      </c>
      <c r="G12" s="54">
        <v>88.270916274000001</v>
      </c>
      <c r="H12" s="54">
        <v>4.3964319999999999</v>
      </c>
      <c r="I12" s="54">
        <v>0</v>
      </c>
      <c r="J12" s="54">
        <v>0</v>
      </c>
      <c r="K12" s="54">
        <v>5.9622349999999997</v>
      </c>
      <c r="L12" s="54">
        <v>0</v>
      </c>
      <c r="M12" s="54">
        <v>0.23701500000000042</v>
      </c>
      <c r="N12" s="54">
        <v>0</v>
      </c>
      <c r="O12" s="54">
        <v>5.7252199999999993</v>
      </c>
      <c r="P12" s="54">
        <v>5.5899599999999996</v>
      </c>
      <c r="Q12" s="54">
        <v>0</v>
      </c>
      <c r="R12" s="54">
        <v>0</v>
      </c>
      <c r="S12" s="55">
        <v>78.047509274000006</v>
      </c>
      <c r="T12" s="54">
        <v>1.03094</v>
      </c>
      <c r="U12" s="54">
        <v>0.81154999999999999</v>
      </c>
      <c r="V12" s="54">
        <v>0.21939</v>
      </c>
      <c r="W12" s="54">
        <v>77.016569274000005</v>
      </c>
      <c r="X12" s="54">
        <v>71.556201326000007</v>
      </c>
      <c r="Y12" s="54">
        <v>0</v>
      </c>
      <c r="Z12" s="54">
        <v>5.460367948</v>
      </c>
      <c r="AA12" s="54">
        <v>0</v>
      </c>
      <c r="AB12" s="54">
        <v>0.81109527399999926</v>
      </c>
      <c r="AC12" s="54">
        <v>76.205473999999981</v>
      </c>
      <c r="AD12" s="54">
        <v>74.646684999999991</v>
      </c>
      <c r="AE12" s="54">
        <v>1.5587890000000002</v>
      </c>
      <c r="AF12" s="54">
        <v>0</v>
      </c>
      <c r="AG12" s="55">
        <v>84.633077</v>
      </c>
      <c r="AH12" s="54">
        <v>2.5897290000000002</v>
      </c>
      <c r="AI12" s="54">
        <v>84.633077</v>
      </c>
      <c r="AJ12" s="54">
        <v>0</v>
      </c>
      <c r="AK12" s="54">
        <f>G12-N12</f>
        <v>88.270916274000001</v>
      </c>
      <c r="AL12" s="54">
        <f>AM12+AN12</f>
        <v>1.0515169999999998</v>
      </c>
      <c r="AM12" s="54">
        <f>SUM(AM13:AM14)+SUM(AM18:AM36)</f>
        <v>0</v>
      </c>
      <c r="AN12" s="54">
        <f>SUM(AN13:AN14)+SUM(AN18:AN36)</f>
        <v>1.0515169999999998</v>
      </c>
      <c r="AO12" s="54">
        <f>AK12-AL12</f>
        <v>87.219399273999997</v>
      </c>
    </row>
    <row r="13" spans="2:41" s="56" customFormat="1" ht="27" customHeight="1" thickTop="1" x14ac:dyDescent="0.15">
      <c r="B13" s="57" t="s">
        <v>77</v>
      </c>
      <c r="C13" s="58"/>
      <c r="D13" s="59">
        <v>2.52E-2</v>
      </c>
      <c r="E13" s="59">
        <v>0</v>
      </c>
      <c r="F13" s="59">
        <v>0</v>
      </c>
      <c r="G13" s="60">
        <v>2.52E-2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2.52E-2</v>
      </c>
      <c r="T13" s="59">
        <v>4.5599999999999998E-3</v>
      </c>
      <c r="U13" s="59">
        <v>0</v>
      </c>
      <c r="V13" s="59">
        <v>4.5599999999999998E-3</v>
      </c>
      <c r="W13" s="59">
        <v>2.0640000000000002E-2</v>
      </c>
      <c r="X13" s="59">
        <v>0</v>
      </c>
      <c r="Y13" s="59">
        <v>0</v>
      </c>
      <c r="Z13" s="59">
        <v>2.0640000000000002E-2</v>
      </c>
      <c r="AA13" s="59">
        <v>0</v>
      </c>
      <c r="AB13" s="59">
        <v>-0.12016999999999999</v>
      </c>
      <c r="AC13" s="59">
        <v>0.14080999999999999</v>
      </c>
      <c r="AD13" s="59">
        <v>0</v>
      </c>
      <c r="AE13" s="62">
        <v>0.14080999999999999</v>
      </c>
      <c r="AF13" s="59">
        <v>0</v>
      </c>
      <c r="AG13" s="63">
        <v>0</v>
      </c>
      <c r="AH13" s="64">
        <v>0.14537</v>
      </c>
      <c r="AI13" s="64">
        <v>0</v>
      </c>
      <c r="AJ13" s="59">
        <v>0</v>
      </c>
      <c r="AK13" s="59">
        <f t="shared" ref="AK13:AK39" si="0">G13-N13</f>
        <v>2.52E-2</v>
      </c>
      <c r="AL13" s="59">
        <f t="shared" ref="AL13:AL39" si="1">AM13+AN13</f>
        <v>1.6000000000000001E-4</v>
      </c>
      <c r="AM13" s="59">
        <v>0</v>
      </c>
      <c r="AN13" s="59">
        <v>1.6000000000000001E-4</v>
      </c>
      <c r="AO13" s="59">
        <f t="shared" ref="AO13:AO39" si="2">AK13-AL13</f>
        <v>2.504E-2</v>
      </c>
    </row>
    <row r="14" spans="2:41" s="56" customFormat="1" ht="27" customHeight="1" x14ac:dyDescent="0.15">
      <c r="B14" s="65" t="s">
        <v>78</v>
      </c>
      <c r="C14" s="58"/>
      <c r="D14" s="59">
        <v>1.99050879</v>
      </c>
      <c r="E14" s="59">
        <v>0</v>
      </c>
      <c r="F14" s="59">
        <v>0</v>
      </c>
      <c r="G14" s="59">
        <v>1.99050879</v>
      </c>
      <c r="H14" s="59">
        <v>0</v>
      </c>
      <c r="I14" s="59">
        <v>0</v>
      </c>
      <c r="J14" s="59">
        <v>0</v>
      </c>
      <c r="K14" s="59">
        <v>0.37199499999999996</v>
      </c>
      <c r="L14" s="59">
        <v>0</v>
      </c>
      <c r="M14" s="59">
        <v>0.23701499999999998</v>
      </c>
      <c r="N14" s="59">
        <v>0</v>
      </c>
      <c r="O14" s="59">
        <v>0.13497999999999999</v>
      </c>
      <c r="P14" s="59">
        <v>0</v>
      </c>
      <c r="Q14" s="59">
        <v>0</v>
      </c>
      <c r="R14" s="66">
        <v>0</v>
      </c>
      <c r="S14" s="61">
        <v>1.7534937900000001</v>
      </c>
      <c r="T14" s="59">
        <v>0</v>
      </c>
      <c r="U14" s="59">
        <v>0</v>
      </c>
      <c r="V14" s="59">
        <v>0</v>
      </c>
      <c r="W14" s="59">
        <v>1.7534937900000001</v>
      </c>
      <c r="X14" s="59">
        <v>1.6396499999999998</v>
      </c>
      <c r="Y14" s="59">
        <v>0</v>
      </c>
      <c r="Z14" s="59">
        <v>0.11384378999999999</v>
      </c>
      <c r="AA14" s="59">
        <v>0</v>
      </c>
      <c r="AB14" s="59">
        <v>0.13463879000000001</v>
      </c>
      <c r="AC14" s="59">
        <v>1.6188549999999999</v>
      </c>
      <c r="AD14" s="59">
        <v>1.613553</v>
      </c>
      <c r="AE14" s="59">
        <v>5.3020000000000003E-3</v>
      </c>
      <c r="AF14" s="59">
        <v>0</v>
      </c>
      <c r="AG14" s="61">
        <v>1.613553</v>
      </c>
      <c r="AH14" s="59">
        <v>5.3020000000000003E-3</v>
      </c>
      <c r="AI14" s="59">
        <v>1.613553</v>
      </c>
      <c r="AJ14" s="59">
        <v>0</v>
      </c>
      <c r="AK14" s="59">
        <f t="shared" si="0"/>
        <v>1.99050879</v>
      </c>
      <c r="AL14" s="59">
        <f t="shared" si="1"/>
        <v>9.486399999999999E-2</v>
      </c>
      <c r="AM14" s="59">
        <f>SUM(AM15:AM17)</f>
        <v>0</v>
      </c>
      <c r="AN14" s="59">
        <f>SUM(AN15:AN17)</f>
        <v>9.486399999999999E-2</v>
      </c>
      <c r="AO14" s="59">
        <f t="shared" si="2"/>
        <v>1.89564479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0.36971999999999999</v>
      </c>
      <c r="E15" s="70">
        <v>0</v>
      </c>
      <c r="F15" s="69">
        <v>0</v>
      </c>
      <c r="G15" s="69">
        <v>0.36971999999999999</v>
      </c>
      <c r="H15" s="70">
        <v>0</v>
      </c>
      <c r="I15" s="70">
        <v>0</v>
      </c>
      <c r="J15" s="70">
        <v>0</v>
      </c>
      <c r="K15" s="70">
        <v>0.2175</v>
      </c>
      <c r="L15" s="70">
        <v>0</v>
      </c>
      <c r="M15" s="70">
        <v>0.16678999999999999</v>
      </c>
      <c r="N15" s="70">
        <v>0</v>
      </c>
      <c r="O15" s="70">
        <v>5.0709999999999998E-2</v>
      </c>
      <c r="P15" s="69">
        <v>0</v>
      </c>
      <c r="Q15" s="69">
        <v>0</v>
      </c>
      <c r="R15" s="71">
        <v>0</v>
      </c>
      <c r="S15" s="72">
        <v>0.20293</v>
      </c>
      <c r="T15" s="69">
        <v>0</v>
      </c>
      <c r="U15" s="69">
        <v>0</v>
      </c>
      <c r="V15" s="69">
        <v>0</v>
      </c>
      <c r="W15" s="69">
        <v>0.20293</v>
      </c>
      <c r="X15" s="69">
        <v>9.9299999999999999E-2</v>
      </c>
      <c r="Y15" s="69">
        <v>0</v>
      </c>
      <c r="Z15" s="69">
        <v>0.10362999999999999</v>
      </c>
      <c r="AA15" s="69">
        <v>0</v>
      </c>
      <c r="AB15" s="69">
        <v>0.11936099999999999</v>
      </c>
      <c r="AC15" s="69">
        <v>8.3569000000000004E-2</v>
      </c>
      <c r="AD15" s="69">
        <v>7.8821000000000002E-2</v>
      </c>
      <c r="AE15" s="69">
        <v>4.7480000000000005E-3</v>
      </c>
      <c r="AF15" s="71">
        <v>0</v>
      </c>
      <c r="AG15" s="72">
        <v>7.8821000000000002E-2</v>
      </c>
      <c r="AH15" s="69">
        <v>4.7480000000000005E-3</v>
      </c>
      <c r="AI15" s="69">
        <v>7.8821000000000002E-2</v>
      </c>
      <c r="AJ15" s="70">
        <v>0</v>
      </c>
      <c r="AK15" s="70">
        <f t="shared" si="0"/>
        <v>0.36971999999999999</v>
      </c>
      <c r="AL15" s="70">
        <f t="shared" si="1"/>
        <v>1.1460000000000001E-2</v>
      </c>
      <c r="AM15" s="70">
        <v>0</v>
      </c>
      <c r="AN15" s="70">
        <v>1.1460000000000001E-2</v>
      </c>
      <c r="AO15" s="70">
        <f t="shared" si="2"/>
        <v>0.35825999999999997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1.5341449999999999</v>
      </c>
      <c r="E16" s="74">
        <v>0</v>
      </c>
      <c r="F16" s="74">
        <v>0</v>
      </c>
      <c r="G16" s="74">
        <v>1.5341449999999999</v>
      </c>
      <c r="H16" s="74">
        <v>0</v>
      </c>
      <c r="I16" s="74">
        <v>0</v>
      </c>
      <c r="J16" s="74">
        <v>0</v>
      </c>
      <c r="K16" s="74">
        <v>0.15449499999999999</v>
      </c>
      <c r="L16" s="74">
        <v>0</v>
      </c>
      <c r="M16" s="74">
        <v>7.0224999999999996E-2</v>
      </c>
      <c r="N16" s="74">
        <v>0</v>
      </c>
      <c r="O16" s="74">
        <v>8.4269999999999998E-2</v>
      </c>
      <c r="P16" s="74">
        <v>0</v>
      </c>
      <c r="Q16" s="74">
        <v>0</v>
      </c>
      <c r="R16" s="75">
        <v>0</v>
      </c>
      <c r="S16" s="76">
        <v>1.4639199999999999</v>
      </c>
      <c r="T16" s="74">
        <v>0</v>
      </c>
      <c r="U16" s="74">
        <v>0</v>
      </c>
      <c r="V16" s="74">
        <v>0</v>
      </c>
      <c r="W16" s="74">
        <v>1.4639199999999999</v>
      </c>
      <c r="X16" s="74">
        <v>1.4611499999999999</v>
      </c>
      <c r="Y16" s="74">
        <v>0</v>
      </c>
      <c r="Z16" s="74">
        <v>2.7699999999999999E-3</v>
      </c>
      <c r="AA16" s="74">
        <v>0</v>
      </c>
      <c r="AB16" s="74">
        <v>1.0826000000000002E-2</v>
      </c>
      <c r="AC16" s="74">
        <v>1.4530939999999999</v>
      </c>
      <c r="AD16" s="74">
        <v>1.4525399999999999</v>
      </c>
      <c r="AE16" s="74">
        <v>5.5400000000000002E-4</v>
      </c>
      <c r="AF16" s="75">
        <v>0</v>
      </c>
      <c r="AG16" s="76">
        <v>1.4525399999999999</v>
      </c>
      <c r="AH16" s="74">
        <v>5.5400000000000002E-4</v>
      </c>
      <c r="AI16" s="74">
        <v>1.4525399999999999</v>
      </c>
      <c r="AJ16" s="74">
        <v>0</v>
      </c>
      <c r="AK16" s="74">
        <f t="shared" si="0"/>
        <v>1.5341449999999999</v>
      </c>
      <c r="AL16" s="74">
        <f t="shared" si="1"/>
        <v>8.3403999999999992E-2</v>
      </c>
      <c r="AM16" s="74">
        <v>0</v>
      </c>
      <c r="AN16" s="74">
        <v>8.3403999999999992E-2</v>
      </c>
      <c r="AO16" s="74">
        <f t="shared" si="2"/>
        <v>1.4507409999999998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8.6643790000000012E-2</v>
      </c>
      <c r="E17" s="60">
        <v>0</v>
      </c>
      <c r="F17" s="79">
        <v>0</v>
      </c>
      <c r="G17" s="79">
        <v>8.6643790000000012E-2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8.6643790000000012E-2</v>
      </c>
      <c r="T17" s="79">
        <v>0</v>
      </c>
      <c r="U17" s="79">
        <v>0</v>
      </c>
      <c r="V17" s="79">
        <v>0</v>
      </c>
      <c r="W17" s="79">
        <v>8.6643790000000012E-2</v>
      </c>
      <c r="X17" s="79">
        <v>7.9200000000000007E-2</v>
      </c>
      <c r="Y17" s="79">
        <v>0</v>
      </c>
      <c r="Z17" s="79">
        <v>7.4437899999999996E-3</v>
      </c>
      <c r="AA17" s="79">
        <v>0</v>
      </c>
      <c r="AB17" s="79">
        <v>4.4517900000000249E-3</v>
      </c>
      <c r="AC17" s="79">
        <v>8.2191999999999987E-2</v>
      </c>
      <c r="AD17" s="79">
        <v>8.2191999999999987E-2</v>
      </c>
      <c r="AE17" s="79">
        <v>0</v>
      </c>
      <c r="AF17" s="80">
        <v>0</v>
      </c>
      <c r="AG17" s="81">
        <v>8.2191999999999987E-2</v>
      </c>
      <c r="AH17" s="79">
        <v>0</v>
      </c>
      <c r="AI17" s="79">
        <v>8.2191999999999987E-2</v>
      </c>
      <c r="AJ17" s="60">
        <v>0</v>
      </c>
      <c r="AK17" s="60">
        <f t="shared" si="0"/>
        <v>8.6643790000000012E-2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8.6643790000000012E-2</v>
      </c>
    </row>
    <row r="18" spans="2:41" s="56" customFormat="1" ht="27" customHeight="1" x14ac:dyDescent="0.15">
      <c r="B18" s="65" t="s">
        <v>82</v>
      </c>
      <c r="C18" s="82"/>
      <c r="D18" s="59">
        <v>3.9506233000000002E-2</v>
      </c>
      <c r="E18" s="59">
        <v>0</v>
      </c>
      <c r="F18" s="59">
        <v>0</v>
      </c>
      <c r="G18" s="59">
        <v>3.9506233000000002E-2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3.9506233000000002E-2</v>
      </c>
      <c r="T18" s="59">
        <v>0</v>
      </c>
      <c r="U18" s="59">
        <v>0</v>
      </c>
      <c r="V18" s="59">
        <v>0</v>
      </c>
      <c r="W18" s="59">
        <v>3.9506233000000002E-2</v>
      </c>
      <c r="X18" s="59">
        <v>5.4000000000000001E-4</v>
      </c>
      <c r="Y18" s="59">
        <v>0</v>
      </c>
      <c r="Z18" s="59">
        <v>3.8966233000000003E-2</v>
      </c>
      <c r="AA18" s="59">
        <v>0</v>
      </c>
      <c r="AB18" s="59">
        <v>1.7362330000000037E-3</v>
      </c>
      <c r="AC18" s="59">
        <v>3.7769999999999998E-2</v>
      </c>
      <c r="AD18" s="59">
        <v>3.7762999999999998E-2</v>
      </c>
      <c r="AE18" s="62">
        <v>6.9999999999999999E-6</v>
      </c>
      <c r="AF18" s="59">
        <v>0</v>
      </c>
      <c r="AG18" s="61">
        <v>3.7762999999999998E-2</v>
      </c>
      <c r="AH18" s="59">
        <v>6.9999999999999999E-6</v>
      </c>
      <c r="AI18" s="59">
        <v>3.7762999999999998E-2</v>
      </c>
      <c r="AJ18" s="59">
        <v>0</v>
      </c>
      <c r="AK18" s="59">
        <f t="shared" si="0"/>
        <v>3.9506233000000002E-2</v>
      </c>
      <c r="AL18" s="59">
        <f t="shared" si="1"/>
        <v>1.0643E-2</v>
      </c>
      <c r="AM18" s="59">
        <v>0</v>
      </c>
      <c r="AN18" s="59">
        <v>1.0643E-2</v>
      </c>
      <c r="AO18" s="59">
        <f t="shared" si="2"/>
        <v>2.8863233000000002E-2</v>
      </c>
    </row>
    <row r="19" spans="2:41" s="56" customFormat="1" ht="27" customHeight="1" x14ac:dyDescent="0.15">
      <c r="B19" s="65" t="s">
        <v>83</v>
      </c>
      <c r="C19" s="58"/>
      <c r="D19" s="59">
        <v>1.4217210000000001E-2</v>
      </c>
      <c r="E19" s="59">
        <v>0</v>
      </c>
      <c r="F19" s="59">
        <v>0</v>
      </c>
      <c r="G19" s="59">
        <v>1.4217210000000001E-2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1.4217210000000001E-2</v>
      </c>
      <c r="T19" s="59">
        <v>7.0000000000000007E-5</v>
      </c>
      <c r="U19" s="59">
        <v>0</v>
      </c>
      <c r="V19" s="59">
        <v>7.0000000000000007E-5</v>
      </c>
      <c r="W19" s="59">
        <v>1.414721E-2</v>
      </c>
      <c r="X19" s="59">
        <v>6.3000000000000003E-4</v>
      </c>
      <c r="Y19" s="59">
        <v>0</v>
      </c>
      <c r="Z19" s="59">
        <v>1.351721E-2</v>
      </c>
      <c r="AA19" s="59">
        <v>0</v>
      </c>
      <c r="AB19" s="59">
        <v>1.389321E-2</v>
      </c>
      <c r="AC19" s="59">
        <v>2.5399999999999999E-4</v>
      </c>
      <c r="AD19" s="59">
        <v>2.5399999999999999E-4</v>
      </c>
      <c r="AE19" s="62">
        <v>0</v>
      </c>
      <c r="AF19" s="59">
        <v>0</v>
      </c>
      <c r="AG19" s="61">
        <v>2.5399999999999999E-4</v>
      </c>
      <c r="AH19" s="59">
        <v>7.0000000000000007E-5</v>
      </c>
      <c r="AI19" s="59">
        <v>2.5399999999999999E-4</v>
      </c>
      <c r="AJ19" s="59">
        <v>0</v>
      </c>
      <c r="AK19" s="59">
        <f t="shared" si="0"/>
        <v>1.4217210000000001E-2</v>
      </c>
      <c r="AL19" s="59">
        <f t="shared" si="1"/>
        <v>6.1609999999999998E-3</v>
      </c>
      <c r="AM19" s="59">
        <v>0</v>
      </c>
      <c r="AN19" s="59">
        <v>6.1609999999999998E-3</v>
      </c>
      <c r="AO19" s="59">
        <f t="shared" si="2"/>
        <v>8.0562100000000011E-3</v>
      </c>
    </row>
    <row r="20" spans="2:41" s="56" customFormat="1" ht="27" customHeight="1" x14ac:dyDescent="0.15">
      <c r="B20" s="65" t="s">
        <v>84</v>
      </c>
      <c r="C20" s="58"/>
      <c r="D20" s="59">
        <v>1.7808315000000002E-2</v>
      </c>
      <c r="E20" s="59">
        <v>0</v>
      </c>
      <c r="F20" s="59">
        <v>0</v>
      </c>
      <c r="G20" s="59">
        <v>1.7808315000000002E-2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1.7808315000000002E-2</v>
      </c>
      <c r="T20" s="59">
        <v>2.0000000000000002E-5</v>
      </c>
      <c r="U20" s="59">
        <v>0</v>
      </c>
      <c r="V20" s="59">
        <v>2.0000000000000002E-5</v>
      </c>
      <c r="W20" s="59">
        <v>1.7788315000000002E-2</v>
      </c>
      <c r="X20" s="59">
        <v>0</v>
      </c>
      <c r="Y20" s="59">
        <v>0</v>
      </c>
      <c r="Z20" s="59">
        <v>1.7788315000000002E-2</v>
      </c>
      <c r="AA20" s="59">
        <v>0</v>
      </c>
      <c r="AB20" s="59">
        <v>1.7613315000000001E-2</v>
      </c>
      <c r="AC20" s="59">
        <v>1.75E-4</v>
      </c>
      <c r="AD20" s="59">
        <v>1.0000000000000003E-5</v>
      </c>
      <c r="AE20" s="62">
        <v>1.65E-4</v>
      </c>
      <c r="AF20" s="59">
        <v>0</v>
      </c>
      <c r="AG20" s="61">
        <v>1.0000000000000003E-5</v>
      </c>
      <c r="AH20" s="59">
        <v>1.85E-4</v>
      </c>
      <c r="AI20" s="59">
        <v>1.0000000000000003E-5</v>
      </c>
      <c r="AJ20" s="59">
        <v>0</v>
      </c>
      <c r="AK20" s="59">
        <f t="shared" si="0"/>
        <v>1.7808315000000002E-2</v>
      </c>
      <c r="AL20" s="59">
        <f t="shared" si="1"/>
        <v>5.0990000000000011E-3</v>
      </c>
      <c r="AM20" s="59">
        <v>0</v>
      </c>
      <c r="AN20" s="59">
        <v>5.0990000000000011E-3</v>
      </c>
      <c r="AO20" s="59">
        <f t="shared" si="2"/>
        <v>1.2709315000000001E-2</v>
      </c>
    </row>
    <row r="21" spans="2:41" s="56" customFormat="1" ht="27" customHeight="1" x14ac:dyDescent="0.15">
      <c r="B21" s="65" t="s">
        <v>85</v>
      </c>
      <c r="C21" s="58"/>
      <c r="D21" s="59">
        <v>1.246339399</v>
      </c>
      <c r="E21" s="59">
        <v>0</v>
      </c>
      <c r="F21" s="59">
        <v>0</v>
      </c>
      <c r="G21" s="59">
        <v>1.246339399</v>
      </c>
      <c r="H21" s="59">
        <v>0</v>
      </c>
      <c r="I21" s="59">
        <v>0</v>
      </c>
      <c r="J21" s="59">
        <v>0</v>
      </c>
      <c r="K21" s="59">
        <v>3.31E-3</v>
      </c>
      <c r="L21" s="59">
        <v>0</v>
      </c>
      <c r="M21" s="59">
        <v>0</v>
      </c>
      <c r="N21" s="59">
        <v>0</v>
      </c>
      <c r="O21" s="59">
        <v>3.31E-3</v>
      </c>
      <c r="P21" s="59">
        <v>3.31E-3</v>
      </c>
      <c r="Q21" s="59">
        <v>0</v>
      </c>
      <c r="R21" s="59">
        <v>0</v>
      </c>
      <c r="S21" s="61">
        <v>1.2430293990000001</v>
      </c>
      <c r="T21" s="59">
        <v>0</v>
      </c>
      <c r="U21" s="59">
        <v>0</v>
      </c>
      <c r="V21" s="59">
        <v>0</v>
      </c>
      <c r="W21" s="59">
        <v>1.2430293990000001</v>
      </c>
      <c r="X21" s="59">
        <v>0.85624399900000014</v>
      </c>
      <c r="Y21" s="59">
        <v>0</v>
      </c>
      <c r="Z21" s="59">
        <v>0.3867854</v>
      </c>
      <c r="AA21" s="59">
        <v>0</v>
      </c>
      <c r="AB21" s="59">
        <v>0.2290533990000001</v>
      </c>
      <c r="AC21" s="59">
        <v>1.013976</v>
      </c>
      <c r="AD21" s="59">
        <v>0.85067700000000002</v>
      </c>
      <c r="AE21" s="62">
        <v>0.16329900000000003</v>
      </c>
      <c r="AF21" s="59">
        <v>0</v>
      </c>
      <c r="AG21" s="61">
        <v>0.85398700000000005</v>
      </c>
      <c r="AH21" s="59">
        <v>0.16329900000000003</v>
      </c>
      <c r="AI21" s="59">
        <v>0.85398700000000005</v>
      </c>
      <c r="AJ21" s="59">
        <v>0</v>
      </c>
      <c r="AK21" s="59">
        <f t="shared" si="0"/>
        <v>1.246339399</v>
      </c>
      <c r="AL21" s="59">
        <f t="shared" si="1"/>
        <v>0.17739799999999997</v>
      </c>
      <c r="AM21" s="59">
        <v>0</v>
      </c>
      <c r="AN21" s="59">
        <v>0.17739799999999997</v>
      </c>
      <c r="AO21" s="59">
        <f t="shared" si="2"/>
        <v>1.0689413990000001</v>
      </c>
    </row>
    <row r="22" spans="2:41" s="56" customFormat="1" ht="27" customHeight="1" x14ac:dyDescent="0.15">
      <c r="B22" s="65" t="s">
        <v>86</v>
      </c>
      <c r="C22" s="58"/>
      <c r="D22" s="59">
        <v>0.12175316600000001</v>
      </c>
      <c r="E22" s="59">
        <v>0</v>
      </c>
      <c r="F22" s="59">
        <v>0</v>
      </c>
      <c r="G22" s="59">
        <v>0.12175316600000001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0.12175316600000001</v>
      </c>
      <c r="T22" s="59">
        <v>0</v>
      </c>
      <c r="U22" s="59">
        <v>0</v>
      </c>
      <c r="V22" s="59">
        <v>0</v>
      </c>
      <c r="W22" s="59">
        <v>0.12175316600000001</v>
      </c>
      <c r="X22" s="59">
        <v>4.7531660000000005E-3</v>
      </c>
      <c r="Y22" s="59">
        <v>0</v>
      </c>
      <c r="Z22" s="59">
        <v>0.11700000000000001</v>
      </c>
      <c r="AA22" s="59">
        <v>0</v>
      </c>
      <c r="AB22" s="59">
        <v>0.11167816600000001</v>
      </c>
      <c r="AC22" s="59">
        <v>1.0074999999999999E-2</v>
      </c>
      <c r="AD22" s="59">
        <v>3.6019999999999997E-3</v>
      </c>
      <c r="AE22" s="62">
        <v>6.4729999999999987E-3</v>
      </c>
      <c r="AF22" s="59">
        <v>0</v>
      </c>
      <c r="AG22" s="61">
        <v>3.6019999999999997E-3</v>
      </c>
      <c r="AH22" s="59">
        <v>6.4729999999999987E-3</v>
      </c>
      <c r="AI22" s="59">
        <v>3.6019999999999997E-3</v>
      </c>
      <c r="AJ22" s="59">
        <v>0</v>
      </c>
      <c r="AK22" s="59">
        <f t="shared" si="0"/>
        <v>0.12175316600000001</v>
      </c>
      <c r="AL22" s="59">
        <f t="shared" si="1"/>
        <v>9.2499999999999995E-3</v>
      </c>
      <c r="AM22" s="59">
        <v>0</v>
      </c>
      <c r="AN22" s="59">
        <v>9.2499999999999995E-3</v>
      </c>
      <c r="AO22" s="59">
        <f t="shared" si="2"/>
        <v>0.11250316600000002</v>
      </c>
    </row>
    <row r="23" spans="2:41" s="56" customFormat="1" ht="27" customHeight="1" x14ac:dyDescent="0.15">
      <c r="B23" s="65" t="s">
        <v>87</v>
      </c>
      <c r="C23" s="58"/>
      <c r="D23" s="59">
        <v>5.7916764999999995</v>
      </c>
      <c r="E23" s="59">
        <v>0</v>
      </c>
      <c r="F23" s="59">
        <v>0</v>
      </c>
      <c r="G23" s="59">
        <v>5.7916764999999995</v>
      </c>
      <c r="H23" s="59">
        <v>0</v>
      </c>
      <c r="I23" s="59">
        <v>0</v>
      </c>
      <c r="J23" s="59">
        <v>0</v>
      </c>
      <c r="K23" s="59">
        <v>0.79025999999999996</v>
      </c>
      <c r="L23" s="59">
        <v>0</v>
      </c>
      <c r="M23" s="59">
        <v>0</v>
      </c>
      <c r="N23" s="59">
        <v>0</v>
      </c>
      <c r="O23" s="59">
        <v>0.79025999999999996</v>
      </c>
      <c r="P23" s="59">
        <v>0.79025999999999996</v>
      </c>
      <c r="Q23" s="59">
        <v>0</v>
      </c>
      <c r="R23" s="59">
        <v>0</v>
      </c>
      <c r="S23" s="61">
        <v>5.0014164999999995</v>
      </c>
      <c r="T23" s="59">
        <v>0</v>
      </c>
      <c r="U23" s="59">
        <v>0</v>
      </c>
      <c r="V23" s="59">
        <v>0</v>
      </c>
      <c r="W23" s="59">
        <v>5.0014164999999995</v>
      </c>
      <c r="X23" s="59">
        <v>4.5094469999999998</v>
      </c>
      <c r="Y23" s="59">
        <v>0</v>
      </c>
      <c r="Z23" s="59">
        <v>0.4919695</v>
      </c>
      <c r="AA23" s="59">
        <v>0</v>
      </c>
      <c r="AB23" s="59">
        <v>0.34326950000000078</v>
      </c>
      <c r="AC23" s="59">
        <v>4.6581469999999987</v>
      </c>
      <c r="AD23" s="59">
        <v>4.6461469999999991</v>
      </c>
      <c r="AE23" s="62">
        <v>1.2E-2</v>
      </c>
      <c r="AF23" s="59">
        <v>0</v>
      </c>
      <c r="AG23" s="61">
        <v>5.4364069999999991</v>
      </c>
      <c r="AH23" s="59">
        <v>1.2E-2</v>
      </c>
      <c r="AI23" s="59">
        <v>5.4364069999999991</v>
      </c>
      <c r="AJ23" s="59">
        <v>0</v>
      </c>
      <c r="AK23" s="59">
        <f t="shared" si="0"/>
        <v>5.7916764999999995</v>
      </c>
      <c r="AL23" s="59">
        <f t="shared" si="1"/>
        <v>6.4729999999999996E-2</v>
      </c>
      <c r="AM23" s="59">
        <v>0</v>
      </c>
      <c r="AN23" s="59">
        <v>6.4729999999999996E-2</v>
      </c>
      <c r="AO23" s="59">
        <f t="shared" si="2"/>
        <v>5.7269464999999995</v>
      </c>
    </row>
    <row r="24" spans="2:41" s="56" customFormat="1" ht="27" customHeight="1" x14ac:dyDescent="0.15">
      <c r="B24" s="65" t="s">
        <v>88</v>
      </c>
      <c r="C24" s="58"/>
      <c r="D24" s="59">
        <v>3.3641999999999998E-2</v>
      </c>
      <c r="E24" s="59">
        <v>0</v>
      </c>
      <c r="F24" s="59">
        <v>0</v>
      </c>
      <c r="G24" s="59">
        <v>3.3641999999999998E-2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3.3641999999999998E-2</v>
      </c>
      <c r="T24" s="59">
        <v>0</v>
      </c>
      <c r="U24" s="59">
        <v>0</v>
      </c>
      <c r="V24" s="59">
        <v>0</v>
      </c>
      <c r="W24" s="59">
        <v>3.3641999999999998E-2</v>
      </c>
      <c r="X24" s="59">
        <v>1.6000000000000001E-4</v>
      </c>
      <c r="Y24" s="59">
        <v>0</v>
      </c>
      <c r="Z24" s="59">
        <v>3.3481999999999998E-2</v>
      </c>
      <c r="AA24" s="59">
        <v>0</v>
      </c>
      <c r="AB24" s="59">
        <v>3.3569999999999996E-2</v>
      </c>
      <c r="AC24" s="59">
        <v>7.1999999999999988E-5</v>
      </c>
      <c r="AD24" s="59">
        <v>7.1999999999999988E-5</v>
      </c>
      <c r="AE24" s="62">
        <v>0</v>
      </c>
      <c r="AF24" s="59">
        <v>0</v>
      </c>
      <c r="AG24" s="61">
        <v>7.1999999999999988E-5</v>
      </c>
      <c r="AH24" s="59">
        <v>0</v>
      </c>
      <c r="AI24" s="59">
        <v>7.1999999999999988E-5</v>
      </c>
      <c r="AJ24" s="59">
        <v>0</v>
      </c>
      <c r="AK24" s="59">
        <f t="shared" si="0"/>
        <v>3.3641999999999998E-2</v>
      </c>
      <c r="AL24" s="59">
        <f t="shared" si="1"/>
        <v>6.9829999999999996E-3</v>
      </c>
      <c r="AM24" s="59">
        <v>0</v>
      </c>
      <c r="AN24" s="59">
        <v>6.9829999999999996E-3</v>
      </c>
      <c r="AO24" s="59">
        <f t="shared" si="2"/>
        <v>2.6658999999999999E-2</v>
      </c>
    </row>
    <row r="25" spans="2:41" s="56" customFormat="1" ht="27" customHeight="1" x14ac:dyDescent="0.15">
      <c r="B25" s="65" t="s">
        <v>89</v>
      </c>
      <c r="C25" s="58"/>
      <c r="D25" s="59">
        <v>0.35611999999999999</v>
      </c>
      <c r="E25" s="59">
        <v>0</v>
      </c>
      <c r="F25" s="59">
        <v>0</v>
      </c>
      <c r="G25" s="59">
        <v>0.35611999999999999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0.35611999999999999</v>
      </c>
      <c r="T25" s="59">
        <v>0</v>
      </c>
      <c r="U25" s="59">
        <v>0</v>
      </c>
      <c r="V25" s="59">
        <v>0</v>
      </c>
      <c r="W25" s="59">
        <v>0.35611999999999999</v>
      </c>
      <c r="X25" s="59">
        <v>0</v>
      </c>
      <c r="Y25" s="59">
        <v>0</v>
      </c>
      <c r="Z25" s="59">
        <v>0.35611999999999999</v>
      </c>
      <c r="AA25" s="59">
        <v>0</v>
      </c>
      <c r="AB25" s="59">
        <v>0</v>
      </c>
      <c r="AC25" s="59">
        <v>0.35611999999999999</v>
      </c>
      <c r="AD25" s="59">
        <v>0.35611999999999999</v>
      </c>
      <c r="AE25" s="62">
        <v>0</v>
      </c>
      <c r="AF25" s="59">
        <v>0</v>
      </c>
      <c r="AG25" s="61">
        <v>0.35611999999999999</v>
      </c>
      <c r="AH25" s="59">
        <v>0</v>
      </c>
      <c r="AI25" s="59">
        <v>0.35611999999999999</v>
      </c>
      <c r="AJ25" s="59">
        <v>0</v>
      </c>
      <c r="AK25" s="59">
        <f t="shared" si="0"/>
        <v>0.35611999999999999</v>
      </c>
      <c r="AL25" s="59">
        <f t="shared" si="1"/>
        <v>0</v>
      </c>
      <c r="AM25" s="59">
        <v>0</v>
      </c>
      <c r="AN25" s="59">
        <v>0</v>
      </c>
      <c r="AO25" s="59">
        <f t="shared" si="2"/>
        <v>0.35611999999999999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0.3173028329999999</v>
      </c>
      <c r="E28" s="59">
        <v>0</v>
      </c>
      <c r="F28" s="59">
        <v>0</v>
      </c>
      <c r="G28" s="59">
        <v>0.3173028329999999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0.3173028329999999</v>
      </c>
      <c r="T28" s="59">
        <v>0</v>
      </c>
      <c r="U28" s="59">
        <v>0</v>
      </c>
      <c r="V28" s="59">
        <v>0</v>
      </c>
      <c r="W28" s="59">
        <v>0.3173028329999999</v>
      </c>
      <c r="X28" s="59">
        <v>0.20725983299999995</v>
      </c>
      <c r="Y28" s="59">
        <v>0</v>
      </c>
      <c r="Z28" s="59">
        <v>0.11004299999999996</v>
      </c>
      <c r="AA28" s="59">
        <v>0</v>
      </c>
      <c r="AB28" s="59">
        <v>8.8329999999303688E-6</v>
      </c>
      <c r="AC28" s="59">
        <v>0.31729399999999996</v>
      </c>
      <c r="AD28" s="59">
        <v>0.29959899999999995</v>
      </c>
      <c r="AE28" s="62">
        <v>1.7694999999999995E-2</v>
      </c>
      <c r="AF28" s="59">
        <v>0</v>
      </c>
      <c r="AG28" s="61">
        <v>0.29959899999999995</v>
      </c>
      <c r="AH28" s="59">
        <v>1.7694999999999995E-2</v>
      </c>
      <c r="AI28" s="59">
        <v>0.29959899999999995</v>
      </c>
      <c r="AJ28" s="59">
        <v>0</v>
      </c>
      <c r="AK28" s="59">
        <f t="shared" si="0"/>
        <v>0.3173028329999999</v>
      </c>
      <c r="AL28" s="59">
        <f t="shared" si="1"/>
        <v>2.0157999999999999E-2</v>
      </c>
      <c r="AM28" s="59">
        <v>0</v>
      </c>
      <c r="AN28" s="59">
        <v>2.0157999999999999E-2</v>
      </c>
      <c r="AO28" s="59">
        <f t="shared" si="2"/>
        <v>0.29714483299999989</v>
      </c>
    </row>
    <row r="29" spans="2:41" s="56" customFormat="1" ht="27" customHeight="1" x14ac:dyDescent="0.15">
      <c r="B29" s="65" t="s">
        <v>93</v>
      </c>
      <c r="C29" s="58"/>
      <c r="D29" s="59">
        <v>3.4010910000000005</v>
      </c>
      <c r="E29" s="59">
        <v>0</v>
      </c>
      <c r="F29" s="59">
        <v>0</v>
      </c>
      <c r="G29" s="59">
        <v>3.4010910000000005</v>
      </c>
      <c r="H29" s="59">
        <v>0</v>
      </c>
      <c r="I29" s="59">
        <v>0</v>
      </c>
      <c r="J29" s="59">
        <v>0</v>
      </c>
      <c r="K29" s="59">
        <v>2.8000000000000003E-4</v>
      </c>
      <c r="L29" s="59">
        <v>0</v>
      </c>
      <c r="M29" s="59">
        <v>0</v>
      </c>
      <c r="N29" s="59">
        <v>0</v>
      </c>
      <c r="O29" s="59">
        <v>2.8000000000000003E-4</v>
      </c>
      <c r="P29" s="59">
        <v>0</v>
      </c>
      <c r="Q29" s="59">
        <v>0</v>
      </c>
      <c r="R29" s="59">
        <v>0</v>
      </c>
      <c r="S29" s="61">
        <v>3.4010910000000005</v>
      </c>
      <c r="T29" s="59">
        <v>0.40026999999999996</v>
      </c>
      <c r="U29" s="59">
        <v>0.38856999999999997</v>
      </c>
      <c r="V29" s="59">
        <v>1.1699999999999999E-2</v>
      </c>
      <c r="W29" s="59">
        <v>3.0008210000000006</v>
      </c>
      <c r="X29" s="59">
        <v>0.36280899999999999</v>
      </c>
      <c r="Y29" s="59">
        <v>0</v>
      </c>
      <c r="Z29" s="59">
        <v>2.6380120000000007</v>
      </c>
      <c r="AA29" s="59">
        <v>0</v>
      </c>
      <c r="AB29" s="59">
        <v>0</v>
      </c>
      <c r="AC29" s="59">
        <v>3.0008210000000006</v>
      </c>
      <c r="AD29" s="59">
        <v>2.7047660000000007</v>
      </c>
      <c r="AE29" s="62">
        <v>0.29605500000000001</v>
      </c>
      <c r="AF29" s="59">
        <v>0</v>
      </c>
      <c r="AG29" s="61">
        <v>2.7047660000000007</v>
      </c>
      <c r="AH29" s="59">
        <v>0.69632499999999997</v>
      </c>
      <c r="AI29" s="59">
        <v>2.7047660000000007</v>
      </c>
      <c r="AJ29" s="59">
        <v>0</v>
      </c>
      <c r="AK29" s="59">
        <f t="shared" si="0"/>
        <v>3.4010910000000005</v>
      </c>
      <c r="AL29" s="59">
        <f t="shared" si="1"/>
        <v>0.11566</v>
      </c>
      <c r="AM29" s="59">
        <v>0</v>
      </c>
      <c r="AN29" s="59">
        <v>0.11566</v>
      </c>
      <c r="AO29" s="59">
        <f t="shared" si="2"/>
        <v>3.2854310000000004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65.422020000000003</v>
      </c>
      <c r="E31" s="59">
        <v>0</v>
      </c>
      <c r="F31" s="59">
        <v>0</v>
      </c>
      <c r="G31" s="59">
        <v>65.422020000000003</v>
      </c>
      <c r="H31" s="59">
        <v>0</v>
      </c>
      <c r="I31" s="59">
        <v>0</v>
      </c>
      <c r="J31" s="59">
        <v>0</v>
      </c>
      <c r="K31" s="59">
        <v>4.7963899999999997</v>
      </c>
      <c r="L31" s="59">
        <v>0</v>
      </c>
      <c r="M31" s="59">
        <v>0</v>
      </c>
      <c r="N31" s="59">
        <v>0</v>
      </c>
      <c r="O31" s="59">
        <v>4.7963899999999997</v>
      </c>
      <c r="P31" s="59">
        <v>4.7963899999999997</v>
      </c>
      <c r="Q31" s="59">
        <v>0</v>
      </c>
      <c r="R31" s="59">
        <v>0</v>
      </c>
      <c r="S31" s="61">
        <v>60.625630000000001</v>
      </c>
      <c r="T31" s="59">
        <v>0.16907</v>
      </c>
      <c r="U31" s="59">
        <v>0.14329</v>
      </c>
      <c r="V31" s="59">
        <v>2.5780000000000001E-2</v>
      </c>
      <c r="W31" s="59">
        <v>60.456560000000003</v>
      </c>
      <c r="X31" s="59">
        <v>59.530230000000003</v>
      </c>
      <c r="Y31" s="59">
        <v>0</v>
      </c>
      <c r="Z31" s="59">
        <v>0.92632999999999976</v>
      </c>
      <c r="AA31" s="59">
        <v>0</v>
      </c>
      <c r="AB31" s="59">
        <v>0</v>
      </c>
      <c r="AC31" s="59">
        <v>60.456560000000003</v>
      </c>
      <c r="AD31" s="59">
        <v>60.452978000000002</v>
      </c>
      <c r="AE31" s="62">
        <v>3.5819999999999997E-3</v>
      </c>
      <c r="AF31" s="59">
        <v>0</v>
      </c>
      <c r="AG31" s="61">
        <v>65.249368000000004</v>
      </c>
      <c r="AH31" s="59">
        <v>0.172652</v>
      </c>
      <c r="AI31" s="59">
        <v>65.249368000000004</v>
      </c>
      <c r="AJ31" s="59">
        <v>0</v>
      </c>
      <c r="AK31" s="59">
        <f t="shared" si="0"/>
        <v>65.422020000000003</v>
      </c>
      <c r="AL31" s="59">
        <f t="shared" si="1"/>
        <v>2.5418999999999997E-2</v>
      </c>
      <c r="AM31" s="59">
        <v>0</v>
      </c>
      <c r="AN31" s="59">
        <v>2.5418999999999997E-2</v>
      </c>
      <c r="AO31" s="59">
        <f t="shared" si="2"/>
        <v>65.396601000000004</v>
      </c>
    </row>
    <row r="32" spans="2:41" s="56" customFormat="1" ht="27" customHeight="1" x14ac:dyDescent="0.15">
      <c r="B32" s="65" t="s">
        <v>96</v>
      </c>
      <c r="C32" s="58"/>
      <c r="D32" s="59">
        <v>9.2000000000000003E-4</v>
      </c>
      <c r="E32" s="59">
        <v>0</v>
      </c>
      <c r="F32" s="59">
        <v>0</v>
      </c>
      <c r="G32" s="59">
        <v>9.2000000000000003E-4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9.2000000000000003E-4</v>
      </c>
      <c r="T32" s="59">
        <v>0</v>
      </c>
      <c r="U32" s="59">
        <v>0</v>
      </c>
      <c r="V32" s="59">
        <v>0</v>
      </c>
      <c r="W32" s="59">
        <v>9.2000000000000003E-4</v>
      </c>
      <c r="X32" s="59">
        <v>0</v>
      </c>
      <c r="Y32" s="59">
        <v>0</v>
      </c>
      <c r="Z32" s="59">
        <v>9.2000000000000003E-4</v>
      </c>
      <c r="AA32" s="59">
        <v>0</v>
      </c>
      <c r="AB32" s="59">
        <v>0</v>
      </c>
      <c r="AC32" s="59">
        <v>9.2000000000000003E-4</v>
      </c>
      <c r="AD32" s="59">
        <v>9.2000000000000003E-4</v>
      </c>
      <c r="AE32" s="62">
        <v>0</v>
      </c>
      <c r="AF32" s="59">
        <v>0</v>
      </c>
      <c r="AG32" s="61">
        <v>9.2000000000000003E-4</v>
      </c>
      <c r="AH32" s="59">
        <v>0</v>
      </c>
      <c r="AI32" s="59">
        <v>9.2000000000000003E-4</v>
      </c>
      <c r="AJ32" s="59">
        <v>0</v>
      </c>
      <c r="AK32" s="59">
        <f t="shared" si="0"/>
        <v>9.2000000000000003E-4</v>
      </c>
      <c r="AL32" s="59">
        <f t="shared" si="1"/>
        <v>0</v>
      </c>
      <c r="AM32" s="59">
        <v>0</v>
      </c>
      <c r="AN32" s="59">
        <v>0</v>
      </c>
      <c r="AO32" s="59">
        <f t="shared" si="2"/>
        <v>9.2000000000000003E-4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4.3964319999999999</v>
      </c>
      <c r="E34" s="59">
        <v>0</v>
      </c>
      <c r="F34" s="59">
        <v>0</v>
      </c>
      <c r="G34" s="59">
        <v>4.3964319999999999</v>
      </c>
      <c r="H34" s="59">
        <v>4.3964319999999999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4.3964319999999999</v>
      </c>
      <c r="AH34" s="59">
        <v>0</v>
      </c>
      <c r="AI34" s="59">
        <v>4.3964319999999999</v>
      </c>
      <c r="AJ34" s="59">
        <v>0</v>
      </c>
      <c r="AK34" s="59">
        <f t="shared" si="0"/>
        <v>4.3964319999999999</v>
      </c>
      <c r="AL34" s="59">
        <f t="shared" si="1"/>
        <v>0</v>
      </c>
      <c r="AM34" s="59">
        <v>0</v>
      </c>
      <c r="AN34" s="59">
        <v>0</v>
      </c>
      <c r="AO34" s="59">
        <f t="shared" si="2"/>
        <v>4.3964319999999999</v>
      </c>
    </row>
    <row r="35" spans="2:41" s="56" customFormat="1" ht="27" customHeight="1" x14ac:dyDescent="0.15">
      <c r="B35" s="65" t="s">
        <v>99</v>
      </c>
      <c r="C35" s="58"/>
      <c r="D35" s="59">
        <v>2.3E-2</v>
      </c>
      <c r="E35" s="59">
        <v>0</v>
      </c>
      <c r="F35" s="59">
        <v>0</v>
      </c>
      <c r="G35" s="59">
        <v>2.3E-2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2.3E-2</v>
      </c>
      <c r="T35" s="59">
        <v>0</v>
      </c>
      <c r="U35" s="59">
        <v>0</v>
      </c>
      <c r="V35" s="59">
        <v>0</v>
      </c>
      <c r="W35" s="59">
        <v>2.3E-2</v>
      </c>
      <c r="X35" s="59">
        <v>0</v>
      </c>
      <c r="Y35" s="59">
        <v>0</v>
      </c>
      <c r="Z35" s="59">
        <v>2.3E-2</v>
      </c>
      <c r="AA35" s="59">
        <v>0</v>
      </c>
      <c r="AB35" s="59">
        <v>0</v>
      </c>
      <c r="AC35" s="59">
        <v>2.3E-2</v>
      </c>
      <c r="AD35" s="59">
        <v>2.3E-2</v>
      </c>
      <c r="AE35" s="62">
        <v>0</v>
      </c>
      <c r="AF35" s="59">
        <v>0</v>
      </c>
      <c r="AG35" s="61">
        <v>2.3E-2</v>
      </c>
      <c r="AH35" s="59">
        <v>0</v>
      </c>
      <c r="AI35" s="59">
        <v>2.3E-2</v>
      </c>
      <c r="AJ35" s="59">
        <v>0</v>
      </c>
      <c r="AK35" s="59">
        <f t="shared" si="0"/>
        <v>2.3E-2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2.3E-2</v>
      </c>
    </row>
    <row r="36" spans="2:41" s="56" customFormat="1" ht="27" customHeight="1" x14ac:dyDescent="0.15">
      <c r="B36" s="65" t="s">
        <v>100</v>
      </c>
      <c r="C36" s="58"/>
      <c r="D36" s="59">
        <v>5.0733788280000001</v>
      </c>
      <c r="E36" s="59">
        <v>0</v>
      </c>
      <c r="F36" s="59">
        <v>0</v>
      </c>
      <c r="G36" s="59">
        <v>5.0733788280000001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5.0733788280000001</v>
      </c>
      <c r="T36" s="59">
        <v>0.45695000000000002</v>
      </c>
      <c r="U36" s="59">
        <v>0.27968999999999999</v>
      </c>
      <c r="V36" s="59">
        <v>0.17726</v>
      </c>
      <c r="W36" s="59">
        <v>4.6164288280000001</v>
      </c>
      <c r="X36" s="59">
        <v>4.4444783279999998</v>
      </c>
      <c r="Y36" s="59">
        <v>0</v>
      </c>
      <c r="Z36" s="59">
        <v>0.17195050000000001</v>
      </c>
      <c r="AA36" s="59">
        <v>0</v>
      </c>
      <c r="AB36" s="59">
        <v>4.5803827999998402E-2</v>
      </c>
      <c r="AC36" s="59">
        <v>4.5706250000000015</v>
      </c>
      <c r="AD36" s="59">
        <v>3.6572240000000007</v>
      </c>
      <c r="AE36" s="59">
        <v>0.91340100000000024</v>
      </c>
      <c r="AF36" s="59">
        <v>0</v>
      </c>
      <c r="AG36" s="61">
        <v>3.6572240000000007</v>
      </c>
      <c r="AH36" s="59">
        <v>1.3703510000000003</v>
      </c>
      <c r="AI36" s="59">
        <v>3.6572240000000007</v>
      </c>
      <c r="AJ36" s="59">
        <v>0</v>
      </c>
      <c r="AK36" s="59">
        <f t="shared" si="0"/>
        <v>5.0733788280000001</v>
      </c>
      <c r="AL36" s="59">
        <f t="shared" si="1"/>
        <v>0.51499199999999989</v>
      </c>
      <c r="AM36" s="59">
        <f>SUM(AM37:AM39)</f>
        <v>0</v>
      </c>
      <c r="AN36" s="59">
        <f>SUM(AN37:AN39)</f>
        <v>0.51499199999999989</v>
      </c>
      <c r="AO36" s="59">
        <f t="shared" si="2"/>
        <v>4.5583868279999997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0.222472</v>
      </c>
      <c r="E37" s="70">
        <v>0</v>
      </c>
      <c r="F37" s="69">
        <v>0</v>
      </c>
      <c r="G37" s="69">
        <v>0.222472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0.222472</v>
      </c>
      <c r="T37" s="69">
        <v>0.17696000000000001</v>
      </c>
      <c r="U37" s="69">
        <v>0</v>
      </c>
      <c r="V37" s="69">
        <v>0.17696000000000001</v>
      </c>
      <c r="W37" s="69">
        <v>4.5512000000000004E-2</v>
      </c>
      <c r="X37" s="69">
        <v>0</v>
      </c>
      <c r="Y37" s="69">
        <v>0</v>
      </c>
      <c r="Z37" s="69">
        <v>4.5512000000000004E-2</v>
      </c>
      <c r="AA37" s="69">
        <v>0</v>
      </c>
      <c r="AB37" s="69">
        <v>4.5512000000000004E-2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0.17696000000000001</v>
      </c>
      <c r="AI37" s="69">
        <v>0</v>
      </c>
      <c r="AJ37" s="70">
        <v>0</v>
      </c>
      <c r="AK37" s="70">
        <f t="shared" si="0"/>
        <v>0.222472</v>
      </c>
      <c r="AL37" s="70">
        <f t="shared" si="1"/>
        <v>0.36812299999999998</v>
      </c>
      <c r="AM37" s="70">
        <v>0</v>
      </c>
      <c r="AN37" s="70">
        <v>0.36812299999999998</v>
      </c>
      <c r="AO37" s="70">
        <f t="shared" si="2"/>
        <v>-0.14565099999999997</v>
      </c>
    </row>
    <row r="38" spans="2:41" s="56" customFormat="1" ht="27" customHeight="1" x14ac:dyDescent="0.15">
      <c r="B38" s="67">
        <v>0</v>
      </c>
      <c r="C38" s="83" t="s">
        <v>102</v>
      </c>
      <c r="D38" s="74">
        <v>4.850558328</v>
      </c>
      <c r="E38" s="74">
        <v>0</v>
      </c>
      <c r="F38" s="74">
        <v>0</v>
      </c>
      <c r="G38" s="74">
        <v>4.850558328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4.850558328</v>
      </c>
      <c r="T38" s="74">
        <v>0.27968999999999999</v>
      </c>
      <c r="U38" s="74">
        <v>0.27968999999999999</v>
      </c>
      <c r="V38" s="74">
        <v>0</v>
      </c>
      <c r="W38" s="74">
        <v>4.5708683279999995</v>
      </c>
      <c r="X38" s="74">
        <v>4.4444783279999998</v>
      </c>
      <c r="Y38" s="74">
        <v>0</v>
      </c>
      <c r="Z38" s="74">
        <v>0.12639</v>
      </c>
      <c r="AA38" s="74">
        <v>0</v>
      </c>
      <c r="AB38" s="74">
        <v>2.9032799999839654E-4</v>
      </c>
      <c r="AC38" s="74">
        <v>4.5705780000000011</v>
      </c>
      <c r="AD38" s="74">
        <v>3.6571970000000005</v>
      </c>
      <c r="AE38" s="74">
        <v>0.91338100000000022</v>
      </c>
      <c r="AF38" s="75">
        <v>0</v>
      </c>
      <c r="AG38" s="76">
        <v>3.6571970000000005</v>
      </c>
      <c r="AH38" s="74">
        <v>1.1930710000000002</v>
      </c>
      <c r="AI38" s="74">
        <v>3.6571970000000005</v>
      </c>
      <c r="AJ38" s="74">
        <v>0</v>
      </c>
      <c r="AK38" s="74">
        <f t="shared" si="0"/>
        <v>4.850558328</v>
      </c>
      <c r="AL38" s="74">
        <f t="shared" si="1"/>
        <v>0.14110899999999996</v>
      </c>
      <c r="AM38" s="74">
        <v>0</v>
      </c>
      <c r="AN38" s="74">
        <v>0.14110899999999996</v>
      </c>
      <c r="AO38" s="74">
        <f t="shared" si="2"/>
        <v>4.7094493279999998</v>
      </c>
    </row>
    <row r="39" spans="2:41" ht="27" customHeight="1" x14ac:dyDescent="0.15">
      <c r="B39" s="77">
        <v>0</v>
      </c>
      <c r="C39" s="84" t="s">
        <v>100</v>
      </c>
      <c r="D39" s="79">
        <v>3.4849999999999996E-4</v>
      </c>
      <c r="E39" s="60">
        <v>0</v>
      </c>
      <c r="F39" s="79">
        <v>0</v>
      </c>
      <c r="G39" s="79">
        <v>3.4849999999999996E-4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3.4849999999999996E-4</v>
      </c>
      <c r="T39" s="79">
        <v>2.9999999999999997E-4</v>
      </c>
      <c r="U39" s="79">
        <v>0</v>
      </c>
      <c r="V39" s="79">
        <v>2.9999999999999997E-4</v>
      </c>
      <c r="W39" s="79">
        <v>4.85E-5</v>
      </c>
      <c r="X39" s="79">
        <v>0</v>
      </c>
      <c r="Y39" s="79">
        <v>0</v>
      </c>
      <c r="Z39" s="79">
        <v>4.85E-5</v>
      </c>
      <c r="AA39" s="79">
        <v>0</v>
      </c>
      <c r="AB39" s="79">
        <v>1.4999999999999958E-6</v>
      </c>
      <c r="AC39" s="79">
        <v>4.7000000000000004E-5</v>
      </c>
      <c r="AD39" s="79">
        <v>2.7000000000000002E-5</v>
      </c>
      <c r="AE39" s="79">
        <v>2.0000000000000002E-5</v>
      </c>
      <c r="AF39" s="80">
        <v>0</v>
      </c>
      <c r="AG39" s="81">
        <v>2.7000000000000002E-5</v>
      </c>
      <c r="AH39" s="79">
        <v>3.1999999999999997E-4</v>
      </c>
      <c r="AI39" s="79">
        <v>2.7000000000000002E-5</v>
      </c>
      <c r="AJ39" s="60">
        <v>0</v>
      </c>
      <c r="AK39" s="60">
        <f t="shared" si="0"/>
        <v>3.4849999999999996E-4</v>
      </c>
      <c r="AL39" s="60">
        <f t="shared" si="1"/>
        <v>5.7599999999999995E-3</v>
      </c>
      <c r="AM39" s="60">
        <v>0</v>
      </c>
      <c r="AN39" s="60">
        <v>5.7599999999999995E-3</v>
      </c>
      <c r="AO39" s="60">
        <f t="shared" si="2"/>
        <v>-5.4114999999999996E-3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2021-03-16T06:37:11Z</dcterms:created>
  <dcterms:modified xsi:type="dcterms:W3CDTF">2023-03-29T02:38:28Z</dcterms:modified>
</cp:coreProperties>
</file>