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55494C8-8001-4FF9-8C2D-1D070AEF9F2A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O16" i="1" l="1"/>
  <c r="AL36" i="1"/>
  <c r="AO36" i="1" s="1"/>
  <c r="AO33" i="1"/>
  <c r="AO25" i="1"/>
  <c r="AO14" i="1"/>
  <c r="AO37" i="1"/>
  <c r="AO24" i="1"/>
  <c r="AO38" i="1"/>
  <c r="AO19" i="1"/>
  <c r="AO13" i="1"/>
  <c r="AO3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<sst xmlns="http://schemas.openxmlformats.org/spreadsheetml/2006/main" count="111" uniqueCount="105">
  <si>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</si>
  <si>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</si>
  <si>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</si>
  <si>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</si>
  <si>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</si>
  <si>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</si>
  <si>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</si>
  <si>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</si>
  <si>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</si>
  <si>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</si>
  <si>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</si>
  <si>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</si>
  <si>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</si>
  <si>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</si>
  <si>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</si>
  <si>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</si>
  <si>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</si>
  <si>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</si>
  <si>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</si>
  <si>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</si>
  <si>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</si>
  <si>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</si>
  <si>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</si>
  <si>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</si>
  <si>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</si>
  <si>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</si>
  <si>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</si>
  <si>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</si>
  <si>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</si>
  <si>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</si>
  <si>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</si>
  <si>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</si>
  <si>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</si>
  <si>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</si>
  <si>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</si>
  <si>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</si>
  <si>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</si>
  <si>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</si>
  <si>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</si>
  <si>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</si>
  <si>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</si>
  <si>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</si>
  <si>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</si>
  <si>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</si>
  <si>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</si>
  <si>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</si>
  <si>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</si>
  <si>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</si>
  <si>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</si>
  <si>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</si>
  <si>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</si>
  <si>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</si>
  <si>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</si>
  <si>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</si>
  <si>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</si>
  <si>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</si>
  <si>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</si>
  <si>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</si>
  <si>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</si>
  <si>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</si>
  <si>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</si>
  <si>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</si>
  <si>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</si>
  <si>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</si>
  <si>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</si>
  <si>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</si>
  <si>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</si>
  <si>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</si>
  <si>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</si>
  <si>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</si>
  <si>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</si>
  <si>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</si>
  <si>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</si>
  <si>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</si>
  <si>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</si>
  <si>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</si>
  <si>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</si>
  <si>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</si>
  <si>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</si>
  <si>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</si>
  <si>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</si>
  <si>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</si>
  <si>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</si>
  <si>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</si>
  <si>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</si>
  <si>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</si>
  <si>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</si>
  <si>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</si>
  <si>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</si>
  <si>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</si>
  <si>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</si>
  <si>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</si>
  <si>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</si>
  <si>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</si>
  <si>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</si>
  <si>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</si>
  <si>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</si>
  <si>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</si>
  <si>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</si>
  <si>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</si>
  <si>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</si>
  <si>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</si>
  <si>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</si>
  <si>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</si>
  <si>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表2-05  発生量及び処理・処分量（種類別：変換）　〔建設業〕〔全地域〕〔令和３年度〕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</si>
</sst>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883.54943578500013</v>
      </c>
      <c r="E12" s="54">
        <v>0</v>
      </c>
      <c r="F12" s="54">
        <v>0</v>
      </c>
      <c r="G12" s="54">
        <v>883.54943578500013</v>
      </c>
      <c r="H12" s="54">
        <v>0</v>
      </c>
      <c r="I12" s="54">
        <v>0</v>
      </c>
      <c r="J12" s="54">
        <v>0</v>
      </c>
      <c r="K12" s="54">
        <v>38.82778600000001</v>
      </c>
      <c r="L12" s="54">
        <v>0</v>
      </c>
      <c r="M12" s="54">
        <v>1.2451399999999992</v>
      </c>
      <c r="N12" s="54">
        <v>0</v>
      </c>
      <c r="O12" s="54">
        <v>37.582646000000011</v>
      </c>
      <c r="P12" s="54">
        <v>38.295636000000009</v>
      </c>
      <c r="Q12" s="54">
        <v>0</v>
      </c>
      <c r="R12" s="54">
        <v>0</v>
      </c>
      <c r="S12" s="55">
        <v>844.00865978500008</v>
      </c>
      <c r="T12" s="54">
        <v>17.556171000000003</v>
      </c>
      <c r="U12" s="54">
        <v>17.028480000000002</v>
      </c>
      <c r="V12" s="54">
        <v>0.52769099999999991</v>
      </c>
      <c r="W12" s="54">
        <v>826.45248878500013</v>
      </c>
      <c r="X12" s="54">
        <v>819.13310255500005</v>
      </c>
      <c r="Y12" s="54">
        <v>0</v>
      </c>
      <c r="Z12" s="54">
        <v>7.3193862299999992</v>
      </c>
      <c r="AA12" s="54">
        <v>0</v>
      </c>
      <c r="AB12" s="54">
        <v>4.9669107849998948</v>
      </c>
      <c r="AC12" s="54">
        <v>821.48557800000015</v>
      </c>
      <c r="AD12" s="54">
        <v>811.9834400000002</v>
      </c>
      <c r="AE12" s="54">
        <v>9.5021380000000004</v>
      </c>
      <c r="AF12" s="54">
        <v>0</v>
      </c>
      <c r="AG12" s="55">
        <v>850.27907600000026</v>
      </c>
      <c r="AH12" s="54">
        <v>27.058308999999998</v>
      </c>
      <c r="AI12" s="54">
        <v>850.27907600000026</v>
      </c>
      <c r="AJ12" s="54">
        <v>0</v>
      </c>
      <c r="AK12" s="54">
        <f>G12-N12</f>
        <v>883.54943578500013</v>
      </c>
      <c r="AL12" s="54">
        <f>AM12+AN12</f>
        <v>47.846706598637887</v>
      </c>
      <c r="AM12" s="54">
        <f>SUM(AM13:AM14)+SUM(AM18:AM36)</f>
        <v>0</v>
      </c>
      <c r="AN12" s="54">
        <f>SUM(AN13:AN14)+SUM(AN18:AN36)</f>
        <v>47.846706598637887</v>
      </c>
      <c r="AO12" s="54">
        <f>AK12-AL12</f>
        <v>835.70272918636226</v>
      </c>
    </row>
    <row r="13" spans="2:41" s="56" customFormat="1" ht="27" customHeight="1" thickTop="1" x14ac:dyDescent="0.15">
      <c r="B13" s="57" t="s">
        <v>77</v>
      </c>
      <c r="C13" s="58"/>
      <c r="D13" s="59">
        <v>2.785E-2</v>
      </c>
      <c r="E13" s="59">
        <v>0</v>
      </c>
      <c r="F13" s="59">
        <v>0</v>
      </c>
      <c r="G13" s="60">
        <v>2.785E-2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2.785E-2</v>
      </c>
      <c r="T13" s="59">
        <v>5.3E-3</v>
      </c>
      <c r="U13" s="59">
        <v>7.3999999999999999E-4</v>
      </c>
      <c r="V13" s="59">
        <v>4.5599999999999998E-3</v>
      </c>
      <c r="W13" s="59">
        <v>2.2550000000000001E-2</v>
      </c>
      <c r="X13" s="59">
        <v>1.91E-3</v>
      </c>
      <c r="Y13" s="59">
        <v>0</v>
      </c>
      <c r="Z13" s="59">
        <v>2.0640000000000002E-2</v>
      </c>
      <c r="AA13" s="59">
        <v>0</v>
      </c>
      <c r="AB13" s="59">
        <v>-0.66748900000000011</v>
      </c>
      <c r="AC13" s="59">
        <v>0.69003900000000007</v>
      </c>
      <c r="AD13" s="59">
        <v>0</v>
      </c>
      <c r="AE13" s="62">
        <v>0.69003900000000007</v>
      </c>
      <c r="AF13" s="59">
        <v>0</v>
      </c>
      <c r="AG13" s="63">
        <v>0</v>
      </c>
      <c r="AH13" s="64">
        <v>0.69533900000000004</v>
      </c>
      <c r="AI13" s="64">
        <v>0</v>
      </c>
      <c r="AJ13" s="59">
        <v>0</v>
      </c>
      <c r="AK13" s="59">
        <f t="shared" ref="AK13:AK39" si="0">G13-N13</f>
        <v>2.785E-2</v>
      </c>
      <c r="AL13" s="59">
        <f t="shared" ref="AL13:AL39" si="1">AM13+AN13</f>
        <v>0.16734599999999997</v>
      </c>
      <c r="AM13" s="59">
        <v>0</v>
      </c>
      <c r="AN13" s="59">
        <v>0.16734599999999997</v>
      </c>
      <c r="AO13" s="59">
        <f t="shared" ref="AO13:AO39" si="2">AK13-AL13</f>
        <v>-0.13949599999999995</v>
      </c>
    </row>
    <row r="14" spans="2:41" s="56" customFormat="1" ht="27" customHeight="1" x14ac:dyDescent="0.15">
      <c r="B14" s="65" t="s">
        <v>78</v>
      </c>
      <c r="C14" s="58"/>
      <c r="D14" s="59">
        <v>39.597000899999998</v>
      </c>
      <c r="E14" s="59">
        <v>0</v>
      </c>
      <c r="F14" s="59">
        <v>0</v>
      </c>
      <c r="G14" s="59">
        <v>39.597000899999998</v>
      </c>
      <c r="H14" s="59">
        <v>0</v>
      </c>
      <c r="I14" s="59">
        <v>0</v>
      </c>
      <c r="J14" s="59">
        <v>0</v>
      </c>
      <c r="K14" s="59">
        <v>1.1270100000000001</v>
      </c>
      <c r="L14" s="59">
        <v>0</v>
      </c>
      <c r="M14" s="59">
        <v>0</v>
      </c>
      <c r="N14" s="59">
        <v>0</v>
      </c>
      <c r="O14" s="59">
        <v>1.1270100000000001</v>
      </c>
      <c r="P14" s="59">
        <v>0.98759000000000008</v>
      </c>
      <c r="Q14" s="59">
        <v>0</v>
      </c>
      <c r="R14" s="66">
        <v>0</v>
      </c>
      <c r="S14" s="61">
        <v>38.6094109</v>
      </c>
      <c r="T14" s="59">
        <v>0.20289999999999997</v>
      </c>
      <c r="U14" s="59">
        <v>0.20289999999999997</v>
      </c>
      <c r="V14" s="59">
        <v>0</v>
      </c>
      <c r="W14" s="59">
        <v>38.406510900000001</v>
      </c>
      <c r="X14" s="59">
        <v>37.684106399999997</v>
      </c>
      <c r="Y14" s="59">
        <v>0</v>
      </c>
      <c r="Z14" s="59">
        <v>0.72240449999999989</v>
      </c>
      <c r="AA14" s="59">
        <v>0</v>
      </c>
      <c r="AB14" s="59">
        <v>4.2990099000000095</v>
      </c>
      <c r="AC14" s="59">
        <v>34.107500999999992</v>
      </c>
      <c r="AD14" s="59">
        <v>32.537975999999993</v>
      </c>
      <c r="AE14" s="59">
        <v>1.5695249999999998</v>
      </c>
      <c r="AF14" s="59">
        <v>0</v>
      </c>
      <c r="AG14" s="61">
        <v>33.525565999999991</v>
      </c>
      <c r="AH14" s="59">
        <v>1.7724249999999999</v>
      </c>
      <c r="AI14" s="59">
        <v>33.525565999999991</v>
      </c>
      <c r="AJ14" s="59">
        <v>0</v>
      </c>
      <c r="AK14" s="59">
        <f t="shared" si="0"/>
        <v>39.597000899999998</v>
      </c>
      <c r="AL14" s="59">
        <f t="shared" si="1"/>
        <v>2.1323699999999999</v>
      </c>
      <c r="AM14" s="59">
        <f>SUM(AM15:AM17)</f>
        <v>0</v>
      </c>
      <c r="AN14" s="59">
        <f>SUM(AN15:AN17)</f>
        <v>2.1323699999999999</v>
      </c>
      <c r="AO14" s="59">
        <f t="shared" si="2"/>
        <v>37.464630899999996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0.241538</v>
      </c>
      <c r="E15" s="70">
        <v>0</v>
      </c>
      <c r="F15" s="69">
        <v>0</v>
      </c>
      <c r="G15" s="69">
        <v>0.241538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0.241538</v>
      </c>
      <c r="T15" s="69">
        <v>0</v>
      </c>
      <c r="U15" s="69">
        <v>0</v>
      </c>
      <c r="V15" s="69">
        <v>0</v>
      </c>
      <c r="W15" s="69">
        <v>0.241538</v>
      </c>
      <c r="X15" s="69">
        <v>0.149232</v>
      </c>
      <c r="Y15" s="69">
        <v>0</v>
      </c>
      <c r="Z15" s="69">
        <v>9.2305999999999999E-2</v>
      </c>
      <c r="AA15" s="69">
        <v>0</v>
      </c>
      <c r="AB15" s="69">
        <v>0.16549800000000001</v>
      </c>
      <c r="AC15" s="69">
        <v>7.6039999999999996E-2</v>
      </c>
      <c r="AD15" s="69">
        <v>6.6740999999999995E-2</v>
      </c>
      <c r="AE15" s="69">
        <v>9.299E-3</v>
      </c>
      <c r="AF15" s="71">
        <v>0</v>
      </c>
      <c r="AG15" s="72">
        <v>6.6740999999999995E-2</v>
      </c>
      <c r="AH15" s="69">
        <v>9.299E-3</v>
      </c>
      <c r="AI15" s="69">
        <v>6.6740999999999995E-2</v>
      </c>
      <c r="AJ15" s="70">
        <v>0</v>
      </c>
      <c r="AK15" s="70">
        <f t="shared" si="0"/>
        <v>0.241538</v>
      </c>
      <c r="AL15" s="70">
        <f t="shared" si="1"/>
        <v>1.7389939999999999</v>
      </c>
      <c r="AM15" s="70">
        <v>0</v>
      </c>
      <c r="AN15" s="70">
        <v>1.7389939999999999</v>
      </c>
      <c r="AO15" s="70">
        <f t="shared" si="2"/>
        <v>-1.4974559999999999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38.080914399999997</v>
      </c>
      <c r="E16" s="74">
        <v>0</v>
      </c>
      <c r="F16" s="74">
        <v>0</v>
      </c>
      <c r="G16" s="74">
        <v>38.080914399999997</v>
      </c>
      <c r="H16" s="74">
        <v>0</v>
      </c>
      <c r="I16" s="74">
        <v>0</v>
      </c>
      <c r="J16" s="74">
        <v>0</v>
      </c>
      <c r="K16" s="74">
        <v>0.98759000000000008</v>
      </c>
      <c r="L16" s="74">
        <v>0</v>
      </c>
      <c r="M16" s="74">
        <v>0</v>
      </c>
      <c r="N16" s="74">
        <v>0</v>
      </c>
      <c r="O16" s="74">
        <v>0.98759000000000008</v>
      </c>
      <c r="P16" s="74">
        <v>0.98759000000000008</v>
      </c>
      <c r="Q16" s="74">
        <v>0</v>
      </c>
      <c r="R16" s="75">
        <v>0</v>
      </c>
      <c r="S16" s="76">
        <v>37.0933244</v>
      </c>
      <c r="T16" s="74">
        <v>7.0000000000000007E-5</v>
      </c>
      <c r="U16" s="74">
        <v>7.0000000000000007E-5</v>
      </c>
      <c r="V16" s="74">
        <v>0</v>
      </c>
      <c r="W16" s="74">
        <v>37.093254399999999</v>
      </c>
      <c r="X16" s="74">
        <v>36.7687144</v>
      </c>
      <c r="Y16" s="74">
        <v>0</v>
      </c>
      <c r="Z16" s="74">
        <v>0.32453999999999994</v>
      </c>
      <c r="AA16" s="74">
        <v>0</v>
      </c>
      <c r="AB16" s="74">
        <v>4.0591044000000096</v>
      </c>
      <c r="AC16" s="74">
        <v>33.03414999999999</v>
      </c>
      <c r="AD16" s="74">
        <v>31.582910999999992</v>
      </c>
      <c r="AE16" s="74">
        <v>1.4512389999999999</v>
      </c>
      <c r="AF16" s="75">
        <v>0</v>
      </c>
      <c r="AG16" s="76">
        <v>32.570500999999993</v>
      </c>
      <c r="AH16" s="74">
        <v>1.451309</v>
      </c>
      <c r="AI16" s="74">
        <v>32.570500999999993</v>
      </c>
      <c r="AJ16" s="74">
        <v>0</v>
      </c>
      <c r="AK16" s="74">
        <f t="shared" si="0"/>
        <v>38.080914399999997</v>
      </c>
      <c r="AL16" s="74">
        <f t="shared" si="1"/>
        <v>0.393376</v>
      </c>
      <c r="AM16" s="74">
        <v>0</v>
      </c>
      <c r="AN16" s="74">
        <v>0.393376</v>
      </c>
      <c r="AO16" s="74">
        <f t="shared" si="2"/>
        <v>37.687538399999994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1.2745484999999999</v>
      </c>
      <c r="E17" s="60">
        <v>0</v>
      </c>
      <c r="F17" s="79">
        <v>0</v>
      </c>
      <c r="G17" s="79">
        <v>1.2745484999999999</v>
      </c>
      <c r="H17" s="60">
        <v>0</v>
      </c>
      <c r="I17" s="60">
        <v>0</v>
      </c>
      <c r="J17" s="60">
        <v>0</v>
      </c>
      <c r="K17" s="60">
        <v>0.13941999999999999</v>
      </c>
      <c r="L17" s="60">
        <v>0</v>
      </c>
      <c r="M17" s="60">
        <v>0</v>
      </c>
      <c r="N17" s="60">
        <v>0</v>
      </c>
      <c r="O17" s="60">
        <v>0.13941999999999999</v>
      </c>
      <c r="P17" s="79">
        <v>0</v>
      </c>
      <c r="Q17" s="79">
        <v>0</v>
      </c>
      <c r="R17" s="80">
        <v>0</v>
      </c>
      <c r="S17" s="81">
        <v>1.2745484999999999</v>
      </c>
      <c r="T17" s="79">
        <v>0.20282999999999998</v>
      </c>
      <c r="U17" s="79">
        <v>0.20282999999999998</v>
      </c>
      <c r="V17" s="79">
        <v>0</v>
      </c>
      <c r="W17" s="79">
        <v>1.0717184999999998</v>
      </c>
      <c r="X17" s="79">
        <v>0.76615999999999995</v>
      </c>
      <c r="Y17" s="79">
        <v>0</v>
      </c>
      <c r="Z17" s="79">
        <v>0.30555849999999996</v>
      </c>
      <c r="AA17" s="79">
        <v>0</v>
      </c>
      <c r="AB17" s="79">
        <v>7.4407499999999738E-2</v>
      </c>
      <c r="AC17" s="79">
        <v>0.99731100000000006</v>
      </c>
      <c r="AD17" s="79">
        <v>0.88832400000000011</v>
      </c>
      <c r="AE17" s="79">
        <v>0.108987</v>
      </c>
      <c r="AF17" s="80">
        <v>0</v>
      </c>
      <c r="AG17" s="81">
        <v>0.88832400000000011</v>
      </c>
      <c r="AH17" s="79">
        <v>0.31181700000000001</v>
      </c>
      <c r="AI17" s="79">
        <v>0.88832400000000011</v>
      </c>
      <c r="AJ17" s="60">
        <v>0</v>
      </c>
      <c r="AK17" s="60">
        <f t="shared" si="0"/>
        <v>1.2745484999999999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1.2745484999999999</v>
      </c>
    </row>
    <row r="18" spans="2:41" s="56" customFormat="1" ht="27" customHeight="1" x14ac:dyDescent="0.15">
      <c r="B18" s="65" t="s">
        <v>82</v>
      </c>
      <c r="C18" s="82"/>
      <c r="D18" s="59">
        <v>0.20829441999999998</v>
      </c>
      <c r="E18" s="59">
        <v>0</v>
      </c>
      <c r="F18" s="59">
        <v>0</v>
      </c>
      <c r="G18" s="59">
        <v>0.20829441999999998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0.20829441999999998</v>
      </c>
      <c r="T18" s="59">
        <v>0</v>
      </c>
      <c r="U18" s="59">
        <v>0</v>
      </c>
      <c r="V18" s="59">
        <v>0</v>
      </c>
      <c r="W18" s="59">
        <v>0.20829441999999998</v>
      </c>
      <c r="X18" s="59">
        <v>0.14150579999999999</v>
      </c>
      <c r="Y18" s="59">
        <v>0</v>
      </c>
      <c r="Z18" s="59">
        <v>6.6788619999999979E-2</v>
      </c>
      <c r="AA18" s="59">
        <v>0</v>
      </c>
      <c r="AB18" s="59">
        <v>3.2547419999999994E-2</v>
      </c>
      <c r="AC18" s="59">
        <v>0.17574699999999999</v>
      </c>
      <c r="AD18" s="59">
        <v>0.17346799999999998</v>
      </c>
      <c r="AE18" s="62">
        <v>2.2789999999999998E-3</v>
      </c>
      <c r="AF18" s="59">
        <v>0</v>
      </c>
      <c r="AG18" s="61">
        <v>0.17346799999999998</v>
      </c>
      <c r="AH18" s="59">
        <v>2.2789999999999998E-3</v>
      </c>
      <c r="AI18" s="59">
        <v>0.17346799999999998</v>
      </c>
      <c r="AJ18" s="59">
        <v>0</v>
      </c>
      <c r="AK18" s="59">
        <f t="shared" si="0"/>
        <v>0.20829441999999998</v>
      </c>
      <c r="AL18" s="59">
        <f t="shared" si="1"/>
        <v>5.3474000000000001E-2</v>
      </c>
      <c r="AM18" s="59">
        <v>0</v>
      </c>
      <c r="AN18" s="59">
        <v>5.3474000000000001E-2</v>
      </c>
      <c r="AO18" s="59">
        <f t="shared" si="2"/>
        <v>0.15482041999999999</v>
      </c>
    </row>
    <row r="19" spans="2:41" s="56" customFormat="1" ht="27" customHeight="1" x14ac:dyDescent="0.15">
      <c r="B19" s="65" t="s">
        <v>83</v>
      </c>
      <c r="C19" s="58"/>
      <c r="D19" s="59">
        <v>2.8822899999999999E-2</v>
      </c>
      <c r="E19" s="59">
        <v>0</v>
      </c>
      <c r="F19" s="59">
        <v>0</v>
      </c>
      <c r="G19" s="59">
        <v>2.8822899999999999E-2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2.8822899999999999E-2</v>
      </c>
      <c r="T19" s="59">
        <v>0</v>
      </c>
      <c r="U19" s="59">
        <v>0</v>
      </c>
      <c r="V19" s="59">
        <v>0</v>
      </c>
      <c r="W19" s="59">
        <v>2.8822899999999999E-2</v>
      </c>
      <c r="X19" s="59">
        <v>2.3E-2</v>
      </c>
      <c r="Y19" s="59">
        <v>0</v>
      </c>
      <c r="Z19" s="59">
        <v>5.8229000000000006E-3</v>
      </c>
      <c r="AA19" s="59">
        <v>0</v>
      </c>
      <c r="AB19" s="59">
        <v>2.6688899999999998E-2</v>
      </c>
      <c r="AC19" s="59">
        <v>2.1339999999999996E-3</v>
      </c>
      <c r="AD19" s="59">
        <v>1.2139999999999998E-3</v>
      </c>
      <c r="AE19" s="62">
        <v>9.2000000000000003E-4</v>
      </c>
      <c r="AF19" s="59">
        <v>0</v>
      </c>
      <c r="AG19" s="61">
        <v>1.2139999999999998E-3</v>
      </c>
      <c r="AH19" s="59">
        <v>9.2000000000000003E-4</v>
      </c>
      <c r="AI19" s="59">
        <v>1.2139999999999998E-3</v>
      </c>
      <c r="AJ19" s="59">
        <v>0</v>
      </c>
      <c r="AK19" s="59">
        <f t="shared" si="0"/>
        <v>2.8822899999999999E-2</v>
      </c>
      <c r="AL19" s="59">
        <f t="shared" si="1"/>
        <v>5.9378E-2</v>
      </c>
      <c r="AM19" s="59">
        <v>0</v>
      </c>
      <c r="AN19" s="59">
        <v>5.9378E-2</v>
      </c>
      <c r="AO19" s="59">
        <f t="shared" si="2"/>
        <v>-3.0555100000000002E-2</v>
      </c>
    </row>
    <row r="20" spans="2:41" s="56" customFormat="1" ht="27" customHeight="1" x14ac:dyDescent="0.15">
      <c r="B20" s="65" t="s">
        <v>84</v>
      </c>
      <c r="C20" s="58"/>
      <c r="D20" s="59">
        <v>1.19781E-2</v>
      </c>
      <c r="E20" s="59">
        <v>0</v>
      </c>
      <c r="F20" s="59">
        <v>0</v>
      </c>
      <c r="G20" s="59">
        <v>1.19781E-2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1.19781E-2</v>
      </c>
      <c r="T20" s="59">
        <v>0</v>
      </c>
      <c r="U20" s="59">
        <v>0</v>
      </c>
      <c r="V20" s="59">
        <v>0</v>
      </c>
      <c r="W20" s="59">
        <v>1.19781E-2</v>
      </c>
      <c r="X20" s="59">
        <v>4.1810000000000003E-4</v>
      </c>
      <c r="Y20" s="59">
        <v>0</v>
      </c>
      <c r="Z20" s="59">
        <v>1.1560000000000001E-2</v>
      </c>
      <c r="AA20" s="59">
        <v>0</v>
      </c>
      <c r="AB20" s="59">
        <v>1.1451100000000001E-2</v>
      </c>
      <c r="AC20" s="59">
        <v>5.2700000000000012E-4</v>
      </c>
      <c r="AD20" s="59">
        <v>4.5200000000000009E-4</v>
      </c>
      <c r="AE20" s="62">
        <v>7.4999999999999993E-5</v>
      </c>
      <c r="AF20" s="59">
        <v>0</v>
      </c>
      <c r="AG20" s="61">
        <v>4.5200000000000009E-4</v>
      </c>
      <c r="AH20" s="59">
        <v>7.4999999999999993E-5</v>
      </c>
      <c r="AI20" s="59">
        <v>4.5200000000000009E-4</v>
      </c>
      <c r="AJ20" s="59">
        <v>0</v>
      </c>
      <c r="AK20" s="59">
        <f t="shared" si="0"/>
        <v>1.19781E-2</v>
      </c>
      <c r="AL20" s="59">
        <f t="shared" si="1"/>
        <v>1.108E-2</v>
      </c>
      <c r="AM20" s="59">
        <v>0</v>
      </c>
      <c r="AN20" s="59">
        <v>1.108E-2</v>
      </c>
      <c r="AO20" s="59">
        <f t="shared" si="2"/>
        <v>8.9810000000000063E-4</v>
      </c>
    </row>
    <row r="21" spans="2:41" s="56" customFormat="1" ht="27" customHeight="1" x14ac:dyDescent="0.15">
      <c r="B21" s="65" t="s">
        <v>85</v>
      </c>
      <c r="C21" s="58"/>
      <c r="D21" s="59">
        <v>7.8288367929999971</v>
      </c>
      <c r="E21" s="59">
        <v>0</v>
      </c>
      <c r="F21" s="59">
        <v>0</v>
      </c>
      <c r="G21" s="59">
        <v>7.8288367929999971</v>
      </c>
      <c r="H21" s="59">
        <v>0</v>
      </c>
      <c r="I21" s="59">
        <v>0</v>
      </c>
      <c r="J21" s="59">
        <v>0</v>
      </c>
      <c r="K21" s="59">
        <v>5.4049999999999994E-2</v>
      </c>
      <c r="L21" s="59">
        <v>0</v>
      </c>
      <c r="M21" s="59">
        <v>0</v>
      </c>
      <c r="N21" s="59">
        <v>0</v>
      </c>
      <c r="O21" s="59">
        <v>5.4049999999999994E-2</v>
      </c>
      <c r="P21" s="59">
        <v>2.2290000000000001E-2</v>
      </c>
      <c r="Q21" s="59">
        <v>0</v>
      </c>
      <c r="R21" s="59">
        <v>0</v>
      </c>
      <c r="S21" s="61">
        <v>7.8065467929999972</v>
      </c>
      <c r="T21" s="59">
        <v>2.3438980000000003</v>
      </c>
      <c r="U21" s="59">
        <v>2.3322900000000004</v>
      </c>
      <c r="V21" s="59">
        <v>1.1607999999999999E-2</v>
      </c>
      <c r="W21" s="59">
        <v>5.4626487929999969</v>
      </c>
      <c r="X21" s="59">
        <v>4.8315109929999966</v>
      </c>
      <c r="Y21" s="59">
        <v>0</v>
      </c>
      <c r="Z21" s="59">
        <v>0.63113779999999997</v>
      </c>
      <c r="AA21" s="59">
        <v>0</v>
      </c>
      <c r="AB21" s="59">
        <v>0.21537379299999859</v>
      </c>
      <c r="AC21" s="59">
        <v>5.2472749999999984</v>
      </c>
      <c r="AD21" s="59">
        <v>4.4496629999999984</v>
      </c>
      <c r="AE21" s="62">
        <v>0.79761200000000032</v>
      </c>
      <c r="AF21" s="59">
        <v>0</v>
      </c>
      <c r="AG21" s="61">
        <v>4.4719529999999983</v>
      </c>
      <c r="AH21" s="59">
        <v>3.1415100000000007</v>
      </c>
      <c r="AI21" s="59">
        <v>4.4719529999999983</v>
      </c>
      <c r="AJ21" s="59">
        <v>0</v>
      </c>
      <c r="AK21" s="59">
        <f t="shared" si="0"/>
        <v>7.8288367929999971</v>
      </c>
      <c r="AL21" s="59">
        <f t="shared" si="1"/>
        <v>1.7908057819264431</v>
      </c>
      <c r="AM21" s="59">
        <v>0</v>
      </c>
      <c r="AN21" s="59">
        <v>1.7908057819264431</v>
      </c>
      <c r="AO21" s="59">
        <f t="shared" si="2"/>
        <v>6.0380310110735538</v>
      </c>
    </row>
    <row r="22" spans="2:41" s="56" customFormat="1" ht="27" customHeight="1" x14ac:dyDescent="0.15">
      <c r="B22" s="65" t="s">
        <v>86</v>
      </c>
      <c r="C22" s="58"/>
      <c r="D22" s="59">
        <v>0.40536110400000008</v>
      </c>
      <c r="E22" s="59">
        <v>0</v>
      </c>
      <c r="F22" s="59">
        <v>0</v>
      </c>
      <c r="G22" s="59">
        <v>0.40536110400000008</v>
      </c>
      <c r="H22" s="59">
        <v>0</v>
      </c>
      <c r="I22" s="59">
        <v>0</v>
      </c>
      <c r="J22" s="59">
        <v>0</v>
      </c>
      <c r="K22" s="59">
        <v>1.6559999999999998E-2</v>
      </c>
      <c r="L22" s="59">
        <v>0</v>
      </c>
      <c r="M22" s="59">
        <v>0</v>
      </c>
      <c r="N22" s="59">
        <v>0</v>
      </c>
      <c r="O22" s="59">
        <v>1.6559999999999998E-2</v>
      </c>
      <c r="P22" s="59">
        <v>1.6559999999999998E-2</v>
      </c>
      <c r="Q22" s="59">
        <v>0</v>
      </c>
      <c r="R22" s="59">
        <v>0</v>
      </c>
      <c r="S22" s="61">
        <v>0.38880110400000006</v>
      </c>
      <c r="T22" s="59">
        <v>1.4099999999999998E-4</v>
      </c>
      <c r="U22" s="59">
        <v>0</v>
      </c>
      <c r="V22" s="59">
        <v>1.4099999999999998E-4</v>
      </c>
      <c r="W22" s="59">
        <v>0.38866010400000006</v>
      </c>
      <c r="X22" s="59">
        <v>0.23797570399999998</v>
      </c>
      <c r="Y22" s="59">
        <v>0</v>
      </c>
      <c r="Z22" s="59">
        <v>0.15068440000000005</v>
      </c>
      <c r="AA22" s="59">
        <v>0</v>
      </c>
      <c r="AB22" s="59">
        <v>0.12573810400000002</v>
      </c>
      <c r="AC22" s="59">
        <v>0.26292200000000004</v>
      </c>
      <c r="AD22" s="59">
        <v>0.19256700000000002</v>
      </c>
      <c r="AE22" s="62">
        <v>7.0355000000000015E-2</v>
      </c>
      <c r="AF22" s="59">
        <v>0</v>
      </c>
      <c r="AG22" s="61">
        <v>0.20912700000000001</v>
      </c>
      <c r="AH22" s="59">
        <v>7.0496000000000017E-2</v>
      </c>
      <c r="AI22" s="59">
        <v>0.20912700000000001</v>
      </c>
      <c r="AJ22" s="59">
        <v>0</v>
      </c>
      <c r="AK22" s="59">
        <f t="shared" si="0"/>
        <v>0.40536110400000008</v>
      </c>
      <c r="AL22" s="59">
        <f t="shared" si="1"/>
        <v>0.18720500000000004</v>
      </c>
      <c r="AM22" s="59">
        <v>0</v>
      </c>
      <c r="AN22" s="59">
        <v>0.18720500000000004</v>
      </c>
      <c r="AO22" s="59">
        <f t="shared" si="2"/>
        <v>0.21815610400000005</v>
      </c>
    </row>
    <row r="23" spans="2:41" s="56" customFormat="1" ht="27" customHeight="1" x14ac:dyDescent="0.15">
      <c r="B23" s="65" t="s">
        <v>87</v>
      </c>
      <c r="C23" s="58"/>
      <c r="D23" s="59">
        <v>80.686893956999967</v>
      </c>
      <c r="E23" s="59">
        <v>0</v>
      </c>
      <c r="F23" s="59">
        <v>0</v>
      </c>
      <c r="G23" s="59">
        <v>80.686893956999967</v>
      </c>
      <c r="H23" s="59">
        <v>0</v>
      </c>
      <c r="I23" s="59">
        <v>0</v>
      </c>
      <c r="J23" s="59">
        <v>0</v>
      </c>
      <c r="K23" s="59">
        <v>8.2131559999999997</v>
      </c>
      <c r="L23" s="59">
        <v>0</v>
      </c>
      <c r="M23" s="59">
        <v>0</v>
      </c>
      <c r="N23" s="59">
        <v>0</v>
      </c>
      <c r="O23" s="59">
        <v>8.2131559999999997</v>
      </c>
      <c r="P23" s="59">
        <v>8.2118059999999993</v>
      </c>
      <c r="Q23" s="59">
        <v>0</v>
      </c>
      <c r="R23" s="59">
        <v>0</v>
      </c>
      <c r="S23" s="61">
        <v>72.475087956999971</v>
      </c>
      <c r="T23" s="59">
        <v>1.4099999999999998E-4</v>
      </c>
      <c r="U23" s="59">
        <v>0</v>
      </c>
      <c r="V23" s="59">
        <v>1.4099999999999998E-4</v>
      </c>
      <c r="W23" s="59">
        <v>72.474946956999972</v>
      </c>
      <c r="X23" s="59">
        <v>69.867860656999966</v>
      </c>
      <c r="Y23" s="59">
        <v>0</v>
      </c>
      <c r="Z23" s="59">
        <v>2.6070862999999997</v>
      </c>
      <c r="AA23" s="59">
        <v>0</v>
      </c>
      <c r="AB23" s="59">
        <v>0.85583895700001733</v>
      </c>
      <c r="AC23" s="59">
        <v>71.619107999999954</v>
      </c>
      <c r="AD23" s="59">
        <v>71.37785099999995</v>
      </c>
      <c r="AE23" s="62">
        <v>0.241257</v>
      </c>
      <c r="AF23" s="59">
        <v>0</v>
      </c>
      <c r="AG23" s="61">
        <v>79.589656999999946</v>
      </c>
      <c r="AH23" s="59">
        <v>0.241398</v>
      </c>
      <c r="AI23" s="59">
        <v>79.589656999999946</v>
      </c>
      <c r="AJ23" s="59">
        <v>0</v>
      </c>
      <c r="AK23" s="59">
        <f t="shared" si="0"/>
        <v>80.686893956999967</v>
      </c>
      <c r="AL23" s="59">
        <f t="shared" si="1"/>
        <v>1.7263247833931725</v>
      </c>
      <c r="AM23" s="59">
        <v>0</v>
      </c>
      <c r="AN23" s="59">
        <v>1.7263247833931725</v>
      </c>
      <c r="AO23" s="59">
        <f t="shared" si="2"/>
        <v>78.9605691736068</v>
      </c>
    </row>
    <row r="24" spans="2:41" s="56" customFormat="1" ht="27" customHeight="1" x14ac:dyDescent="0.15">
      <c r="B24" s="65" t="s">
        <v>88</v>
      </c>
      <c r="C24" s="58"/>
      <c r="D24" s="59">
        <v>0.6632049499999999</v>
      </c>
      <c r="E24" s="59">
        <v>0</v>
      </c>
      <c r="F24" s="59">
        <v>0</v>
      </c>
      <c r="G24" s="59">
        <v>0.6632049499999999</v>
      </c>
      <c r="H24" s="59">
        <v>0</v>
      </c>
      <c r="I24" s="59">
        <v>0</v>
      </c>
      <c r="J24" s="59">
        <v>0</v>
      </c>
      <c r="K24" s="59">
        <v>1.1899999999999999E-3</v>
      </c>
      <c r="L24" s="59">
        <v>0</v>
      </c>
      <c r="M24" s="59">
        <v>7.7999999999999988E-4</v>
      </c>
      <c r="N24" s="59">
        <v>0</v>
      </c>
      <c r="O24" s="59">
        <v>4.1000000000000005E-4</v>
      </c>
      <c r="P24" s="59">
        <v>2.9999999999999997E-5</v>
      </c>
      <c r="Q24" s="59">
        <v>0</v>
      </c>
      <c r="R24" s="59">
        <v>0</v>
      </c>
      <c r="S24" s="61">
        <v>0.66239494999999993</v>
      </c>
      <c r="T24" s="59">
        <v>0</v>
      </c>
      <c r="U24" s="59">
        <v>0</v>
      </c>
      <c r="V24" s="59">
        <v>0</v>
      </c>
      <c r="W24" s="59">
        <v>0.66239494999999993</v>
      </c>
      <c r="X24" s="59">
        <v>0.61438294999999998</v>
      </c>
      <c r="Y24" s="59">
        <v>0</v>
      </c>
      <c r="Z24" s="59">
        <v>4.8011999999999999E-2</v>
      </c>
      <c r="AA24" s="59">
        <v>0</v>
      </c>
      <c r="AB24" s="59">
        <v>5.7821949999999789E-2</v>
      </c>
      <c r="AC24" s="59">
        <v>0.60457300000000014</v>
      </c>
      <c r="AD24" s="59">
        <v>0.51509200000000011</v>
      </c>
      <c r="AE24" s="62">
        <v>8.9480999999999991E-2</v>
      </c>
      <c r="AF24" s="59">
        <v>0</v>
      </c>
      <c r="AG24" s="61">
        <v>0.51512200000000008</v>
      </c>
      <c r="AH24" s="59">
        <v>8.9480999999999991E-2</v>
      </c>
      <c r="AI24" s="59">
        <v>0.51512200000000008</v>
      </c>
      <c r="AJ24" s="59">
        <v>0</v>
      </c>
      <c r="AK24" s="59">
        <f t="shared" si="0"/>
        <v>0.6632049499999999</v>
      </c>
      <c r="AL24" s="59">
        <f t="shared" si="1"/>
        <v>0.21736700000000003</v>
      </c>
      <c r="AM24" s="59">
        <v>0</v>
      </c>
      <c r="AN24" s="59">
        <v>0.21736700000000003</v>
      </c>
      <c r="AO24" s="59">
        <f t="shared" si="2"/>
        <v>0.44583794999999987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-1.0977127172918572E-3</v>
      </c>
    </row>
    <row r="28" spans="2:41" s="56" customFormat="1" ht="27" customHeight="1" x14ac:dyDescent="0.15">
      <c r="B28" s="65" t="s">
        <v>92</v>
      </c>
      <c r="C28" s="58"/>
      <c r="D28" s="59">
        <v>1.2943211009999998</v>
      </c>
      <c r="E28" s="59">
        <v>0</v>
      </c>
      <c r="F28" s="59">
        <v>0</v>
      </c>
      <c r="G28" s="59">
        <v>1.2943211009999998</v>
      </c>
      <c r="H28" s="59">
        <v>0</v>
      </c>
      <c r="I28" s="59">
        <v>0</v>
      </c>
      <c r="J28" s="59">
        <v>0</v>
      </c>
      <c r="K28" s="59">
        <v>6.0800000000000003E-3</v>
      </c>
      <c r="L28" s="59">
        <v>0</v>
      </c>
      <c r="M28" s="59">
        <v>0</v>
      </c>
      <c r="N28" s="59">
        <v>0</v>
      </c>
      <c r="O28" s="59">
        <v>6.0800000000000003E-3</v>
      </c>
      <c r="P28" s="59">
        <v>6.0800000000000003E-3</v>
      </c>
      <c r="Q28" s="59">
        <v>0</v>
      </c>
      <c r="R28" s="59">
        <v>0</v>
      </c>
      <c r="S28" s="61">
        <v>1.2882411009999997</v>
      </c>
      <c r="T28" s="59">
        <v>2.8199999999999997E-4</v>
      </c>
      <c r="U28" s="59">
        <v>0</v>
      </c>
      <c r="V28" s="59">
        <v>2.8199999999999997E-4</v>
      </c>
      <c r="W28" s="59">
        <v>1.2879591009999998</v>
      </c>
      <c r="X28" s="59">
        <v>0.76684830099999979</v>
      </c>
      <c r="Y28" s="59">
        <v>0</v>
      </c>
      <c r="Z28" s="59">
        <v>0.52111079999999987</v>
      </c>
      <c r="AA28" s="59">
        <v>0</v>
      </c>
      <c r="AB28" s="59">
        <v>-8.9900000044274009E-7</v>
      </c>
      <c r="AC28" s="59">
        <v>1.2879600000000002</v>
      </c>
      <c r="AD28" s="59">
        <v>1.2082920000000001</v>
      </c>
      <c r="AE28" s="62">
        <v>7.9668000000000017E-2</v>
      </c>
      <c r="AF28" s="59">
        <v>0</v>
      </c>
      <c r="AG28" s="61">
        <v>1.2143720000000002</v>
      </c>
      <c r="AH28" s="59">
        <v>7.9950000000000021E-2</v>
      </c>
      <c r="AI28" s="59">
        <v>1.2143720000000002</v>
      </c>
      <c r="AJ28" s="59">
        <v>0</v>
      </c>
      <c r="AK28" s="59">
        <f t="shared" si="0"/>
        <v>1.2943211009999998</v>
      </c>
      <c r="AL28" s="59">
        <f t="shared" si="1"/>
        <v>6.1521999999999993E-2</v>
      </c>
      <c r="AM28" s="59">
        <v>0</v>
      </c>
      <c r="AN28" s="59">
        <v>6.1521999999999993E-2</v>
      </c>
      <c r="AO28" s="59">
        <f t="shared" si="2"/>
        <v>1.2327991009999997</v>
      </c>
    </row>
    <row r="29" spans="2:41" s="56" customFormat="1" ht="27" customHeight="1" x14ac:dyDescent="0.15">
      <c r="B29" s="65" t="s">
        <v>93</v>
      </c>
      <c r="C29" s="58"/>
      <c r="D29" s="59">
        <v>19.568979125000006</v>
      </c>
      <c r="E29" s="59">
        <v>0</v>
      </c>
      <c r="F29" s="59">
        <v>0</v>
      </c>
      <c r="G29" s="59">
        <v>19.568979125000006</v>
      </c>
      <c r="H29" s="59">
        <v>0</v>
      </c>
      <c r="I29" s="59">
        <v>0</v>
      </c>
      <c r="J29" s="59">
        <v>0</v>
      </c>
      <c r="K29" s="59">
        <v>0.32333999999999996</v>
      </c>
      <c r="L29" s="59">
        <v>0</v>
      </c>
      <c r="M29" s="59">
        <v>0</v>
      </c>
      <c r="N29" s="59">
        <v>0</v>
      </c>
      <c r="O29" s="59">
        <v>0.32333999999999996</v>
      </c>
      <c r="P29" s="59">
        <v>0.32206000000000001</v>
      </c>
      <c r="Q29" s="59">
        <v>0</v>
      </c>
      <c r="R29" s="59">
        <v>0</v>
      </c>
      <c r="S29" s="61">
        <v>19.246919125000005</v>
      </c>
      <c r="T29" s="59">
        <v>1.9607189999999999</v>
      </c>
      <c r="U29" s="59">
        <v>1.69774</v>
      </c>
      <c r="V29" s="59">
        <v>0.26297899999999991</v>
      </c>
      <c r="W29" s="59">
        <v>17.286200125000004</v>
      </c>
      <c r="X29" s="59">
        <v>16.679348925000003</v>
      </c>
      <c r="Y29" s="59">
        <v>0</v>
      </c>
      <c r="Z29" s="59">
        <v>0.60685120000000015</v>
      </c>
      <c r="AA29" s="59">
        <v>0</v>
      </c>
      <c r="AB29" s="59">
        <v>2.3412500000929981E-4</v>
      </c>
      <c r="AC29" s="59">
        <v>17.285965999999995</v>
      </c>
      <c r="AD29" s="59">
        <v>15.551766999999996</v>
      </c>
      <c r="AE29" s="62">
        <v>1.7341989999999994</v>
      </c>
      <c r="AF29" s="59">
        <v>0</v>
      </c>
      <c r="AG29" s="61">
        <v>15.873826999999997</v>
      </c>
      <c r="AH29" s="59">
        <v>3.6949179999999995</v>
      </c>
      <c r="AI29" s="59">
        <v>15.873826999999997</v>
      </c>
      <c r="AJ29" s="59">
        <v>0</v>
      </c>
      <c r="AK29" s="59">
        <f t="shared" si="0"/>
        <v>19.568979125000006</v>
      </c>
      <c r="AL29" s="59">
        <f t="shared" si="1"/>
        <v>2.7646480000000024</v>
      </c>
      <c r="AM29" s="59">
        <v>0</v>
      </c>
      <c r="AN29" s="59">
        <v>2.7646480000000024</v>
      </c>
      <c r="AO29" s="59">
        <f t="shared" si="2"/>
        <v>16.804331125000004</v>
      </c>
    </row>
    <row r="30" spans="2:41" s="56" customFormat="1" ht="27" customHeight="1" x14ac:dyDescent="0.15">
      <c r="B30" s="65" t="s">
        <v>94</v>
      </c>
      <c r="C30" s="58"/>
      <c r="D30" s="59">
        <v>6.1740000000000003E-2</v>
      </c>
      <c r="E30" s="59">
        <v>0</v>
      </c>
      <c r="F30" s="59">
        <v>0</v>
      </c>
      <c r="G30" s="59">
        <v>6.1740000000000003E-2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6.1740000000000003E-2</v>
      </c>
      <c r="T30" s="59">
        <v>0</v>
      </c>
      <c r="U30" s="59">
        <v>0</v>
      </c>
      <c r="V30" s="59">
        <v>0</v>
      </c>
      <c r="W30" s="59">
        <v>6.1740000000000003E-2</v>
      </c>
      <c r="X30" s="59">
        <v>0</v>
      </c>
      <c r="Y30" s="59">
        <v>0</v>
      </c>
      <c r="Z30" s="59">
        <v>6.1740000000000003E-2</v>
      </c>
      <c r="AA30" s="59">
        <v>0</v>
      </c>
      <c r="AB30" s="59">
        <v>0</v>
      </c>
      <c r="AC30" s="59">
        <v>6.1740000000000003E-2</v>
      </c>
      <c r="AD30" s="59">
        <v>0</v>
      </c>
      <c r="AE30" s="62">
        <v>6.1740000000000003E-2</v>
      </c>
      <c r="AF30" s="59">
        <v>0</v>
      </c>
      <c r="AG30" s="61">
        <v>0</v>
      </c>
      <c r="AH30" s="59">
        <v>6.1740000000000003E-2</v>
      </c>
      <c r="AI30" s="59">
        <v>0</v>
      </c>
      <c r="AJ30" s="59">
        <v>0</v>
      </c>
      <c r="AK30" s="59">
        <f t="shared" si="0"/>
        <v>6.1740000000000003E-2</v>
      </c>
      <c r="AL30" s="59">
        <f t="shared" si="1"/>
        <v>1.1200000000000001E-3</v>
      </c>
      <c r="AM30" s="59">
        <v>0</v>
      </c>
      <c r="AN30" s="59">
        <v>1.1200000000000001E-3</v>
      </c>
      <c r="AO30" s="59">
        <f t="shared" si="2"/>
        <v>6.062E-2</v>
      </c>
    </row>
    <row r="31" spans="2:41" s="56" customFormat="1" ht="27" customHeight="1" x14ac:dyDescent="0.15">
      <c r="B31" s="65" t="s">
        <v>95</v>
      </c>
      <c r="C31" s="58"/>
      <c r="D31" s="59">
        <v>714.50650195300011</v>
      </c>
      <c r="E31" s="59">
        <v>0</v>
      </c>
      <c r="F31" s="59">
        <v>0</v>
      </c>
      <c r="G31" s="59">
        <v>714.50650195300011</v>
      </c>
      <c r="H31" s="59">
        <v>0</v>
      </c>
      <c r="I31" s="59">
        <v>0</v>
      </c>
      <c r="J31" s="59">
        <v>0</v>
      </c>
      <c r="K31" s="59">
        <v>29.068170000000006</v>
      </c>
      <c r="L31" s="59">
        <v>0</v>
      </c>
      <c r="M31" s="59">
        <v>1.2443600000000004</v>
      </c>
      <c r="N31" s="59">
        <v>0</v>
      </c>
      <c r="O31" s="59">
        <v>27.823810000000005</v>
      </c>
      <c r="P31" s="59">
        <v>28.729220000000005</v>
      </c>
      <c r="Q31" s="59">
        <v>0</v>
      </c>
      <c r="R31" s="59">
        <v>0</v>
      </c>
      <c r="S31" s="61">
        <v>684.53292195300003</v>
      </c>
      <c r="T31" s="59">
        <v>12.225047000000002</v>
      </c>
      <c r="U31" s="59">
        <v>12.162860000000002</v>
      </c>
      <c r="V31" s="59">
        <v>6.2187000000000006E-2</v>
      </c>
      <c r="W31" s="59">
        <v>672.30787495300001</v>
      </c>
      <c r="X31" s="59">
        <v>670.935758953</v>
      </c>
      <c r="Y31" s="59">
        <v>0</v>
      </c>
      <c r="Z31" s="59">
        <v>1.3721159999999999</v>
      </c>
      <c r="AA31" s="59">
        <v>0</v>
      </c>
      <c r="AB31" s="59">
        <v>7.2952999857989198E-5</v>
      </c>
      <c r="AC31" s="59">
        <v>672.30780200000015</v>
      </c>
      <c r="AD31" s="59">
        <v>672.14992500000017</v>
      </c>
      <c r="AE31" s="62">
        <v>0.15787699999999999</v>
      </c>
      <c r="AF31" s="59">
        <v>0</v>
      </c>
      <c r="AG31" s="61">
        <v>700.87914500000022</v>
      </c>
      <c r="AH31" s="59">
        <v>12.382924000000001</v>
      </c>
      <c r="AI31" s="59">
        <v>700.87914500000022</v>
      </c>
      <c r="AJ31" s="59">
        <v>0</v>
      </c>
      <c r="AK31" s="59">
        <f t="shared" si="0"/>
        <v>714.50650195300011</v>
      </c>
      <c r="AL31" s="59">
        <f t="shared" si="1"/>
        <v>14.221951320600979</v>
      </c>
      <c r="AM31" s="59">
        <v>0</v>
      </c>
      <c r="AN31" s="59">
        <v>14.221951320600979</v>
      </c>
      <c r="AO31" s="59">
        <f t="shared" si="2"/>
        <v>700.28455063239915</v>
      </c>
    </row>
    <row r="32" spans="2:41" s="56" customFormat="1" ht="27" customHeight="1" x14ac:dyDescent="0.15">
      <c r="B32" s="65" t="s">
        <v>96</v>
      </c>
      <c r="C32" s="58"/>
      <c r="D32" s="59">
        <v>1.17E-3</v>
      </c>
      <c r="E32" s="59">
        <v>0</v>
      </c>
      <c r="F32" s="59">
        <v>0</v>
      </c>
      <c r="G32" s="59">
        <v>1.17E-3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1.17E-3</v>
      </c>
      <c r="T32" s="59">
        <v>0</v>
      </c>
      <c r="U32" s="59">
        <v>0</v>
      </c>
      <c r="V32" s="59">
        <v>0</v>
      </c>
      <c r="W32" s="59">
        <v>1.17E-3</v>
      </c>
      <c r="X32" s="59">
        <v>0</v>
      </c>
      <c r="Y32" s="59">
        <v>0</v>
      </c>
      <c r="Z32" s="59">
        <v>1.17E-3</v>
      </c>
      <c r="AA32" s="59">
        <v>0</v>
      </c>
      <c r="AB32" s="59">
        <v>0</v>
      </c>
      <c r="AC32" s="59">
        <v>1.17E-3</v>
      </c>
      <c r="AD32" s="59">
        <v>9.2000000000000003E-4</v>
      </c>
      <c r="AE32" s="62">
        <v>2.5000000000000001E-4</v>
      </c>
      <c r="AF32" s="59">
        <v>0</v>
      </c>
      <c r="AG32" s="61">
        <v>9.2000000000000003E-4</v>
      </c>
      <c r="AH32" s="59">
        <v>2.5000000000000001E-4</v>
      </c>
      <c r="AI32" s="59">
        <v>9.2000000000000003E-4</v>
      </c>
      <c r="AJ32" s="59">
        <v>0</v>
      </c>
      <c r="AK32" s="59">
        <f t="shared" si="0"/>
        <v>1.17E-3</v>
      </c>
      <c r="AL32" s="59">
        <f t="shared" si="1"/>
        <v>0</v>
      </c>
      <c r="AM32" s="59">
        <v>0</v>
      </c>
      <c r="AN32" s="59">
        <v>0</v>
      </c>
      <c r="AO32" s="59">
        <f t="shared" si="2"/>
        <v>1.17E-3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0.19600000000000001</v>
      </c>
      <c r="E34" s="59">
        <v>0</v>
      </c>
      <c r="F34" s="59">
        <v>0</v>
      </c>
      <c r="G34" s="59">
        <v>0.19600000000000001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0.19600000000000001</v>
      </c>
      <c r="T34" s="59">
        <v>0</v>
      </c>
      <c r="U34" s="59">
        <v>0</v>
      </c>
      <c r="V34" s="59">
        <v>0</v>
      </c>
      <c r="W34" s="59">
        <v>0.19600000000000001</v>
      </c>
      <c r="X34" s="59">
        <v>0.19600000000000001</v>
      </c>
      <c r="Y34" s="59">
        <v>0</v>
      </c>
      <c r="Z34" s="59">
        <v>0</v>
      </c>
      <c r="AA34" s="59">
        <v>0</v>
      </c>
      <c r="AB34" s="59">
        <v>0</v>
      </c>
      <c r="AC34" s="59">
        <v>0.19600000000000001</v>
      </c>
      <c r="AD34" s="59">
        <v>0.19600000000000001</v>
      </c>
      <c r="AE34" s="62">
        <v>0</v>
      </c>
      <c r="AF34" s="59">
        <v>0</v>
      </c>
      <c r="AG34" s="61">
        <v>0.19600000000000001</v>
      </c>
      <c r="AH34" s="59">
        <v>0</v>
      </c>
      <c r="AI34" s="59">
        <v>0.19600000000000001</v>
      </c>
      <c r="AJ34" s="59">
        <v>0</v>
      </c>
      <c r="AK34" s="59">
        <f t="shared" si="0"/>
        <v>0.19600000000000001</v>
      </c>
      <c r="AL34" s="59">
        <f t="shared" si="1"/>
        <v>0</v>
      </c>
      <c r="AM34" s="59">
        <v>0</v>
      </c>
      <c r="AN34" s="59">
        <v>0</v>
      </c>
      <c r="AO34" s="59">
        <f t="shared" si="2"/>
        <v>0.19600000000000001</v>
      </c>
    </row>
    <row r="35" spans="2:41" s="56" customFormat="1" ht="27" customHeight="1" x14ac:dyDescent="0.15">
      <c r="B35" s="65" t="s">
        <v>99</v>
      </c>
      <c r="C35" s="58"/>
      <c r="D35" s="59">
        <v>3.8999999999999998E-3</v>
      </c>
      <c r="E35" s="59">
        <v>0</v>
      </c>
      <c r="F35" s="59">
        <v>0</v>
      </c>
      <c r="G35" s="59">
        <v>3.8999999999999998E-3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3.8999999999999998E-3</v>
      </c>
      <c r="T35" s="59">
        <v>0</v>
      </c>
      <c r="U35" s="59">
        <v>0</v>
      </c>
      <c r="V35" s="59">
        <v>0</v>
      </c>
      <c r="W35" s="59">
        <v>3.8999999999999998E-3</v>
      </c>
      <c r="X35" s="59">
        <v>0</v>
      </c>
      <c r="Y35" s="59">
        <v>0</v>
      </c>
      <c r="Z35" s="59">
        <v>3.8999999999999998E-3</v>
      </c>
      <c r="AA35" s="59">
        <v>0</v>
      </c>
      <c r="AB35" s="59">
        <v>0</v>
      </c>
      <c r="AC35" s="59">
        <v>3.8999999999999998E-3</v>
      </c>
      <c r="AD35" s="59">
        <v>3.8999999999999998E-3</v>
      </c>
      <c r="AE35" s="62">
        <v>0</v>
      </c>
      <c r="AF35" s="59">
        <v>0</v>
      </c>
      <c r="AG35" s="61">
        <v>3.8999999999999998E-3</v>
      </c>
      <c r="AH35" s="59">
        <v>0</v>
      </c>
      <c r="AI35" s="59">
        <v>3.8999999999999998E-3</v>
      </c>
      <c r="AJ35" s="59">
        <v>0</v>
      </c>
      <c r="AK35" s="59">
        <f t="shared" si="0"/>
        <v>3.8999999999999998E-3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3.8999999999999998E-3</v>
      </c>
    </row>
    <row r="36" spans="2:41" s="56" customFormat="1" ht="27" customHeight="1" x14ac:dyDescent="0.15">
      <c r="B36" s="65" t="s">
        <v>100</v>
      </c>
      <c r="C36" s="58"/>
      <c r="D36" s="59">
        <v>18.458580481999995</v>
      </c>
      <c r="E36" s="59">
        <v>0</v>
      </c>
      <c r="F36" s="59">
        <v>0</v>
      </c>
      <c r="G36" s="59">
        <v>18.458580481999995</v>
      </c>
      <c r="H36" s="59">
        <v>0</v>
      </c>
      <c r="I36" s="59">
        <v>0</v>
      </c>
      <c r="J36" s="59">
        <v>0</v>
      </c>
      <c r="K36" s="59">
        <v>1.823E-2</v>
      </c>
      <c r="L36" s="59">
        <v>0</v>
      </c>
      <c r="M36" s="59">
        <v>0</v>
      </c>
      <c r="N36" s="59">
        <v>0</v>
      </c>
      <c r="O36" s="59">
        <v>1.823E-2</v>
      </c>
      <c r="P36" s="59">
        <v>0</v>
      </c>
      <c r="Q36" s="59">
        <v>0</v>
      </c>
      <c r="R36" s="66">
        <v>0</v>
      </c>
      <c r="S36" s="61">
        <v>18.458580481999995</v>
      </c>
      <c r="T36" s="59">
        <v>0.817743</v>
      </c>
      <c r="U36" s="59">
        <v>0.6319499999999999</v>
      </c>
      <c r="V36" s="59">
        <v>0.18579300000000004</v>
      </c>
      <c r="W36" s="59">
        <v>17.640837481999998</v>
      </c>
      <c r="X36" s="59">
        <v>17.152475771999999</v>
      </c>
      <c r="Y36" s="59">
        <v>0</v>
      </c>
      <c r="Z36" s="59">
        <v>0.48836170999999995</v>
      </c>
      <c r="AA36" s="59">
        <v>0</v>
      </c>
      <c r="AB36" s="59">
        <v>9.6234820000027366E-3</v>
      </c>
      <c r="AC36" s="59">
        <v>17.631213999999996</v>
      </c>
      <c r="AD36" s="59">
        <v>13.624352999999996</v>
      </c>
      <c r="AE36" s="59">
        <v>4.0068609999999998</v>
      </c>
      <c r="AF36" s="59">
        <v>0</v>
      </c>
      <c r="AG36" s="61">
        <v>13.624352999999996</v>
      </c>
      <c r="AH36" s="59">
        <v>4.8246039999999999</v>
      </c>
      <c r="AI36" s="59">
        <v>13.624352999999996</v>
      </c>
      <c r="AJ36" s="59">
        <v>0</v>
      </c>
      <c r="AK36" s="59">
        <f t="shared" si="0"/>
        <v>18.458580481999995</v>
      </c>
      <c r="AL36" s="59">
        <f t="shared" si="1"/>
        <v>24.451016999999997</v>
      </c>
      <c r="AM36" s="59">
        <f>SUM(AM37:AM39)</f>
        <v>0</v>
      </c>
      <c r="AN36" s="59">
        <f>SUM(AN37:AN39)</f>
        <v>24.451016999999997</v>
      </c>
      <c r="AO36" s="59">
        <f t="shared" si="2"/>
        <v>-5.9924365180000017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4.0000000000000003E-5</v>
      </c>
      <c r="E37" s="70">
        <v>0</v>
      </c>
      <c r="F37" s="69">
        <v>0</v>
      </c>
      <c r="G37" s="69">
        <v>4.0000000000000003E-5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4.0000000000000003E-5</v>
      </c>
      <c r="T37" s="69">
        <v>4.0000000000000003E-5</v>
      </c>
      <c r="U37" s="69">
        <v>0</v>
      </c>
      <c r="V37" s="69">
        <v>4.0000000000000003E-5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4.0000000000000003E-5</v>
      </c>
      <c r="AI37" s="69">
        <v>0</v>
      </c>
      <c r="AJ37" s="70">
        <v>0</v>
      </c>
      <c r="AK37" s="70">
        <f t="shared" si="0"/>
        <v>4.0000000000000003E-5</v>
      </c>
      <c r="AL37" s="70">
        <f t="shared" si="1"/>
        <v>0</v>
      </c>
      <c r="AM37" s="70">
        <v>0</v>
      </c>
      <c r="AN37" s="70">
        <v>0</v>
      </c>
      <c r="AO37" s="70">
        <f t="shared" si="2"/>
        <v>4.0000000000000003E-5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18.109076771999998</v>
      </c>
      <c r="E38" s="74">
        <v>0</v>
      </c>
      <c r="F38" s="74">
        <v>0</v>
      </c>
      <c r="G38" s="74">
        <v>18.109076771999998</v>
      </c>
      <c r="H38" s="74">
        <v>0</v>
      </c>
      <c r="I38" s="74">
        <v>0</v>
      </c>
      <c r="J38" s="74">
        <v>0</v>
      </c>
      <c r="K38" s="74">
        <v>1.823E-2</v>
      </c>
      <c r="L38" s="74">
        <v>0</v>
      </c>
      <c r="M38" s="74">
        <v>0</v>
      </c>
      <c r="N38" s="74">
        <v>0</v>
      </c>
      <c r="O38" s="74">
        <v>1.823E-2</v>
      </c>
      <c r="P38" s="74">
        <v>0</v>
      </c>
      <c r="Q38" s="74">
        <v>0</v>
      </c>
      <c r="R38" s="75">
        <v>0</v>
      </c>
      <c r="S38" s="76">
        <v>18.109076771999998</v>
      </c>
      <c r="T38" s="74">
        <v>0.81738999999999995</v>
      </c>
      <c r="U38" s="74">
        <v>0.6319499999999999</v>
      </c>
      <c r="V38" s="74">
        <v>0.18544000000000002</v>
      </c>
      <c r="W38" s="74">
        <v>17.291686771999998</v>
      </c>
      <c r="X38" s="74">
        <v>16.809906771999998</v>
      </c>
      <c r="Y38" s="74">
        <v>0</v>
      </c>
      <c r="Z38" s="74">
        <v>0.48177999999999993</v>
      </c>
      <c r="AA38" s="74">
        <v>0</v>
      </c>
      <c r="AB38" s="74">
        <v>9.5387720000026377E-3</v>
      </c>
      <c r="AC38" s="74">
        <v>17.282147999999996</v>
      </c>
      <c r="AD38" s="74">
        <v>13.304922999999995</v>
      </c>
      <c r="AE38" s="74">
        <v>3.9772249999999993</v>
      </c>
      <c r="AF38" s="75">
        <v>0</v>
      </c>
      <c r="AG38" s="76">
        <v>13.304922999999995</v>
      </c>
      <c r="AH38" s="74">
        <v>4.7946149999999994</v>
      </c>
      <c r="AI38" s="74">
        <v>13.304922999999995</v>
      </c>
      <c r="AJ38" s="74">
        <v>0</v>
      </c>
      <c r="AK38" s="74">
        <f t="shared" si="0"/>
        <v>18.109076771999998</v>
      </c>
      <c r="AL38" s="74">
        <f t="shared" si="1"/>
        <v>24.386795999999997</v>
      </c>
      <c r="AM38" s="74">
        <v>0</v>
      </c>
      <c r="AN38" s="74">
        <v>24.386795999999997</v>
      </c>
      <c r="AO38" s="74">
        <f t="shared" si="2"/>
        <v>-6.2777192279999987</v>
      </c>
    </row>
    <row r="39" spans="2:41" ht="27" customHeight="1" x14ac:dyDescent="0.15">
      <c r="B39" s="77">
        <v>0</v>
      </c>
      <c r="C39" s="84" t="s">
        <v>100</v>
      </c>
      <c r="D39" s="79">
        <v>0.34946371000000004</v>
      </c>
      <c r="E39" s="60">
        <v>0</v>
      </c>
      <c r="F39" s="79">
        <v>0</v>
      </c>
      <c r="G39" s="79">
        <v>0.34946371000000004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0.34946371000000004</v>
      </c>
      <c r="T39" s="79">
        <v>3.1300000000000002E-4</v>
      </c>
      <c r="U39" s="79">
        <v>0</v>
      </c>
      <c r="V39" s="79">
        <v>3.1300000000000002E-4</v>
      </c>
      <c r="W39" s="79">
        <v>0.34915071000000003</v>
      </c>
      <c r="X39" s="79">
        <v>0.34256900000000001</v>
      </c>
      <c r="Y39" s="79">
        <v>0</v>
      </c>
      <c r="Z39" s="79">
        <v>6.5817099999999993E-3</v>
      </c>
      <c r="AA39" s="79">
        <v>0</v>
      </c>
      <c r="AB39" s="79">
        <v>8.4710000000098873E-5</v>
      </c>
      <c r="AC39" s="79">
        <v>0.34906599999999993</v>
      </c>
      <c r="AD39" s="79">
        <v>0.31942999999999994</v>
      </c>
      <c r="AE39" s="79">
        <v>2.9636000000000003E-2</v>
      </c>
      <c r="AF39" s="80">
        <v>0</v>
      </c>
      <c r="AG39" s="81">
        <v>0.31942999999999994</v>
      </c>
      <c r="AH39" s="79">
        <v>2.9949000000000003E-2</v>
      </c>
      <c r="AI39" s="79">
        <v>0.31942999999999994</v>
      </c>
      <c r="AJ39" s="60">
        <v>0</v>
      </c>
      <c r="AK39" s="60">
        <f t="shared" si="0"/>
        <v>0.34946371000000004</v>
      </c>
      <c r="AL39" s="60">
        <f t="shared" si="1"/>
        <v>6.4220999999999973E-2</v>
      </c>
      <c r="AM39" s="60">
        <v>0</v>
      </c>
      <c r="AN39" s="60">
        <v>6.4220999999999973E-2</v>
      </c>
      <c r="AO39" s="60">
        <f t="shared" si="2"/>
        <v>0.28524271000000007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2021-03-16T06:08:58Z</dcterms:created>
  <dcterms:modified xsi:type="dcterms:W3CDTF">2023-03-29T00:50:13Z</dcterms:modified>
</cp:coreProperties>
</file>