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B3C98755-02AB-43DE-9CC8-EBFF39125E4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L20" i="1"/>
  <c r="AK20" i="1"/>
  <c r="AL19" i="1"/>
  <c r="AK19" i="1"/>
  <c r="AL18" i="1"/>
  <c r="AK18" i="1"/>
  <c r="AO18" i="1" s="1"/>
  <c r="AL17" i="1"/>
  <c r="AK17" i="1"/>
  <c r="AL16" i="1"/>
  <c r="AK16" i="1"/>
  <c r="AL15" i="1"/>
  <c r="AK15" i="1"/>
  <c r="AN14" i="1"/>
  <c r="AN12" i="1" s="1"/>
  <c r="AM14" i="1"/>
  <c r="AL14" i="1" s="1"/>
  <c r="AK14" i="1"/>
  <c r="AO14" i="1" s="1"/>
  <c r="AL13" i="1"/>
  <c r="AK13" i="1"/>
  <c r="AO13" i="1" s="1"/>
  <c r="AK12" i="1"/>
  <c r="Z8" i="1"/>
  <c r="X8" i="1"/>
  <c r="AL36" i="1" l="1"/>
  <c r="AO36" i="1" s="1"/>
  <c r="AO33" i="1"/>
  <c r="AO19" i="1"/>
  <c r="AO22" i="1"/>
  <c r="AO20" i="1"/>
  <c r="AO27" i="1"/>
  <c r="AO17" i="1"/>
  <c r="AO21" i="1"/>
  <c r="AO37" i="1"/>
  <c r="AO28" i="1"/>
  <c r="AO25" i="1"/>
  <c r="AO31" i="1"/>
  <c r="AO38" i="1"/>
  <c r="AO35" i="1"/>
  <c r="AO32" i="1"/>
  <c r="AO16" i="1"/>
  <c r="AO15" i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<sst xmlns="http://schemas.openxmlformats.org/spreadsheetml/2006/main" count="111" uniqueCount="105">
  <si>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</si>
  <si>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</si>
  <si>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</si>
  <si>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</si>
  <si>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</si>
  <si>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</si>
  <si>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</si>
  <si>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</si>
  <si>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</si>
  <si>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</si>
  <si>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</si>
  <si>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</si>
  <si>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</si>
  <si>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</si>
  <si>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</si>
  <si>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</si>
  <si>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</si>
  <si>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</si>
  <si>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</si>
  <si>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</si>
  <si>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</si>
  <si>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</si>
  <si>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</si>
  <si>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</si>
  <si>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</si>
  <si>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</si>
  <si>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</si>
  <si>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</si>
  <si>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</si>
  <si>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</si>
  <si>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</si>
  <si>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</si>
  <si>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</si>
  <si>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</si>
  <si>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</si>
  <si>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</si>
  <si>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</si>
  <si>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</si>
  <si>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</si>
  <si>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</si>
  <si>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</si>
  <si>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</si>
  <si>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</si>
  <si>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</si>
  <si>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</si>
  <si>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</si>
  <si>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</si>
  <si>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</si>
  <si>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</si>
  <si>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</si>
  <si>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</si>
  <si>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</si>
  <si>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</si>
  <si>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</si>
  <si>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</si>
  <si>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</si>
  <si>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</si>
  <si>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</si>
  <si>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</si>
  <si>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</si>
  <si>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</si>
  <si>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</si>
  <si>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</si>
  <si>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</si>
  <si>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</si>
  <si>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</si>
  <si>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</si>
  <si>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</si>
  <si>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</si>
  <si>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</si>
  <si>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</si>
  <si>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</si>
  <si>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</si>
  <si>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</si>
  <si>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</si>
  <si>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</si>
  <si>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</si>
  <si>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</si>
  <si>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</si>
  <si>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</si>
  <si>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</si>
  <si>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</si>
  <si>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</si>
  <si>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</si>
  <si>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</si>
  <si>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</si>
  <si>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</si>
  <si>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</si>
  <si>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</si>
  <si>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</si>
  <si>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</si>
  <si>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</si>
  <si>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</si>
  <si>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</si>
  <si>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</si>
  <si>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</si>
  <si>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</si>
  <si>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</si>
  <si>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</si>
  <si>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</si>
  <si>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</si>
  <si>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</si>
  <si>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</si>
  <si>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</si>
  <si>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表2-34  発生量及び処理・処分量（種類別：変換）　〔鉄鋼〕〔全地域〕〔令和２年度〕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</si>
</sst>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X14" sqref="X1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2041.7098453999997</v>
      </c>
      <c r="E12" s="54">
        <v>687.33900000000006</v>
      </c>
      <c r="F12" s="54">
        <v>0</v>
      </c>
      <c r="G12" s="54">
        <v>1354.3708453999998</v>
      </c>
      <c r="H12" s="54">
        <v>0.96899999999999997</v>
      </c>
      <c r="I12" s="54">
        <v>0</v>
      </c>
      <c r="J12" s="54">
        <v>0</v>
      </c>
      <c r="K12" s="54">
        <v>1236.575</v>
      </c>
      <c r="L12" s="54">
        <v>0</v>
      </c>
      <c r="M12" s="54">
        <v>310.20900000000006</v>
      </c>
      <c r="N12" s="54">
        <v>0</v>
      </c>
      <c r="O12" s="54">
        <v>926.36599999999999</v>
      </c>
      <c r="P12" s="54">
        <v>894.18899999999985</v>
      </c>
      <c r="Q12" s="54">
        <v>0</v>
      </c>
      <c r="R12" s="54">
        <v>0</v>
      </c>
      <c r="S12" s="55">
        <v>149.00384539999999</v>
      </c>
      <c r="T12" s="54">
        <v>70.293670000000006</v>
      </c>
      <c r="U12" s="54">
        <v>0</v>
      </c>
      <c r="V12" s="54">
        <v>70.293670000000006</v>
      </c>
      <c r="W12" s="54">
        <v>78.710175399999997</v>
      </c>
      <c r="X12" s="54">
        <v>74.261380799999998</v>
      </c>
      <c r="Y12" s="54">
        <v>4.2256000000000009</v>
      </c>
      <c r="Z12" s="54">
        <v>4.4487946000000003</v>
      </c>
      <c r="AA12" s="54">
        <v>0.20093800000000001</v>
      </c>
      <c r="AB12" s="54">
        <v>0.96761933395353861</v>
      </c>
      <c r="AC12" s="54">
        <v>77.742556066046461</v>
      </c>
      <c r="AD12" s="54">
        <v>77.59968257570219</v>
      </c>
      <c r="AE12" s="54">
        <v>0.1428734903442746</v>
      </c>
      <c r="AF12" s="54">
        <v>0</v>
      </c>
      <c r="AG12" s="55">
        <v>972.75768257570223</v>
      </c>
      <c r="AH12" s="54">
        <v>70.436543490344278</v>
      </c>
      <c r="AI12" s="54">
        <v>1660.0966825757023</v>
      </c>
      <c r="AJ12" s="54">
        <v>0</v>
      </c>
      <c r="AK12" s="54">
        <f>G12-N12</f>
        <v>1354.3708453999998</v>
      </c>
      <c r="AL12" s="54">
        <f>AM12+AN12</f>
        <v>75.550166635211255</v>
      </c>
      <c r="AM12" s="54">
        <f>SUM(AM13:AM14)+SUM(AM18:AM36)</f>
        <v>0</v>
      </c>
      <c r="AN12" s="54">
        <f>SUM(AN13:AN14)+SUM(AN18:AN36)</f>
        <v>75.550166635211255</v>
      </c>
      <c r="AO12" s="54">
        <f>AK12-AL12</f>
        <v>1278.8206787647885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-6.0922204325135889E-3</v>
      </c>
      <c r="AC13" s="59">
        <v>6.0922204325135889E-3</v>
      </c>
      <c r="AD13" s="59">
        <v>0</v>
      </c>
      <c r="AE13" s="62">
        <v>6.0922204325135889E-3</v>
      </c>
      <c r="AF13" s="59">
        <v>0</v>
      </c>
      <c r="AG13" s="63">
        <v>0</v>
      </c>
      <c r="AH13" s="64">
        <v>6.0922204325135889E-3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69.239674999999991</v>
      </c>
      <c r="E14" s="59">
        <v>0</v>
      </c>
      <c r="F14" s="59">
        <v>0</v>
      </c>
      <c r="G14" s="59">
        <v>69.239674999999991</v>
      </c>
      <c r="H14" s="59">
        <v>0.96899999999999997</v>
      </c>
      <c r="I14" s="59">
        <v>0</v>
      </c>
      <c r="J14" s="59">
        <v>0</v>
      </c>
      <c r="K14" s="59">
        <v>3.8250000000000002</v>
      </c>
      <c r="L14" s="59">
        <v>0</v>
      </c>
      <c r="M14" s="59">
        <v>3.4420000000000002</v>
      </c>
      <c r="N14" s="59">
        <v>0</v>
      </c>
      <c r="O14" s="59">
        <v>0.38300000000000001</v>
      </c>
      <c r="P14" s="59">
        <v>0</v>
      </c>
      <c r="Q14" s="59">
        <v>0</v>
      </c>
      <c r="R14" s="66">
        <v>0</v>
      </c>
      <c r="S14" s="61">
        <v>64.82867499999999</v>
      </c>
      <c r="T14" s="59">
        <v>2.9000000000000001E-2</v>
      </c>
      <c r="U14" s="59">
        <v>0</v>
      </c>
      <c r="V14" s="59">
        <v>2.9000000000000001E-2</v>
      </c>
      <c r="W14" s="59">
        <v>64.799674999999993</v>
      </c>
      <c r="X14" s="59">
        <v>64.731099999999998</v>
      </c>
      <c r="Y14" s="59">
        <v>2.8007000000000004</v>
      </c>
      <c r="Z14" s="59">
        <v>6.8574999999999997E-2</v>
      </c>
      <c r="AA14" s="59">
        <v>2.7879999999999997E-3</v>
      </c>
      <c r="AB14" s="59">
        <v>3.8661599999986605E-2</v>
      </c>
      <c r="AC14" s="59">
        <v>64.76101340000001</v>
      </c>
      <c r="AD14" s="59">
        <v>64.743652000000012</v>
      </c>
      <c r="AE14" s="59">
        <v>1.7361399999999999E-2</v>
      </c>
      <c r="AF14" s="59">
        <v>0</v>
      </c>
      <c r="AG14" s="61">
        <v>65.712652000000006</v>
      </c>
      <c r="AH14" s="59">
        <v>4.6361399999999997E-2</v>
      </c>
      <c r="AI14" s="59">
        <v>65.712652000000006</v>
      </c>
      <c r="AJ14" s="59">
        <v>0</v>
      </c>
      <c r="AK14" s="59">
        <f t="shared" si="0"/>
        <v>69.239674999999991</v>
      </c>
      <c r="AL14" s="59">
        <f t="shared" si="1"/>
        <v>3.372E-2</v>
      </c>
      <c r="AM14" s="59">
        <f>SUM(AM15:AM17)</f>
        <v>0</v>
      </c>
      <c r="AN14" s="59">
        <f>SUM(AN15:AN17)</f>
        <v>3.372E-2</v>
      </c>
      <c r="AO14" s="59">
        <f t="shared" si="2"/>
        <v>69.205954999999989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4.7500000000000001E-2</v>
      </c>
      <c r="E15" s="70">
        <v>0</v>
      </c>
      <c r="F15" s="69">
        <v>0</v>
      </c>
      <c r="G15" s="69">
        <v>4.7500000000000001E-2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4.7500000000000001E-2</v>
      </c>
      <c r="T15" s="69">
        <v>0</v>
      </c>
      <c r="U15" s="69">
        <v>0</v>
      </c>
      <c r="V15" s="69">
        <v>0</v>
      </c>
      <c r="W15" s="69">
        <v>4.7500000000000001E-2</v>
      </c>
      <c r="X15" s="69">
        <v>0</v>
      </c>
      <c r="Y15" s="69">
        <v>0</v>
      </c>
      <c r="Z15" s="69">
        <v>4.7500000000000001E-2</v>
      </c>
      <c r="AA15" s="69">
        <v>0</v>
      </c>
      <c r="AB15" s="69">
        <v>3.7999999999999999E-2</v>
      </c>
      <c r="AC15" s="69">
        <v>9.4999999999999998E-3</v>
      </c>
      <c r="AD15" s="69">
        <v>9.4999999999999998E-3</v>
      </c>
      <c r="AE15" s="69">
        <v>0</v>
      </c>
      <c r="AF15" s="71">
        <v>0</v>
      </c>
      <c r="AG15" s="72">
        <v>9.4999999999999998E-3</v>
      </c>
      <c r="AH15" s="69">
        <v>0</v>
      </c>
      <c r="AI15" s="69">
        <v>9.4999999999999998E-3</v>
      </c>
      <c r="AJ15" s="70">
        <v>0</v>
      </c>
      <c r="AK15" s="70">
        <f t="shared" si="0"/>
        <v>4.7500000000000001E-2</v>
      </c>
      <c r="AL15" s="70">
        <f t="shared" si="1"/>
        <v>0</v>
      </c>
      <c r="AM15" s="70">
        <v>0</v>
      </c>
      <c r="AN15" s="70">
        <v>0</v>
      </c>
      <c r="AO15" s="70">
        <f t="shared" si="2"/>
        <v>4.7500000000000001E-2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2.9000000000000001E-2</v>
      </c>
      <c r="E16" s="74">
        <v>0</v>
      </c>
      <c r="F16" s="74">
        <v>0</v>
      </c>
      <c r="G16" s="74">
        <v>2.9000000000000001E-2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2.9000000000000001E-2</v>
      </c>
      <c r="T16" s="74">
        <v>2.9000000000000001E-2</v>
      </c>
      <c r="U16" s="74">
        <v>0</v>
      </c>
      <c r="V16" s="74">
        <v>2.9000000000000001E-2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2.9000000000000001E-2</v>
      </c>
      <c r="AI16" s="74">
        <v>0</v>
      </c>
      <c r="AJ16" s="74">
        <v>0</v>
      </c>
      <c r="AK16" s="74">
        <f t="shared" si="0"/>
        <v>2.9000000000000001E-2</v>
      </c>
      <c r="AL16" s="74">
        <f t="shared" si="1"/>
        <v>3.372E-2</v>
      </c>
      <c r="AM16" s="74">
        <v>0</v>
      </c>
      <c r="AN16" s="74">
        <v>3.372E-2</v>
      </c>
      <c r="AO16" s="74">
        <f t="shared" si="2"/>
        <v>-4.7199999999999985E-3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69.163174999999995</v>
      </c>
      <c r="E17" s="60">
        <v>0</v>
      </c>
      <c r="F17" s="79">
        <v>0</v>
      </c>
      <c r="G17" s="79">
        <v>69.163174999999995</v>
      </c>
      <c r="H17" s="60">
        <v>0.96899999999999997</v>
      </c>
      <c r="I17" s="60">
        <v>0</v>
      </c>
      <c r="J17" s="60">
        <v>0</v>
      </c>
      <c r="K17" s="60">
        <v>3.8250000000000002</v>
      </c>
      <c r="L17" s="60">
        <v>0</v>
      </c>
      <c r="M17" s="60">
        <v>3.4420000000000002</v>
      </c>
      <c r="N17" s="60">
        <v>0</v>
      </c>
      <c r="O17" s="60">
        <v>0.38300000000000001</v>
      </c>
      <c r="P17" s="79">
        <v>0</v>
      </c>
      <c r="Q17" s="79">
        <v>0</v>
      </c>
      <c r="R17" s="80">
        <v>0</v>
      </c>
      <c r="S17" s="81">
        <v>64.752174999999994</v>
      </c>
      <c r="T17" s="79">
        <v>0</v>
      </c>
      <c r="U17" s="79">
        <v>0</v>
      </c>
      <c r="V17" s="79">
        <v>0</v>
      </c>
      <c r="W17" s="79">
        <v>64.752174999999994</v>
      </c>
      <c r="X17" s="79">
        <v>64.731099999999998</v>
      </c>
      <c r="Y17" s="79">
        <v>2.8007000000000004</v>
      </c>
      <c r="Z17" s="79">
        <v>2.1075E-2</v>
      </c>
      <c r="AA17" s="79">
        <v>2.7879999999999997E-3</v>
      </c>
      <c r="AB17" s="79">
        <v>6.6159999998660624E-4</v>
      </c>
      <c r="AC17" s="79">
        <v>64.751513400000007</v>
      </c>
      <c r="AD17" s="79">
        <v>64.734152000000009</v>
      </c>
      <c r="AE17" s="79">
        <v>1.7361399999999999E-2</v>
      </c>
      <c r="AF17" s="80">
        <v>0</v>
      </c>
      <c r="AG17" s="81">
        <v>65.703152000000003</v>
      </c>
      <c r="AH17" s="79">
        <v>1.7361399999999999E-2</v>
      </c>
      <c r="AI17" s="79">
        <v>65.703152000000003</v>
      </c>
      <c r="AJ17" s="60">
        <v>0</v>
      </c>
      <c r="AK17" s="60">
        <f t="shared" si="0"/>
        <v>69.163174999999995</v>
      </c>
      <c r="AL17" s="60">
        <f t="shared" si="1"/>
        <v>0</v>
      </c>
      <c r="AM17" s="60">
        <v>0</v>
      </c>
      <c r="AN17" s="60">
        <v>0</v>
      </c>
      <c r="AO17" s="60">
        <f t="shared" si="2"/>
        <v>69.163174999999995</v>
      </c>
    </row>
    <row r="18" spans="2:41" s="56" customFormat="1" ht="27" customHeight="1" x14ac:dyDescent="0.15">
      <c r="B18" s="65" t="s">
        <v>82</v>
      </c>
      <c r="C18" s="82"/>
      <c r="D18" s="59">
        <v>0.86336120000000005</v>
      </c>
      <c r="E18" s="59">
        <v>0</v>
      </c>
      <c r="F18" s="59">
        <v>0</v>
      </c>
      <c r="G18" s="59">
        <v>0.86336120000000005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0.86336120000000005</v>
      </c>
      <c r="T18" s="59">
        <v>0</v>
      </c>
      <c r="U18" s="59">
        <v>0</v>
      </c>
      <c r="V18" s="59">
        <v>0</v>
      </c>
      <c r="W18" s="59">
        <v>0.86336120000000005</v>
      </c>
      <c r="X18" s="59">
        <v>0.83039020000000008</v>
      </c>
      <c r="Y18" s="59">
        <v>0.28749999999999998</v>
      </c>
      <c r="Z18" s="59">
        <v>3.2970999999999993E-2</v>
      </c>
      <c r="AA18" s="59">
        <v>1.9030000000000002E-2</v>
      </c>
      <c r="AB18" s="59">
        <v>2.5043167741219396E-2</v>
      </c>
      <c r="AC18" s="59">
        <v>0.83831803225878065</v>
      </c>
      <c r="AD18" s="59">
        <v>0.83826339847115816</v>
      </c>
      <c r="AE18" s="62">
        <v>5.4633787622442693E-5</v>
      </c>
      <c r="AF18" s="59">
        <v>0</v>
      </c>
      <c r="AG18" s="61">
        <v>0.83826339847115816</v>
      </c>
      <c r="AH18" s="59">
        <v>5.4633787622442693E-5</v>
      </c>
      <c r="AI18" s="59">
        <v>0.83826339847115816</v>
      </c>
      <c r="AJ18" s="59">
        <v>0</v>
      </c>
      <c r="AK18" s="59">
        <f t="shared" si="0"/>
        <v>0.86336120000000005</v>
      </c>
      <c r="AL18" s="59">
        <f t="shared" si="1"/>
        <v>4.2960959128065399E-2</v>
      </c>
      <c r="AM18" s="59">
        <v>0</v>
      </c>
      <c r="AN18" s="59">
        <v>4.2960959128065399E-2</v>
      </c>
      <c r="AO18" s="59">
        <f t="shared" si="2"/>
        <v>0.82040024087193464</v>
      </c>
    </row>
    <row r="19" spans="2:41" s="56" customFormat="1" ht="27" customHeight="1" x14ac:dyDescent="0.15">
      <c r="B19" s="65" t="s">
        <v>83</v>
      </c>
      <c r="C19" s="58"/>
      <c r="D19" s="59">
        <v>4.5319999999999992E-2</v>
      </c>
      <c r="E19" s="59">
        <v>0</v>
      </c>
      <c r="F19" s="59">
        <v>0</v>
      </c>
      <c r="G19" s="59">
        <v>4.5319999999999992E-2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4.5319999999999992E-2</v>
      </c>
      <c r="T19" s="59">
        <v>0</v>
      </c>
      <c r="U19" s="59">
        <v>0</v>
      </c>
      <c r="V19" s="59">
        <v>0</v>
      </c>
      <c r="W19" s="59">
        <v>4.5319999999999992E-2</v>
      </c>
      <c r="X19" s="59">
        <v>0</v>
      </c>
      <c r="Y19" s="59">
        <v>0</v>
      </c>
      <c r="Z19" s="59">
        <v>4.5319999999999992E-2</v>
      </c>
      <c r="AA19" s="59">
        <v>1.66E-3</v>
      </c>
      <c r="AB19" s="59">
        <v>4.4883878614500307E-2</v>
      </c>
      <c r="AC19" s="59">
        <v>4.3612138549968305E-4</v>
      </c>
      <c r="AD19" s="59">
        <v>0</v>
      </c>
      <c r="AE19" s="62">
        <v>4.3612138549968305E-4</v>
      </c>
      <c r="AF19" s="59">
        <v>0</v>
      </c>
      <c r="AG19" s="61">
        <v>0</v>
      </c>
      <c r="AH19" s="59">
        <v>4.3612138549968305E-4</v>
      </c>
      <c r="AI19" s="59">
        <v>0</v>
      </c>
      <c r="AJ19" s="59">
        <v>0</v>
      </c>
      <c r="AK19" s="59">
        <f t="shared" si="0"/>
        <v>4.5319999999999992E-2</v>
      </c>
      <c r="AL19" s="59">
        <f t="shared" si="1"/>
        <v>6.9299999999999995E-3</v>
      </c>
      <c r="AM19" s="59">
        <v>0</v>
      </c>
      <c r="AN19" s="59">
        <v>6.9299999999999995E-3</v>
      </c>
      <c r="AO19" s="59">
        <f t="shared" si="2"/>
        <v>3.8389999999999994E-2</v>
      </c>
    </row>
    <row r="20" spans="2:41" s="56" customFormat="1" ht="27" customHeight="1" x14ac:dyDescent="0.15">
      <c r="B20" s="65" t="s">
        <v>84</v>
      </c>
      <c r="C20" s="58"/>
      <c r="D20" s="59">
        <v>0.84260000000000002</v>
      </c>
      <c r="E20" s="59">
        <v>0</v>
      </c>
      <c r="F20" s="59">
        <v>0</v>
      </c>
      <c r="G20" s="59">
        <v>0.84260000000000002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0.84260000000000002</v>
      </c>
      <c r="T20" s="59">
        <v>0</v>
      </c>
      <c r="U20" s="59">
        <v>0</v>
      </c>
      <c r="V20" s="59">
        <v>0</v>
      </c>
      <c r="W20" s="59">
        <v>0.84260000000000002</v>
      </c>
      <c r="X20" s="59">
        <v>0</v>
      </c>
      <c r="Y20" s="59">
        <v>0</v>
      </c>
      <c r="Z20" s="59">
        <v>0.84260000000000002</v>
      </c>
      <c r="AA20" s="59">
        <v>0</v>
      </c>
      <c r="AB20" s="59">
        <v>0.83417290803034594</v>
      </c>
      <c r="AC20" s="59">
        <v>8.4270919696540665E-3</v>
      </c>
      <c r="AD20" s="59">
        <v>0</v>
      </c>
      <c r="AE20" s="62">
        <v>8.4270919696540665E-3</v>
      </c>
      <c r="AF20" s="59">
        <v>0</v>
      </c>
      <c r="AG20" s="61">
        <v>0</v>
      </c>
      <c r="AH20" s="59">
        <v>8.4270919696540665E-3</v>
      </c>
      <c r="AI20" s="59">
        <v>0</v>
      </c>
      <c r="AJ20" s="59">
        <v>0</v>
      </c>
      <c r="AK20" s="59">
        <f t="shared" si="0"/>
        <v>0.84260000000000002</v>
      </c>
      <c r="AL20" s="59">
        <f t="shared" si="1"/>
        <v>2.801E-2</v>
      </c>
      <c r="AM20" s="59">
        <v>0</v>
      </c>
      <c r="AN20" s="59">
        <v>2.801E-2</v>
      </c>
      <c r="AO20" s="59">
        <f t="shared" si="2"/>
        <v>0.81459000000000004</v>
      </c>
    </row>
    <row r="21" spans="2:41" s="56" customFormat="1" ht="27" customHeight="1" x14ac:dyDescent="0.15">
      <c r="B21" s="65" t="s">
        <v>85</v>
      </c>
      <c r="C21" s="58"/>
      <c r="D21" s="59">
        <v>1.1891020000000001</v>
      </c>
      <c r="E21" s="59">
        <v>0</v>
      </c>
      <c r="F21" s="59">
        <v>0</v>
      </c>
      <c r="G21" s="59">
        <v>1.1891020000000001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1.1891020000000001</v>
      </c>
      <c r="T21" s="59">
        <v>0</v>
      </c>
      <c r="U21" s="59">
        <v>0</v>
      </c>
      <c r="V21" s="59">
        <v>0</v>
      </c>
      <c r="W21" s="59">
        <v>1.1891020000000001</v>
      </c>
      <c r="X21" s="59">
        <v>1.1869020000000001</v>
      </c>
      <c r="Y21" s="59">
        <v>1.1364000000000001</v>
      </c>
      <c r="Z21" s="59">
        <v>2.2000000000000001E-3</v>
      </c>
      <c r="AA21" s="59">
        <v>2.2000000000000001E-3</v>
      </c>
      <c r="AB21" s="59">
        <v>2.1999999999999797E-3</v>
      </c>
      <c r="AC21" s="59">
        <v>1.1869020000000001</v>
      </c>
      <c r="AD21" s="59">
        <v>1.1706349</v>
      </c>
      <c r="AE21" s="62">
        <v>1.62671E-2</v>
      </c>
      <c r="AF21" s="59">
        <v>0</v>
      </c>
      <c r="AG21" s="61">
        <v>1.1706349</v>
      </c>
      <c r="AH21" s="59">
        <v>1.62671E-2</v>
      </c>
      <c r="AI21" s="59">
        <v>1.1706349</v>
      </c>
      <c r="AJ21" s="59">
        <v>0</v>
      </c>
      <c r="AK21" s="59">
        <f t="shared" si="0"/>
        <v>1.1891020000000001</v>
      </c>
      <c r="AL21" s="59">
        <f t="shared" si="1"/>
        <v>1.5679000000000002E-2</v>
      </c>
      <c r="AM21" s="59">
        <v>0</v>
      </c>
      <c r="AN21" s="59">
        <v>1.5679000000000002E-2</v>
      </c>
      <c r="AO21" s="59">
        <f t="shared" si="2"/>
        <v>1.1734230000000001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0.181586</v>
      </c>
      <c r="E23" s="59">
        <v>0</v>
      </c>
      <c r="F23" s="59">
        <v>0</v>
      </c>
      <c r="G23" s="59">
        <v>0.181586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0.181586</v>
      </c>
      <c r="T23" s="59">
        <v>0</v>
      </c>
      <c r="U23" s="59">
        <v>0</v>
      </c>
      <c r="V23" s="59">
        <v>0</v>
      </c>
      <c r="W23" s="59">
        <v>0.181586</v>
      </c>
      <c r="X23" s="59">
        <v>0.181586</v>
      </c>
      <c r="Y23" s="59">
        <v>0</v>
      </c>
      <c r="Z23" s="59">
        <v>0</v>
      </c>
      <c r="AA23" s="59">
        <v>0</v>
      </c>
      <c r="AB23" s="59">
        <v>0</v>
      </c>
      <c r="AC23" s="59">
        <v>0.181586</v>
      </c>
      <c r="AD23" s="59">
        <v>0.165966</v>
      </c>
      <c r="AE23" s="62">
        <v>1.562E-2</v>
      </c>
      <c r="AF23" s="59">
        <v>0</v>
      </c>
      <c r="AG23" s="61">
        <v>0.165966</v>
      </c>
      <c r="AH23" s="59">
        <v>1.562E-2</v>
      </c>
      <c r="AI23" s="59">
        <v>0.165966</v>
      </c>
      <c r="AJ23" s="59">
        <v>0</v>
      </c>
      <c r="AK23" s="59">
        <f t="shared" si="0"/>
        <v>0.181586</v>
      </c>
      <c r="AL23" s="59">
        <f t="shared" si="1"/>
        <v>0</v>
      </c>
      <c r="AM23" s="59">
        <v>0</v>
      </c>
      <c r="AN23" s="59">
        <v>0</v>
      </c>
      <c r="AO23" s="59">
        <f t="shared" si="2"/>
        <v>0.181586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1.3052000000000001E-2</v>
      </c>
      <c r="E28" s="59">
        <v>0</v>
      </c>
      <c r="F28" s="59">
        <v>0</v>
      </c>
      <c r="G28" s="59">
        <v>1.3052000000000001E-2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1.3052000000000001E-2</v>
      </c>
      <c r="T28" s="59">
        <v>0</v>
      </c>
      <c r="U28" s="59">
        <v>0</v>
      </c>
      <c r="V28" s="59">
        <v>0</v>
      </c>
      <c r="W28" s="59">
        <v>1.3052000000000001E-2</v>
      </c>
      <c r="X28" s="59">
        <v>1.3052000000000001E-2</v>
      </c>
      <c r="Y28" s="59">
        <v>1E-3</v>
      </c>
      <c r="Z28" s="59">
        <v>0</v>
      </c>
      <c r="AA28" s="59">
        <v>0</v>
      </c>
      <c r="AB28" s="59">
        <v>0</v>
      </c>
      <c r="AC28" s="59">
        <v>1.3052000000000001E-2</v>
      </c>
      <c r="AD28" s="59">
        <v>1.0332000000000001E-2</v>
      </c>
      <c r="AE28" s="62">
        <v>2.7200000000000002E-3</v>
      </c>
      <c r="AF28" s="59">
        <v>0</v>
      </c>
      <c r="AG28" s="61">
        <v>1.0332000000000001E-2</v>
      </c>
      <c r="AH28" s="59">
        <v>2.7200000000000002E-3</v>
      </c>
      <c r="AI28" s="59">
        <v>1.0332000000000001E-2</v>
      </c>
      <c r="AJ28" s="59">
        <v>0</v>
      </c>
      <c r="AK28" s="59">
        <f t="shared" si="0"/>
        <v>1.3052000000000001E-2</v>
      </c>
      <c r="AL28" s="59">
        <f t="shared" si="1"/>
        <v>2.1700000000000001E-3</v>
      </c>
      <c r="AM28" s="59">
        <v>0</v>
      </c>
      <c r="AN28" s="59">
        <v>2.1700000000000001E-3</v>
      </c>
      <c r="AO28" s="59">
        <f t="shared" si="2"/>
        <v>1.0882000000000001E-2</v>
      </c>
    </row>
    <row r="29" spans="2:41" s="56" customFormat="1" ht="27" customHeight="1" x14ac:dyDescent="0.15">
      <c r="B29" s="65" t="s">
        <v>93</v>
      </c>
      <c r="C29" s="58"/>
      <c r="D29" s="59">
        <v>29.751100999999998</v>
      </c>
      <c r="E29" s="59">
        <v>14.214</v>
      </c>
      <c r="F29" s="59">
        <v>0</v>
      </c>
      <c r="G29" s="59">
        <v>15.537101</v>
      </c>
      <c r="H29" s="59">
        <v>0</v>
      </c>
      <c r="I29" s="59">
        <v>0</v>
      </c>
      <c r="J29" s="59">
        <v>0</v>
      </c>
      <c r="K29" s="59">
        <v>15.42</v>
      </c>
      <c r="L29" s="59">
        <v>0</v>
      </c>
      <c r="M29" s="59">
        <v>0</v>
      </c>
      <c r="N29" s="59">
        <v>0</v>
      </c>
      <c r="O29" s="59">
        <v>15.42</v>
      </c>
      <c r="P29" s="59">
        <v>15.42</v>
      </c>
      <c r="Q29" s="59">
        <v>0</v>
      </c>
      <c r="R29" s="59">
        <v>0</v>
      </c>
      <c r="S29" s="61">
        <v>0.11710100000000001</v>
      </c>
      <c r="T29" s="59">
        <v>6.4000000000000001E-2</v>
      </c>
      <c r="U29" s="59">
        <v>0</v>
      </c>
      <c r="V29" s="59">
        <v>6.4000000000000001E-2</v>
      </c>
      <c r="W29" s="59">
        <v>5.3101000000000002E-2</v>
      </c>
      <c r="X29" s="59">
        <v>5.3057E-2</v>
      </c>
      <c r="Y29" s="59">
        <v>0</v>
      </c>
      <c r="Z29" s="59">
        <v>4.3999999999999999E-5</v>
      </c>
      <c r="AA29" s="59">
        <v>0</v>
      </c>
      <c r="AB29" s="59">
        <v>0</v>
      </c>
      <c r="AC29" s="59">
        <v>5.3100999999999968E-2</v>
      </c>
      <c r="AD29" s="59">
        <v>4.6243520398305697E-2</v>
      </c>
      <c r="AE29" s="62">
        <v>6.8574796016942705E-3</v>
      </c>
      <c r="AF29" s="59">
        <v>0</v>
      </c>
      <c r="AG29" s="61">
        <v>15.466243520398306</v>
      </c>
      <c r="AH29" s="59">
        <v>7.0857479601694279E-2</v>
      </c>
      <c r="AI29" s="59">
        <v>29.680243520398307</v>
      </c>
      <c r="AJ29" s="59">
        <v>0</v>
      </c>
      <c r="AK29" s="59">
        <f t="shared" si="0"/>
        <v>15.537101</v>
      </c>
      <c r="AL29" s="59">
        <f t="shared" si="1"/>
        <v>0.10455199999999999</v>
      </c>
      <c r="AM29" s="59">
        <v>0</v>
      </c>
      <c r="AN29" s="59">
        <v>0.10455199999999999</v>
      </c>
      <c r="AO29" s="59">
        <f t="shared" si="2"/>
        <v>15.432549</v>
      </c>
    </row>
    <row r="30" spans="2:41" s="56" customFormat="1" ht="27" customHeight="1" x14ac:dyDescent="0.15">
      <c r="B30" s="65" t="s">
        <v>94</v>
      </c>
      <c r="C30" s="58"/>
      <c r="D30" s="59">
        <v>1568.21786</v>
      </c>
      <c r="E30" s="59">
        <v>646.45600000000002</v>
      </c>
      <c r="F30" s="59">
        <v>0</v>
      </c>
      <c r="G30" s="59">
        <v>921.76185999999996</v>
      </c>
      <c r="H30" s="59">
        <v>0</v>
      </c>
      <c r="I30" s="59">
        <v>0</v>
      </c>
      <c r="J30" s="59">
        <v>0</v>
      </c>
      <c r="K30" s="59">
        <v>884.52099999999996</v>
      </c>
      <c r="L30" s="59">
        <v>0</v>
      </c>
      <c r="M30" s="59">
        <v>0</v>
      </c>
      <c r="N30" s="59">
        <v>0</v>
      </c>
      <c r="O30" s="59">
        <v>884.52099999999996</v>
      </c>
      <c r="P30" s="59">
        <v>859.67499999999995</v>
      </c>
      <c r="Q30" s="59">
        <v>0</v>
      </c>
      <c r="R30" s="59">
        <v>0</v>
      </c>
      <c r="S30" s="61">
        <v>62.086860000000001</v>
      </c>
      <c r="T30" s="59">
        <v>61.886710000000001</v>
      </c>
      <c r="U30" s="59">
        <v>0</v>
      </c>
      <c r="V30" s="59">
        <v>61.886710000000001</v>
      </c>
      <c r="W30" s="59">
        <v>0.20014999999999999</v>
      </c>
      <c r="X30" s="59">
        <v>8.4200000000000004E-3</v>
      </c>
      <c r="Y30" s="59">
        <v>0</v>
      </c>
      <c r="Z30" s="59">
        <v>0.19172999999999998</v>
      </c>
      <c r="AA30" s="59">
        <v>0</v>
      </c>
      <c r="AB30" s="59">
        <v>0</v>
      </c>
      <c r="AC30" s="59">
        <v>0.20014999999999997</v>
      </c>
      <c r="AD30" s="59">
        <v>0.20014999999999997</v>
      </c>
      <c r="AE30" s="62">
        <v>0</v>
      </c>
      <c r="AF30" s="59">
        <v>0</v>
      </c>
      <c r="AG30" s="61">
        <v>859.87514999999996</v>
      </c>
      <c r="AH30" s="59">
        <v>61.886710000000001</v>
      </c>
      <c r="AI30" s="59">
        <v>1506.33115</v>
      </c>
      <c r="AJ30" s="59">
        <v>0</v>
      </c>
      <c r="AK30" s="59">
        <f t="shared" si="0"/>
        <v>921.76185999999996</v>
      </c>
      <c r="AL30" s="59">
        <f t="shared" si="1"/>
        <v>70.88</v>
      </c>
      <c r="AM30" s="59">
        <v>0</v>
      </c>
      <c r="AN30" s="59">
        <v>70.88</v>
      </c>
      <c r="AO30" s="59">
        <f t="shared" si="2"/>
        <v>850.88185999999996</v>
      </c>
    </row>
    <row r="31" spans="2:41" s="56" customFormat="1" ht="27" customHeight="1" x14ac:dyDescent="0.15">
      <c r="B31" s="65" t="s">
        <v>95</v>
      </c>
      <c r="C31" s="58"/>
      <c r="D31" s="59">
        <v>0.85622999999999994</v>
      </c>
      <c r="E31" s="59">
        <v>0</v>
      </c>
      <c r="F31" s="59">
        <v>0</v>
      </c>
      <c r="G31" s="59">
        <v>0.85622999999999994</v>
      </c>
      <c r="H31" s="59">
        <v>0</v>
      </c>
      <c r="I31" s="59">
        <v>0</v>
      </c>
      <c r="J31" s="59">
        <v>0</v>
      </c>
      <c r="K31" s="59">
        <v>1.1950000000000001</v>
      </c>
      <c r="L31" s="59">
        <v>0</v>
      </c>
      <c r="M31" s="59">
        <v>0</v>
      </c>
      <c r="N31" s="59">
        <v>0</v>
      </c>
      <c r="O31" s="59">
        <v>1.1950000000000001</v>
      </c>
      <c r="P31" s="59">
        <v>0.251</v>
      </c>
      <c r="Q31" s="59">
        <v>0</v>
      </c>
      <c r="R31" s="59">
        <v>0</v>
      </c>
      <c r="S31" s="61">
        <v>0.60522999999999993</v>
      </c>
      <c r="T31" s="59">
        <v>2.96E-3</v>
      </c>
      <c r="U31" s="59">
        <v>0</v>
      </c>
      <c r="V31" s="59">
        <v>2.96E-3</v>
      </c>
      <c r="W31" s="59">
        <v>0.60226999999999997</v>
      </c>
      <c r="X31" s="59">
        <v>0.60226999999999997</v>
      </c>
      <c r="Y31" s="59">
        <v>0</v>
      </c>
      <c r="Z31" s="59">
        <v>0</v>
      </c>
      <c r="AA31" s="59">
        <v>0</v>
      </c>
      <c r="AB31" s="59">
        <v>0</v>
      </c>
      <c r="AC31" s="59">
        <v>0.60226999999999997</v>
      </c>
      <c r="AD31" s="59">
        <v>0.59782000000000002</v>
      </c>
      <c r="AE31" s="62">
        <v>4.45E-3</v>
      </c>
      <c r="AF31" s="59">
        <v>0</v>
      </c>
      <c r="AG31" s="61">
        <v>0.84882000000000002</v>
      </c>
      <c r="AH31" s="59">
        <v>7.4099999999999999E-3</v>
      </c>
      <c r="AI31" s="59">
        <v>0.84882000000000002</v>
      </c>
      <c r="AJ31" s="59">
        <v>0</v>
      </c>
      <c r="AK31" s="59">
        <f t="shared" si="0"/>
        <v>0.85622999999999994</v>
      </c>
      <c r="AL31" s="59">
        <f t="shared" si="1"/>
        <v>0</v>
      </c>
      <c r="AM31" s="59">
        <v>0</v>
      </c>
      <c r="AN31" s="59">
        <v>0</v>
      </c>
      <c r="AO31" s="59">
        <f t="shared" si="2"/>
        <v>0.85622999999999994</v>
      </c>
    </row>
    <row r="32" spans="2:41" s="56" customFormat="1" ht="27" customHeight="1" x14ac:dyDescent="0.15">
      <c r="B32" s="65" t="s">
        <v>96</v>
      </c>
      <c r="C32" s="58"/>
      <c r="D32" s="59">
        <v>370.15999999999997</v>
      </c>
      <c r="E32" s="59">
        <v>26.669</v>
      </c>
      <c r="F32" s="59">
        <v>0</v>
      </c>
      <c r="G32" s="59">
        <v>343.49099999999999</v>
      </c>
      <c r="H32" s="59">
        <v>0</v>
      </c>
      <c r="I32" s="59">
        <v>0</v>
      </c>
      <c r="J32" s="59">
        <v>0</v>
      </c>
      <c r="K32" s="59">
        <v>331.61399999999998</v>
      </c>
      <c r="L32" s="59">
        <v>0</v>
      </c>
      <c r="M32" s="59">
        <v>306.767</v>
      </c>
      <c r="N32" s="59">
        <v>0</v>
      </c>
      <c r="O32" s="59">
        <v>24.847000000000001</v>
      </c>
      <c r="P32" s="59">
        <v>18.843</v>
      </c>
      <c r="Q32" s="59">
        <v>0</v>
      </c>
      <c r="R32" s="59">
        <v>0</v>
      </c>
      <c r="S32" s="61">
        <v>17.881</v>
      </c>
      <c r="T32" s="59">
        <v>8.3109999999999999</v>
      </c>
      <c r="U32" s="59">
        <v>0</v>
      </c>
      <c r="V32" s="59">
        <v>8.3109999999999999</v>
      </c>
      <c r="W32" s="59">
        <v>9.57</v>
      </c>
      <c r="X32" s="59">
        <v>6.48</v>
      </c>
      <c r="Y32" s="59">
        <v>0</v>
      </c>
      <c r="Z32" s="59">
        <v>3.09</v>
      </c>
      <c r="AA32" s="59">
        <v>0</v>
      </c>
      <c r="AB32" s="59">
        <v>0</v>
      </c>
      <c r="AC32" s="59">
        <v>9.57</v>
      </c>
      <c r="AD32" s="59">
        <v>9.57</v>
      </c>
      <c r="AE32" s="62">
        <v>0</v>
      </c>
      <c r="AF32" s="59">
        <v>0</v>
      </c>
      <c r="AG32" s="61">
        <v>28.413</v>
      </c>
      <c r="AH32" s="59">
        <v>8.3109999999999999</v>
      </c>
      <c r="AI32" s="59">
        <v>55.082000000000001</v>
      </c>
      <c r="AJ32" s="59">
        <v>0</v>
      </c>
      <c r="AK32" s="59">
        <f t="shared" si="0"/>
        <v>343.49099999999999</v>
      </c>
      <c r="AL32" s="59">
        <f t="shared" si="1"/>
        <v>4.3543686760831797</v>
      </c>
      <c r="AM32" s="59">
        <v>0</v>
      </c>
      <c r="AN32" s="59">
        <v>4.3543686760831797</v>
      </c>
      <c r="AO32" s="59">
        <f t="shared" si="2"/>
        <v>339.13663132391679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0.3499582</v>
      </c>
      <c r="E36" s="59">
        <v>0</v>
      </c>
      <c r="F36" s="59">
        <v>0</v>
      </c>
      <c r="G36" s="59">
        <v>0.3499582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0.3499582</v>
      </c>
      <c r="T36" s="59">
        <v>0</v>
      </c>
      <c r="U36" s="59">
        <v>0</v>
      </c>
      <c r="V36" s="59">
        <v>0</v>
      </c>
      <c r="W36" s="59">
        <v>0.3499582</v>
      </c>
      <c r="X36" s="59">
        <v>0.1746036</v>
      </c>
      <c r="Y36" s="59">
        <v>0</v>
      </c>
      <c r="Z36" s="59">
        <v>0.17535459999999997</v>
      </c>
      <c r="AA36" s="59">
        <v>0.17526</v>
      </c>
      <c r="AB36" s="59">
        <v>2.8749999999999998E-2</v>
      </c>
      <c r="AC36" s="59">
        <v>0.32120820000000005</v>
      </c>
      <c r="AD36" s="59">
        <v>0.25662075683270946</v>
      </c>
      <c r="AE36" s="59">
        <v>6.4587443167290537E-2</v>
      </c>
      <c r="AF36" s="59">
        <v>0</v>
      </c>
      <c r="AG36" s="61">
        <v>0.25662075683270946</v>
      </c>
      <c r="AH36" s="59">
        <v>6.4587443167290537E-2</v>
      </c>
      <c r="AI36" s="59">
        <v>0.25662075683270946</v>
      </c>
      <c r="AJ36" s="59">
        <v>0</v>
      </c>
      <c r="AK36" s="59">
        <f t="shared" si="0"/>
        <v>0.3499582</v>
      </c>
      <c r="AL36" s="59">
        <f t="shared" si="1"/>
        <v>8.1776000000000015E-2</v>
      </c>
      <c r="AM36" s="59">
        <f>SUM(AM37:AM39)</f>
        <v>0</v>
      </c>
      <c r="AN36" s="59">
        <f>SUM(AN37:AN39)</f>
        <v>8.1776000000000015E-2</v>
      </c>
      <c r="AO36" s="59">
        <f t="shared" si="2"/>
        <v>0.26818219999999998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0.17400060000000001</v>
      </c>
      <c r="E38" s="74">
        <v>0</v>
      </c>
      <c r="F38" s="74">
        <v>0</v>
      </c>
      <c r="G38" s="74">
        <v>0.17400060000000001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0.17400060000000001</v>
      </c>
      <c r="T38" s="74">
        <v>0</v>
      </c>
      <c r="U38" s="74">
        <v>0</v>
      </c>
      <c r="V38" s="74">
        <v>0</v>
      </c>
      <c r="W38" s="74">
        <v>0.17400060000000001</v>
      </c>
      <c r="X38" s="74">
        <v>0.17400060000000001</v>
      </c>
      <c r="Y38" s="74">
        <v>0</v>
      </c>
      <c r="Z38" s="74">
        <v>0</v>
      </c>
      <c r="AA38" s="74">
        <v>0</v>
      </c>
      <c r="AB38" s="74">
        <v>0</v>
      </c>
      <c r="AC38" s="74">
        <v>0.17400060000000006</v>
      </c>
      <c r="AD38" s="74">
        <v>0.10958199683270951</v>
      </c>
      <c r="AE38" s="74">
        <v>6.4418603167290533E-2</v>
      </c>
      <c r="AF38" s="75">
        <v>0</v>
      </c>
      <c r="AG38" s="76">
        <v>0.10958199683270951</v>
      </c>
      <c r="AH38" s="74">
        <v>6.4418603167290533E-2</v>
      </c>
      <c r="AI38" s="74">
        <v>0.10958199683270951</v>
      </c>
      <c r="AJ38" s="74">
        <v>0</v>
      </c>
      <c r="AK38" s="74">
        <f t="shared" si="0"/>
        <v>0.17400060000000001</v>
      </c>
      <c r="AL38" s="74">
        <f t="shared" si="1"/>
        <v>3.7817000000000003E-2</v>
      </c>
      <c r="AM38" s="74">
        <v>0</v>
      </c>
      <c r="AN38" s="74">
        <v>3.7817000000000003E-2</v>
      </c>
      <c r="AO38" s="74">
        <f t="shared" si="2"/>
        <v>0.13618360000000002</v>
      </c>
    </row>
    <row r="39" spans="2:41" ht="27" customHeight="1" x14ac:dyDescent="0.15">
      <c r="B39" s="77">
        <v>0</v>
      </c>
      <c r="C39" s="84" t="s">
        <v>100</v>
      </c>
      <c r="D39" s="79">
        <v>0.17595759999999996</v>
      </c>
      <c r="E39" s="60">
        <v>0</v>
      </c>
      <c r="F39" s="79">
        <v>0</v>
      </c>
      <c r="G39" s="79">
        <v>0.17595759999999996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0.17595759999999996</v>
      </c>
      <c r="T39" s="79">
        <v>0</v>
      </c>
      <c r="U39" s="79">
        <v>0</v>
      </c>
      <c r="V39" s="79">
        <v>0</v>
      </c>
      <c r="W39" s="79">
        <v>0.17595759999999996</v>
      </c>
      <c r="X39" s="79">
        <v>6.0300000000000002E-4</v>
      </c>
      <c r="Y39" s="79">
        <v>0</v>
      </c>
      <c r="Z39" s="79">
        <v>0.17535459999999997</v>
      </c>
      <c r="AA39" s="79">
        <v>0.17526</v>
      </c>
      <c r="AB39" s="79">
        <v>2.8749999999999998E-2</v>
      </c>
      <c r="AC39" s="79">
        <v>0.14720759999999997</v>
      </c>
      <c r="AD39" s="79">
        <v>0.14703875999999996</v>
      </c>
      <c r="AE39" s="79">
        <v>1.6883999999999999E-4</v>
      </c>
      <c r="AF39" s="80">
        <v>0</v>
      </c>
      <c r="AG39" s="81">
        <v>0.14703875999999996</v>
      </c>
      <c r="AH39" s="79">
        <v>1.6883999999999999E-4</v>
      </c>
      <c r="AI39" s="79">
        <v>0.14703875999999996</v>
      </c>
      <c r="AJ39" s="60">
        <v>0</v>
      </c>
      <c r="AK39" s="60">
        <f t="shared" si="0"/>
        <v>0.17595759999999996</v>
      </c>
      <c r="AL39" s="60">
        <f t="shared" si="1"/>
        <v>4.3959000000000005E-2</v>
      </c>
      <c r="AM39" s="60">
        <v>0</v>
      </c>
      <c r="AN39" s="60">
        <v>4.3959000000000005E-2</v>
      </c>
      <c r="AO39" s="60">
        <f t="shared" si="2"/>
        <v>0.13199859999999997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2021-03-16T06:10:25Z</dcterms:created>
  <dcterms:modified xsi:type="dcterms:W3CDTF">2022-03-29T08:47:16Z</dcterms:modified>
</cp:coreProperties>
</file>