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GRSERVER\disk1\令和３年度\03023.令和３年度和歌山県産業廃棄物実態調査業務委託（和歌山県）\成果品\2)統計表\"/>
    </mc:Choice>
  </mc:AlternateContent>
  <xr:revisionPtr revIDLastSave="0" documentId="13_ncr:1_{45BCB843-8699-4885-B2A1-E1C45F5F3FB1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L38" i="1"/>
  <c r="AK38" i="1"/>
  <c r="AL37" i="1"/>
  <c r="AK37" i="1"/>
  <c r="AN36" i="1"/>
  <c r="AM36" i="1"/>
  <c r="AK36" i="1"/>
  <c r="AL35" i="1"/>
  <c r="AK35" i="1"/>
  <c r="AO35" i="1" s="1"/>
  <c r="AL34" i="1"/>
  <c r="AK34" i="1"/>
  <c r="AO34" i="1" s="1"/>
  <c r="AL33" i="1"/>
  <c r="AK33" i="1"/>
  <c r="AL32" i="1"/>
  <c r="AK32" i="1"/>
  <c r="AO32" i="1" s="1"/>
  <c r="AL31" i="1"/>
  <c r="AK31" i="1"/>
  <c r="AO31" i="1" s="1"/>
  <c r="AL30" i="1"/>
  <c r="AK30" i="1"/>
  <c r="AO30" i="1" s="1"/>
  <c r="AL29" i="1"/>
  <c r="AK29" i="1"/>
  <c r="AO29" i="1" s="1"/>
  <c r="AL28" i="1"/>
  <c r="AK28" i="1"/>
  <c r="AO28" i="1" s="1"/>
  <c r="AL27" i="1"/>
  <c r="AK27" i="1"/>
  <c r="AO27" i="1" s="1"/>
  <c r="AL26" i="1"/>
  <c r="AK26" i="1"/>
  <c r="AO26" i="1" s="1"/>
  <c r="AL25" i="1"/>
  <c r="AK25" i="1"/>
  <c r="AL24" i="1"/>
  <c r="AK24" i="1"/>
  <c r="AL23" i="1"/>
  <c r="AK23" i="1"/>
  <c r="AO23" i="1" s="1"/>
  <c r="AL22" i="1"/>
  <c r="AK22" i="1"/>
  <c r="AO22" i="1" s="1"/>
  <c r="AL21" i="1"/>
  <c r="AK21" i="1"/>
  <c r="AO21" i="1" s="1"/>
  <c r="AL20" i="1"/>
  <c r="AK20" i="1"/>
  <c r="AO20" i="1" s="1"/>
  <c r="AL19" i="1"/>
  <c r="AK19" i="1"/>
  <c r="AL18" i="1"/>
  <c r="AK18" i="1"/>
  <c r="AO18" i="1" s="1"/>
  <c r="AL17" i="1"/>
  <c r="AK17" i="1"/>
  <c r="AO17" i="1" s="1"/>
  <c r="AL16" i="1"/>
  <c r="AK16" i="1"/>
  <c r="AL15" i="1"/>
  <c r="AK15" i="1"/>
  <c r="AO15" i="1" s="1"/>
  <c r="AN14" i="1"/>
  <c r="AM14" i="1"/>
  <c r="AL14" i="1" s="1"/>
  <c r="AK14" i="1"/>
  <c r="AN12" i="1"/>
  <c r="AL13" i="1"/>
  <c r="AK13" i="1"/>
  <c r="AK12" i="1"/>
  <c r="Z8" i="1"/>
  <c r="X8" i="1"/>
  <c r="AO16" i="1" l="1"/>
  <c r="AL36" i="1"/>
  <c r="AO36" i="1" s="1"/>
  <c r="AO33" i="1"/>
  <c r="AO25" i="1"/>
  <c r="AO14" i="1"/>
  <c r="AO37" i="1"/>
  <c r="AO24" i="1"/>
  <c r="AO38" i="1"/>
  <c r="AO19" i="1"/>
  <c r="AO13" i="1"/>
  <c r="AO39" i="1"/>
  <c r="AM12" i="1"/>
  <c r="AL12" i="1" s="1"/>
  <c r="AO1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<sst xmlns="http://schemas.openxmlformats.org/spreadsheetml/2006/main" count="111" uniqueCount="105">
  <si>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</si>
  <si>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</si>
  <si>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</si>
  <si>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</si>
  <si>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</si>
  <si>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</si>
  <si>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</si>
  <si>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</si>
  <si>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</si>
  <si>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</si>
  <si>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</si>
  <si>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</si>
  <si>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</si>
  <si>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</si>
  <si>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</si>
  <si>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</si>
  <si>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</si>
  <si>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</si>
  <si>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</si>
  <si>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</si>
  <si>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</si>
  <si>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</si>
  <si>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</si>
  <si>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</si>
  <si>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</si>
  <si>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</si>
  <si>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</si>
  <si>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</si>
  <si>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</si>
  <si>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</si>
  <si>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</si>
  <si>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</si>
  <si>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</si>
  <si>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</si>
  <si>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</si>
  <si>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</si>
  <si>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</si>
  <si>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</si>
  <si>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</si>
  <si>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</si>
  <si>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</si>
  <si>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</si>
  <si>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</si>
  <si>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</si>
  <si>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</si>
  <si>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</si>
  <si>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</si>
  <si>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</si>
  <si>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</si>
  <si>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</si>
  <si>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</si>
  <si>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</si>
  <si>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</si>
  <si>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</si>
  <si>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</si>
  <si>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</si>
  <si>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</si>
  <si>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</si>
  <si>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</si>
  <si>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</si>
  <si>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</si>
  <si>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</si>
  <si>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</si>
  <si>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</si>
  <si>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</si>
  <si>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</si>
  <si>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</si>
  <si>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</si>
  <si>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</si>
  <si>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</si>
  <si>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</si>
  <si>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</si>
  <si>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</si>
  <si>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</si>
  <si>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</si>
  <si>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</si>
  <si>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</si>
  <si>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</si>
  <si>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</si>
  <si>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</si>
  <si>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</si>
  <si>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</si>
  <si>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</si>
  <si>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</si>
  <si>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</si>
  <si>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</si>
  <si>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</si>
  <si>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</si>
  <si>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</si>
  <si>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</si>
  <si>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</si>
  <si>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</si>
  <si>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</si>
  <si>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</si>
  <si>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</si>
  <si>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</si>
  <si>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</si>
  <si>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</si>
  <si>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</si>
  <si>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</si>
  <si>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</si>
  <si>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</si>
  <si>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</si>
  <si>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</si>
  <si>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表2-05  発生量及び処理・処分量（種類別：変換）　〔建設業〕〔全地域〕〔令和２年度〕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</si>
</sst>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G13" sqref="G13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102" t="s">
        <v>0</v>
      </c>
      <c r="C5" s="103"/>
      <c r="D5" s="7" t="s">
        <v>73</v>
      </c>
      <c r="E5" s="7" t="s">
        <v>1</v>
      </c>
      <c r="F5" s="8" t="s">
        <v>2</v>
      </c>
      <c r="G5" s="7" t="s">
        <v>103</v>
      </c>
      <c r="H5" s="108" t="s">
        <v>3</v>
      </c>
      <c r="I5" s="109"/>
      <c r="J5" s="110"/>
      <c r="K5" s="9" t="s">
        <v>4</v>
      </c>
      <c r="L5" s="10"/>
      <c r="M5" s="11"/>
      <c r="N5" s="11"/>
      <c r="O5" s="11"/>
      <c r="P5" s="11"/>
      <c r="Q5" s="10"/>
      <c r="R5" s="10"/>
      <c r="S5" s="12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4" t="s">
        <v>6</v>
      </c>
      <c r="AH5" s="85" t="s">
        <v>7</v>
      </c>
      <c r="AI5" s="85" t="s">
        <v>8</v>
      </c>
      <c r="AJ5" s="116" t="s">
        <v>9</v>
      </c>
      <c r="AK5" s="85" t="s">
        <v>10</v>
      </c>
      <c r="AL5" s="13" t="s">
        <v>11</v>
      </c>
      <c r="AM5" s="14"/>
      <c r="AN5" s="15"/>
      <c r="AO5" s="85" t="s">
        <v>12</v>
      </c>
    </row>
    <row r="6" spans="2:41" ht="13.5" customHeight="1" x14ac:dyDescent="0.15">
      <c r="B6" s="104"/>
      <c r="C6" s="105"/>
      <c r="D6" s="16"/>
      <c r="E6" s="16"/>
      <c r="F6" s="17"/>
      <c r="G6" s="16"/>
      <c r="H6" s="111"/>
      <c r="I6" s="112"/>
      <c r="J6" s="113"/>
      <c r="K6" s="18"/>
      <c r="L6" s="19"/>
      <c r="M6" s="13" t="s">
        <v>13</v>
      </c>
      <c r="N6" s="20"/>
      <c r="O6" s="21" t="s">
        <v>14</v>
      </c>
      <c r="P6" s="11"/>
      <c r="Q6" s="11"/>
      <c r="R6" s="22"/>
      <c r="S6" s="23"/>
      <c r="T6" s="24" t="s">
        <v>15</v>
      </c>
      <c r="U6" s="25"/>
      <c r="V6" s="25"/>
      <c r="W6" s="21" t="s">
        <v>16</v>
      </c>
      <c r="X6" s="25"/>
      <c r="Y6" s="25"/>
      <c r="Z6" s="25"/>
      <c r="AA6" s="25"/>
      <c r="AB6" s="11"/>
      <c r="AC6" s="11"/>
      <c r="AD6" s="11"/>
      <c r="AE6" s="11"/>
      <c r="AF6" s="11"/>
      <c r="AG6" s="115"/>
      <c r="AH6" s="86"/>
      <c r="AI6" s="86"/>
      <c r="AJ6" s="117"/>
      <c r="AK6" s="86"/>
      <c r="AL6" s="16"/>
      <c r="AM6" s="26" t="s">
        <v>17</v>
      </c>
      <c r="AN6" s="26" t="s">
        <v>18</v>
      </c>
      <c r="AO6" s="86"/>
    </row>
    <row r="7" spans="2:41" ht="13.5" customHeight="1" x14ac:dyDescent="0.15">
      <c r="B7" s="104"/>
      <c r="C7" s="105"/>
      <c r="D7" s="16"/>
      <c r="E7" s="16"/>
      <c r="F7" s="17"/>
      <c r="G7" s="16"/>
      <c r="H7" s="87" t="s">
        <v>19</v>
      </c>
      <c r="I7" s="87" t="s">
        <v>20</v>
      </c>
      <c r="J7" s="89" t="s">
        <v>21</v>
      </c>
      <c r="K7" s="18"/>
      <c r="L7" s="19"/>
      <c r="M7" s="16"/>
      <c r="N7" s="85" t="s">
        <v>22</v>
      </c>
      <c r="O7" s="16"/>
      <c r="P7" s="89" t="s">
        <v>23</v>
      </c>
      <c r="Q7" s="94" t="s">
        <v>24</v>
      </c>
      <c r="R7" s="97" t="s">
        <v>25</v>
      </c>
      <c r="S7" s="23"/>
      <c r="T7" s="18"/>
      <c r="U7" s="27"/>
      <c r="V7" s="19"/>
      <c r="W7" s="18"/>
      <c r="X7" s="27"/>
      <c r="Y7" s="28"/>
      <c r="Z7" s="28"/>
      <c r="AA7" s="19"/>
      <c r="AB7" s="100" t="s">
        <v>13</v>
      </c>
      <c r="AC7" s="118" t="s">
        <v>14</v>
      </c>
      <c r="AD7" s="11"/>
      <c r="AE7" s="11"/>
      <c r="AF7" s="11"/>
      <c r="AG7" s="115"/>
      <c r="AH7" s="86"/>
      <c r="AI7" s="86"/>
      <c r="AJ7" s="117"/>
      <c r="AK7" s="86"/>
      <c r="AL7" s="16"/>
      <c r="AM7" s="16"/>
      <c r="AN7" s="16"/>
      <c r="AO7" s="86"/>
    </row>
    <row r="8" spans="2:41" ht="13.5" customHeight="1" x14ac:dyDescent="0.15">
      <c r="B8" s="104"/>
      <c r="C8" s="105"/>
      <c r="D8" s="16"/>
      <c r="E8" s="16"/>
      <c r="F8" s="17"/>
      <c r="G8" s="16"/>
      <c r="H8" s="88"/>
      <c r="I8" s="88"/>
      <c r="J8" s="90"/>
      <c r="K8" s="18"/>
      <c r="L8" s="19"/>
      <c r="M8" s="16"/>
      <c r="N8" s="91"/>
      <c r="O8" s="16"/>
      <c r="P8" s="93"/>
      <c r="Q8" s="95"/>
      <c r="R8" s="98"/>
      <c r="S8" s="23"/>
      <c r="T8" s="16"/>
      <c r="U8" s="29" t="s">
        <v>74</v>
      </c>
      <c r="V8" s="29" t="s">
        <v>75</v>
      </c>
      <c r="W8" s="16"/>
      <c r="X8" s="30" t="str">
        <f>U8</f>
        <v>県内</v>
      </c>
      <c r="Y8" s="31"/>
      <c r="Z8" s="30" t="str">
        <f>V8</f>
        <v>県外</v>
      </c>
      <c r="AA8" s="31"/>
      <c r="AB8" s="101"/>
      <c r="AC8" s="119"/>
      <c r="AD8" s="32" t="s">
        <v>26</v>
      </c>
      <c r="AE8" s="33" t="s">
        <v>27</v>
      </c>
      <c r="AF8" s="34" t="s">
        <v>9</v>
      </c>
      <c r="AG8" s="23"/>
      <c r="AH8" s="16"/>
      <c r="AI8" s="16"/>
      <c r="AJ8" s="17"/>
      <c r="AK8" s="16"/>
      <c r="AL8" s="16"/>
      <c r="AM8" s="16"/>
      <c r="AN8" s="16"/>
      <c r="AO8" s="16"/>
    </row>
    <row r="9" spans="2:41" ht="12.75" customHeight="1" x14ac:dyDescent="0.15">
      <c r="B9" s="104"/>
      <c r="C9" s="105"/>
      <c r="D9" s="35"/>
      <c r="E9" s="35"/>
      <c r="F9" s="36"/>
      <c r="G9" s="37"/>
      <c r="H9" s="88"/>
      <c r="I9" s="88"/>
      <c r="J9" s="90"/>
      <c r="K9" s="37"/>
      <c r="L9" s="85" t="s">
        <v>28</v>
      </c>
      <c r="M9" s="37"/>
      <c r="N9" s="92"/>
      <c r="O9" s="37"/>
      <c r="P9" s="88"/>
      <c r="Q9" s="96"/>
      <c r="R9" s="99"/>
      <c r="S9" s="38"/>
      <c r="T9" s="37"/>
      <c r="U9" s="37"/>
      <c r="V9" s="37"/>
      <c r="W9" s="37"/>
      <c r="X9" s="37"/>
      <c r="Y9" s="85" t="s">
        <v>28</v>
      </c>
      <c r="Z9" s="37"/>
      <c r="AA9" s="85" t="s">
        <v>28</v>
      </c>
      <c r="AB9" s="37"/>
      <c r="AC9" s="37"/>
      <c r="AD9" s="37"/>
      <c r="AE9" s="39"/>
      <c r="AF9" s="40"/>
      <c r="AG9" s="38"/>
      <c r="AH9" s="37"/>
      <c r="AI9" s="37"/>
      <c r="AJ9" s="41"/>
      <c r="AK9" s="37"/>
      <c r="AL9" s="37"/>
      <c r="AM9" s="37"/>
      <c r="AN9" s="37"/>
      <c r="AO9" s="37"/>
    </row>
    <row r="10" spans="2:41" ht="21" customHeight="1" x14ac:dyDescent="0.15">
      <c r="B10" s="104"/>
      <c r="C10" s="105"/>
      <c r="D10" s="35" t="s">
        <v>29</v>
      </c>
      <c r="E10" s="42" t="s">
        <v>30</v>
      </c>
      <c r="F10" s="43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36</v>
      </c>
      <c r="L10" s="120"/>
      <c r="M10" s="35" t="s">
        <v>37</v>
      </c>
      <c r="N10" s="35" t="s">
        <v>38</v>
      </c>
      <c r="O10" s="35" t="s">
        <v>39</v>
      </c>
      <c r="P10" s="42" t="s">
        <v>40</v>
      </c>
      <c r="Q10" s="42" t="s">
        <v>41</v>
      </c>
      <c r="R10" s="44" t="s">
        <v>42</v>
      </c>
      <c r="S10" s="45" t="s">
        <v>43</v>
      </c>
      <c r="T10" s="35" t="s">
        <v>44</v>
      </c>
      <c r="U10" s="35" t="s">
        <v>45</v>
      </c>
      <c r="V10" s="35" t="s">
        <v>46</v>
      </c>
      <c r="W10" s="35" t="s">
        <v>47</v>
      </c>
      <c r="X10" s="35" t="s">
        <v>48</v>
      </c>
      <c r="Y10" s="120"/>
      <c r="Z10" s="35" t="s">
        <v>49</v>
      </c>
      <c r="AA10" s="120"/>
      <c r="AB10" s="46" t="s">
        <v>50</v>
      </c>
      <c r="AC10" s="35" t="s">
        <v>51</v>
      </c>
      <c r="AD10" s="35" t="s">
        <v>52</v>
      </c>
      <c r="AE10" s="42" t="s">
        <v>53</v>
      </c>
      <c r="AF10" s="43" t="s">
        <v>54</v>
      </c>
      <c r="AG10" s="45" t="s">
        <v>55</v>
      </c>
      <c r="AH10" s="35" t="s">
        <v>56</v>
      </c>
      <c r="AI10" s="35" t="s">
        <v>57</v>
      </c>
      <c r="AJ10" s="36" t="s">
        <v>58</v>
      </c>
      <c r="AK10" s="35" t="s">
        <v>59</v>
      </c>
      <c r="AL10" s="37" t="s">
        <v>60</v>
      </c>
      <c r="AM10" s="35" t="s">
        <v>61</v>
      </c>
      <c r="AN10" s="35" t="s">
        <v>62</v>
      </c>
      <c r="AO10" s="35" t="s">
        <v>63</v>
      </c>
    </row>
    <row r="11" spans="2:41" ht="14.25" thickBot="1" x14ac:dyDescent="0.2">
      <c r="B11" s="106"/>
      <c r="C11" s="107"/>
      <c r="D11" s="47" t="s">
        <v>64</v>
      </c>
      <c r="E11" s="42"/>
      <c r="F11" s="43"/>
      <c r="G11" s="48" t="s">
        <v>65</v>
      </c>
      <c r="H11" s="35"/>
      <c r="I11" s="35"/>
      <c r="J11" s="35"/>
      <c r="K11" s="35"/>
      <c r="L11" s="35"/>
      <c r="M11" s="35"/>
      <c r="N11" s="35"/>
      <c r="O11" s="35"/>
      <c r="P11" s="35"/>
      <c r="Q11" s="42"/>
      <c r="R11" s="49"/>
      <c r="S11" s="4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42"/>
      <c r="AF11" s="49"/>
      <c r="AG11" s="50" t="s">
        <v>66</v>
      </c>
      <c r="AH11" s="51" t="s">
        <v>67</v>
      </c>
      <c r="AI11" s="35" t="s">
        <v>68</v>
      </c>
      <c r="AJ11" s="36" t="s">
        <v>69</v>
      </c>
      <c r="AK11" s="35" t="s">
        <v>70</v>
      </c>
      <c r="AL11" s="37" t="s">
        <v>71</v>
      </c>
      <c r="AM11" s="35"/>
      <c r="AN11" s="35"/>
      <c r="AO11" s="37"/>
    </row>
    <row r="12" spans="2:41" s="56" customFormat="1" ht="27" customHeight="1" thickTop="1" thickBot="1" x14ac:dyDescent="0.2">
      <c r="B12" s="52" t="s">
        <v>76</v>
      </c>
      <c r="C12" s="53"/>
      <c r="D12" s="54">
        <v>929.75969247413684</v>
      </c>
      <c r="E12" s="54">
        <v>0</v>
      </c>
      <c r="F12" s="54">
        <v>0</v>
      </c>
      <c r="G12" s="54">
        <v>929.75969247413684</v>
      </c>
      <c r="H12" s="54">
        <v>8.5799400000000006</v>
      </c>
      <c r="I12" s="54">
        <v>0</v>
      </c>
      <c r="J12" s="54">
        <v>0</v>
      </c>
      <c r="K12" s="54">
        <v>74.426827389500005</v>
      </c>
      <c r="L12" s="54">
        <v>1.9472700000000003</v>
      </c>
      <c r="M12" s="54">
        <v>2.0212775055540675</v>
      </c>
      <c r="N12" s="54">
        <v>0</v>
      </c>
      <c r="O12" s="54">
        <v>72.405549883945937</v>
      </c>
      <c r="P12" s="54">
        <v>70.096393109525494</v>
      </c>
      <c r="Q12" s="54">
        <v>0</v>
      </c>
      <c r="R12" s="54">
        <v>0</v>
      </c>
      <c r="S12" s="55">
        <v>849.06208185905712</v>
      </c>
      <c r="T12" s="54">
        <v>40.068168200000002</v>
      </c>
      <c r="U12" s="54">
        <v>12.846699199999998</v>
      </c>
      <c r="V12" s="54">
        <v>27.221469000000003</v>
      </c>
      <c r="W12" s="54">
        <v>808.99391365905717</v>
      </c>
      <c r="X12" s="54">
        <v>787.33802862999994</v>
      </c>
      <c r="Y12" s="54">
        <v>0.59672899999999995</v>
      </c>
      <c r="Z12" s="54">
        <v>21.65588502905722</v>
      </c>
      <c r="AA12" s="54">
        <v>0.74771383899999999</v>
      </c>
      <c r="AB12" s="54">
        <v>15.75711667399802</v>
      </c>
      <c r="AC12" s="54">
        <v>793.23679698505919</v>
      </c>
      <c r="AD12" s="54">
        <v>778.76122936205172</v>
      </c>
      <c r="AE12" s="54">
        <v>14.475567623007507</v>
      </c>
      <c r="AF12" s="54">
        <v>0</v>
      </c>
      <c r="AG12" s="55">
        <v>857.43756247157705</v>
      </c>
      <c r="AH12" s="54">
        <v>54.543735823007509</v>
      </c>
      <c r="AI12" s="54">
        <v>857.43756247157705</v>
      </c>
      <c r="AJ12" s="54">
        <v>0</v>
      </c>
      <c r="AK12" s="54">
        <f>G12-N12</f>
        <v>929.75969247413684</v>
      </c>
      <c r="AL12" s="54">
        <f>AM12+AN12</f>
        <v>47.846706598637887</v>
      </c>
      <c r="AM12" s="54">
        <f>SUM(AM13:AM14)+SUM(AM18:AM36)</f>
        <v>0</v>
      </c>
      <c r="AN12" s="54">
        <f>SUM(AN13:AN14)+SUM(AN18:AN36)</f>
        <v>47.846706598637887</v>
      </c>
      <c r="AO12" s="54">
        <f>AK12-AL12</f>
        <v>881.91298587549898</v>
      </c>
    </row>
    <row r="13" spans="2:41" s="56" customFormat="1" ht="27" customHeight="1" thickTop="1" x14ac:dyDescent="0.15">
      <c r="B13" s="57" t="s">
        <v>77</v>
      </c>
      <c r="C13" s="58"/>
      <c r="D13" s="59">
        <v>1.9950000000000002E-2</v>
      </c>
      <c r="E13" s="59">
        <v>0</v>
      </c>
      <c r="F13" s="59">
        <v>0</v>
      </c>
      <c r="G13" s="60">
        <v>1.9950000000000002E-2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1">
        <v>1.9950000000000002E-2</v>
      </c>
      <c r="T13" s="59">
        <v>1.3180000000000001E-2</v>
      </c>
      <c r="U13" s="59">
        <v>1.0300000000000001E-3</v>
      </c>
      <c r="V13" s="59">
        <v>1.2150000000000001E-2</v>
      </c>
      <c r="W13" s="59">
        <v>6.77E-3</v>
      </c>
      <c r="X13" s="59">
        <v>2.0899999999999998E-3</v>
      </c>
      <c r="Y13" s="59">
        <v>2.0899999999999998E-3</v>
      </c>
      <c r="Z13" s="59">
        <v>4.6800000000000001E-3</v>
      </c>
      <c r="AA13" s="59">
        <v>2.7800000000000004E-3</v>
      </c>
      <c r="AB13" s="59">
        <v>-0.62428205334717224</v>
      </c>
      <c r="AC13" s="59">
        <v>0.63105205334717229</v>
      </c>
      <c r="AD13" s="59">
        <v>0</v>
      </c>
      <c r="AE13" s="62">
        <v>0.63105205334717229</v>
      </c>
      <c r="AF13" s="59">
        <v>0</v>
      </c>
      <c r="AG13" s="63">
        <v>0</v>
      </c>
      <c r="AH13" s="64">
        <v>0.64423205334717226</v>
      </c>
      <c r="AI13" s="64">
        <v>0</v>
      </c>
      <c r="AJ13" s="59">
        <v>0</v>
      </c>
      <c r="AK13" s="59">
        <f t="shared" ref="AK13:AK39" si="0">G13-N13</f>
        <v>1.9950000000000002E-2</v>
      </c>
      <c r="AL13" s="59">
        <f t="shared" ref="AL13:AL39" si="1">AM13+AN13</f>
        <v>0.16734599999999997</v>
      </c>
      <c r="AM13" s="59">
        <v>0</v>
      </c>
      <c r="AN13" s="59">
        <v>0.16734599999999997</v>
      </c>
      <c r="AO13" s="59">
        <f t="shared" ref="AO13:AO39" si="2">AK13-AL13</f>
        <v>-0.14739599999999997</v>
      </c>
    </row>
    <row r="14" spans="2:41" s="56" customFormat="1" ht="27" customHeight="1" x14ac:dyDescent="0.15">
      <c r="B14" s="65" t="s">
        <v>78</v>
      </c>
      <c r="C14" s="58"/>
      <c r="D14" s="59">
        <v>30.020683070452343</v>
      </c>
      <c r="E14" s="59">
        <v>0</v>
      </c>
      <c r="F14" s="59">
        <v>0</v>
      </c>
      <c r="G14" s="59">
        <v>30.020683070452343</v>
      </c>
      <c r="H14" s="59">
        <v>0</v>
      </c>
      <c r="I14" s="59">
        <v>0</v>
      </c>
      <c r="J14" s="59">
        <v>0</v>
      </c>
      <c r="K14" s="59">
        <v>1.7406599999999999</v>
      </c>
      <c r="L14" s="59">
        <v>0</v>
      </c>
      <c r="M14" s="59">
        <v>0.10990446467848426</v>
      </c>
      <c r="N14" s="59">
        <v>0</v>
      </c>
      <c r="O14" s="59">
        <v>1.6307555353215155</v>
      </c>
      <c r="P14" s="59">
        <v>1.5360403217738434</v>
      </c>
      <c r="Q14" s="59">
        <v>0</v>
      </c>
      <c r="R14" s="66">
        <v>0</v>
      </c>
      <c r="S14" s="61">
        <v>28.37473828400001</v>
      </c>
      <c r="T14" s="59">
        <v>1.8486899999999999</v>
      </c>
      <c r="U14" s="59">
        <v>1.8486899999999999</v>
      </c>
      <c r="V14" s="59">
        <v>0</v>
      </c>
      <c r="W14" s="59">
        <v>26.526048284000012</v>
      </c>
      <c r="X14" s="59">
        <v>25.882290000000012</v>
      </c>
      <c r="Y14" s="59">
        <v>0</v>
      </c>
      <c r="Z14" s="59">
        <v>0.64375828400000001</v>
      </c>
      <c r="AA14" s="59">
        <v>3.1764184000000001E-2</v>
      </c>
      <c r="AB14" s="59">
        <v>3.0707346862132803</v>
      </c>
      <c r="AC14" s="59">
        <v>23.455313597786731</v>
      </c>
      <c r="AD14" s="59">
        <v>22.803977898111402</v>
      </c>
      <c r="AE14" s="59">
        <v>0.65133569967532867</v>
      </c>
      <c r="AF14" s="59">
        <v>0</v>
      </c>
      <c r="AG14" s="61">
        <v>24.340018219885245</v>
      </c>
      <c r="AH14" s="59">
        <v>2.5000256996753287</v>
      </c>
      <c r="AI14" s="59">
        <v>24.340018219885245</v>
      </c>
      <c r="AJ14" s="59">
        <v>0</v>
      </c>
      <c r="AK14" s="59">
        <f t="shared" si="0"/>
        <v>30.020683070452343</v>
      </c>
      <c r="AL14" s="59">
        <f t="shared" si="1"/>
        <v>2.1323699999999999</v>
      </c>
      <c r="AM14" s="59">
        <f>SUM(AM15:AM17)</f>
        <v>0</v>
      </c>
      <c r="AN14" s="59">
        <f>SUM(AN15:AN17)</f>
        <v>2.1323699999999999</v>
      </c>
      <c r="AO14" s="59">
        <f t="shared" si="2"/>
        <v>27.888313070452341</v>
      </c>
    </row>
    <row r="15" spans="2:41" s="56" customFormat="1" ht="27" hidden="1" customHeight="1" x14ac:dyDescent="0.15">
      <c r="B15" s="67">
        <v>0</v>
      </c>
      <c r="C15" s="68" t="s">
        <v>79</v>
      </c>
      <c r="D15" s="69">
        <v>1.403883</v>
      </c>
      <c r="E15" s="70">
        <v>0</v>
      </c>
      <c r="F15" s="69">
        <v>0</v>
      </c>
      <c r="G15" s="69">
        <v>1.403883</v>
      </c>
      <c r="H15" s="70">
        <v>0</v>
      </c>
      <c r="I15" s="70">
        <v>0</v>
      </c>
      <c r="J15" s="70">
        <v>0</v>
      </c>
      <c r="K15" s="70">
        <v>0.12253</v>
      </c>
      <c r="L15" s="70">
        <v>0</v>
      </c>
      <c r="M15" s="70">
        <v>9.4013113302689924E-2</v>
      </c>
      <c r="N15" s="70">
        <v>0</v>
      </c>
      <c r="O15" s="70">
        <v>2.8516886697310076E-2</v>
      </c>
      <c r="P15" s="69">
        <v>2.8516886697310076E-2</v>
      </c>
      <c r="Q15" s="69">
        <v>0</v>
      </c>
      <c r="R15" s="71">
        <v>0</v>
      </c>
      <c r="S15" s="72">
        <v>1.281353</v>
      </c>
      <c r="T15" s="69">
        <v>0</v>
      </c>
      <c r="U15" s="69">
        <v>0</v>
      </c>
      <c r="V15" s="69">
        <v>0</v>
      </c>
      <c r="W15" s="69">
        <v>1.281353</v>
      </c>
      <c r="X15" s="69">
        <v>1.15107</v>
      </c>
      <c r="Y15" s="69">
        <v>0</v>
      </c>
      <c r="Z15" s="69">
        <v>0.13028299999999998</v>
      </c>
      <c r="AA15" s="69">
        <v>0</v>
      </c>
      <c r="AB15" s="69">
        <v>0.68853513341450057</v>
      </c>
      <c r="AC15" s="69">
        <v>0.5928178665854994</v>
      </c>
      <c r="AD15" s="69">
        <v>0.1007519421916777</v>
      </c>
      <c r="AE15" s="69">
        <v>0.49206592439382174</v>
      </c>
      <c r="AF15" s="71">
        <v>0</v>
      </c>
      <c r="AG15" s="72">
        <v>0.12926882888898777</v>
      </c>
      <c r="AH15" s="69">
        <v>0.49206592439382174</v>
      </c>
      <c r="AI15" s="69">
        <v>0.12926882888898777</v>
      </c>
      <c r="AJ15" s="70">
        <v>0</v>
      </c>
      <c r="AK15" s="70">
        <f t="shared" si="0"/>
        <v>1.403883</v>
      </c>
      <c r="AL15" s="70">
        <f t="shared" si="1"/>
        <v>1.7389939999999999</v>
      </c>
      <c r="AM15" s="70">
        <v>0</v>
      </c>
      <c r="AN15" s="70">
        <v>1.7389939999999999</v>
      </c>
      <c r="AO15" s="70">
        <f t="shared" si="2"/>
        <v>-0.33511099999999994</v>
      </c>
    </row>
    <row r="16" spans="2:41" s="56" customFormat="1" ht="27" hidden="1" customHeight="1" x14ac:dyDescent="0.15">
      <c r="B16" s="67">
        <v>0</v>
      </c>
      <c r="C16" s="73" t="s">
        <v>80</v>
      </c>
      <c r="D16" s="74">
        <v>26.074464786452342</v>
      </c>
      <c r="E16" s="74">
        <v>0</v>
      </c>
      <c r="F16" s="74">
        <v>0</v>
      </c>
      <c r="G16" s="74">
        <v>26.074464786452342</v>
      </c>
      <c r="H16" s="74">
        <v>0</v>
      </c>
      <c r="I16" s="74">
        <v>0</v>
      </c>
      <c r="J16" s="74">
        <v>0</v>
      </c>
      <c r="K16" s="74">
        <v>1.5422899999999999</v>
      </c>
      <c r="L16" s="74">
        <v>0</v>
      </c>
      <c r="M16" s="74">
        <v>1.5891351375794338E-2</v>
      </c>
      <c r="N16" s="74">
        <v>0</v>
      </c>
      <c r="O16" s="74">
        <v>1.5263986486242056</v>
      </c>
      <c r="P16" s="74">
        <v>1.5062234350765333</v>
      </c>
      <c r="Q16" s="74">
        <v>0</v>
      </c>
      <c r="R16" s="75">
        <v>0</v>
      </c>
      <c r="S16" s="76">
        <v>24.552350000000011</v>
      </c>
      <c r="T16" s="74">
        <v>0</v>
      </c>
      <c r="U16" s="74">
        <v>0</v>
      </c>
      <c r="V16" s="74">
        <v>0</v>
      </c>
      <c r="W16" s="74">
        <v>24.552350000000011</v>
      </c>
      <c r="X16" s="74">
        <v>24.228120000000011</v>
      </c>
      <c r="Y16" s="74">
        <v>0</v>
      </c>
      <c r="Z16" s="74">
        <v>0.32423000000000002</v>
      </c>
      <c r="AA16" s="74">
        <v>1.0000000000000001E-5</v>
      </c>
      <c r="AB16" s="74">
        <v>2.3241633827720953</v>
      </c>
      <c r="AC16" s="74">
        <v>22.228186617227916</v>
      </c>
      <c r="AD16" s="74">
        <v>22.136118955919724</v>
      </c>
      <c r="AE16" s="74">
        <v>9.2067661308191467E-2</v>
      </c>
      <c r="AF16" s="75">
        <v>0</v>
      </c>
      <c r="AG16" s="76">
        <v>23.642342390996255</v>
      </c>
      <c r="AH16" s="74">
        <v>9.2067661308191467E-2</v>
      </c>
      <c r="AI16" s="74">
        <v>23.642342390996255</v>
      </c>
      <c r="AJ16" s="74">
        <v>0</v>
      </c>
      <c r="AK16" s="74">
        <f t="shared" si="0"/>
        <v>26.074464786452342</v>
      </c>
      <c r="AL16" s="74">
        <f t="shared" si="1"/>
        <v>0.393376</v>
      </c>
      <c r="AM16" s="74">
        <v>0</v>
      </c>
      <c r="AN16" s="74">
        <v>0.393376</v>
      </c>
      <c r="AO16" s="74">
        <f t="shared" si="2"/>
        <v>25.681088786452342</v>
      </c>
    </row>
    <row r="17" spans="2:41" s="56" customFormat="1" ht="27" hidden="1" customHeight="1" x14ac:dyDescent="0.15">
      <c r="B17" s="77">
        <v>0</v>
      </c>
      <c r="C17" s="78" t="s">
        <v>81</v>
      </c>
      <c r="D17" s="79">
        <v>2.542335284</v>
      </c>
      <c r="E17" s="60">
        <v>0</v>
      </c>
      <c r="F17" s="79">
        <v>0</v>
      </c>
      <c r="G17" s="79">
        <v>2.542335284</v>
      </c>
      <c r="H17" s="60">
        <v>0</v>
      </c>
      <c r="I17" s="60">
        <v>0</v>
      </c>
      <c r="J17" s="60">
        <v>0</v>
      </c>
      <c r="K17" s="60">
        <v>7.5840000000000005E-2</v>
      </c>
      <c r="L17" s="60">
        <v>0</v>
      </c>
      <c r="M17" s="60">
        <v>0</v>
      </c>
      <c r="N17" s="60">
        <v>0</v>
      </c>
      <c r="O17" s="60">
        <v>7.5840000000000005E-2</v>
      </c>
      <c r="P17" s="79">
        <v>1.2999999999999999E-3</v>
      </c>
      <c r="Q17" s="79">
        <v>0</v>
      </c>
      <c r="R17" s="80">
        <v>0</v>
      </c>
      <c r="S17" s="81">
        <v>2.5410352839999999</v>
      </c>
      <c r="T17" s="79">
        <v>1.8486899999999999</v>
      </c>
      <c r="U17" s="79">
        <v>1.8486899999999999</v>
      </c>
      <c r="V17" s="79">
        <v>0</v>
      </c>
      <c r="W17" s="79">
        <v>0.69234528399999995</v>
      </c>
      <c r="X17" s="79">
        <v>0.50309999999999999</v>
      </c>
      <c r="Y17" s="79">
        <v>0</v>
      </c>
      <c r="Z17" s="79">
        <v>0.18924528400000001</v>
      </c>
      <c r="AA17" s="79">
        <v>3.1754183999999998E-2</v>
      </c>
      <c r="AB17" s="79">
        <v>5.8036170026684264E-2</v>
      </c>
      <c r="AC17" s="79">
        <v>0.63430911397331569</v>
      </c>
      <c r="AD17" s="79">
        <v>0.56710700000000025</v>
      </c>
      <c r="AE17" s="79">
        <v>6.7202113973315408E-2</v>
      </c>
      <c r="AF17" s="80">
        <v>0</v>
      </c>
      <c r="AG17" s="81">
        <v>0.56840700000000022</v>
      </c>
      <c r="AH17" s="79">
        <v>1.9158921139733154</v>
      </c>
      <c r="AI17" s="79">
        <v>0.56840700000000022</v>
      </c>
      <c r="AJ17" s="60">
        <v>0</v>
      </c>
      <c r="AK17" s="60">
        <f t="shared" si="0"/>
        <v>2.542335284</v>
      </c>
      <c r="AL17" s="60">
        <f t="shared" si="1"/>
        <v>0</v>
      </c>
      <c r="AM17" s="60">
        <v>0</v>
      </c>
      <c r="AN17" s="60">
        <v>0</v>
      </c>
      <c r="AO17" s="60">
        <f t="shared" si="2"/>
        <v>2.542335284</v>
      </c>
    </row>
    <row r="18" spans="2:41" s="56" customFormat="1" ht="27" customHeight="1" x14ac:dyDescent="0.15">
      <c r="B18" s="65" t="s">
        <v>82</v>
      </c>
      <c r="C18" s="82"/>
      <c r="D18" s="59">
        <v>0.43570272499999996</v>
      </c>
      <c r="E18" s="59">
        <v>0</v>
      </c>
      <c r="F18" s="59">
        <v>0</v>
      </c>
      <c r="G18" s="59">
        <v>0.43570272499999996</v>
      </c>
      <c r="H18" s="59">
        <v>0</v>
      </c>
      <c r="I18" s="59">
        <v>0</v>
      </c>
      <c r="J18" s="59">
        <v>0</v>
      </c>
      <c r="K18" s="59">
        <v>1.0305E-2</v>
      </c>
      <c r="L18" s="59">
        <v>0</v>
      </c>
      <c r="M18" s="59">
        <v>0</v>
      </c>
      <c r="N18" s="59">
        <v>0</v>
      </c>
      <c r="O18" s="59">
        <v>1.0305E-2</v>
      </c>
      <c r="P18" s="59">
        <v>9.9450000000000007E-3</v>
      </c>
      <c r="Q18" s="59">
        <v>0</v>
      </c>
      <c r="R18" s="59">
        <v>0</v>
      </c>
      <c r="S18" s="61">
        <v>0.42575772499999998</v>
      </c>
      <c r="T18" s="59">
        <v>0</v>
      </c>
      <c r="U18" s="59">
        <v>0</v>
      </c>
      <c r="V18" s="59">
        <v>0</v>
      </c>
      <c r="W18" s="59">
        <v>0.42575772499999998</v>
      </c>
      <c r="X18" s="59">
        <v>0.13153900000000002</v>
      </c>
      <c r="Y18" s="59">
        <v>1.0209999999999999E-2</v>
      </c>
      <c r="Z18" s="59">
        <v>0.29421872499999996</v>
      </c>
      <c r="AA18" s="59">
        <v>7.4521025000000019E-2</v>
      </c>
      <c r="AB18" s="59">
        <v>0.15031473771107778</v>
      </c>
      <c r="AC18" s="59">
        <v>0.27544298728892219</v>
      </c>
      <c r="AD18" s="59">
        <v>0.27481433890732015</v>
      </c>
      <c r="AE18" s="62">
        <v>6.2864838160201864E-4</v>
      </c>
      <c r="AF18" s="59">
        <v>0</v>
      </c>
      <c r="AG18" s="61">
        <v>0.28475933890732014</v>
      </c>
      <c r="AH18" s="59">
        <v>6.2864838160201864E-4</v>
      </c>
      <c r="AI18" s="59">
        <v>0.28475933890732014</v>
      </c>
      <c r="AJ18" s="59">
        <v>0</v>
      </c>
      <c r="AK18" s="59">
        <f t="shared" si="0"/>
        <v>0.43570272499999996</v>
      </c>
      <c r="AL18" s="59">
        <f t="shared" si="1"/>
        <v>5.3474000000000001E-2</v>
      </c>
      <c r="AM18" s="59">
        <v>0</v>
      </c>
      <c r="AN18" s="59">
        <v>5.3474000000000001E-2</v>
      </c>
      <c r="AO18" s="59">
        <f t="shared" si="2"/>
        <v>0.38222872499999994</v>
      </c>
    </row>
    <row r="19" spans="2:41" s="56" customFormat="1" ht="27" customHeight="1" x14ac:dyDescent="0.15">
      <c r="B19" s="65" t="s">
        <v>83</v>
      </c>
      <c r="C19" s="58"/>
      <c r="D19" s="59">
        <v>0.44628526499999999</v>
      </c>
      <c r="E19" s="59">
        <v>0</v>
      </c>
      <c r="F19" s="59">
        <v>0</v>
      </c>
      <c r="G19" s="59">
        <v>0.44628526499999999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61">
        <v>0.44628526499999999</v>
      </c>
      <c r="T19" s="59">
        <v>0</v>
      </c>
      <c r="U19" s="59">
        <v>0</v>
      </c>
      <c r="V19" s="59">
        <v>0</v>
      </c>
      <c r="W19" s="59">
        <v>0.44628526499999999</v>
      </c>
      <c r="X19" s="59">
        <v>0</v>
      </c>
      <c r="Y19" s="59">
        <v>0</v>
      </c>
      <c r="Z19" s="59">
        <v>0.44628526499999999</v>
      </c>
      <c r="AA19" s="59">
        <v>6.53515E-3</v>
      </c>
      <c r="AB19" s="59">
        <v>0.44331253171197743</v>
      </c>
      <c r="AC19" s="59">
        <v>2.9727332880225377E-3</v>
      </c>
      <c r="AD19" s="59">
        <v>9.2401746724890799E-6</v>
      </c>
      <c r="AE19" s="62">
        <v>2.9634931133500487E-3</v>
      </c>
      <c r="AF19" s="59">
        <v>0</v>
      </c>
      <c r="AG19" s="61">
        <v>9.2401746724890799E-6</v>
      </c>
      <c r="AH19" s="59">
        <v>2.9634931133500487E-3</v>
      </c>
      <c r="AI19" s="59">
        <v>9.2401746724890799E-6</v>
      </c>
      <c r="AJ19" s="59">
        <v>0</v>
      </c>
      <c r="AK19" s="59">
        <f t="shared" si="0"/>
        <v>0.44628526499999999</v>
      </c>
      <c r="AL19" s="59">
        <f t="shared" si="1"/>
        <v>5.9378E-2</v>
      </c>
      <c r="AM19" s="59">
        <v>0</v>
      </c>
      <c r="AN19" s="59">
        <v>5.9378E-2</v>
      </c>
      <c r="AO19" s="59">
        <f t="shared" si="2"/>
        <v>0.386907265</v>
      </c>
    </row>
    <row r="20" spans="2:41" s="56" customFormat="1" ht="27" customHeight="1" x14ac:dyDescent="0.15">
      <c r="B20" s="65" t="s">
        <v>84</v>
      </c>
      <c r="C20" s="58"/>
      <c r="D20" s="59">
        <v>11.014941780000001</v>
      </c>
      <c r="E20" s="59">
        <v>0</v>
      </c>
      <c r="F20" s="59">
        <v>0</v>
      </c>
      <c r="G20" s="59">
        <v>11.014941780000001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61">
        <v>11.014941780000001</v>
      </c>
      <c r="T20" s="59">
        <v>0</v>
      </c>
      <c r="U20" s="59">
        <v>0</v>
      </c>
      <c r="V20" s="59">
        <v>0</v>
      </c>
      <c r="W20" s="59">
        <v>11.014941780000001</v>
      </c>
      <c r="X20" s="59">
        <v>6.7799999999999995E-5</v>
      </c>
      <c r="Y20" s="59">
        <v>0</v>
      </c>
      <c r="Z20" s="59">
        <v>11.014873980000001</v>
      </c>
      <c r="AA20" s="59">
        <v>2.3924799999999998E-3</v>
      </c>
      <c r="AB20" s="59">
        <v>10.904335496364853</v>
      </c>
      <c r="AC20" s="59">
        <v>0.11060628363514796</v>
      </c>
      <c r="AD20" s="59">
        <v>4.6779999999999999E-4</v>
      </c>
      <c r="AE20" s="62">
        <v>0.11013848363514796</v>
      </c>
      <c r="AF20" s="59">
        <v>0</v>
      </c>
      <c r="AG20" s="61">
        <v>4.6779999999999999E-4</v>
      </c>
      <c r="AH20" s="59">
        <v>0.11013848363514796</v>
      </c>
      <c r="AI20" s="59">
        <v>4.6779999999999999E-4</v>
      </c>
      <c r="AJ20" s="59">
        <v>0</v>
      </c>
      <c r="AK20" s="59">
        <f t="shared" si="0"/>
        <v>11.014941780000001</v>
      </c>
      <c r="AL20" s="59">
        <f t="shared" si="1"/>
        <v>1.108E-2</v>
      </c>
      <c r="AM20" s="59">
        <v>0</v>
      </c>
      <c r="AN20" s="59">
        <v>1.108E-2</v>
      </c>
      <c r="AO20" s="59">
        <f t="shared" si="2"/>
        <v>11.003861780000001</v>
      </c>
    </row>
    <row r="21" spans="2:41" s="56" customFormat="1" ht="27" customHeight="1" x14ac:dyDescent="0.15">
      <c r="B21" s="65" t="s">
        <v>85</v>
      </c>
      <c r="C21" s="58"/>
      <c r="D21" s="59">
        <v>9.6439084356659297</v>
      </c>
      <c r="E21" s="59">
        <v>0</v>
      </c>
      <c r="F21" s="59">
        <v>0</v>
      </c>
      <c r="G21" s="59">
        <v>9.6439084356659297</v>
      </c>
      <c r="H21" s="59">
        <v>0</v>
      </c>
      <c r="I21" s="59">
        <v>0</v>
      </c>
      <c r="J21" s="59">
        <v>0</v>
      </c>
      <c r="K21" s="59">
        <v>2.4961809999999995</v>
      </c>
      <c r="L21" s="59">
        <v>1.4818</v>
      </c>
      <c r="M21" s="59">
        <v>0</v>
      </c>
      <c r="N21" s="59">
        <v>0</v>
      </c>
      <c r="O21" s="59">
        <v>2.4961809999999995</v>
      </c>
      <c r="P21" s="59">
        <v>2.2406453856659301</v>
      </c>
      <c r="Q21" s="59">
        <v>0</v>
      </c>
      <c r="R21" s="59">
        <v>0</v>
      </c>
      <c r="S21" s="61">
        <v>7.4032630499999996</v>
      </c>
      <c r="T21" s="59">
        <v>2.0552450000000002</v>
      </c>
      <c r="U21" s="59">
        <v>2.0552250000000001</v>
      </c>
      <c r="V21" s="59">
        <v>2.0000000000000002E-5</v>
      </c>
      <c r="W21" s="59">
        <v>5.3480180499999994</v>
      </c>
      <c r="X21" s="59">
        <v>4.1578657499999991</v>
      </c>
      <c r="Y21" s="59">
        <v>3.1899999999999998E-2</v>
      </c>
      <c r="Z21" s="59">
        <v>1.1901523000000001</v>
      </c>
      <c r="AA21" s="59">
        <v>0.29057999999999995</v>
      </c>
      <c r="AB21" s="59">
        <v>0.30934813232682234</v>
      </c>
      <c r="AC21" s="59">
        <v>5.0386699176731771</v>
      </c>
      <c r="AD21" s="59">
        <v>2.8942659924493048</v>
      </c>
      <c r="AE21" s="62">
        <v>2.1444039252238722</v>
      </c>
      <c r="AF21" s="59">
        <v>0</v>
      </c>
      <c r="AG21" s="61">
        <v>5.1349113781152349</v>
      </c>
      <c r="AH21" s="59">
        <v>4.1996489252238725</v>
      </c>
      <c r="AI21" s="59">
        <v>5.1349113781152349</v>
      </c>
      <c r="AJ21" s="59">
        <v>0</v>
      </c>
      <c r="AK21" s="59">
        <f t="shared" si="0"/>
        <v>9.6439084356659297</v>
      </c>
      <c r="AL21" s="59">
        <f t="shared" si="1"/>
        <v>1.7908057819264431</v>
      </c>
      <c r="AM21" s="59">
        <v>0</v>
      </c>
      <c r="AN21" s="59">
        <v>1.7908057819264431</v>
      </c>
      <c r="AO21" s="59">
        <f t="shared" si="2"/>
        <v>7.8531026537394863</v>
      </c>
    </row>
    <row r="22" spans="2:41" s="56" customFormat="1" ht="27" customHeight="1" x14ac:dyDescent="0.15">
      <c r="B22" s="65" t="s">
        <v>86</v>
      </c>
      <c r="C22" s="58"/>
      <c r="D22" s="59">
        <v>0.85246299999999997</v>
      </c>
      <c r="E22" s="59">
        <v>0</v>
      </c>
      <c r="F22" s="59">
        <v>0</v>
      </c>
      <c r="G22" s="59">
        <v>0.85246299999999997</v>
      </c>
      <c r="H22" s="59">
        <v>0</v>
      </c>
      <c r="I22" s="59">
        <v>0</v>
      </c>
      <c r="J22" s="59">
        <v>0</v>
      </c>
      <c r="K22" s="59">
        <v>1.4902999999999998E-2</v>
      </c>
      <c r="L22" s="59">
        <v>2.8000000000000003E-4</v>
      </c>
      <c r="M22" s="59">
        <v>0</v>
      </c>
      <c r="N22" s="59">
        <v>0</v>
      </c>
      <c r="O22" s="59">
        <v>1.4902999999999998E-2</v>
      </c>
      <c r="P22" s="59">
        <v>1.3873E-2</v>
      </c>
      <c r="Q22" s="59">
        <v>0</v>
      </c>
      <c r="R22" s="59">
        <v>0</v>
      </c>
      <c r="S22" s="61">
        <v>0.83858999999999995</v>
      </c>
      <c r="T22" s="59">
        <v>3.1700000000000001E-4</v>
      </c>
      <c r="U22" s="59">
        <v>0</v>
      </c>
      <c r="V22" s="59">
        <v>3.1700000000000001E-4</v>
      </c>
      <c r="W22" s="59">
        <v>0.83827299999999993</v>
      </c>
      <c r="X22" s="59">
        <v>0.70796599999999998</v>
      </c>
      <c r="Y22" s="59">
        <v>1.3505000000000001E-2</v>
      </c>
      <c r="Z22" s="59">
        <v>0.13030699999999998</v>
      </c>
      <c r="AA22" s="59">
        <v>5.2209999999999993E-2</v>
      </c>
      <c r="AB22" s="59">
        <v>6.2766000000000211E-2</v>
      </c>
      <c r="AC22" s="59">
        <v>0.77550699999999972</v>
      </c>
      <c r="AD22" s="59">
        <v>0.37835499999999983</v>
      </c>
      <c r="AE22" s="62">
        <v>0.39715199999999989</v>
      </c>
      <c r="AF22" s="59">
        <v>0</v>
      </c>
      <c r="AG22" s="61">
        <v>0.39222799999999985</v>
      </c>
      <c r="AH22" s="59">
        <v>0.39746899999999991</v>
      </c>
      <c r="AI22" s="59">
        <v>0.39222799999999985</v>
      </c>
      <c r="AJ22" s="59">
        <v>0</v>
      </c>
      <c r="AK22" s="59">
        <f t="shared" si="0"/>
        <v>0.85246299999999997</v>
      </c>
      <c r="AL22" s="59">
        <f t="shared" si="1"/>
        <v>0.18720500000000004</v>
      </c>
      <c r="AM22" s="59">
        <v>0</v>
      </c>
      <c r="AN22" s="59">
        <v>0.18720500000000004</v>
      </c>
      <c r="AO22" s="59">
        <f t="shared" si="2"/>
        <v>0.6652579999999999</v>
      </c>
    </row>
    <row r="23" spans="2:41" s="56" customFormat="1" ht="27" customHeight="1" x14ac:dyDescent="0.15">
      <c r="B23" s="65" t="s">
        <v>87</v>
      </c>
      <c r="C23" s="58"/>
      <c r="D23" s="59">
        <v>93.105648529499959</v>
      </c>
      <c r="E23" s="59">
        <v>0</v>
      </c>
      <c r="F23" s="59">
        <v>0</v>
      </c>
      <c r="G23" s="59">
        <v>93.105648529499959</v>
      </c>
      <c r="H23" s="59">
        <v>1.90435</v>
      </c>
      <c r="I23" s="59">
        <v>0</v>
      </c>
      <c r="J23" s="59">
        <v>0</v>
      </c>
      <c r="K23" s="59">
        <v>17.706044029499996</v>
      </c>
      <c r="L23" s="59">
        <v>6.411E-2</v>
      </c>
      <c r="M23" s="59">
        <v>0</v>
      </c>
      <c r="N23" s="59">
        <v>0</v>
      </c>
      <c r="O23" s="59">
        <v>17.706044029499996</v>
      </c>
      <c r="P23" s="59">
        <v>17.302264029499998</v>
      </c>
      <c r="Q23" s="59">
        <v>0</v>
      </c>
      <c r="R23" s="59">
        <v>0</v>
      </c>
      <c r="S23" s="61">
        <v>73.899034499999971</v>
      </c>
      <c r="T23" s="59">
        <v>0</v>
      </c>
      <c r="U23" s="59">
        <v>0</v>
      </c>
      <c r="V23" s="59">
        <v>0</v>
      </c>
      <c r="W23" s="59">
        <v>73.899034499999971</v>
      </c>
      <c r="X23" s="59">
        <v>73.127075499999975</v>
      </c>
      <c r="Y23" s="59">
        <v>0.52343999999999991</v>
      </c>
      <c r="Z23" s="59">
        <v>0.77195900000000006</v>
      </c>
      <c r="AA23" s="59">
        <v>8.541E-2</v>
      </c>
      <c r="AB23" s="59">
        <v>0.65767499999998336</v>
      </c>
      <c r="AC23" s="59">
        <v>73.241359499999987</v>
      </c>
      <c r="AD23" s="59">
        <v>72.849908579142792</v>
      </c>
      <c r="AE23" s="62">
        <v>0.39145092085719829</v>
      </c>
      <c r="AF23" s="59">
        <v>0</v>
      </c>
      <c r="AG23" s="61">
        <v>92.056522608642794</v>
      </c>
      <c r="AH23" s="59">
        <v>0.39145092085719829</v>
      </c>
      <c r="AI23" s="59">
        <v>92.056522608642794</v>
      </c>
      <c r="AJ23" s="59">
        <v>0</v>
      </c>
      <c r="AK23" s="59">
        <f t="shared" si="0"/>
        <v>93.105648529499959</v>
      </c>
      <c r="AL23" s="59">
        <f t="shared" si="1"/>
        <v>1.7263247833931725</v>
      </c>
      <c r="AM23" s="59">
        <v>0</v>
      </c>
      <c r="AN23" s="59">
        <v>1.7263247833931725</v>
      </c>
      <c r="AO23" s="59">
        <f t="shared" si="2"/>
        <v>91.379323746106792</v>
      </c>
    </row>
    <row r="24" spans="2:41" s="56" customFormat="1" ht="27" customHeight="1" x14ac:dyDescent="0.15">
      <c r="B24" s="65" t="s">
        <v>88</v>
      </c>
      <c r="C24" s="58"/>
      <c r="D24" s="59">
        <v>1.9412205</v>
      </c>
      <c r="E24" s="59">
        <v>0</v>
      </c>
      <c r="F24" s="59">
        <v>0</v>
      </c>
      <c r="G24" s="59">
        <v>1.9412205</v>
      </c>
      <c r="H24" s="59">
        <v>0</v>
      </c>
      <c r="I24" s="59">
        <v>0</v>
      </c>
      <c r="J24" s="59">
        <v>0</v>
      </c>
      <c r="K24" s="59">
        <v>0.58601300000000012</v>
      </c>
      <c r="L24" s="59">
        <v>0.40108000000000005</v>
      </c>
      <c r="M24" s="59">
        <v>0.39624304087558648</v>
      </c>
      <c r="N24" s="59">
        <v>0</v>
      </c>
      <c r="O24" s="59">
        <v>0.18976995912441366</v>
      </c>
      <c r="P24" s="59">
        <v>0.17265345912441368</v>
      </c>
      <c r="Q24" s="59">
        <v>0</v>
      </c>
      <c r="R24" s="59">
        <v>0</v>
      </c>
      <c r="S24" s="61">
        <v>1.3723239999999999</v>
      </c>
      <c r="T24" s="59">
        <v>0</v>
      </c>
      <c r="U24" s="59">
        <v>0</v>
      </c>
      <c r="V24" s="59">
        <v>0</v>
      </c>
      <c r="W24" s="59">
        <v>1.3723239999999999</v>
      </c>
      <c r="X24" s="59">
        <v>1.3178739999999998</v>
      </c>
      <c r="Y24" s="59">
        <v>1.323E-2</v>
      </c>
      <c r="Z24" s="59">
        <v>5.4450000000000005E-2</v>
      </c>
      <c r="AA24" s="59">
        <v>5.2810000000000003E-2</v>
      </c>
      <c r="AB24" s="59">
        <v>2.4803668528031952E-2</v>
      </c>
      <c r="AC24" s="59">
        <v>1.3475203314719679</v>
      </c>
      <c r="AD24" s="59">
        <v>1.0184338314719679</v>
      </c>
      <c r="AE24" s="62">
        <v>0.3290865</v>
      </c>
      <c r="AF24" s="59">
        <v>0</v>
      </c>
      <c r="AG24" s="61">
        <v>1.1910872905963816</v>
      </c>
      <c r="AH24" s="59">
        <v>0.3290865</v>
      </c>
      <c r="AI24" s="59">
        <v>1.1910872905963816</v>
      </c>
      <c r="AJ24" s="59">
        <v>0</v>
      </c>
      <c r="AK24" s="59">
        <f t="shared" si="0"/>
        <v>1.9412205</v>
      </c>
      <c r="AL24" s="59">
        <f t="shared" si="1"/>
        <v>0.21736700000000003</v>
      </c>
      <c r="AM24" s="59">
        <v>0</v>
      </c>
      <c r="AN24" s="59">
        <v>0.21736700000000003</v>
      </c>
      <c r="AO24" s="59">
        <f t="shared" si="2"/>
        <v>1.7238534999999999</v>
      </c>
    </row>
    <row r="25" spans="2:41" s="56" customFormat="1" ht="27" customHeight="1" x14ac:dyDescent="0.15">
      <c r="B25" s="65" t="s">
        <v>89</v>
      </c>
      <c r="C25" s="58"/>
      <c r="D25" s="59">
        <v>0</v>
      </c>
      <c r="E25" s="59">
        <v>0</v>
      </c>
      <c r="F25" s="59">
        <v>0</v>
      </c>
      <c r="G25" s="59">
        <v>0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61">
        <v>0</v>
      </c>
      <c r="T25" s="59">
        <v>0</v>
      </c>
      <c r="U25" s="59">
        <v>0</v>
      </c>
      <c r="V25" s="59">
        <v>0</v>
      </c>
      <c r="W25" s="59">
        <v>0</v>
      </c>
      <c r="X25" s="59">
        <v>0</v>
      </c>
      <c r="Y25" s="59">
        <v>0</v>
      </c>
      <c r="Z25" s="59">
        <v>0</v>
      </c>
      <c r="AA25" s="59">
        <v>0</v>
      </c>
      <c r="AB25" s="59">
        <v>0</v>
      </c>
      <c r="AC25" s="59">
        <v>0</v>
      </c>
      <c r="AD25" s="59">
        <v>0</v>
      </c>
      <c r="AE25" s="62">
        <v>0</v>
      </c>
      <c r="AF25" s="59">
        <v>0</v>
      </c>
      <c r="AG25" s="61">
        <v>0</v>
      </c>
      <c r="AH25" s="59">
        <v>0</v>
      </c>
      <c r="AI25" s="59">
        <v>0</v>
      </c>
      <c r="AJ25" s="59">
        <v>0</v>
      </c>
      <c r="AK25" s="59">
        <f t="shared" si="0"/>
        <v>0</v>
      </c>
      <c r="AL25" s="59">
        <f t="shared" si="1"/>
        <v>0</v>
      </c>
      <c r="AM25" s="59">
        <v>0</v>
      </c>
      <c r="AN25" s="59">
        <v>0</v>
      </c>
      <c r="AO25" s="59">
        <f t="shared" si="2"/>
        <v>0</v>
      </c>
    </row>
    <row r="26" spans="2:41" s="56" customFormat="1" ht="27" customHeight="1" x14ac:dyDescent="0.15">
      <c r="B26" s="65" t="s">
        <v>90</v>
      </c>
      <c r="C26" s="58"/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61">
        <v>0</v>
      </c>
      <c r="T26" s="59">
        <v>0</v>
      </c>
      <c r="U26" s="59">
        <v>0</v>
      </c>
      <c r="V26" s="59">
        <v>0</v>
      </c>
      <c r="W26" s="59">
        <v>0</v>
      </c>
      <c r="X26" s="59">
        <v>0</v>
      </c>
      <c r="Y26" s="59">
        <v>0</v>
      </c>
      <c r="Z26" s="59">
        <v>0</v>
      </c>
      <c r="AA26" s="59">
        <v>0</v>
      </c>
      <c r="AB26" s="59">
        <v>0</v>
      </c>
      <c r="AC26" s="59">
        <v>0</v>
      </c>
      <c r="AD26" s="59">
        <v>0</v>
      </c>
      <c r="AE26" s="62">
        <v>0</v>
      </c>
      <c r="AF26" s="59">
        <v>0</v>
      </c>
      <c r="AG26" s="61">
        <v>0</v>
      </c>
      <c r="AH26" s="59">
        <v>0</v>
      </c>
      <c r="AI26" s="59">
        <v>0</v>
      </c>
      <c r="AJ26" s="59">
        <v>0</v>
      </c>
      <c r="AK26" s="59">
        <f t="shared" si="0"/>
        <v>0</v>
      </c>
      <c r="AL26" s="59">
        <f t="shared" si="1"/>
        <v>0</v>
      </c>
      <c r="AM26" s="59">
        <v>0</v>
      </c>
      <c r="AN26" s="59">
        <v>0</v>
      </c>
      <c r="AO26" s="59">
        <f t="shared" si="2"/>
        <v>0</v>
      </c>
    </row>
    <row r="27" spans="2:41" s="56" customFormat="1" ht="27" customHeight="1" x14ac:dyDescent="0.15">
      <c r="B27" s="65" t="s">
        <v>91</v>
      </c>
      <c r="C27" s="58"/>
      <c r="D27" s="59">
        <v>0</v>
      </c>
      <c r="E27" s="59">
        <v>0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61">
        <v>0</v>
      </c>
      <c r="T27" s="59">
        <v>0</v>
      </c>
      <c r="U27" s="59">
        <v>0</v>
      </c>
      <c r="V27" s="59">
        <v>0</v>
      </c>
      <c r="W27" s="59">
        <v>0</v>
      </c>
      <c r="X27" s="59">
        <v>0</v>
      </c>
      <c r="Y27" s="59">
        <v>0</v>
      </c>
      <c r="Z27" s="59">
        <v>0</v>
      </c>
      <c r="AA27" s="59">
        <v>0</v>
      </c>
      <c r="AB27" s="59">
        <v>0</v>
      </c>
      <c r="AC27" s="59">
        <v>0</v>
      </c>
      <c r="AD27" s="59">
        <v>0</v>
      </c>
      <c r="AE27" s="62">
        <v>0</v>
      </c>
      <c r="AF27" s="59">
        <v>0</v>
      </c>
      <c r="AG27" s="61">
        <v>0</v>
      </c>
      <c r="AH27" s="59">
        <v>0</v>
      </c>
      <c r="AI27" s="59">
        <v>0</v>
      </c>
      <c r="AJ27" s="59">
        <v>0</v>
      </c>
      <c r="AK27" s="59">
        <f t="shared" si="0"/>
        <v>0</v>
      </c>
      <c r="AL27" s="59">
        <f t="shared" si="1"/>
        <v>1.0977127172918572E-3</v>
      </c>
      <c r="AM27" s="59">
        <v>0</v>
      </c>
      <c r="AN27" s="59">
        <v>1.0977127172918572E-3</v>
      </c>
      <c r="AO27" s="59">
        <f t="shared" si="2"/>
        <v>-1.0977127172918572E-3</v>
      </c>
    </row>
    <row r="28" spans="2:41" s="56" customFormat="1" ht="27" customHeight="1" x14ac:dyDescent="0.15">
      <c r="B28" s="65" t="s">
        <v>92</v>
      </c>
      <c r="C28" s="58"/>
      <c r="D28" s="59">
        <v>1.7867979999999997</v>
      </c>
      <c r="E28" s="59">
        <v>0</v>
      </c>
      <c r="F28" s="59">
        <v>0</v>
      </c>
      <c r="G28" s="59">
        <v>1.7867979999999997</v>
      </c>
      <c r="H28" s="59">
        <v>0</v>
      </c>
      <c r="I28" s="59">
        <v>0</v>
      </c>
      <c r="J28" s="59">
        <v>0</v>
      </c>
      <c r="K28" s="59">
        <v>1.9355999999999998E-2</v>
      </c>
      <c r="L28" s="59">
        <v>0</v>
      </c>
      <c r="M28" s="59">
        <v>0</v>
      </c>
      <c r="N28" s="59">
        <v>0</v>
      </c>
      <c r="O28" s="59">
        <v>1.9355999999999998E-2</v>
      </c>
      <c r="P28" s="59">
        <v>1.9355999999999998E-2</v>
      </c>
      <c r="Q28" s="59">
        <v>0</v>
      </c>
      <c r="R28" s="59">
        <v>0</v>
      </c>
      <c r="S28" s="61">
        <v>1.7674419999999997</v>
      </c>
      <c r="T28" s="59">
        <v>6.3400000000000001E-4</v>
      </c>
      <c r="U28" s="59">
        <v>0</v>
      </c>
      <c r="V28" s="59">
        <v>6.3400000000000001E-4</v>
      </c>
      <c r="W28" s="59">
        <v>1.7668079999999997</v>
      </c>
      <c r="X28" s="59">
        <v>1.3906239999999996</v>
      </c>
      <c r="Y28" s="59">
        <v>0</v>
      </c>
      <c r="Z28" s="59">
        <v>0.37618399999999996</v>
      </c>
      <c r="AA28" s="59">
        <v>6.7699999999999998E-4</v>
      </c>
      <c r="AB28" s="59">
        <v>3.7999999999960288E-4</v>
      </c>
      <c r="AC28" s="59">
        <v>1.7664280000000001</v>
      </c>
      <c r="AD28" s="59">
        <v>1.597485</v>
      </c>
      <c r="AE28" s="62">
        <v>0.16894299999999998</v>
      </c>
      <c r="AF28" s="59">
        <v>0</v>
      </c>
      <c r="AG28" s="61">
        <v>1.616841</v>
      </c>
      <c r="AH28" s="59">
        <v>0.16957699999999998</v>
      </c>
      <c r="AI28" s="59">
        <v>1.616841</v>
      </c>
      <c r="AJ28" s="59">
        <v>0</v>
      </c>
      <c r="AK28" s="59">
        <f t="shared" si="0"/>
        <v>1.7867979999999997</v>
      </c>
      <c r="AL28" s="59">
        <f t="shared" si="1"/>
        <v>6.1521999999999993E-2</v>
      </c>
      <c r="AM28" s="59">
        <v>0</v>
      </c>
      <c r="AN28" s="59">
        <v>6.1521999999999993E-2</v>
      </c>
      <c r="AO28" s="59">
        <f t="shared" si="2"/>
        <v>1.7252759999999996</v>
      </c>
    </row>
    <row r="29" spans="2:41" s="56" customFormat="1" ht="27" customHeight="1" x14ac:dyDescent="0.15">
      <c r="B29" s="65" t="s">
        <v>93</v>
      </c>
      <c r="C29" s="58"/>
      <c r="D29" s="59">
        <v>13.109956000423569</v>
      </c>
      <c r="E29" s="59">
        <v>0</v>
      </c>
      <c r="F29" s="59">
        <v>0</v>
      </c>
      <c r="G29" s="59">
        <v>13.109956000423569</v>
      </c>
      <c r="H29" s="59">
        <v>0</v>
      </c>
      <c r="I29" s="59">
        <v>0</v>
      </c>
      <c r="J29" s="59">
        <v>0</v>
      </c>
      <c r="K29" s="59">
        <v>0.35200799999999993</v>
      </c>
      <c r="L29" s="59">
        <v>0</v>
      </c>
      <c r="M29" s="59">
        <v>0</v>
      </c>
      <c r="N29" s="59">
        <v>0</v>
      </c>
      <c r="O29" s="59">
        <v>0.35200799999999993</v>
      </c>
      <c r="P29" s="59">
        <v>0.27239190042357136</v>
      </c>
      <c r="Q29" s="59">
        <v>0</v>
      </c>
      <c r="R29" s="59">
        <v>0</v>
      </c>
      <c r="S29" s="61">
        <v>12.837564099999998</v>
      </c>
      <c r="T29" s="59">
        <v>4.7791690000000004</v>
      </c>
      <c r="U29" s="59">
        <v>1.8987900000000004</v>
      </c>
      <c r="V29" s="59">
        <v>2.880379</v>
      </c>
      <c r="W29" s="59">
        <v>8.0583950999999985</v>
      </c>
      <c r="X29" s="59">
        <v>7.3955414999999993</v>
      </c>
      <c r="Y29" s="59">
        <v>0</v>
      </c>
      <c r="Z29" s="59">
        <v>0.66285359999999982</v>
      </c>
      <c r="AA29" s="59">
        <v>3.6384E-2</v>
      </c>
      <c r="AB29" s="59">
        <v>3.6149999999995686E-2</v>
      </c>
      <c r="AC29" s="59">
        <v>8.0222451000000028</v>
      </c>
      <c r="AD29" s="59">
        <v>6.6090968246864907</v>
      </c>
      <c r="AE29" s="62">
        <v>1.4131482753135114</v>
      </c>
      <c r="AF29" s="59">
        <v>0</v>
      </c>
      <c r="AG29" s="61">
        <v>6.8814887251100618</v>
      </c>
      <c r="AH29" s="59">
        <v>6.1923172753135116</v>
      </c>
      <c r="AI29" s="59">
        <v>6.8814887251100618</v>
      </c>
      <c r="AJ29" s="59">
        <v>0</v>
      </c>
      <c r="AK29" s="59">
        <f t="shared" si="0"/>
        <v>13.109956000423569</v>
      </c>
      <c r="AL29" s="59">
        <f t="shared" si="1"/>
        <v>2.7646480000000024</v>
      </c>
      <c r="AM29" s="59">
        <v>0</v>
      </c>
      <c r="AN29" s="59">
        <v>2.7646480000000024</v>
      </c>
      <c r="AO29" s="59">
        <f t="shared" si="2"/>
        <v>10.345308000423566</v>
      </c>
    </row>
    <row r="30" spans="2:41" s="56" customFormat="1" ht="27" customHeight="1" x14ac:dyDescent="0.15">
      <c r="B30" s="65" t="s">
        <v>94</v>
      </c>
      <c r="C30" s="58"/>
      <c r="D30" s="59">
        <v>1.7999999999999998E-4</v>
      </c>
      <c r="E30" s="59">
        <v>0</v>
      </c>
      <c r="F30" s="59">
        <v>0</v>
      </c>
      <c r="G30" s="59">
        <v>1.7999999999999998E-4</v>
      </c>
      <c r="H30" s="59">
        <v>0</v>
      </c>
      <c r="I30" s="59">
        <v>0</v>
      </c>
      <c r="J30" s="59">
        <v>0</v>
      </c>
      <c r="K30" s="59">
        <v>0</v>
      </c>
      <c r="L30" s="59">
        <v>0</v>
      </c>
      <c r="M30" s="59">
        <v>0</v>
      </c>
      <c r="N30" s="59">
        <v>0</v>
      </c>
      <c r="O30" s="59">
        <v>0</v>
      </c>
      <c r="P30" s="59">
        <v>0</v>
      </c>
      <c r="Q30" s="59">
        <v>0</v>
      </c>
      <c r="R30" s="59">
        <v>0</v>
      </c>
      <c r="S30" s="61">
        <v>1.7999999999999998E-4</v>
      </c>
      <c r="T30" s="59">
        <v>0</v>
      </c>
      <c r="U30" s="59">
        <v>0</v>
      </c>
      <c r="V30" s="59">
        <v>0</v>
      </c>
      <c r="W30" s="59">
        <v>1.7999999999999998E-4</v>
      </c>
      <c r="X30" s="59">
        <v>1.7999999999999998E-4</v>
      </c>
      <c r="Y30" s="59">
        <v>0</v>
      </c>
      <c r="Z30" s="59">
        <v>0</v>
      </c>
      <c r="AA30" s="59">
        <v>0</v>
      </c>
      <c r="AB30" s="59">
        <v>0</v>
      </c>
      <c r="AC30" s="59">
        <v>1.7999999999999998E-4</v>
      </c>
      <c r="AD30" s="59">
        <v>1.7999999999999998E-4</v>
      </c>
      <c r="AE30" s="62">
        <v>0</v>
      </c>
      <c r="AF30" s="59">
        <v>0</v>
      </c>
      <c r="AG30" s="61">
        <v>1.7999999999999998E-4</v>
      </c>
      <c r="AH30" s="59">
        <v>0</v>
      </c>
      <c r="AI30" s="59">
        <v>1.7999999999999998E-4</v>
      </c>
      <c r="AJ30" s="59">
        <v>0</v>
      </c>
      <c r="AK30" s="59">
        <f t="shared" si="0"/>
        <v>1.7999999999999998E-4</v>
      </c>
      <c r="AL30" s="59">
        <f t="shared" si="1"/>
        <v>1.1200000000000001E-3</v>
      </c>
      <c r="AM30" s="59">
        <v>0</v>
      </c>
      <c r="AN30" s="59">
        <v>1.1200000000000001E-3</v>
      </c>
      <c r="AO30" s="59">
        <f t="shared" si="2"/>
        <v>-9.4000000000000008E-4</v>
      </c>
    </row>
    <row r="31" spans="2:41" s="56" customFormat="1" ht="27" customHeight="1" x14ac:dyDescent="0.15">
      <c r="B31" s="65" t="s">
        <v>95</v>
      </c>
      <c r="C31" s="58"/>
      <c r="D31" s="59">
        <v>724.8537676400573</v>
      </c>
      <c r="E31" s="59">
        <v>0</v>
      </c>
      <c r="F31" s="59">
        <v>0</v>
      </c>
      <c r="G31" s="59">
        <v>724.8537676400573</v>
      </c>
      <c r="H31" s="59">
        <v>6.6755900000000006</v>
      </c>
      <c r="I31" s="59">
        <v>0</v>
      </c>
      <c r="J31" s="59">
        <v>0</v>
      </c>
      <c r="K31" s="59">
        <v>49.301216360000012</v>
      </c>
      <c r="L31" s="59">
        <v>0</v>
      </c>
      <c r="M31" s="59">
        <v>9.349999999997749E-3</v>
      </c>
      <c r="N31" s="59">
        <v>0</v>
      </c>
      <c r="O31" s="59">
        <v>49.291866360000014</v>
      </c>
      <c r="P31" s="59">
        <v>48.178406360000018</v>
      </c>
      <c r="Q31" s="59">
        <v>0</v>
      </c>
      <c r="R31" s="59">
        <v>0</v>
      </c>
      <c r="S31" s="61">
        <v>669.99042128005726</v>
      </c>
      <c r="T31" s="59">
        <v>7.0154931999999981</v>
      </c>
      <c r="U31" s="59">
        <v>6.966374199999998</v>
      </c>
      <c r="V31" s="59">
        <v>4.9119000000000003E-2</v>
      </c>
      <c r="W31" s="59">
        <v>662.97492808005723</v>
      </c>
      <c r="X31" s="59">
        <v>657.37396007999996</v>
      </c>
      <c r="Y31" s="59">
        <v>3.3E-4</v>
      </c>
      <c r="Z31" s="59">
        <v>5.6009680000572217</v>
      </c>
      <c r="AA31" s="59">
        <v>0</v>
      </c>
      <c r="AB31" s="59">
        <v>6.2599999978374399E-4</v>
      </c>
      <c r="AC31" s="59">
        <v>662.97430208005744</v>
      </c>
      <c r="AD31" s="59">
        <v>660.6140183854626</v>
      </c>
      <c r="AE31" s="62">
        <v>2.3602836945948429</v>
      </c>
      <c r="AF31" s="59">
        <v>0</v>
      </c>
      <c r="AG31" s="61">
        <v>715.4680147454626</v>
      </c>
      <c r="AH31" s="59">
        <v>9.375776894594841</v>
      </c>
      <c r="AI31" s="59">
        <v>715.4680147454626</v>
      </c>
      <c r="AJ31" s="59">
        <v>0</v>
      </c>
      <c r="AK31" s="59">
        <f t="shared" si="0"/>
        <v>724.8537676400573</v>
      </c>
      <c r="AL31" s="59">
        <f t="shared" si="1"/>
        <v>14.221951320600979</v>
      </c>
      <c r="AM31" s="59">
        <v>0</v>
      </c>
      <c r="AN31" s="59">
        <v>14.221951320600979</v>
      </c>
      <c r="AO31" s="59">
        <f t="shared" si="2"/>
        <v>710.63181631945633</v>
      </c>
    </row>
    <row r="32" spans="2:41" s="56" customFormat="1" ht="27" customHeight="1" x14ac:dyDescent="0.15">
      <c r="B32" s="65" t="s">
        <v>96</v>
      </c>
      <c r="C32" s="58"/>
      <c r="D32" s="59">
        <v>0</v>
      </c>
      <c r="E32" s="59">
        <v>0</v>
      </c>
      <c r="F32" s="59">
        <v>0</v>
      </c>
      <c r="G32" s="59">
        <v>0</v>
      </c>
      <c r="H32" s="59">
        <v>0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v>0</v>
      </c>
      <c r="P32" s="59">
        <v>0</v>
      </c>
      <c r="Q32" s="59">
        <v>0</v>
      </c>
      <c r="R32" s="59">
        <v>0</v>
      </c>
      <c r="S32" s="61">
        <v>0</v>
      </c>
      <c r="T32" s="59">
        <v>0</v>
      </c>
      <c r="U32" s="59">
        <v>0</v>
      </c>
      <c r="V32" s="59">
        <v>0</v>
      </c>
      <c r="W32" s="59">
        <v>0</v>
      </c>
      <c r="X32" s="59">
        <v>0</v>
      </c>
      <c r="Y32" s="59">
        <v>0</v>
      </c>
      <c r="Z32" s="59">
        <v>0</v>
      </c>
      <c r="AA32" s="59">
        <v>0</v>
      </c>
      <c r="AB32" s="59">
        <v>0</v>
      </c>
      <c r="AC32" s="59">
        <v>0</v>
      </c>
      <c r="AD32" s="59">
        <v>0</v>
      </c>
      <c r="AE32" s="62">
        <v>0</v>
      </c>
      <c r="AF32" s="59">
        <v>0</v>
      </c>
      <c r="AG32" s="61">
        <v>0</v>
      </c>
      <c r="AH32" s="59">
        <v>0</v>
      </c>
      <c r="AI32" s="59">
        <v>0</v>
      </c>
      <c r="AJ32" s="59">
        <v>0</v>
      </c>
      <c r="AK32" s="59">
        <f t="shared" si="0"/>
        <v>0</v>
      </c>
      <c r="AL32" s="59">
        <f t="shared" si="1"/>
        <v>0</v>
      </c>
      <c r="AM32" s="59">
        <v>0</v>
      </c>
      <c r="AN32" s="59">
        <v>0</v>
      </c>
      <c r="AO32" s="59">
        <f t="shared" si="2"/>
        <v>0</v>
      </c>
    </row>
    <row r="33" spans="2:41" s="56" customFormat="1" ht="27" customHeight="1" x14ac:dyDescent="0.15">
      <c r="B33" s="65" t="s">
        <v>97</v>
      </c>
      <c r="C33" s="58"/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61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62">
        <v>0</v>
      </c>
      <c r="AF33" s="59">
        <v>0</v>
      </c>
      <c r="AG33" s="61">
        <v>0</v>
      </c>
      <c r="AH33" s="59">
        <v>0</v>
      </c>
      <c r="AI33" s="59">
        <v>0</v>
      </c>
      <c r="AJ33" s="59">
        <v>0</v>
      </c>
      <c r="AK33" s="59">
        <f t="shared" si="0"/>
        <v>0</v>
      </c>
      <c r="AL33" s="59">
        <f t="shared" si="1"/>
        <v>0</v>
      </c>
      <c r="AM33" s="59">
        <v>0</v>
      </c>
      <c r="AN33" s="59">
        <v>0</v>
      </c>
      <c r="AO33" s="59">
        <f t="shared" si="2"/>
        <v>0</v>
      </c>
    </row>
    <row r="34" spans="2:41" s="56" customFormat="1" ht="27" customHeight="1" x14ac:dyDescent="0.15">
      <c r="B34" s="65" t="s">
        <v>98</v>
      </c>
      <c r="C34" s="58"/>
      <c r="D34" s="59">
        <v>0</v>
      </c>
      <c r="E34" s="59">
        <v>0</v>
      </c>
      <c r="F34" s="59">
        <v>0</v>
      </c>
      <c r="G34" s="59">
        <v>0</v>
      </c>
      <c r="H34" s="59">
        <v>0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1">
        <v>0</v>
      </c>
      <c r="T34" s="59">
        <v>0</v>
      </c>
      <c r="U34" s="59">
        <v>0</v>
      </c>
      <c r="V34" s="59">
        <v>0</v>
      </c>
      <c r="W34" s="59">
        <v>0</v>
      </c>
      <c r="X34" s="59">
        <v>0</v>
      </c>
      <c r="Y34" s="59">
        <v>0</v>
      </c>
      <c r="Z34" s="59">
        <v>0</v>
      </c>
      <c r="AA34" s="59">
        <v>0</v>
      </c>
      <c r="AB34" s="59">
        <v>0</v>
      </c>
      <c r="AC34" s="59">
        <v>0</v>
      </c>
      <c r="AD34" s="59">
        <v>0</v>
      </c>
      <c r="AE34" s="62">
        <v>0</v>
      </c>
      <c r="AF34" s="59">
        <v>0</v>
      </c>
      <c r="AG34" s="61">
        <v>0</v>
      </c>
      <c r="AH34" s="59">
        <v>0</v>
      </c>
      <c r="AI34" s="59">
        <v>0</v>
      </c>
      <c r="AJ34" s="59">
        <v>0</v>
      </c>
      <c r="AK34" s="59">
        <f t="shared" si="0"/>
        <v>0</v>
      </c>
      <c r="AL34" s="59">
        <f t="shared" si="1"/>
        <v>0</v>
      </c>
      <c r="AM34" s="59">
        <v>0</v>
      </c>
      <c r="AN34" s="59">
        <v>0</v>
      </c>
      <c r="AO34" s="59">
        <f t="shared" si="2"/>
        <v>0</v>
      </c>
    </row>
    <row r="35" spans="2:41" s="56" customFormat="1" ht="27" customHeight="1" x14ac:dyDescent="0.15">
      <c r="B35" s="65" t="s">
        <v>99</v>
      </c>
      <c r="C35" s="58"/>
      <c r="D35" s="59">
        <v>0</v>
      </c>
      <c r="E35" s="59">
        <v>0</v>
      </c>
      <c r="F35" s="59">
        <v>0</v>
      </c>
      <c r="G35" s="59">
        <v>0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61">
        <v>0</v>
      </c>
      <c r="T35" s="59">
        <v>0</v>
      </c>
      <c r="U35" s="59">
        <v>0</v>
      </c>
      <c r="V35" s="59">
        <v>0</v>
      </c>
      <c r="W35" s="59">
        <v>0</v>
      </c>
      <c r="X35" s="59">
        <v>0</v>
      </c>
      <c r="Y35" s="59">
        <v>0</v>
      </c>
      <c r="Z35" s="59">
        <v>0</v>
      </c>
      <c r="AA35" s="59">
        <v>0</v>
      </c>
      <c r="AB35" s="59">
        <v>0</v>
      </c>
      <c r="AC35" s="59">
        <v>0</v>
      </c>
      <c r="AD35" s="59">
        <v>0</v>
      </c>
      <c r="AE35" s="62">
        <v>0</v>
      </c>
      <c r="AF35" s="59">
        <v>0</v>
      </c>
      <c r="AG35" s="61">
        <v>0</v>
      </c>
      <c r="AH35" s="59">
        <v>0</v>
      </c>
      <c r="AI35" s="59">
        <v>0</v>
      </c>
      <c r="AJ35" s="59">
        <v>0</v>
      </c>
      <c r="AK35" s="59">
        <f t="shared" si="0"/>
        <v>0</v>
      </c>
      <c r="AL35" s="59">
        <f t="shared" si="1"/>
        <v>0</v>
      </c>
      <c r="AM35" s="59">
        <v>0</v>
      </c>
      <c r="AN35" s="59">
        <v>0</v>
      </c>
      <c r="AO35" s="59">
        <f t="shared" si="2"/>
        <v>0</v>
      </c>
    </row>
    <row r="36" spans="2:41" s="56" customFormat="1" ht="27" customHeight="1" x14ac:dyDescent="0.15">
      <c r="B36" s="65" t="s">
        <v>100</v>
      </c>
      <c r="C36" s="58"/>
      <c r="D36" s="59">
        <v>42.528187528037726</v>
      </c>
      <c r="E36" s="59">
        <v>0</v>
      </c>
      <c r="F36" s="59">
        <v>0</v>
      </c>
      <c r="G36" s="59">
        <v>42.528187528037726</v>
      </c>
      <c r="H36" s="59">
        <v>0</v>
      </c>
      <c r="I36" s="59">
        <v>0</v>
      </c>
      <c r="J36" s="59">
        <v>0</v>
      </c>
      <c r="K36" s="59">
        <v>2.2001409999999999</v>
      </c>
      <c r="L36" s="59">
        <v>0</v>
      </c>
      <c r="M36" s="59">
        <v>1.5057799999999999</v>
      </c>
      <c r="N36" s="59">
        <v>0</v>
      </c>
      <c r="O36" s="59">
        <v>0.69436100000000001</v>
      </c>
      <c r="P36" s="59">
        <v>0.35081765303771961</v>
      </c>
      <c r="Q36" s="59">
        <v>0</v>
      </c>
      <c r="R36" s="66">
        <v>0</v>
      </c>
      <c r="S36" s="61">
        <v>40.671589875000002</v>
      </c>
      <c r="T36" s="59">
        <v>24.355440000000002</v>
      </c>
      <c r="U36" s="59">
        <v>7.6590000000000005E-2</v>
      </c>
      <c r="V36" s="59">
        <v>24.278850000000002</v>
      </c>
      <c r="W36" s="59">
        <v>16.316149875000001</v>
      </c>
      <c r="X36" s="59">
        <v>15.850954999999999</v>
      </c>
      <c r="Y36" s="59">
        <v>2.0240000000000002E-3</v>
      </c>
      <c r="Z36" s="59">
        <v>0.46519487499999995</v>
      </c>
      <c r="AA36" s="59">
        <v>0.11165000000000001</v>
      </c>
      <c r="AB36" s="59">
        <v>0.72095247448939004</v>
      </c>
      <c r="AC36" s="59">
        <v>15.595197400510608</v>
      </c>
      <c r="AD36" s="59">
        <v>9.7202164716451254</v>
      </c>
      <c r="AE36" s="59">
        <v>5.8749809288654831</v>
      </c>
      <c r="AF36" s="59">
        <v>0</v>
      </c>
      <c r="AG36" s="61">
        <v>10.071034124682845</v>
      </c>
      <c r="AH36" s="59">
        <v>30.230420928865485</v>
      </c>
      <c r="AI36" s="59">
        <v>10.071034124682845</v>
      </c>
      <c r="AJ36" s="59">
        <v>0</v>
      </c>
      <c r="AK36" s="59">
        <f t="shared" si="0"/>
        <v>42.528187528037726</v>
      </c>
      <c r="AL36" s="59">
        <f t="shared" si="1"/>
        <v>24.451016999999997</v>
      </c>
      <c r="AM36" s="59">
        <f>SUM(AM37:AM39)</f>
        <v>0</v>
      </c>
      <c r="AN36" s="59">
        <f>SUM(AN37:AN39)</f>
        <v>24.451016999999997</v>
      </c>
      <c r="AO36" s="59">
        <f t="shared" si="2"/>
        <v>18.07717052803773</v>
      </c>
    </row>
    <row r="37" spans="2:41" s="56" customFormat="1" ht="27" customHeight="1" x14ac:dyDescent="0.15">
      <c r="B37" s="67">
        <v>0</v>
      </c>
      <c r="C37" s="68" t="s">
        <v>101</v>
      </c>
      <c r="D37" s="69">
        <v>4.3999999999999999E-5</v>
      </c>
      <c r="E37" s="70">
        <v>0</v>
      </c>
      <c r="F37" s="69">
        <v>0</v>
      </c>
      <c r="G37" s="69">
        <v>4.3999999999999999E-5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1">
        <v>0</v>
      </c>
      <c r="S37" s="72">
        <v>4.3999999999999999E-5</v>
      </c>
      <c r="T37" s="69">
        <v>0</v>
      </c>
      <c r="U37" s="69">
        <v>0</v>
      </c>
      <c r="V37" s="69">
        <v>0</v>
      </c>
      <c r="W37" s="69">
        <v>4.3999999999999999E-5</v>
      </c>
      <c r="X37" s="69">
        <v>2.4000000000000001E-5</v>
      </c>
      <c r="Y37" s="69">
        <v>2.4000000000000001E-5</v>
      </c>
      <c r="Z37" s="69">
        <v>2.0000000000000002E-5</v>
      </c>
      <c r="AA37" s="69">
        <v>2.0000000000000002E-5</v>
      </c>
      <c r="AB37" s="69">
        <v>4.171419120079392E-5</v>
      </c>
      <c r="AC37" s="69">
        <v>2.2858087992060802E-6</v>
      </c>
      <c r="AD37" s="69">
        <v>2.2858087992060802E-6</v>
      </c>
      <c r="AE37" s="69">
        <v>0</v>
      </c>
      <c r="AF37" s="71">
        <v>0</v>
      </c>
      <c r="AG37" s="72">
        <v>2.2858087992060802E-6</v>
      </c>
      <c r="AH37" s="69">
        <v>0</v>
      </c>
      <c r="AI37" s="69">
        <v>2.2858087992060802E-6</v>
      </c>
      <c r="AJ37" s="70">
        <v>0</v>
      </c>
      <c r="AK37" s="70">
        <f t="shared" si="0"/>
        <v>4.3999999999999999E-5</v>
      </c>
      <c r="AL37" s="70">
        <f t="shared" si="1"/>
        <v>0</v>
      </c>
      <c r="AM37" s="70">
        <v>0</v>
      </c>
      <c r="AN37" s="70">
        <v>0</v>
      </c>
      <c r="AO37" s="70">
        <f t="shared" si="2"/>
        <v>4.3999999999999999E-5</v>
      </c>
    </row>
    <row r="38" spans="2:41" s="56" customFormat="1" ht="27" customHeight="1" x14ac:dyDescent="0.15">
      <c r="B38" s="67">
        <v>0</v>
      </c>
      <c r="C38" s="83" t="s">
        <v>102</v>
      </c>
      <c r="D38" s="74">
        <v>41.792262653037724</v>
      </c>
      <c r="E38" s="74">
        <v>0</v>
      </c>
      <c r="F38" s="74">
        <v>0</v>
      </c>
      <c r="G38" s="74">
        <v>41.792262653037724</v>
      </c>
      <c r="H38" s="74">
        <v>0</v>
      </c>
      <c r="I38" s="74">
        <v>0</v>
      </c>
      <c r="J38" s="74">
        <v>0</v>
      </c>
      <c r="K38" s="74">
        <v>2.2001409999999999</v>
      </c>
      <c r="L38" s="74">
        <v>0</v>
      </c>
      <c r="M38" s="74">
        <v>1.5057799999999999</v>
      </c>
      <c r="N38" s="74">
        <v>0</v>
      </c>
      <c r="O38" s="74">
        <v>0.69436100000000001</v>
      </c>
      <c r="P38" s="74">
        <v>0.35081765303771961</v>
      </c>
      <c r="Q38" s="74">
        <v>0</v>
      </c>
      <c r="R38" s="75">
        <v>0</v>
      </c>
      <c r="S38" s="76">
        <v>39.935665</v>
      </c>
      <c r="T38" s="74">
        <v>24.355150000000002</v>
      </c>
      <c r="U38" s="74">
        <v>7.6590000000000005E-2</v>
      </c>
      <c r="V38" s="74">
        <v>24.278560000000002</v>
      </c>
      <c r="W38" s="74">
        <v>15.580514999999998</v>
      </c>
      <c r="X38" s="74">
        <v>15.214391999999998</v>
      </c>
      <c r="Y38" s="74">
        <v>2E-3</v>
      </c>
      <c r="Z38" s="74">
        <v>0.36612299999999992</v>
      </c>
      <c r="AA38" s="74">
        <v>2.035E-2</v>
      </c>
      <c r="AB38" s="74">
        <v>0.63519649051625748</v>
      </c>
      <c r="AC38" s="74">
        <v>14.945318509483741</v>
      </c>
      <c r="AD38" s="74">
        <v>9.1178944044644119</v>
      </c>
      <c r="AE38" s="74">
        <v>5.8274241050193289</v>
      </c>
      <c r="AF38" s="75">
        <v>0</v>
      </c>
      <c r="AG38" s="76">
        <v>9.4687120575021311</v>
      </c>
      <c r="AH38" s="74">
        <v>30.182574105019331</v>
      </c>
      <c r="AI38" s="74">
        <v>9.4687120575021311</v>
      </c>
      <c r="AJ38" s="74">
        <v>0</v>
      </c>
      <c r="AK38" s="74">
        <f t="shared" si="0"/>
        <v>41.792262653037724</v>
      </c>
      <c r="AL38" s="74">
        <f t="shared" si="1"/>
        <v>24.386795999999997</v>
      </c>
      <c r="AM38" s="74">
        <v>0</v>
      </c>
      <c r="AN38" s="74">
        <v>24.386795999999997</v>
      </c>
      <c r="AO38" s="74">
        <f t="shared" si="2"/>
        <v>17.405466653037728</v>
      </c>
    </row>
    <row r="39" spans="2:41" ht="27" customHeight="1" x14ac:dyDescent="0.15">
      <c r="B39" s="77">
        <v>0</v>
      </c>
      <c r="C39" s="84" t="s">
        <v>100</v>
      </c>
      <c r="D39" s="79">
        <v>0.73588087499999999</v>
      </c>
      <c r="E39" s="60">
        <v>0</v>
      </c>
      <c r="F39" s="79">
        <v>0</v>
      </c>
      <c r="G39" s="79">
        <v>0.73588087499999999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79">
        <v>0</v>
      </c>
      <c r="Q39" s="79">
        <v>0</v>
      </c>
      <c r="R39" s="80">
        <v>0</v>
      </c>
      <c r="S39" s="81">
        <v>0.73588087499999999</v>
      </c>
      <c r="T39" s="79">
        <v>2.9E-4</v>
      </c>
      <c r="U39" s="79">
        <v>0</v>
      </c>
      <c r="V39" s="79">
        <v>2.9E-4</v>
      </c>
      <c r="W39" s="79">
        <v>0.73559087499999998</v>
      </c>
      <c r="X39" s="79">
        <v>0.63653899999999997</v>
      </c>
      <c r="Y39" s="79">
        <v>0</v>
      </c>
      <c r="Z39" s="79">
        <v>9.9051875000000011E-2</v>
      </c>
      <c r="AA39" s="79">
        <v>9.1280000000000014E-2</v>
      </c>
      <c r="AB39" s="79">
        <v>8.5714269781931751E-2</v>
      </c>
      <c r="AC39" s="79">
        <v>0.64987660521806823</v>
      </c>
      <c r="AD39" s="79">
        <v>0.60231978137191433</v>
      </c>
      <c r="AE39" s="79">
        <v>4.755682384615384E-2</v>
      </c>
      <c r="AF39" s="80">
        <v>0</v>
      </c>
      <c r="AG39" s="81">
        <v>0.60231978137191433</v>
      </c>
      <c r="AH39" s="79">
        <v>4.7846823846153838E-2</v>
      </c>
      <c r="AI39" s="79">
        <v>0.60231978137191433</v>
      </c>
      <c r="AJ39" s="60">
        <v>0</v>
      </c>
      <c r="AK39" s="60">
        <f t="shared" si="0"/>
        <v>0.73588087499999999</v>
      </c>
      <c r="AL39" s="60">
        <f t="shared" si="1"/>
        <v>6.4220999999999973E-2</v>
      </c>
      <c r="AM39" s="60">
        <v>0</v>
      </c>
      <c r="AN39" s="60">
        <v>6.4220999999999973E-2</v>
      </c>
      <c r="AO39" s="60">
        <f t="shared" si="2"/>
        <v>0.67165987500000002</v>
      </c>
    </row>
  </sheetData>
  <mergeCells count="20">
    <mergeCell ref="B5:C11"/>
    <mergeCell ref="H5:J6"/>
    <mergeCell ref="AG5:AG7"/>
    <mergeCell ref="AH5:AH7"/>
    <mergeCell ref="AI5:AI7"/>
    <mergeCell ref="AC7:AC8"/>
    <mergeCell ref="L9:L10"/>
    <mergeCell ref="Y9:Y10"/>
    <mergeCell ref="AA9:AA10"/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</mergeCells>
  <phoneticPr fontId="2"/>
  <pageMargins left="0.78740157480314965" right="0.39370078740157483" top="0.98425196850393704" bottom="0.59055118110236227" header="0.11811023622047245" footer="0.51181102362204722"/>
  <pageSetup paperSize="9" scale="57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中井裕典</cp:lastModifiedBy>
  <dcterms:created xsi:type="dcterms:W3CDTF">2021-03-16T06:08:58Z</dcterms:created>
  <dcterms:modified xsi:type="dcterms:W3CDTF">2022-03-29T08:19:20Z</dcterms:modified>
</cp:coreProperties>
</file>