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A965E18-B248-4D39-A762-0C2E11A0266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O15" i="1" s="1"/>
  <c r="AN14" i="1"/>
  <c r="AM14" i="1"/>
  <c r="AM12" i="1" s="1"/>
  <c r="AK14" i="1"/>
  <c r="AL13" i="1"/>
  <c r="AK13" i="1"/>
  <c r="AK12" i="1"/>
  <c r="Z8" i="1"/>
  <c r="X8" i="1"/>
  <c r="AO14" i="1" l="1"/>
  <c r="AO20" i="1"/>
  <c r="AO38" i="1"/>
  <c r="AL14" i="1"/>
  <c r="AN12" i="1"/>
  <c r="AL12" i="1" s="1"/>
  <c r="AO12" i="1" s="1"/>
  <c r="AO16" i="1"/>
  <c r="AO19" i="1"/>
  <c r="AO22" i="1"/>
  <c r="AL36" i="1"/>
  <c r="AO36" i="1" s="1"/>
  <c r="AO13" i="1"/>
  <c r="AO39" i="1"/>
  <c r="AO21" i="1"/>
  <c r="AO37" i="1"/>
  <c r="AO25" i="1"/>
  <c r="AO28" i="1"/>
  <c r="AO35" i="1"/>
  <c r="AO17" i="1"/>
  <c r="AO32" i="1"/>
  <c r="AO33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<sst xmlns="http://schemas.openxmlformats.org/spreadsheetml/2006/main" count="111" uniqueCount="105">
  <si>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</si>
  <si>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</si>
  <si>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</si>
  <si>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</si>
  <si>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</si>
  <si>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</si>
  <si>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</si>
  <si>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</si>
  <si>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</si>
  <si>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</si>
  <si>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</si>
  <si>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</si>
  <si>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</si>
  <si>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</si>
  <si>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</si>
  <si>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</si>
  <si>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</si>
  <si>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</si>
  <si>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</si>
  <si>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</si>
  <si>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</si>
  <si>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</si>
  <si>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</si>
  <si>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</si>
  <si>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</si>
  <si>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</si>
  <si>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</si>
  <si>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</si>
  <si>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</si>
  <si>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</si>
  <si>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</si>
  <si>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</si>
  <si>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</si>
  <si>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</si>
  <si>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</si>
  <si>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</si>
  <si>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</si>
  <si>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</si>
  <si>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</si>
  <si>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</si>
  <si>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</si>
  <si>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</si>
  <si>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</si>
  <si>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</si>
  <si>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</si>
  <si>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</si>
  <si>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</si>
  <si>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</si>
  <si>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</si>
  <si>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</si>
  <si>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</si>
  <si>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</si>
  <si>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</si>
  <si>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</si>
  <si>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</si>
  <si>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</si>
  <si>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</si>
  <si>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</si>
  <si>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</si>
  <si>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</si>
  <si>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</si>
  <si>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</si>
  <si>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</si>
  <si>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</si>
  <si>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</si>
  <si>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</si>
  <si>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</si>
  <si>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</si>
  <si>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</si>
  <si>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</si>
  <si>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</si>
  <si>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</si>
  <si>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</si>
  <si>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</si>
  <si>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</si>
  <si>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</si>
  <si>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</si>
  <si>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</si>
  <si>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</si>
  <si>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</si>
  <si>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</si>
  <si>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</si>
  <si>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</si>
  <si>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</si>
  <si>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</si>
  <si>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</si>
  <si>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</si>
  <si>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</si>
  <si>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</si>
  <si>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</si>
  <si>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</si>
  <si>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</si>
  <si>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</si>
  <si>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</si>
  <si>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</si>
  <si>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</si>
  <si>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</si>
  <si>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</si>
  <si>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</si>
  <si>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</si>
  <si>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</si>
  <si>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</si>
  <si>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</si>
  <si>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</si>
  <si>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表2-10  発生量及び処理・処分量（種類別：変換）　〔卸売業，小売業〕〔全地域〕〔令和２年度〕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</si>
</sst>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M18" sqref="M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3.6737855200000005</v>
      </c>
      <c r="E12" s="54">
        <v>0</v>
      </c>
      <c r="F12" s="54">
        <v>0</v>
      </c>
      <c r="G12" s="54">
        <v>3.6737855200000005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3.67378552</v>
      </c>
      <c r="T12" s="54">
        <v>0.21507099999999998</v>
      </c>
      <c r="U12" s="54">
        <v>9.4240999999999991E-2</v>
      </c>
      <c r="V12" s="54">
        <v>0.12082999999999999</v>
      </c>
      <c r="W12" s="54">
        <v>3.45871452</v>
      </c>
      <c r="X12" s="54">
        <v>2.0200255200000004</v>
      </c>
      <c r="Y12" s="54">
        <v>1.1020000000000001E-3</v>
      </c>
      <c r="Z12" s="54">
        <v>1.4386889999999997</v>
      </c>
      <c r="AA12" s="54">
        <v>9.2944000000000013E-2</v>
      </c>
      <c r="AB12" s="54">
        <v>0.29825214959833657</v>
      </c>
      <c r="AC12" s="54">
        <v>3.160462370401663</v>
      </c>
      <c r="AD12" s="54">
        <v>2.6891618149986609</v>
      </c>
      <c r="AE12" s="54">
        <v>0.47130055540300253</v>
      </c>
      <c r="AF12" s="54">
        <v>0</v>
      </c>
      <c r="AG12" s="55">
        <v>2.6891618149986609</v>
      </c>
      <c r="AH12" s="54">
        <v>0.68637155540300254</v>
      </c>
      <c r="AI12" s="54">
        <v>2.6891618149986609</v>
      </c>
      <c r="AJ12" s="54">
        <v>0</v>
      </c>
      <c r="AK12" s="54">
        <f>G12-N12</f>
        <v>3.6737855200000005</v>
      </c>
      <c r="AL12" s="54">
        <f>AM12+AN12</f>
        <v>0.63478699999999988</v>
      </c>
      <c r="AM12" s="54">
        <f>SUM(AM13:AM14)+SUM(AM18:AM36)</f>
        <v>0</v>
      </c>
      <c r="AN12" s="54">
        <f>SUM(AN13:AN14)+SUM(AN18:AN36)</f>
        <v>0.63478699999999988</v>
      </c>
      <c r="AO12" s="54">
        <f>AK12-AL12</f>
        <v>3.0389985200000007</v>
      </c>
    </row>
    <row r="13" spans="2:41" s="56" customFormat="1" ht="27" customHeight="1" thickTop="1" x14ac:dyDescent="0.15">
      <c r="B13" s="57" t="s">
        <v>77</v>
      </c>
      <c r="C13" s="58"/>
      <c r="D13" s="59">
        <v>2.9300000000000003E-3</v>
      </c>
      <c r="E13" s="59">
        <v>0</v>
      </c>
      <c r="F13" s="59">
        <v>0</v>
      </c>
      <c r="G13" s="60">
        <v>2.9300000000000003E-3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2.9300000000000003E-3</v>
      </c>
      <c r="T13" s="59">
        <v>0</v>
      </c>
      <c r="U13" s="59">
        <v>0</v>
      </c>
      <c r="V13" s="59">
        <v>0</v>
      </c>
      <c r="W13" s="59">
        <v>2.9300000000000003E-3</v>
      </c>
      <c r="X13" s="59">
        <v>0</v>
      </c>
      <c r="Y13" s="59">
        <v>0</v>
      </c>
      <c r="Z13" s="59">
        <v>2.9300000000000003E-3</v>
      </c>
      <c r="AA13" s="59">
        <v>2.9300000000000003E-3</v>
      </c>
      <c r="AB13" s="59">
        <v>-7.1600928043585726E-3</v>
      </c>
      <c r="AC13" s="59">
        <v>1.0090092804358573E-2</v>
      </c>
      <c r="AD13" s="59">
        <v>0</v>
      </c>
      <c r="AE13" s="62">
        <v>1.0090092804358573E-2</v>
      </c>
      <c r="AF13" s="59">
        <v>0</v>
      </c>
      <c r="AG13" s="63">
        <v>0</v>
      </c>
      <c r="AH13" s="64">
        <v>1.0090092804358573E-2</v>
      </c>
      <c r="AI13" s="64">
        <v>0</v>
      </c>
      <c r="AJ13" s="59">
        <v>0</v>
      </c>
      <c r="AK13" s="59">
        <f t="shared" ref="AK13:AK39" si="0">G13-N13</f>
        <v>2.9300000000000003E-3</v>
      </c>
      <c r="AL13" s="59">
        <f t="shared" ref="AL13:AL39" si="1">AM13+AN13</f>
        <v>3.96E-3</v>
      </c>
      <c r="AM13" s="59">
        <v>0</v>
      </c>
      <c r="AN13" s="59">
        <v>3.96E-3</v>
      </c>
      <c r="AO13" s="59">
        <f t="shared" ref="AO13:AO39" si="2">AK13-AL13</f>
        <v>-1.0299999999999997E-3</v>
      </c>
    </row>
    <row r="14" spans="2:41" s="56" customFormat="1" ht="27" customHeight="1" x14ac:dyDescent="0.15">
      <c r="B14" s="65" t="s">
        <v>78</v>
      </c>
      <c r="C14" s="58"/>
      <c r="D14" s="59">
        <v>0.39615299999999992</v>
      </c>
      <c r="E14" s="59">
        <v>0</v>
      </c>
      <c r="F14" s="59">
        <v>0</v>
      </c>
      <c r="G14" s="59">
        <v>0.39615299999999992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0.39615299999999992</v>
      </c>
      <c r="T14" s="59">
        <v>2.15E-3</v>
      </c>
      <c r="U14" s="59">
        <v>2.15E-3</v>
      </c>
      <c r="V14" s="59">
        <v>0</v>
      </c>
      <c r="W14" s="59">
        <v>0.39400299999999994</v>
      </c>
      <c r="X14" s="59">
        <v>8.8909999999999989E-2</v>
      </c>
      <c r="Y14" s="59">
        <v>0</v>
      </c>
      <c r="Z14" s="59">
        <v>0.30509299999999995</v>
      </c>
      <c r="AA14" s="59">
        <v>5.6263000000000007E-2</v>
      </c>
      <c r="AB14" s="59">
        <v>0.19334004590951623</v>
      </c>
      <c r="AC14" s="59">
        <v>0.20066295409048371</v>
      </c>
      <c r="AD14" s="59">
        <v>0.12163605747030028</v>
      </c>
      <c r="AE14" s="59">
        <v>7.9026896620183446E-2</v>
      </c>
      <c r="AF14" s="59">
        <v>0</v>
      </c>
      <c r="AG14" s="61">
        <v>0.12163605747030028</v>
      </c>
      <c r="AH14" s="59">
        <v>8.1176896620183445E-2</v>
      </c>
      <c r="AI14" s="59">
        <v>0.12163605747030028</v>
      </c>
      <c r="AJ14" s="59">
        <v>0</v>
      </c>
      <c r="AK14" s="59">
        <f t="shared" si="0"/>
        <v>0.39615299999999992</v>
      </c>
      <c r="AL14" s="59">
        <f t="shared" si="1"/>
        <v>0.118852</v>
      </c>
      <c r="AM14" s="59">
        <f>SUM(AM15:AM17)</f>
        <v>0</v>
      </c>
      <c r="AN14" s="59">
        <f>SUM(AN15:AN17)</f>
        <v>0.118852</v>
      </c>
      <c r="AO14" s="59">
        <f t="shared" si="2"/>
        <v>0.27730099999999991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9.5519999999999994E-2</v>
      </c>
      <c r="E15" s="70">
        <v>0</v>
      </c>
      <c r="F15" s="69">
        <v>0</v>
      </c>
      <c r="G15" s="69">
        <v>9.5519999999999994E-2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9.5519999999999994E-2</v>
      </c>
      <c r="T15" s="69">
        <v>0</v>
      </c>
      <c r="U15" s="69">
        <v>0</v>
      </c>
      <c r="V15" s="69">
        <v>0</v>
      </c>
      <c r="W15" s="69">
        <v>9.5519999999999994E-2</v>
      </c>
      <c r="X15" s="69">
        <v>7.9239999999999991E-2</v>
      </c>
      <c r="Y15" s="69">
        <v>0</v>
      </c>
      <c r="Z15" s="69">
        <v>1.6280000000000003E-2</v>
      </c>
      <c r="AA15" s="69">
        <v>0</v>
      </c>
      <c r="AB15" s="69">
        <v>7.6572881744308707E-2</v>
      </c>
      <c r="AC15" s="69">
        <v>1.894711825569128E-2</v>
      </c>
      <c r="AD15" s="69">
        <v>1.5913081342939599E-2</v>
      </c>
      <c r="AE15" s="69">
        <v>3.0340369127516793E-3</v>
      </c>
      <c r="AF15" s="71">
        <v>0</v>
      </c>
      <c r="AG15" s="72">
        <v>1.5913081342939599E-2</v>
      </c>
      <c r="AH15" s="69">
        <v>3.0340369127516793E-3</v>
      </c>
      <c r="AI15" s="69">
        <v>1.5913081342939599E-2</v>
      </c>
      <c r="AJ15" s="70">
        <v>0</v>
      </c>
      <c r="AK15" s="70">
        <f t="shared" si="0"/>
        <v>9.5519999999999994E-2</v>
      </c>
      <c r="AL15" s="70">
        <f t="shared" si="1"/>
        <v>0</v>
      </c>
      <c r="AM15" s="70">
        <v>0</v>
      </c>
      <c r="AN15" s="70">
        <v>0</v>
      </c>
      <c r="AO15" s="70">
        <f t="shared" si="2"/>
        <v>9.5519999999999994E-2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5.0009999999999999E-2</v>
      </c>
      <c r="E16" s="74">
        <v>0</v>
      </c>
      <c r="F16" s="74">
        <v>0</v>
      </c>
      <c r="G16" s="74">
        <v>5.0009999999999999E-2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5.0009999999999999E-2</v>
      </c>
      <c r="T16" s="74">
        <v>0</v>
      </c>
      <c r="U16" s="74">
        <v>0</v>
      </c>
      <c r="V16" s="74">
        <v>0</v>
      </c>
      <c r="W16" s="74">
        <v>5.0009999999999999E-2</v>
      </c>
      <c r="X16" s="74">
        <v>9.6700000000000015E-3</v>
      </c>
      <c r="Y16" s="74">
        <v>0</v>
      </c>
      <c r="Z16" s="74">
        <v>4.0340000000000001E-2</v>
      </c>
      <c r="AA16" s="74">
        <v>3.2640000000000002E-2</v>
      </c>
      <c r="AB16" s="74">
        <v>3.7868164165207517E-2</v>
      </c>
      <c r="AC16" s="74">
        <v>1.2141835834792482E-2</v>
      </c>
      <c r="AD16" s="74">
        <v>1.1436976127360707E-2</v>
      </c>
      <c r="AE16" s="74">
        <v>7.0485970743177512E-4</v>
      </c>
      <c r="AF16" s="75">
        <v>0</v>
      </c>
      <c r="AG16" s="76">
        <v>1.1436976127360707E-2</v>
      </c>
      <c r="AH16" s="74">
        <v>7.0485970743177512E-4</v>
      </c>
      <c r="AI16" s="74">
        <v>1.1436976127360707E-2</v>
      </c>
      <c r="AJ16" s="74">
        <v>0</v>
      </c>
      <c r="AK16" s="74">
        <f t="shared" si="0"/>
        <v>5.0009999999999999E-2</v>
      </c>
      <c r="AL16" s="74">
        <f t="shared" si="1"/>
        <v>0.118852</v>
      </c>
      <c r="AM16" s="74">
        <v>0</v>
      </c>
      <c r="AN16" s="74">
        <v>0.118852</v>
      </c>
      <c r="AO16" s="74">
        <f t="shared" si="2"/>
        <v>-6.8842E-2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0.25062299999999993</v>
      </c>
      <c r="E17" s="60">
        <v>0</v>
      </c>
      <c r="F17" s="79">
        <v>0</v>
      </c>
      <c r="G17" s="79">
        <v>0.25062299999999993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0.25062299999999993</v>
      </c>
      <c r="T17" s="79">
        <v>2.15E-3</v>
      </c>
      <c r="U17" s="79">
        <v>2.15E-3</v>
      </c>
      <c r="V17" s="79">
        <v>0</v>
      </c>
      <c r="W17" s="79">
        <v>0.24847299999999994</v>
      </c>
      <c r="X17" s="79">
        <v>0</v>
      </c>
      <c r="Y17" s="79">
        <v>0</v>
      </c>
      <c r="Z17" s="79">
        <v>0.24847299999999994</v>
      </c>
      <c r="AA17" s="79">
        <v>2.3623000000000002E-2</v>
      </c>
      <c r="AB17" s="79">
        <v>7.8898999999999997E-2</v>
      </c>
      <c r="AC17" s="79">
        <v>0.16957399999999995</v>
      </c>
      <c r="AD17" s="79">
        <v>9.4285999999999967E-2</v>
      </c>
      <c r="AE17" s="79">
        <v>7.5287999999999994E-2</v>
      </c>
      <c r="AF17" s="80">
        <v>0</v>
      </c>
      <c r="AG17" s="81">
        <v>9.4285999999999967E-2</v>
      </c>
      <c r="AH17" s="79">
        <v>7.7437999999999993E-2</v>
      </c>
      <c r="AI17" s="79">
        <v>9.4285999999999967E-2</v>
      </c>
      <c r="AJ17" s="60">
        <v>0</v>
      </c>
      <c r="AK17" s="60">
        <f t="shared" si="0"/>
        <v>0.25062299999999993</v>
      </c>
      <c r="AL17" s="60">
        <f t="shared" si="1"/>
        <v>0</v>
      </c>
      <c r="AM17" s="60">
        <v>0</v>
      </c>
      <c r="AN17" s="60">
        <v>0</v>
      </c>
      <c r="AO17" s="60">
        <f t="shared" si="2"/>
        <v>0.25062299999999993</v>
      </c>
    </row>
    <row r="18" spans="2:41" s="56" customFormat="1" ht="27" customHeight="1" x14ac:dyDescent="0.15">
      <c r="B18" s="65" t="s">
        <v>82</v>
      </c>
      <c r="C18" s="82"/>
      <c r="D18" s="59">
        <v>0.58421699999999999</v>
      </c>
      <c r="E18" s="59">
        <v>0</v>
      </c>
      <c r="F18" s="59">
        <v>0</v>
      </c>
      <c r="G18" s="59">
        <v>0.58421699999999999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0.58421699999999999</v>
      </c>
      <c r="T18" s="59">
        <v>0</v>
      </c>
      <c r="U18" s="59">
        <v>0</v>
      </c>
      <c r="V18" s="59">
        <v>0</v>
      </c>
      <c r="W18" s="59">
        <v>0.58421699999999999</v>
      </c>
      <c r="X18" s="59">
        <v>0.41183299999999995</v>
      </c>
      <c r="Y18" s="59">
        <v>2.0000000000000001E-4</v>
      </c>
      <c r="Z18" s="59">
        <v>0.17238400000000001</v>
      </c>
      <c r="AA18" s="59">
        <v>2.0261000000000001E-2</v>
      </c>
      <c r="AB18" s="59">
        <v>5.0284152996553755E-2</v>
      </c>
      <c r="AC18" s="59">
        <v>0.53393284700344623</v>
      </c>
      <c r="AD18" s="59">
        <v>0.53363204871030712</v>
      </c>
      <c r="AE18" s="62">
        <v>3.007982931391415E-4</v>
      </c>
      <c r="AF18" s="59">
        <v>0</v>
      </c>
      <c r="AG18" s="61">
        <v>0.53363204871030712</v>
      </c>
      <c r="AH18" s="59">
        <v>3.007982931391415E-4</v>
      </c>
      <c r="AI18" s="59">
        <v>0.53363204871030712</v>
      </c>
      <c r="AJ18" s="59">
        <v>0</v>
      </c>
      <c r="AK18" s="59">
        <f t="shared" si="0"/>
        <v>0.58421699999999999</v>
      </c>
      <c r="AL18" s="59">
        <f t="shared" si="1"/>
        <v>1.2749999999999999E-2</v>
      </c>
      <c r="AM18" s="59">
        <v>0</v>
      </c>
      <c r="AN18" s="59">
        <v>1.2749999999999999E-2</v>
      </c>
      <c r="AO18" s="59">
        <f t="shared" si="2"/>
        <v>0.57146699999999995</v>
      </c>
    </row>
    <row r="19" spans="2:41" s="56" customFormat="1" ht="27" customHeight="1" x14ac:dyDescent="0.15">
      <c r="B19" s="65" t="s">
        <v>83</v>
      </c>
      <c r="C19" s="58"/>
      <c r="D19" s="59">
        <v>3.4430000000000002E-2</v>
      </c>
      <c r="E19" s="59">
        <v>0</v>
      </c>
      <c r="F19" s="59">
        <v>0</v>
      </c>
      <c r="G19" s="59">
        <v>3.4430000000000002E-2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3.4430000000000002E-2</v>
      </c>
      <c r="T19" s="59">
        <v>0</v>
      </c>
      <c r="U19" s="59">
        <v>0</v>
      </c>
      <c r="V19" s="59">
        <v>0</v>
      </c>
      <c r="W19" s="59">
        <v>3.4430000000000002E-2</v>
      </c>
      <c r="X19" s="59">
        <v>3.0000000000000001E-3</v>
      </c>
      <c r="Y19" s="59">
        <v>0</v>
      </c>
      <c r="Z19" s="59">
        <v>3.143E-2</v>
      </c>
      <c r="AA19" s="59">
        <v>3.8700000000000002E-3</v>
      </c>
      <c r="AB19" s="59">
        <v>3.8591528384279497E-3</v>
      </c>
      <c r="AC19" s="59">
        <v>3.0570847161572053E-2</v>
      </c>
      <c r="AD19" s="59">
        <v>2.7570847161572053E-2</v>
      </c>
      <c r="AE19" s="62">
        <v>3.0000000000000001E-3</v>
      </c>
      <c r="AF19" s="59">
        <v>0</v>
      </c>
      <c r="AG19" s="61">
        <v>2.7570847161572053E-2</v>
      </c>
      <c r="AH19" s="59">
        <v>3.0000000000000001E-3</v>
      </c>
      <c r="AI19" s="59">
        <v>2.7570847161572053E-2</v>
      </c>
      <c r="AJ19" s="59">
        <v>0</v>
      </c>
      <c r="AK19" s="59">
        <f t="shared" si="0"/>
        <v>3.4430000000000002E-2</v>
      </c>
      <c r="AL19" s="59">
        <f t="shared" si="1"/>
        <v>1.942E-2</v>
      </c>
      <c r="AM19" s="59">
        <v>0</v>
      </c>
      <c r="AN19" s="59">
        <v>1.942E-2</v>
      </c>
      <c r="AO19" s="59">
        <f t="shared" si="2"/>
        <v>1.5010000000000003E-2</v>
      </c>
    </row>
    <row r="20" spans="2:41" s="56" customFormat="1" ht="27" customHeight="1" x14ac:dyDescent="0.15">
      <c r="B20" s="65" t="s">
        <v>84</v>
      </c>
      <c r="C20" s="58"/>
      <c r="D20" s="59">
        <v>2.997E-2</v>
      </c>
      <c r="E20" s="59">
        <v>0</v>
      </c>
      <c r="F20" s="59">
        <v>0</v>
      </c>
      <c r="G20" s="59">
        <v>2.997E-2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2.997E-2</v>
      </c>
      <c r="T20" s="59">
        <v>0</v>
      </c>
      <c r="U20" s="59">
        <v>0</v>
      </c>
      <c r="V20" s="59">
        <v>0</v>
      </c>
      <c r="W20" s="59">
        <v>2.997E-2</v>
      </c>
      <c r="X20" s="59">
        <v>9.7520000000000003E-3</v>
      </c>
      <c r="Y20" s="59">
        <v>0</v>
      </c>
      <c r="Z20" s="59">
        <v>2.0218E-2</v>
      </c>
      <c r="AA20" s="59">
        <v>1.64E-3</v>
      </c>
      <c r="AB20" s="59">
        <v>2.8604398972234109E-2</v>
      </c>
      <c r="AC20" s="59">
        <v>1.3656010277658909E-3</v>
      </c>
      <c r="AD20" s="59">
        <v>1.1300000000000001E-3</v>
      </c>
      <c r="AE20" s="62">
        <v>2.3560102776589071E-4</v>
      </c>
      <c r="AF20" s="59">
        <v>0</v>
      </c>
      <c r="AG20" s="61">
        <v>1.1300000000000001E-3</v>
      </c>
      <c r="AH20" s="59">
        <v>2.3560102776589071E-4</v>
      </c>
      <c r="AI20" s="59">
        <v>1.1300000000000001E-3</v>
      </c>
      <c r="AJ20" s="59">
        <v>0</v>
      </c>
      <c r="AK20" s="59">
        <f t="shared" si="0"/>
        <v>2.997E-2</v>
      </c>
      <c r="AL20" s="59">
        <f t="shared" si="1"/>
        <v>5.1279999999999999E-2</v>
      </c>
      <c r="AM20" s="59">
        <v>0</v>
      </c>
      <c r="AN20" s="59">
        <v>5.1279999999999999E-2</v>
      </c>
      <c r="AO20" s="59">
        <f t="shared" si="2"/>
        <v>-2.1309999999999999E-2</v>
      </c>
    </row>
    <row r="21" spans="2:41" s="56" customFormat="1" ht="27" customHeight="1" x14ac:dyDescent="0.15">
      <c r="B21" s="65" t="s">
        <v>85</v>
      </c>
      <c r="C21" s="58"/>
      <c r="D21" s="59">
        <v>0.95298000000000005</v>
      </c>
      <c r="E21" s="59">
        <v>0</v>
      </c>
      <c r="F21" s="59">
        <v>0</v>
      </c>
      <c r="G21" s="59">
        <v>0.95298000000000005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0.95298000000000005</v>
      </c>
      <c r="T21" s="59">
        <v>1.6000000000000001E-4</v>
      </c>
      <c r="U21" s="59">
        <v>0</v>
      </c>
      <c r="V21" s="59">
        <v>1.6000000000000001E-4</v>
      </c>
      <c r="W21" s="59">
        <v>0.95282</v>
      </c>
      <c r="X21" s="59">
        <v>0.43390100000000009</v>
      </c>
      <c r="Y21" s="59">
        <v>2.22E-4</v>
      </c>
      <c r="Z21" s="59">
        <v>0.51891899999999991</v>
      </c>
      <c r="AA21" s="59">
        <v>5.398E-3</v>
      </c>
      <c r="AB21" s="59">
        <v>5.6288562686073185E-3</v>
      </c>
      <c r="AC21" s="59">
        <v>0.94719114373139268</v>
      </c>
      <c r="AD21" s="59">
        <v>0.88494722284062133</v>
      </c>
      <c r="AE21" s="62">
        <v>6.2243920890771326E-2</v>
      </c>
      <c r="AF21" s="59">
        <v>0</v>
      </c>
      <c r="AG21" s="61">
        <v>0.88494722284062133</v>
      </c>
      <c r="AH21" s="59">
        <v>6.2403920890771326E-2</v>
      </c>
      <c r="AI21" s="59">
        <v>0.88494722284062133</v>
      </c>
      <c r="AJ21" s="59">
        <v>0</v>
      </c>
      <c r="AK21" s="59">
        <f t="shared" si="0"/>
        <v>0.95298000000000005</v>
      </c>
      <c r="AL21" s="59">
        <f t="shared" si="1"/>
        <v>0.12569299999999997</v>
      </c>
      <c r="AM21" s="59">
        <v>0</v>
      </c>
      <c r="AN21" s="59">
        <v>0.12569299999999997</v>
      </c>
      <c r="AO21" s="59">
        <f t="shared" si="2"/>
        <v>0.82728700000000011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9.2959999999999987E-2</v>
      </c>
      <c r="E23" s="59">
        <v>0</v>
      </c>
      <c r="F23" s="59">
        <v>0</v>
      </c>
      <c r="G23" s="59">
        <v>9.2959999999999987E-2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9.2959999999999987E-2</v>
      </c>
      <c r="T23" s="59">
        <v>0</v>
      </c>
      <c r="U23" s="59">
        <v>0</v>
      </c>
      <c r="V23" s="59">
        <v>0</v>
      </c>
      <c r="W23" s="59">
        <v>9.2959999999999987E-2</v>
      </c>
      <c r="X23" s="59">
        <v>9.1310999999999989E-2</v>
      </c>
      <c r="Y23" s="59">
        <v>0</v>
      </c>
      <c r="Z23" s="59">
        <v>1.6489999999999999E-3</v>
      </c>
      <c r="AA23" s="59">
        <v>0</v>
      </c>
      <c r="AB23" s="59">
        <v>0</v>
      </c>
      <c r="AC23" s="59">
        <v>9.2959999999999987E-2</v>
      </c>
      <c r="AD23" s="59">
        <v>8.6107672349812897E-2</v>
      </c>
      <c r="AE23" s="62">
        <v>6.8523276501870926E-3</v>
      </c>
      <c r="AF23" s="59">
        <v>0</v>
      </c>
      <c r="AG23" s="61">
        <v>8.6107672349812897E-2</v>
      </c>
      <c r="AH23" s="59">
        <v>6.8523276501870926E-3</v>
      </c>
      <c r="AI23" s="59">
        <v>8.6107672349812897E-2</v>
      </c>
      <c r="AJ23" s="59">
        <v>0</v>
      </c>
      <c r="AK23" s="59">
        <f t="shared" si="0"/>
        <v>9.2959999999999987E-2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9.2959999999999987E-2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0.1189558</v>
      </c>
      <c r="E28" s="59">
        <v>0</v>
      </c>
      <c r="F28" s="59">
        <v>0</v>
      </c>
      <c r="G28" s="59">
        <v>0.1189558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0.1189558</v>
      </c>
      <c r="T28" s="59">
        <v>2.0227000000000002E-2</v>
      </c>
      <c r="U28" s="59">
        <v>2.0227000000000002E-2</v>
      </c>
      <c r="V28" s="59">
        <v>0</v>
      </c>
      <c r="W28" s="59">
        <v>9.8728800000000005E-2</v>
      </c>
      <c r="X28" s="59">
        <v>4.57638E-2</v>
      </c>
      <c r="Y28" s="59">
        <v>8.0000000000000007E-5</v>
      </c>
      <c r="Z28" s="59">
        <v>5.2964999999999998E-2</v>
      </c>
      <c r="AA28" s="59">
        <v>0</v>
      </c>
      <c r="AB28" s="59">
        <v>7.2380637335986431E-5</v>
      </c>
      <c r="AC28" s="59">
        <v>9.8656419362664019E-2</v>
      </c>
      <c r="AD28" s="59">
        <v>9.8482419362664025E-2</v>
      </c>
      <c r="AE28" s="62">
        <v>1.7400000000000003E-4</v>
      </c>
      <c r="AF28" s="59">
        <v>0</v>
      </c>
      <c r="AG28" s="61">
        <v>9.8482419362664025E-2</v>
      </c>
      <c r="AH28" s="59">
        <v>2.0401000000000002E-2</v>
      </c>
      <c r="AI28" s="59">
        <v>9.8482419362664025E-2</v>
      </c>
      <c r="AJ28" s="59">
        <v>0</v>
      </c>
      <c r="AK28" s="59">
        <f t="shared" si="0"/>
        <v>0.1189558</v>
      </c>
      <c r="AL28" s="59">
        <f t="shared" si="1"/>
        <v>0</v>
      </c>
      <c r="AM28" s="59">
        <v>0</v>
      </c>
      <c r="AN28" s="59">
        <v>0</v>
      </c>
      <c r="AO28" s="59">
        <f t="shared" si="2"/>
        <v>0.1189558</v>
      </c>
    </row>
    <row r="29" spans="2:41" s="56" customFormat="1" ht="27" customHeight="1" x14ac:dyDescent="0.15">
      <c r="B29" s="65" t="s">
        <v>93</v>
      </c>
      <c r="C29" s="58"/>
      <c r="D29" s="59">
        <v>6.9495000000000001E-2</v>
      </c>
      <c r="E29" s="59">
        <v>0</v>
      </c>
      <c r="F29" s="59">
        <v>0</v>
      </c>
      <c r="G29" s="59">
        <v>6.9495000000000001E-2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6.9495000000000001E-2</v>
      </c>
      <c r="T29" s="59">
        <v>2.4259999999999997E-2</v>
      </c>
      <c r="U29" s="59">
        <v>1.3699999999999999E-2</v>
      </c>
      <c r="V29" s="59">
        <v>1.056E-2</v>
      </c>
      <c r="W29" s="59">
        <v>4.5235000000000004E-2</v>
      </c>
      <c r="X29" s="59">
        <v>4.2466000000000004E-2</v>
      </c>
      <c r="Y29" s="59">
        <v>2.0000000000000001E-4</v>
      </c>
      <c r="Z29" s="59">
        <v>2.7689999999999998E-3</v>
      </c>
      <c r="AA29" s="59">
        <v>0</v>
      </c>
      <c r="AB29" s="59">
        <v>1.8095159333995914E-4</v>
      </c>
      <c r="AC29" s="59">
        <v>4.5054048406660045E-2</v>
      </c>
      <c r="AD29" s="59">
        <v>4.2771598752205112E-2</v>
      </c>
      <c r="AE29" s="62">
        <v>2.2824496544549323E-3</v>
      </c>
      <c r="AF29" s="59">
        <v>0</v>
      </c>
      <c r="AG29" s="61">
        <v>4.2771598752205112E-2</v>
      </c>
      <c r="AH29" s="59">
        <v>2.654244965445493E-2</v>
      </c>
      <c r="AI29" s="59">
        <v>4.2771598752205112E-2</v>
      </c>
      <c r="AJ29" s="59">
        <v>0</v>
      </c>
      <c r="AK29" s="59">
        <f t="shared" si="0"/>
        <v>6.9495000000000001E-2</v>
      </c>
      <c r="AL29" s="59">
        <f t="shared" si="1"/>
        <v>0.12393599999999999</v>
      </c>
      <c r="AM29" s="59">
        <v>0</v>
      </c>
      <c r="AN29" s="59">
        <v>0.12393599999999999</v>
      </c>
      <c r="AO29" s="59">
        <f t="shared" si="2"/>
        <v>-5.4440999999999989E-2</v>
      </c>
    </row>
    <row r="30" spans="2:41" s="56" customFormat="1" ht="27" customHeight="1" x14ac:dyDescent="0.15">
      <c r="B30" s="65" t="s">
        <v>94</v>
      </c>
      <c r="C30" s="58"/>
      <c r="D30" s="59">
        <v>4.9540000000000001E-2</v>
      </c>
      <c r="E30" s="59">
        <v>0</v>
      </c>
      <c r="F30" s="59">
        <v>0</v>
      </c>
      <c r="G30" s="59">
        <v>4.9540000000000001E-2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4.9540000000000001E-2</v>
      </c>
      <c r="T30" s="59">
        <v>0</v>
      </c>
      <c r="U30" s="59">
        <v>0</v>
      </c>
      <c r="V30" s="59">
        <v>0</v>
      </c>
      <c r="W30" s="59">
        <v>4.9540000000000001E-2</v>
      </c>
      <c r="X30" s="59">
        <v>0</v>
      </c>
      <c r="Y30" s="59">
        <v>0</v>
      </c>
      <c r="Z30" s="59">
        <v>4.9540000000000001E-2</v>
      </c>
      <c r="AA30" s="59">
        <v>0</v>
      </c>
      <c r="AB30" s="59">
        <v>0</v>
      </c>
      <c r="AC30" s="59">
        <v>4.9540000000000001E-2</v>
      </c>
      <c r="AD30" s="59">
        <v>4.9540000000000001E-2</v>
      </c>
      <c r="AE30" s="62">
        <v>0</v>
      </c>
      <c r="AF30" s="59">
        <v>0</v>
      </c>
      <c r="AG30" s="61">
        <v>4.9540000000000001E-2</v>
      </c>
      <c r="AH30" s="59">
        <v>0</v>
      </c>
      <c r="AI30" s="59">
        <v>4.9540000000000001E-2</v>
      </c>
      <c r="AJ30" s="59">
        <v>0</v>
      </c>
      <c r="AK30" s="59">
        <f t="shared" si="0"/>
        <v>4.9540000000000001E-2</v>
      </c>
      <c r="AL30" s="59">
        <f t="shared" si="1"/>
        <v>0</v>
      </c>
      <c r="AM30" s="59">
        <v>0</v>
      </c>
      <c r="AN30" s="59">
        <v>0</v>
      </c>
      <c r="AO30" s="59">
        <f t="shared" si="2"/>
        <v>4.9540000000000001E-2</v>
      </c>
    </row>
    <row r="31" spans="2:41" s="56" customFormat="1" ht="27" customHeight="1" x14ac:dyDescent="0.15">
      <c r="B31" s="65" t="s">
        <v>95</v>
      </c>
      <c r="C31" s="58"/>
      <c r="D31" s="59">
        <v>0.80621872000000017</v>
      </c>
      <c r="E31" s="59">
        <v>0</v>
      </c>
      <c r="F31" s="59">
        <v>0</v>
      </c>
      <c r="G31" s="59">
        <v>0.80621872000000017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0.80621872000000017</v>
      </c>
      <c r="T31" s="59">
        <v>0.16827400000000001</v>
      </c>
      <c r="U31" s="59">
        <v>5.8164E-2</v>
      </c>
      <c r="V31" s="59">
        <v>0.11011</v>
      </c>
      <c r="W31" s="59">
        <v>0.63794472000000013</v>
      </c>
      <c r="X31" s="59">
        <v>0.63716472000000013</v>
      </c>
      <c r="Y31" s="59">
        <v>0</v>
      </c>
      <c r="Z31" s="59">
        <v>7.7999999999999999E-4</v>
      </c>
      <c r="AA31" s="59">
        <v>0</v>
      </c>
      <c r="AB31" s="59">
        <v>0</v>
      </c>
      <c r="AC31" s="59">
        <v>0.63794472000000013</v>
      </c>
      <c r="AD31" s="59">
        <v>0.62497422343462683</v>
      </c>
      <c r="AE31" s="62">
        <v>1.2970496565373248E-2</v>
      </c>
      <c r="AF31" s="59">
        <v>0</v>
      </c>
      <c r="AG31" s="61">
        <v>0.62497422343462683</v>
      </c>
      <c r="AH31" s="59">
        <v>0.18124449656537325</v>
      </c>
      <c r="AI31" s="59">
        <v>0.62497422343462683</v>
      </c>
      <c r="AJ31" s="59">
        <v>0</v>
      </c>
      <c r="AK31" s="59">
        <f t="shared" si="0"/>
        <v>0.80621872000000017</v>
      </c>
      <c r="AL31" s="59">
        <f t="shared" si="1"/>
        <v>0</v>
      </c>
      <c r="AM31" s="59">
        <v>0</v>
      </c>
      <c r="AN31" s="59">
        <v>0</v>
      </c>
      <c r="AO31" s="59">
        <f t="shared" si="2"/>
        <v>0.80621872000000017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0.53593599999999997</v>
      </c>
      <c r="E36" s="59">
        <v>0</v>
      </c>
      <c r="F36" s="59">
        <v>0</v>
      </c>
      <c r="G36" s="59">
        <v>0.53593599999999997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0.53593599999999997</v>
      </c>
      <c r="T36" s="59">
        <v>0</v>
      </c>
      <c r="U36" s="59">
        <v>0</v>
      </c>
      <c r="V36" s="59">
        <v>0</v>
      </c>
      <c r="W36" s="59">
        <v>0.53593599999999997</v>
      </c>
      <c r="X36" s="59">
        <v>0.25592399999999998</v>
      </c>
      <c r="Y36" s="59">
        <v>4.0000000000000002E-4</v>
      </c>
      <c r="Z36" s="59">
        <v>0.28001199999999993</v>
      </c>
      <c r="AA36" s="59">
        <v>2.5820000000000001E-3</v>
      </c>
      <c r="AB36" s="59">
        <v>2.3442303186679819E-2</v>
      </c>
      <c r="AC36" s="59">
        <v>0.51249369681332013</v>
      </c>
      <c r="AD36" s="59">
        <v>0.21836972491655127</v>
      </c>
      <c r="AE36" s="59">
        <v>0.29412397189676887</v>
      </c>
      <c r="AF36" s="59">
        <v>0</v>
      </c>
      <c r="AG36" s="61">
        <v>0.21836972491655127</v>
      </c>
      <c r="AH36" s="59">
        <v>0.29412397189676887</v>
      </c>
      <c r="AI36" s="59">
        <v>0.21836972491655127</v>
      </c>
      <c r="AJ36" s="59">
        <v>0</v>
      </c>
      <c r="AK36" s="59">
        <f t="shared" si="0"/>
        <v>0.53593599999999997</v>
      </c>
      <c r="AL36" s="59">
        <f t="shared" si="1"/>
        <v>0.17889599999999994</v>
      </c>
      <c r="AM36" s="59">
        <f>SUM(AM37:AM39)</f>
        <v>0</v>
      </c>
      <c r="AN36" s="59">
        <f>SUM(AN37:AN39)</f>
        <v>0.17889599999999994</v>
      </c>
      <c r="AO36" s="59">
        <f t="shared" si="2"/>
        <v>0.35704000000000002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6.8000000000000005E-4</v>
      </c>
      <c r="E37" s="70">
        <v>0</v>
      </c>
      <c r="F37" s="69">
        <v>0</v>
      </c>
      <c r="G37" s="69">
        <v>6.8000000000000005E-4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6.8000000000000005E-4</v>
      </c>
      <c r="T37" s="69">
        <v>0</v>
      </c>
      <c r="U37" s="69">
        <v>0</v>
      </c>
      <c r="V37" s="69">
        <v>0</v>
      </c>
      <c r="W37" s="69">
        <v>6.8000000000000005E-4</v>
      </c>
      <c r="X37" s="69">
        <v>4.0000000000000002E-4</v>
      </c>
      <c r="Y37" s="69">
        <v>4.0000000000000002E-4</v>
      </c>
      <c r="Z37" s="69">
        <v>2.8000000000000003E-4</v>
      </c>
      <c r="AA37" s="69">
        <v>2.8000000000000003E-4</v>
      </c>
      <c r="AB37" s="69">
        <v>6.4190318667989884E-4</v>
      </c>
      <c r="AC37" s="69">
        <v>3.8096813320101238E-5</v>
      </c>
      <c r="AD37" s="69">
        <v>3.8096813320101238E-5</v>
      </c>
      <c r="AE37" s="69">
        <v>0</v>
      </c>
      <c r="AF37" s="71">
        <v>0</v>
      </c>
      <c r="AG37" s="72">
        <v>3.8096813320101238E-5</v>
      </c>
      <c r="AH37" s="69">
        <v>0</v>
      </c>
      <c r="AI37" s="69">
        <v>3.8096813320101238E-5</v>
      </c>
      <c r="AJ37" s="70">
        <v>0</v>
      </c>
      <c r="AK37" s="70">
        <f t="shared" si="0"/>
        <v>6.8000000000000005E-4</v>
      </c>
      <c r="AL37" s="70">
        <f t="shared" si="1"/>
        <v>5.3600000000000002E-4</v>
      </c>
      <c r="AM37" s="70">
        <v>0</v>
      </c>
      <c r="AN37" s="70">
        <v>5.3600000000000002E-4</v>
      </c>
      <c r="AO37" s="70">
        <f t="shared" si="2"/>
        <v>1.4400000000000003E-4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0.50935399999999997</v>
      </c>
      <c r="E38" s="74">
        <v>0</v>
      </c>
      <c r="F38" s="74">
        <v>0</v>
      </c>
      <c r="G38" s="74">
        <v>0.50935399999999997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0.50935399999999997</v>
      </c>
      <c r="T38" s="74">
        <v>0</v>
      </c>
      <c r="U38" s="74">
        <v>0</v>
      </c>
      <c r="V38" s="74">
        <v>0</v>
      </c>
      <c r="W38" s="74">
        <v>0.50935399999999997</v>
      </c>
      <c r="X38" s="74">
        <v>0.23447999999999999</v>
      </c>
      <c r="Y38" s="74">
        <v>0</v>
      </c>
      <c r="Z38" s="74">
        <v>0.27487399999999995</v>
      </c>
      <c r="AA38" s="74">
        <v>0</v>
      </c>
      <c r="AB38" s="74">
        <v>2.0498399999999917E-2</v>
      </c>
      <c r="AC38" s="74">
        <v>0.48885560000000006</v>
      </c>
      <c r="AD38" s="74">
        <v>0.19519774810323118</v>
      </c>
      <c r="AE38" s="74">
        <v>0.29365785189676885</v>
      </c>
      <c r="AF38" s="75">
        <v>0</v>
      </c>
      <c r="AG38" s="76">
        <v>0.19519774810323118</v>
      </c>
      <c r="AH38" s="74">
        <v>0.29365785189676885</v>
      </c>
      <c r="AI38" s="74">
        <v>0.19519774810323118</v>
      </c>
      <c r="AJ38" s="74">
        <v>0</v>
      </c>
      <c r="AK38" s="74">
        <f t="shared" si="0"/>
        <v>0.50935399999999997</v>
      </c>
      <c r="AL38" s="74">
        <f t="shared" si="1"/>
        <v>0.17075999999999994</v>
      </c>
      <c r="AM38" s="74">
        <v>0</v>
      </c>
      <c r="AN38" s="74">
        <v>0.17075999999999994</v>
      </c>
      <c r="AO38" s="74">
        <f t="shared" si="2"/>
        <v>0.33859400000000006</v>
      </c>
    </row>
    <row r="39" spans="2:41" ht="27" customHeight="1" x14ac:dyDescent="0.15">
      <c r="B39" s="77">
        <v>0</v>
      </c>
      <c r="C39" s="84" t="s">
        <v>100</v>
      </c>
      <c r="D39" s="79">
        <v>2.5902000000000001E-2</v>
      </c>
      <c r="E39" s="60">
        <v>0</v>
      </c>
      <c r="F39" s="79">
        <v>0</v>
      </c>
      <c r="G39" s="79">
        <v>2.5902000000000001E-2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2.5902000000000001E-2</v>
      </c>
      <c r="T39" s="79">
        <v>0</v>
      </c>
      <c r="U39" s="79">
        <v>0</v>
      </c>
      <c r="V39" s="79">
        <v>0</v>
      </c>
      <c r="W39" s="79">
        <v>2.5902000000000001E-2</v>
      </c>
      <c r="X39" s="79">
        <v>2.1044E-2</v>
      </c>
      <c r="Y39" s="79">
        <v>0</v>
      </c>
      <c r="Z39" s="79">
        <v>4.8579999999999995E-3</v>
      </c>
      <c r="AA39" s="79">
        <v>2.3020000000000002E-3</v>
      </c>
      <c r="AB39" s="79">
        <v>2.302000000000002E-3</v>
      </c>
      <c r="AC39" s="79">
        <v>2.3599999999999999E-2</v>
      </c>
      <c r="AD39" s="79">
        <v>2.3133879999999999E-2</v>
      </c>
      <c r="AE39" s="79">
        <v>4.6611999999999999E-4</v>
      </c>
      <c r="AF39" s="80">
        <v>0</v>
      </c>
      <c r="AG39" s="81">
        <v>2.3133879999999999E-2</v>
      </c>
      <c r="AH39" s="79">
        <v>4.6611999999999999E-4</v>
      </c>
      <c r="AI39" s="79">
        <v>2.3133879999999999E-2</v>
      </c>
      <c r="AJ39" s="60">
        <v>0</v>
      </c>
      <c r="AK39" s="60">
        <f t="shared" si="0"/>
        <v>2.5902000000000001E-2</v>
      </c>
      <c r="AL39" s="60">
        <f t="shared" si="1"/>
        <v>7.6000000000000009E-3</v>
      </c>
      <c r="AM39" s="60">
        <v>0</v>
      </c>
      <c r="AN39" s="60">
        <v>7.6000000000000009E-3</v>
      </c>
      <c r="AO39" s="60">
        <f t="shared" si="2"/>
        <v>1.8301999999999999E-2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2021-03-16T06:09:14Z</dcterms:created>
  <dcterms:modified xsi:type="dcterms:W3CDTF">2022-03-29T08:24:10Z</dcterms:modified>
</cp:coreProperties>
</file>