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10A2FCD7-1063-452B-8867-B695F8DCFB4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N14" i="1"/>
  <c r="AK14" i="1"/>
  <c r="AN12" i="1"/>
  <c r="AK13" i="1"/>
  <c r="AK12" i="1"/>
  <c r="Z8" i="1"/>
  <c r="X8" i="1"/>
  <c r="AO34" i="1" l="1"/>
  <c r="AO36" i="1"/>
  <c r="AO22" i="1"/>
  <c r="AO25" i="1"/>
  <c r="AL36" i="1"/>
  <c r="AO39" i="1"/>
  <c r="AO20" i="1"/>
  <c r="AO27" i="1"/>
  <c r="AO37" i="1"/>
  <c r="AO24" i="1"/>
  <c r="AO28" i="1"/>
  <c r="AO31" i="1"/>
  <c r="AO38" i="1"/>
  <c r="AO15" i="1"/>
  <c r="AO35" i="1"/>
  <c r="AO32" i="1"/>
  <c r="AO16" i="1"/>
  <c r="AO19" i="1"/>
  <c r="AL13" i="1"/>
  <c r="AO13" i="1" s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<sst xmlns="http://schemas.openxmlformats.org/spreadsheetml/2006/main" count="111" uniqueCount="105">
  <si>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</si>
  <si>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</si>
  <si>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</si>
  <si>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</si>
  <si>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</si>
  <si>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</si>
  <si>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</si>
  <si>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</si>
  <si>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</si>
  <si>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</si>
  <si>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</si>
  <si>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</si>
  <si>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</si>
  <si>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</si>
  <si>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</si>
  <si>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</si>
  <si>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</si>
  <si>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</si>
  <si>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</si>
  <si>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</si>
  <si>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</si>
  <si>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</si>
  <si>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</si>
  <si>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</si>
  <si>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</si>
  <si>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</si>
  <si>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</si>
  <si>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</si>
  <si>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</si>
  <si>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</si>
  <si>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</si>
  <si>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</si>
  <si>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</si>
  <si>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</si>
  <si>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</si>
  <si>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</si>
  <si>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</si>
  <si>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</si>
  <si>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</si>
  <si>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</si>
  <si>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</si>
  <si>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</si>
  <si>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</si>
  <si>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</si>
  <si>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</si>
  <si>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</si>
  <si>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</si>
  <si>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</si>
  <si>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</si>
  <si>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</si>
  <si>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</si>
  <si>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</si>
  <si>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</si>
  <si>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</si>
  <si>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</si>
  <si>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</si>
  <si>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</si>
  <si>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</si>
  <si>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</si>
  <si>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</si>
  <si>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</si>
  <si>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</si>
  <si>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</si>
  <si>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</si>
  <si>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</si>
  <si>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</si>
  <si>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</si>
  <si>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</si>
  <si>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</si>
  <si>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</si>
  <si>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</si>
  <si>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</si>
  <si>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</si>
  <si>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</si>
  <si>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</si>
  <si>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</si>
  <si>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</si>
  <si>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</si>
  <si>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</si>
  <si>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</si>
  <si>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</si>
  <si>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</si>
  <si>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</si>
  <si>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</si>
  <si>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</si>
  <si>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</si>
  <si>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</si>
  <si>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</si>
  <si>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</si>
  <si>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</si>
  <si>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</si>
  <si>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</si>
  <si>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</si>
  <si>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</si>
  <si>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</si>
  <si>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</si>
  <si>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</si>
  <si>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</si>
  <si>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</si>
  <si>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</si>
  <si>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</si>
  <si>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</si>
  <si>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</si>
  <si>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</si>
  <si>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表2-21  発生量及び処理・処分量（種類別：変換）　〔食料品〕〔全地域〕〔令和２年度〕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</si>
</sst>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O20" sqref="O20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37.943571601000009</v>
      </c>
      <c r="E12" s="54">
        <v>0</v>
      </c>
      <c r="F12" s="54">
        <v>0</v>
      </c>
      <c r="G12" s="54">
        <v>37.943571601000009</v>
      </c>
      <c r="H12" s="54">
        <v>0.29099999999999998</v>
      </c>
      <c r="I12" s="54">
        <v>0</v>
      </c>
      <c r="J12" s="54">
        <v>0</v>
      </c>
      <c r="K12" s="54">
        <v>8.0541999999999998</v>
      </c>
      <c r="L12" s="54">
        <v>0</v>
      </c>
      <c r="M12" s="54">
        <v>2.9480000000000004</v>
      </c>
      <c r="N12" s="54">
        <v>0</v>
      </c>
      <c r="O12" s="54">
        <v>5.1061999999999994</v>
      </c>
      <c r="P12" s="54">
        <v>3.5137350000000001</v>
      </c>
      <c r="Q12" s="54">
        <v>0</v>
      </c>
      <c r="R12" s="54">
        <v>0</v>
      </c>
      <c r="S12" s="55">
        <v>31.190836600999997</v>
      </c>
      <c r="T12" s="54">
        <v>5.5199999999999997E-3</v>
      </c>
      <c r="U12" s="54">
        <v>5.2899999999999996E-3</v>
      </c>
      <c r="V12" s="54">
        <v>2.3000000000000001E-4</v>
      </c>
      <c r="W12" s="54">
        <v>31.185316600999997</v>
      </c>
      <c r="X12" s="54">
        <v>12.360074400000002</v>
      </c>
      <c r="Y12" s="54">
        <v>3.8589999999999999E-2</v>
      </c>
      <c r="Z12" s="54">
        <v>18.825242200999998</v>
      </c>
      <c r="AA12" s="54">
        <v>1.0419641509999999</v>
      </c>
      <c r="AB12" s="54">
        <v>6.5642839578747987</v>
      </c>
      <c r="AC12" s="54">
        <v>24.621032643125197</v>
      </c>
      <c r="AD12" s="54">
        <v>23.484520260468166</v>
      </c>
      <c r="AE12" s="54">
        <v>1.13651238265703</v>
      </c>
      <c r="AF12" s="54">
        <v>0</v>
      </c>
      <c r="AG12" s="55">
        <v>27.289255260468167</v>
      </c>
      <c r="AH12" s="54">
        <v>1.1420323826570302</v>
      </c>
      <c r="AI12" s="54">
        <v>27.289255260468167</v>
      </c>
      <c r="AJ12" s="54">
        <v>0</v>
      </c>
      <c r="AK12" s="54">
        <f>G12-N12</f>
        <v>37.943571601000009</v>
      </c>
      <c r="AL12" s="54">
        <f>AM12+AN12</f>
        <v>6.3253890000000013</v>
      </c>
      <c r="AM12" s="54">
        <f>SUM(AM13:AM14)+SUM(AM18:AM36)</f>
        <v>0</v>
      </c>
      <c r="AN12" s="54">
        <f>SUM(AN13:AN14)+SUM(AN18:AN36)</f>
        <v>6.3253890000000013</v>
      </c>
      <c r="AO12" s="54">
        <f>AK12-AL12</f>
        <v>31.618182601000008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-7.466606124443062E-2</v>
      </c>
      <c r="AC13" s="59">
        <v>7.466606124443062E-2</v>
      </c>
      <c r="AD13" s="59">
        <v>0</v>
      </c>
      <c r="AE13" s="62">
        <v>7.466606124443062E-2</v>
      </c>
      <c r="AF13" s="59">
        <v>0</v>
      </c>
      <c r="AG13" s="63">
        <v>0</v>
      </c>
      <c r="AH13" s="64">
        <v>7.466606124443062E-2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6.151945100999999</v>
      </c>
      <c r="E14" s="59">
        <v>0</v>
      </c>
      <c r="F14" s="59">
        <v>0</v>
      </c>
      <c r="G14" s="59">
        <v>6.151945100999999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6.151945100999999</v>
      </c>
      <c r="T14" s="59">
        <v>0</v>
      </c>
      <c r="U14" s="59">
        <v>0</v>
      </c>
      <c r="V14" s="59">
        <v>0</v>
      </c>
      <c r="W14" s="59">
        <v>6.151945100999999</v>
      </c>
      <c r="X14" s="59">
        <v>3.0230299999999999</v>
      </c>
      <c r="Y14" s="59">
        <v>0</v>
      </c>
      <c r="Z14" s="59">
        <v>3.1289151009999996</v>
      </c>
      <c r="AA14" s="59">
        <v>0.35659405100000002</v>
      </c>
      <c r="AB14" s="59">
        <v>0.7990080542280904</v>
      </c>
      <c r="AC14" s="59">
        <v>5.3529370467719088</v>
      </c>
      <c r="AD14" s="59">
        <v>4.9972630889420016</v>
      </c>
      <c r="AE14" s="59">
        <v>0.35567395782990791</v>
      </c>
      <c r="AF14" s="59">
        <v>0</v>
      </c>
      <c r="AG14" s="61">
        <v>4.9972630889420016</v>
      </c>
      <c r="AH14" s="59">
        <v>0.35567395782990791</v>
      </c>
      <c r="AI14" s="59">
        <v>4.9972630889420016</v>
      </c>
      <c r="AJ14" s="59">
        <v>0</v>
      </c>
      <c r="AK14" s="59">
        <f t="shared" si="0"/>
        <v>6.151945100999999</v>
      </c>
      <c r="AL14" s="59">
        <f t="shared" si="1"/>
        <v>1.071501</v>
      </c>
      <c r="AM14" s="59">
        <f>SUM(AM15:AM17)</f>
        <v>0</v>
      </c>
      <c r="AN14" s="59">
        <f>SUM(AN15:AN17)</f>
        <v>1.071501</v>
      </c>
      <c r="AO14" s="59">
        <f t="shared" si="2"/>
        <v>5.0804441009999994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3.5577599999999991</v>
      </c>
      <c r="E15" s="70">
        <v>0</v>
      </c>
      <c r="F15" s="69">
        <v>0</v>
      </c>
      <c r="G15" s="69">
        <v>3.5577599999999991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3.5577599999999991</v>
      </c>
      <c r="T15" s="69">
        <v>0</v>
      </c>
      <c r="U15" s="69">
        <v>0</v>
      </c>
      <c r="V15" s="69">
        <v>0</v>
      </c>
      <c r="W15" s="69">
        <v>3.5577599999999991</v>
      </c>
      <c r="X15" s="69">
        <v>1.1473999999999998</v>
      </c>
      <c r="Y15" s="69">
        <v>0</v>
      </c>
      <c r="Z15" s="69">
        <v>2.4103599999999994</v>
      </c>
      <c r="AA15" s="69">
        <v>0</v>
      </c>
      <c r="AB15" s="69">
        <v>0.58119967690724916</v>
      </c>
      <c r="AC15" s="69">
        <v>2.97656032309275</v>
      </c>
      <c r="AD15" s="69">
        <v>2.8533877389420015</v>
      </c>
      <c r="AE15" s="69">
        <v>0.12317258415074864</v>
      </c>
      <c r="AF15" s="71">
        <v>0</v>
      </c>
      <c r="AG15" s="72">
        <v>2.8533877389420015</v>
      </c>
      <c r="AH15" s="69">
        <v>0.12317258415074864</v>
      </c>
      <c r="AI15" s="69">
        <v>2.8533877389420015</v>
      </c>
      <c r="AJ15" s="70">
        <v>0</v>
      </c>
      <c r="AK15" s="70">
        <f t="shared" si="0"/>
        <v>3.5577599999999991</v>
      </c>
      <c r="AL15" s="70">
        <f t="shared" si="1"/>
        <v>1.071501</v>
      </c>
      <c r="AM15" s="70">
        <v>0</v>
      </c>
      <c r="AN15" s="70">
        <v>1.071501</v>
      </c>
      <c r="AO15" s="70">
        <f t="shared" si="2"/>
        <v>2.4862589999999991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0.33027999999999996</v>
      </c>
      <c r="E16" s="74">
        <v>0</v>
      </c>
      <c r="F16" s="74">
        <v>0</v>
      </c>
      <c r="G16" s="74">
        <v>0.33027999999999996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0.33027999999999996</v>
      </c>
      <c r="T16" s="74">
        <v>0</v>
      </c>
      <c r="U16" s="74">
        <v>0</v>
      </c>
      <c r="V16" s="74">
        <v>0</v>
      </c>
      <c r="W16" s="74">
        <v>0.33027999999999996</v>
      </c>
      <c r="X16" s="74">
        <v>0</v>
      </c>
      <c r="Y16" s="74">
        <v>0</v>
      </c>
      <c r="Z16" s="74">
        <v>0.33027999999999996</v>
      </c>
      <c r="AA16" s="74">
        <v>2.0879999999999999E-2</v>
      </c>
      <c r="AB16" s="74">
        <v>8.903999999999998E-2</v>
      </c>
      <c r="AC16" s="74">
        <v>0.24123999999999998</v>
      </c>
      <c r="AD16" s="74">
        <v>1.704E-2</v>
      </c>
      <c r="AE16" s="74">
        <v>0.22419999999999998</v>
      </c>
      <c r="AF16" s="75">
        <v>0</v>
      </c>
      <c r="AG16" s="76">
        <v>1.704E-2</v>
      </c>
      <c r="AH16" s="74">
        <v>0.22419999999999998</v>
      </c>
      <c r="AI16" s="74">
        <v>1.704E-2</v>
      </c>
      <c r="AJ16" s="74">
        <v>0</v>
      </c>
      <c r="AK16" s="74">
        <f t="shared" si="0"/>
        <v>0.33027999999999996</v>
      </c>
      <c r="AL16" s="74">
        <f t="shared" si="1"/>
        <v>0</v>
      </c>
      <c r="AM16" s="74">
        <v>0</v>
      </c>
      <c r="AN16" s="74">
        <v>0</v>
      </c>
      <c r="AO16" s="74">
        <f t="shared" si="2"/>
        <v>0.33027999999999996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2.2639051010000002</v>
      </c>
      <c r="E17" s="60">
        <v>0</v>
      </c>
      <c r="F17" s="79">
        <v>0</v>
      </c>
      <c r="G17" s="79">
        <v>2.2639051010000002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2.2639051010000002</v>
      </c>
      <c r="T17" s="79">
        <v>0</v>
      </c>
      <c r="U17" s="79">
        <v>0</v>
      </c>
      <c r="V17" s="79">
        <v>0</v>
      </c>
      <c r="W17" s="79">
        <v>2.2639051010000002</v>
      </c>
      <c r="X17" s="79">
        <v>1.8756300000000001</v>
      </c>
      <c r="Y17" s="79">
        <v>0</v>
      </c>
      <c r="Z17" s="79">
        <v>0.38827510099999996</v>
      </c>
      <c r="AA17" s="79">
        <v>0.33571405100000001</v>
      </c>
      <c r="AB17" s="79">
        <v>0.12876837732084123</v>
      </c>
      <c r="AC17" s="79">
        <v>2.135136723679159</v>
      </c>
      <c r="AD17" s="79">
        <v>2.1268353499999999</v>
      </c>
      <c r="AE17" s="79">
        <v>8.3013736791592695E-3</v>
      </c>
      <c r="AF17" s="80">
        <v>0</v>
      </c>
      <c r="AG17" s="81">
        <v>2.1268353499999999</v>
      </c>
      <c r="AH17" s="79">
        <v>8.3013736791592695E-3</v>
      </c>
      <c r="AI17" s="79">
        <v>2.1268353499999999</v>
      </c>
      <c r="AJ17" s="60">
        <v>0</v>
      </c>
      <c r="AK17" s="60">
        <f t="shared" si="0"/>
        <v>2.2639051010000002</v>
      </c>
      <c r="AL17" s="60">
        <f t="shared" si="1"/>
        <v>0</v>
      </c>
      <c r="AM17" s="60">
        <v>0</v>
      </c>
      <c r="AN17" s="60">
        <v>0</v>
      </c>
      <c r="AO17" s="60">
        <f t="shared" si="2"/>
        <v>2.2639051010000002</v>
      </c>
    </row>
    <row r="18" spans="2:41" s="56" customFormat="1" ht="27" customHeight="1" x14ac:dyDescent="0.15">
      <c r="B18" s="65" t="s">
        <v>82</v>
      </c>
      <c r="C18" s="82"/>
      <c r="D18" s="59">
        <v>3.4622016000000002</v>
      </c>
      <c r="E18" s="59">
        <v>0</v>
      </c>
      <c r="F18" s="59">
        <v>0</v>
      </c>
      <c r="G18" s="59">
        <v>3.4622016000000002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3.4622016000000002</v>
      </c>
      <c r="T18" s="59">
        <v>0</v>
      </c>
      <c r="U18" s="59">
        <v>0</v>
      </c>
      <c r="V18" s="59">
        <v>0</v>
      </c>
      <c r="W18" s="59">
        <v>3.4622016000000002</v>
      </c>
      <c r="X18" s="59">
        <v>3.5099999999999997E-3</v>
      </c>
      <c r="Y18" s="59">
        <v>0</v>
      </c>
      <c r="Z18" s="59">
        <v>3.4586916000000003</v>
      </c>
      <c r="AA18" s="59">
        <v>0.24316159999999998</v>
      </c>
      <c r="AB18" s="59">
        <v>0.24076130000000084</v>
      </c>
      <c r="AC18" s="59">
        <v>3.2214402999999994</v>
      </c>
      <c r="AD18" s="59">
        <v>3.2214402999999994</v>
      </c>
      <c r="AE18" s="62">
        <v>0</v>
      </c>
      <c r="AF18" s="59">
        <v>0</v>
      </c>
      <c r="AG18" s="61">
        <v>3.2214402999999994</v>
      </c>
      <c r="AH18" s="59">
        <v>0</v>
      </c>
      <c r="AI18" s="59">
        <v>3.2214402999999994</v>
      </c>
      <c r="AJ18" s="59">
        <v>0</v>
      </c>
      <c r="AK18" s="59">
        <f t="shared" si="0"/>
        <v>3.4622016000000002</v>
      </c>
      <c r="AL18" s="59">
        <f t="shared" si="1"/>
        <v>2.0459999999999996E-3</v>
      </c>
      <c r="AM18" s="59">
        <v>0</v>
      </c>
      <c r="AN18" s="59">
        <v>2.0459999999999996E-3</v>
      </c>
      <c r="AO18" s="59">
        <f t="shared" si="2"/>
        <v>3.4601556000000002</v>
      </c>
    </row>
    <row r="19" spans="2:41" s="56" customFormat="1" ht="27" customHeight="1" x14ac:dyDescent="0.15">
      <c r="B19" s="65" t="s">
        <v>83</v>
      </c>
      <c r="C19" s="58"/>
      <c r="D19" s="59">
        <v>5.2910610000000009</v>
      </c>
      <c r="E19" s="59">
        <v>0</v>
      </c>
      <c r="F19" s="59">
        <v>0</v>
      </c>
      <c r="G19" s="59">
        <v>5.2910610000000009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5.2910610000000009</v>
      </c>
      <c r="T19" s="59">
        <v>2.3000000000000001E-4</v>
      </c>
      <c r="U19" s="59">
        <v>0</v>
      </c>
      <c r="V19" s="59">
        <v>2.3000000000000001E-4</v>
      </c>
      <c r="W19" s="59">
        <v>5.2908310000000007</v>
      </c>
      <c r="X19" s="59">
        <v>4.6296800000000005</v>
      </c>
      <c r="Y19" s="59">
        <v>0</v>
      </c>
      <c r="Z19" s="59">
        <v>0.66115099999999993</v>
      </c>
      <c r="AA19" s="59">
        <v>2.7030499999999999E-2</v>
      </c>
      <c r="AB19" s="59">
        <v>5.0941620251885071</v>
      </c>
      <c r="AC19" s="59">
        <v>0.19666897481149367</v>
      </c>
      <c r="AD19" s="59">
        <v>4.9320000000000003E-2</v>
      </c>
      <c r="AE19" s="62">
        <v>0.14734897481149367</v>
      </c>
      <c r="AF19" s="59">
        <v>0</v>
      </c>
      <c r="AG19" s="61">
        <v>4.9320000000000003E-2</v>
      </c>
      <c r="AH19" s="59">
        <v>0.14757897481149368</v>
      </c>
      <c r="AI19" s="59">
        <v>4.9320000000000003E-2</v>
      </c>
      <c r="AJ19" s="59">
        <v>0</v>
      </c>
      <c r="AK19" s="59">
        <f t="shared" si="0"/>
        <v>5.2910610000000009</v>
      </c>
      <c r="AL19" s="59">
        <f t="shared" si="1"/>
        <v>4.0287800000000011</v>
      </c>
      <c r="AM19" s="59">
        <v>0</v>
      </c>
      <c r="AN19" s="59">
        <v>4.0287800000000011</v>
      </c>
      <c r="AO19" s="59">
        <f t="shared" si="2"/>
        <v>1.2622809999999998</v>
      </c>
    </row>
    <row r="20" spans="2:41" s="56" customFormat="1" ht="27" customHeight="1" x14ac:dyDescent="0.15">
      <c r="B20" s="65" t="s">
        <v>84</v>
      </c>
      <c r="C20" s="58"/>
      <c r="D20" s="59">
        <v>8.3324999999999996E-3</v>
      </c>
      <c r="E20" s="59">
        <v>0</v>
      </c>
      <c r="F20" s="59">
        <v>0</v>
      </c>
      <c r="G20" s="59">
        <v>8.3324999999999996E-3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8.3324999999999996E-3</v>
      </c>
      <c r="T20" s="59">
        <v>0</v>
      </c>
      <c r="U20" s="59">
        <v>0</v>
      </c>
      <c r="V20" s="59">
        <v>0</v>
      </c>
      <c r="W20" s="59">
        <v>8.3324999999999996E-3</v>
      </c>
      <c r="X20" s="59">
        <v>8.0999999999999996E-3</v>
      </c>
      <c r="Y20" s="59">
        <v>0</v>
      </c>
      <c r="Z20" s="59">
        <v>2.3250000000000001E-4</v>
      </c>
      <c r="AA20" s="59">
        <v>1.2E-5</v>
      </c>
      <c r="AB20" s="59">
        <v>8.2526397026324617E-3</v>
      </c>
      <c r="AC20" s="59">
        <v>7.9860297367537113E-5</v>
      </c>
      <c r="AD20" s="59">
        <v>0</v>
      </c>
      <c r="AE20" s="62">
        <v>7.9860297367537113E-5</v>
      </c>
      <c r="AF20" s="59">
        <v>0</v>
      </c>
      <c r="AG20" s="61">
        <v>0</v>
      </c>
      <c r="AH20" s="59">
        <v>7.9860297367537113E-5</v>
      </c>
      <c r="AI20" s="59">
        <v>0</v>
      </c>
      <c r="AJ20" s="59">
        <v>0</v>
      </c>
      <c r="AK20" s="59">
        <f t="shared" si="0"/>
        <v>8.3324999999999996E-3</v>
      </c>
      <c r="AL20" s="59">
        <f t="shared" si="1"/>
        <v>7.7999999999999999E-4</v>
      </c>
      <c r="AM20" s="59">
        <v>0</v>
      </c>
      <c r="AN20" s="59">
        <v>7.7999999999999999E-4</v>
      </c>
      <c r="AO20" s="59">
        <f t="shared" si="2"/>
        <v>7.5524999999999993E-3</v>
      </c>
    </row>
    <row r="21" spans="2:41" s="56" customFormat="1" ht="27" customHeight="1" x14ac:dyDescent="0.15">
      <c r="B21" s="65" t="s">
        <v>85</v>
      </c>
      <c r="C21" s="58"/>
      <c r="D21" s="59">
        <v>0.85746800000000012</v>
      </c>
      <c r="E21" s="59">
        <v>0</v>
      </c>
      <c r="F21" s="59">
        <v>0</v>
      </c>
      <c r="G21" s="59">
        <v>0.85746800000000012</v>
      </c>
      <c r="H21" s="59">
        <v>0</v>
      </c>
      <c r="I21" s="59">
        <v>0</v>
      </c>
      <c r="J21" s="59">
        <v>0</v>
      </c>
      <c r="K21" s="59">
        <v>0.11425</v>
      </c>
      <c r="L21" s="59">
        <v>0</v>
      </c>
      <c r="M21" s="59">
        <v>0</v>
      </c>
      <c r="N21" s="59">
        <v>0</v>
      </c>
      <c r="O21" s="59">
        <v>0.11425</v>
      </c>
      <c r="P21" s="59">
        <v>8.1604999999999983E-2</v>
      </c>
      <c r="Q21" s="59">
        <v>0</v>
      </c>
      <c r="R21" s="59">
        <v>0</v>
      </c>
      <c r="S21" s="61">
        <v>0.77586300000000008</v>
      </c>
      <c r="T21" s="59">
        <v>0</v>
      </c>
      <c r="U21" s="59">
        <v>0</v>
      </c>
      <c r="V21" s="59">
        <v>0</v>
      </c>
      <c r="W21" s="59">
        <v>0.77586300000000008</v>
      </c>
      <c r="X21" s="59">
        <v>0.40462800000000004</v>
      </c>
      <c r="Y21" s="59">
        <v>0</v>
      </c>
      <c r="Z21" s="59">
        <v>0.37123500000000004</v>
      </c>
      <c r="AA21" s="59">
        <v>1.1616E-2</v>
      </c>
      <c r="AB21" s="59">
        <v>1.1626000000000136E-2</v>
      </c>
      <c r="AC21" s="59">
        <v>0.76423699999999994</v>
      </c>
      <c r="AD21" s="59">
        <v>0.51903490526920293</v>
      </c>
      <c r="AE21" s="62">
        <v>0.24520209473079702</v>
      </c>
      <c r="AF21" s="59">
        <v>0</v>
      </c>
      <c r="AG21" s="61">
        <v>0.60063990526920286</v>
      </c>
      <c r="AH21" s="59">
        <v>0.24520209473079702</v>
      </c>
      <c r="AI21" s="59">
        <v>0.60063990526920286</v>
      </c>
      <c r="AJ21" s="59">
        <v>0</v>
      </c>
      <c r="AK21" s="59">
        <f t="shared" si="0"/>
        <v>0.85746800000000012</v>
      </c>
      <c r="AL21" s="59">
        <f t="shared" si="1"/>
        <v>8.8517999999999999E-2</v>
      </c>
      <c r="AM21" s="59">
        <v>0</v>
      </c>
      <c r="AN21" s="59">
        <v>8.8517999999999999E-2</v>
      </c>
      <c r="AO21" s="59">
        <f t="shared" si="2"/>
        <v>0.76895000000000013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0.32474500000000001</v>
      </c>
      <c r="E23" s="59">
        <v>0</v>
      </c>
      <c r="F23" s="59">
        <v>0</v>
      </c>
      <c r="G23" s="59">
        <v>0.32474500000000001</v>
      </c>
      <c r="H23" s="59">
        <v>0</v>
      </c>
      <c r="I23" s="59">
        <v>0</v>
      </c>
      <c r="J23" s="59">
        <v>0</v>
      </c>
      <c r="K23" s="59">
        <v>0.22899</v>
      </c>
      <c r="L23" s="59">
        <v>0</v>
      </c>
      <c r="M23" s="59">
        <v>0</v>
      </c>
      <c r="N23" s="59">
        <v>0</v>
      </c>
      <c r="O23" s="59">
        <v>0.22899</v>
      </c>
      <c r="P23" s="59">
        <v>0.22899</v>
      </c>
      <c r="Q23" s="59">
        <v>0</v>
      </c>
      <c r="R23" s="59">
        <v>0</v>
      </c>
      <c r="S23" s="61">
        <v>9.5755000000000007E-2</v>
      </c>
      <c r="T23" s="59">
        <v>0</v>
      </c>
      <c r="U23" s="59">
        <v>0</v>
      </c>
      <c r="V23" s="59">
        <v>0</v>
      </c>
      <c r="W23" s="59">
        <v>9.5755000000000007E-2</v>
      </c>
      <c r="X23" s="59">
        <v>9.5755000000000007E-2</v>
      </c>
      <c r="Y23" s="59">
        <v>3.6119999999999999E-2</v>
      </c>
      <c r="Z23" s="59">
        <v>0</v>
      </c>
      <c r="AA23" s="59">
        <v>0</v>
      </c>
      <c r="AB23" s="59">
        <v>3.6120000000000013E-2</v>
      </c>
      <c r="AC23" s="59">
        <v>5.9634999999999994E-2</v>
      </c>
      <c r="AD23" s="59">
        <v>3.9664999999999999E-2</v>
      </c>
      <c r="AE23" s="62">
        <v>1.9969999999999998E-2</v>
      </c>
      <c r="AF23" s="59">
        <v>0</v>
      </c>
      <c r="AG23" s="61">
        <v>0.26865499999999998</v>
      </c>
      <c r="AH23" s="59">
        <v>1.9969999999999998E-2</v>
      </c>
      <c r="AI23" s="59">
        <v>0.26865499999999998</v>
      </c>
      <c r="AJ23" s="59">
        <v>0</v>
      </c>
      <c r="AK23" s="59">
        <f t="shared" si="0"/>
        <v>0.32474500000000001</v>
      </c>
      <c r="AL23" s="59">
        <f t="shared" si="1"/>
        <v>0</v>
      </c>
      <c r="AM23" s="59">
        <v>0</v>
      </c>
      <c r="AN23" s="59">
        <v>0</v>
      </c>
      <c r="AO23" s="59">
        <f t="shared" si="2"/>
        <v>0.32474500000000001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16.418662999999999</v>
      </c>
      <c r="E25" s="59">
        <v>0</v>
      </c>
      <c r="F25" s="59">
        <v>0</v>
      </c>
      <c r="G25" s="59">
        <v>16.418662999999999</v>
      </c>
      <c r="H25" s="59">
        <v>0</v>
      </c>
      <c r="I25" s="59">
        <v>0</v>
      </c>
      <c r="J25" s="59">
        <v>0</v>
      </c>
      <c r="K25" s="59">
        <v>1.2669999999999999</v>
      </c>
      <c r="L25" s="59">
        <v>0</v>
      </c>
      <c r="M25" s="59">
        <v>0</v>
      </c>
      <c r="N25" s="59">
        <v>0</v>
      </c>
      <c r="O25" s="59">
        <v>1.2669999999999999</v>
      </c>
      <c r="P25" s="59">
        <v>1.2669999999999999</v>
      </c>
      <c r="Q25" s="59">
        <v>0</v>
      </c>
      <c r="R25" s="59">
        <v>0</v>
      </c>
      <c r="S25" s="61">
        <v>15.151662999999999</v>
      </c>
      <c r="T25" s="59">
        <v>0</v>
      </c>
      <c r="U25" s="59">
        <v>0</v>
      </c>
      <c r="V25" s="59">
        <v>0</v>
      </c>
      <c r="W25" s="59">
        <v>15.151662999999999</v>
      </c>
      <c r="X25" s="59">
        <v>4.1144829999999999</v>
      </c>
      <c r="Y25" s="59">
        <v>2.4700000000000004E-3</v>
      </c>
      <c r="Z25" s="59">
        <v>11.037179999999999</v>
      </c>
      <c r="AA25" s="59">
        <v>0.24155000000000001</v>
      </c>
      <c r="AB25" s="59">
        <v>0.28701999999999828</v>
      </c>
      <c r="AC25" s="59">
        <v>14.864643000000001</v>
      </c>
      <c r="AD25" s="59">
        <v>14.593643</v>
      </c>
      <c r="AE25" s="62">
        <v>0.27100000000000002</v>
      </c>
      <c r="AF25" s="59">
        <v>0</v>
      </c>
      <c r="AG25" s="61">
        <v>15.860643</v>
      </c>
      <c r="AH25" s="59">
        <v>0.27100000000000002</v>
      </c>
      <c r="AI25" s="59">
        <v>15.860643</v>
      </c>
      <c r="AJ25" s="59">
        <v>0</v>
      </c>
      <c r="AK25" s="59">
        <f t="shared" si="0"/>
        <v>16.418662999999999</v>
      </c>
      <c r="AL25" s="59">
        <f t="shared" si="1"/>
        <v>1.08023</v>
      </c>
      <c r="AM25" s="59">
        <v>0</v>
      </c>
      <c r="AN25" s="59">
        <v>1.08023</v>
      </c>
      <c r="AO25" s="59">
        <f t="shared" si="2"/>
        <v>15.338432999999998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1.7446E-2</v>
      </c>
      <c r="E28" s="59">
        <v>0</v>
      </c>
      <c r="F28" s="59">
        <v>0</v>
      </c>
      <c r="G28" s="59">
        <v>1.7446E-2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1.7446E-2</v>
      </c>
      <c r="T28" s="59">
        <v>0</v>
      </c>
      <c r="U28" s="59">
        <v>0</v>
      </c>
      <c r="V28" s="59">
        <v>0</v>
      </c>
      <c r="W28" s="59">
        <v>1.7446E-2</v>
      </c>
      <c r="X28" s="59">
        <v>1.2865999999999999E-2</v>
      </c>
      <c r="Y28" s="59">
        <v>0</v>
      </c>
      <c r="Z28" s="59">
        <v>4.5799999999999999E-3</v>
      </c>
      <c r="AA28" s="59">
        <v>0</v>
      </c>
      <c r="AB28" s="59">
        <v>0</v>
      </c>
      <c r="AC28" s="59">
        <v>1.7446000000000003E-2</v>
      </c>
      <c r="AD28" s="59">
        <v>1.7446000000000003E-2</v>
      </c>
      <c r="AE28" s="62">
        <v>0</v>
      </c>
      <c r="AF28" s="59">
        <v>0</v>
      </c>
      <c r="AG28" s="61">
        <v>1.7446000000000003E-2</v>
      </c>
      <c r="AH28" s="59">
        <v>0</v>
      </c>
      <c r="AI28" s="59">
        <v>1.7446000000000003E-2</v>
      </c>
      <c r="AJ28" s="59">
        <v>0</v>
      </c>
      <c r="AK28" s="59">
        <f t="shared" si="0"/>
        <v>1.7446E-2</v>
      </c>
      <c r="AL28" s="59">
        <f t="shared" si="1"/>
        <v>0</v>
      </c>
      <c r="AM28" s="59">
        <v>0</v>
      </c>
      <c r="AN28" s="59">
        <v>0</v>
      </c>
      <c r="AO28" s="59">
        <f t="shared" si="2"/>
        <v>1.7446E-2</v>
      </c>
    </row>
    <row r="29" spans="2:41" s="56" customFormat="1" ht="27" customHeight="1" x14ac:dyDescent="0.15">
      <c r="B29" s="65" t="s">
        <v>93</v>
      </c>
      <c r="C29" s="58"/>
      <c r="D29" s="59">
        <v>3.1260000000000003E-2</v>
      </c>
      <c r="E29" s="59">
        <v>0</v>
      </c>
      <c r="F29" s="59">
        <v>0</v>
      </c>
      <c r="G29" s="59">
        <v>3.1260000000000003E-2</v>
      </c>
      <c r="H29" s="59">
        <v>0</v>
      </c>
      <c r="I29" s="59">
        <v>0</v>
      </c>
      <c r="J29" s="59">
        <v>0</v>
      </c>
      <c r="K29" s="59">
        <v>1.14E-2</v>
      </c>
      <c r="L29" s="59">
        <v>0</v>
      </c>
      <c r="M29" s="59">
        <v>0</v>
      </c>
      <c r="N29" s="59">
        <v>0</v>
      </c>
      <c r="O29" s="59">
        <v>1.14E-2</v>
      </c>
      <c r="P29" s="59">
        <v>1.14E-2</v>
      </c>
      <c r="Q29" s="59">
        <v>0</v>
      </c>
      <c r="R29" s="59">
        <v>0</v>
      </c>
      <c r="S29" s="61">
        <v>1.9860000000000003E-2</v>
      </c>
      <c r="T29" s="59">
        <v>3.5299999999999997E-3</v>
      </c>
      <c r="U29" s="59">
        <v>3.5299999999999997E-3</v>
      </c>
      <c r="V29" s="59">
        <v>0</v>
      </c>
      <c r="W29" s="59">
        <v>1.6330000000000004E-2</v>
      </c>
      <c r="X29" s="59">
        <v>1.6280000000000003E-2</v>
      </c>
      <c r="Y29" s="59">
        <v>0</v>
      </c>
      <c r="Z29" s="59">
        <v>5.0000000000000002E-5</v>
      </c>
      <c r="AA29" s="59">
        <v>0</v>
      </c>
      <c r="AB29" s="59">
        <v>0</v>
      </c>
      <c r="AC29" s="59">
        <v>1.6330000000000001E-2</v>
      </c>
      <c r="AD29" s="59">
        <v>5.9406256966634474E-5</v>
      </c>
      <c r="AE29" s="62">
        <v>1.6270593743033367E-2</v>
      </c>
      <c r="AF29" s="59">
        <v>0</v>
      </c>
      <c r="AG29" s="61">
        <v>1.1459406256966636E-2</v>
      </c>
      <c r="AH29" s="59">
        <v>1.9800593743033366E-2</v>
      </c>
      <c r="AI29" s="59">
        <v>1.1459406256966636E-2</v>
      </c>
      <c r="AJ29" s="59">
        <v>0</v>
      </c>
      <c r="AK29" s="59">
        <f t="shared" si="0"/>
        <v>3.1260000000000003E-2</v>
      </c>
      <c r="AL29" s="59">
        <f t="shared" si="1"/>
        <v>4.0778000000000009E-2</v>
      </c>
      <c r="AM29" s="59">
        <v>0</v>
      </c>
      <c r="AN29" s="59">
        <v>4.0778000000000009E-2</v>
      </c>
      <c r="AO29" s="59">
        <f t="shared" si="2"/>
        <v>-9.5180000000000056E-3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1.5273794000000001</v>
      </c>
      <c r="E31" s="59">
        <v>0</v>
      </c>
      <c r="F31" s="59">
        <v>0</v>
      </c>
      <c r="G31" s="59">
        <v>1.5273794000000001</v>
      </c>
      <c r="H31" s="59">
        <v>0</v>
      </c>
      <c r="I31" s="59">
        <v>0</v>
      </c>
      <c r="J31" s="59">
        <v>0</v>
      </c>
      <c r="K31" s="59">
        <v>1.49474</v>
      </c>
      <c r="L31" s="59">
        <v>0</v>
      </c>
      <c r="M31" s="59">
        <v>0</v>
      </c>
      <c r="N31" s="59">
        <v>0</v>
      </c>
      <c r="O31" s="59">
        <v>1.49474</v>
      </c>
      <c r="P31" s="59">
        <v>1.49474</v>
      </c>
      <c r="Q31" s="59">
        <v>0</v>
      </c>
      <c r="R31" s="59">
        <v>0</v>
      </c>
      <c r="S31" s="61">
        <v>3.2639399999999999E-2</v>
      </c>
      <c r="T31" s="59">
        <v>1.7600000000000001E-3</v>
      </c>
      <c r="U31" s="59">
        <v>1.7600000000000001E-3</v>
      </c>
      <c r="V31" s="59">
        <v>0</v>
      </c>
      <c r="W31" s="59">
        <v>3.0879400000000001E-2</v>
      </c>
      <c r="X31" s="59">
        <v>3.0879400000000001E-2</v>
      </c>
      <c r="Y31" s="59">
        <v>0</v>
      </c>
      <c r="Z31" s="59">
        <v>0</v>
      </c>
      <c r="AA31" s="59">
        <v>0</v>
      </c>
      <c r="AB31" s="59">
        <v>0</v>
      </c>
      <c r="AC31" s="59">
        <v>3.0879400000000001E-2</v>
      </c>
      <c r="AD31" s="59">
        <v>3.0879400000000001E-2</v>
      </c>
      <c r="AE31" s="62">
        <v>0</v>
      </c>
      <c r="AF31" s="59">
        <v>0</v>
      </c>
      <c r="AG31" s="61">
        <v>1.5256194000000001</v>
      </c>
      <c r="AH31" s="59">
        <v>1.7600000000000001E-3</v>
      </c>
      <c r="AI31" s="59">
        <v>1.5256194000000001</v>
      </c>
      <c r="AJ31" s="59">
        <v>0</v>
      </c>
      <c r="AK31" s="59">
        <f t="shared" si="0"/>
        <v>1.5273794000000001</v>
      </c>
      <c r="AL31" s="59">
        <f t="shared" si="1"/>
        <v>0</v>
      </c>
      <c r="AM31" s="59">
        <v>0</v>
      </c>
      <c r="AN31" s="59">
        <v>0</v>
      </c>
      <c r="AO31" s="59">
        <f t="shared" si="2"/>
        <v>1.5273794000000001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1.17E-3</v>
      </c>
      <c r="E35" s="59">
        <v>0</v>
      </c>
      <c r="F35" s="59">
        <v>0</v>
      </c>
      <c r="G35" s="59">
        <v>1.17E-3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1.17E-3</v>
      </c>
      <c r="T35" s="59">
        <v>0</v>
      </c>
      <c r="U35" s="59">
        <v>0</v>
      </c>
      <c r="V35" s="59">
        <v>0</v>
      </c>
      <c r="W35" s="59">
        <v>1.17E-3</v>
      </c>
      <c r="X35" s="59">
        <v>0</v>
      </c>
      <c r="Y35" s="59">
        <v>0</v>
      </c>
      <c r="Z35" s="59">
        <v>1.17E-3</v>
      </c>
      <c r="AA35" s="59">
        <v>0</v>
      </c>
      <c r="AB35" s="59">
        <v>0</v>
      </c>
      <c r="AC35" s="59">
        <v>1.17E-3</v>
      </c>
      <c r="AD35" s="59">
        <v>1.17E-3</v>
      </c>
      <c r="AE35" s="62">
        <v>0</v>
      </c>
      <c r="AF35" s="59">
        <v>0</v>
      </c>
      <c r="AG35" s="61">
        <v>1.17E-3</v>
      </c>
      <c r="AH35" s="59">
        <v>0</v>
      </c>
      <c r="AI35" s="59">
        <v>1.17E-3</v>
      </c>
      <c r="AJ35" s="59">
        <v>0</v>
      </c>
      <c r="AK35" s="59">
        <f t="shared" si="0"/>
        <v>1.17E-3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1.17E-3</v>
      </c>
    </row>
    <row r="36" spans="2:41" s="56" customFormat="1" ht="27" customHeight="1" x14ac:dyDescent="0.15">
      <c r="B36" s="65" t="s">
        <v>100</v>
      </c>
      <c r="C36" s="58"/>
      <c r="D36" s="59">
        <v>3.8518999999999992</v>
      </c>
      <c r="E36" s="59">
        <v>0</v>
      </c>
      <c r="F36" s="59">
        <v>0</v>
      </c>
      <c r="G36" s="59">
        <v>3.8518999999999992</v>
      </c>
      <c r="H36" s="59">
        <v>0.29099999999999998</v>
      </c>
      <c r="I36" s="59">
        <v>0</v>
      </c>
      <c r="J36" s="59">
        <v>0</v>
      </c>
      <c r="K36" s="59">
        <v>4.9378199999999994</v>
      </c>
      <c r="L36" s="59">
        <v>0</v>
      </c>
      <c r="M36" s="59">
        <v>2.9479999999999995</v>
      </c>
      <c r="N36" s="59">
        <v>0</v>
      </c>
      <c r="O36" s="59">
        <v>1.9898199999999999</v>
      </c>
      <c r="P36" s="59">
        <v>0.43</v>
      </c>
      <c r="Q36" s="59">
        <v>0</v>
      </c>
      <c r="R36" s="66">
        <v>0</v>
      </c>
      <c r="S36" s="61">
        <v>0.18290000000000001</v>
      </c>
      <c r="T36" s="59">
        <v>0</v>
      </c>
      <c r="U36" s="59">
        <v>0</v>
      </c>
      <c r="V36" s="59">
        <v>0</v>
      </c>
      <c r="W36" s="59">
        <v>0.18290000000000001</v>
      </c>
      <c r="X36" s="59">
        <v>2.0863E-2</v>
      </c>
      <c r="Y36" s="59">
        <v>0</v>
      </c>
      <c r="Z36" s="59">
        <v>0.16203700000000001</v>
      </c>
      <c r="AA36" s="59">
        <v>0.16200000000000001</v>
      </c>
      <c r="AB36" s="59">
        <v>0.16200000000000001</v>
      </c>
      <c r="AC36" s="59">
        <v>2.0899999999999998E-2</v>
      </c>
      <c r="AD36" s="59">
        <v>1.459916E-2</v>
      </c>
      <c r="AE36" s="59">
        <v>6.3008400000000003E-3</v>
      </c>
      <c r="AF36" s="59">
        <v>0</v>
      </c>
      <c r="AG36" s="61">
        <v>0.73559916000000003</v>
      </c>
      <c r="AH36" s="59">
        <v>6.3008400000000003E-3</v>
      </c>
      <c r="AI36" s="59">
        <v>0.73559916000000003</v>
      </c>
      <c r="AJ36" s="59">
        <v>0</v>
      </c>
      <c r="AK36" s="59">
        <f t="shared" si="0"/>
        <v>3.8518999999999992</v>
      </c>
      <c r="AL36" s="59">
        <f t="shared" si="1"/>
        <v>1.2756E-2</v>
      </c>
      <c r="AM36" s="59">
        <f>SUM(AM37:AM39)</f>
        <v>0</v>
      </c>
      <c r="AN36" s="59">
        <f>SUM(AN37:AN39)</f>
        <v>1.2756E-2</v>
      </c>
      <c r="AO36" s="59">
        <f t="shared" si="2"/>
        <v>3.8391439999999992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3.8518599999999994</v>
      </c>
      <c r="E38" s="74">
        <v>0</v>
      </c>
      <c r="F38" s="74">
        <v>0</v>
      </c>
      <c r="G38" s="74">
        <v>3.8518599999999994</v>
      </c>
      <c r="H38" s="74">
        <v>0.29099999999999998</v>
      </c>
      <c r="I38" s="74">
        <v>0</v>
      </c>
      <c r="J38" s="74">
        <v>0</v>
      </c>
      <c r="K38" s="74">
        <v>4.9378199999999994</v>
      </c>
      <c r="L38" s="74">
        <v>0</v>
      </c>
      <c r="M38" s="74">
        <v>2.9479999999999995</v>
      </c>
      <c r="N38" s="74">
        <v>0</v>
      </c>
      <c r="O38" s="74">
        <v>1.9898199999999999</v>
      </c>
      <c r="P38" s="74">
        <v>0.43</v>
      </c>
      <c r="Q38" s="74">
        <v>0</v>
      </c>
      <c r="R38" s="75">
        <v>0</v>
      </c>
      <c r="S38" s="76">
        <v>0.18285999999999999</v>
      </c>
      <c r="T38" s="74">
        <v>0</v>
      </c>
      <c r="U38" s="74">
        <v>0</v>
      </c>
      <c r="V38" s="74">
        <v>0</v>
      </c>
      <c r="W38" s="74">
        <v>0.18285999999999999</v>
      </c>
      <c r="X38" s="74">
        <v>2.086E-2</v>
      </c>
      <c r="Y38" s="74">
        <v>0</v>
      </c>
      <c r="Z38" s="74">
        <v>0.16200000000000001</v>
      </c>
      <c r="AA38" s="74">
        <v>0.16200000000000001</v>
      </c>
      <c r="AB38" s="74">
        <v>0.16200000000000001</v>
      </c>
      <c r="AC38" s="74">
        <v>2.086E-2</v>
      </c>
      <c r="AD38" s="74">
        <v>1.456E-2</v>
      </c>
      <c r="AE38" s="74">
        <v>6.3E-3</v>
      </c>
      <c r="AF38" s="75">
        <v>0</v>
      </c>
      <c r="AG38" s="76">
        <v>0.73555999999999999</v>
      </c>
      <c r="AH38" s="74">
        <v>6.3E-3</v>
      </c>
      <c r="AI38" s="74">
        <v>0.73555999999999999</v>
      </c>
      <c r="AJ38" s="74">
        <v>0</v>
      </c>
      <c r="AK38" s="74">
        <f t="shared" si="0"/>
        <v>3.8518599999999994</v>
      </c>
      <c r="AL38" s="74">
        <f t="shared" si="1"/>
        <v>1.2666999999999999E-2</v>
      </c>
      <c r="AM38" s="74">
        <v>0</v>
      </c>
      <c r="AN38" s="74">
        <v>1.2666999999999999E-2</v>
      </c>
      <c r="AO38" s="74">
        <f t="shared" si="2"/>
        <v>3.8391929999999994</v>
      </c>
    </row>
    <row r="39" spans="2:41" ht="27" customHeight="1" x14ac:dyDescent="0.15">
      <c r="B39" s="77">
        <v>0</v>
      </c>
      <c r="C39" s="84" t="s">
        <v>100</v>
      </c>
      <c r="D39" s="79">
        <v>3.9999999999999996E-5</v>
      </c>
      <c r="E39" s="60">
        <v>0</v>
      </c>
      <c r="F39" s="79">
        <v>0</v>
      </c>
      <c r="G39" s="79">
        <v>3.9999999999999996E-5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3.9999999999999996E-5</v>
      </c>
      <c r="T39" s="79">
        <v>0</v>
      </c>
      <c r="U39" s="79">
        <v>0</v>
      </c>
      <c r="V39" s="79">
        <v>0</v>
      </c>
      <c r="W39" s="79">
        <v>3.9999999999999996E-5</v>
      </c>
      <c r="X39" s="79">
        <v>3.0000000000000001E-6</v>
      </c>
      <c r="Y39" s="79">
        <v>0</v>
      </c>
      <c r="Z39" s="79">
        <v>3.6999999999999998E-5</v>
      </c>
      <c r="AA39" s="79">
        <v>0</v>
      </c>
      <c r="AB39" s="79">
        <v>0</v>
      </c>
      <c r="AC39" s="79">
        <v>3.9999999999999996E-5</v>
      </c>
      <c r="AD39" s="79">
        <v>3.9159999999999998E-5</v>
      </c>
      <c r="AE39" s="79">
        <v>8.4E-7</v>
      </c>
      <c r="AF39" s="80">
        <v>0</v>
      </c>
      <c r="AG39" s="81">
        <v>3.9159999999999998E-5</v>
      </c>
      <c r="AH39" s="79">
        <v>8.4E-7</v>
      </c>
      <c r="AI39" s="79">
        <v>3.9159999999999998E-5</v>
      </c>
      <c r="AJ39" s="60">
        <v>0</v>
      </c>
      <c r="AK39" s="60">
        <f t="shared" si="0"/>
        <v>3.9999999999999996E-5</v>
      </c>
      <c r="AL39" s="60">
        <f t="shared" si="1"/>
        <v>8.8999999999999995E-5</v>
      </c>
      <c r="AM39" s="60">
        <v>0</v>
      </c>
      <c r="AN39" s="60">
        <v>8.8999999999999995E-5</v>
      </c>
      <c r="AO39" s="60">
        <f t="shared" si="2"/>
        <v>-4.8999999999999998E-5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2021-03-16T06:09:46Z</dcterms:created>
  <dcterms:modified xsi:type="dcterms:W3CDTF">2022-03-29T08:36:33Z</dcterms:modified>
</cp:coreProperties>
</file>