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0BB600F-7DE2-4DA4-B876-CAD7F84C56D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19" i="1"/>
  <c r="AO22" i="1"/>
  <c r="AO36" i="1"/>
  <c r="AO23" i="1"/>
  <c r="AO26" i="1"/>
  <c r="AO20" i="1"/>
  <c r="AO17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<sst xmlns="http://schemas.openxmlformats.org/spreadsheetml/2006/main" count="111" uniqueCount="105">
  <si>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</si>
  <si>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</si>
  <si>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</si>
  <si>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</si>
  <si>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</si>
  <si>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</si>
  <si>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</si>
  <si>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</si>
  <si>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</si>
  <si>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</si>
  <si>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</si>
  <si>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</si>
  <si>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</si>
  <si>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</si>
  <si>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</si>
  <si>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</si>
  <si>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</si>
  <si>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</si>
  <si>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</si>
  <si>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</si>
  <si>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</si>
  <si>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</si>
  <si>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</si>
  <si>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</si>
  <si>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</si>
  <si>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</si>
  <si>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</si>
  <si>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</si>
  <si>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</si>
  <si>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</si>
  <si>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</si>
  <si>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</si>
  <si>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</si>
  <si>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</si>
  <si>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</si>
  <si>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</si>
  <si>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</si>
  <si>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</si>
  <si>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</si>
  <si>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</si>
  <si>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</si>
  <si>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</si>
  <si>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</si>
  <si>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</si>
  <si>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</si>
  <si>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</si>
  <si>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</si>
  <si>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</si>
  <si>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</si>
  <si>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</si>
  <si>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</si>
  <si>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</si>
  <si>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</si>
  <si>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</si>
  <si>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</si>
  <si>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</si>
  <si>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</si>
  <si>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</si>
  <si>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</si>
  <si>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</si>
  <si>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</si>
  <si>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</si>
  <si>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</si>
  <si>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</si>
  <si>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</si>
  <si>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</si>
  <si>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</si>
  <si>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</si>
  <si>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</si>
  <si>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</si>
  <si>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</si>
  <si>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</si>
  <si>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</si>
  <si>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</si>
  <si>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</si>
  <si>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</si>
  <si>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</si>
  <si>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</si>
  <si>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</si>
  <si>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</si>
  <si>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</si>
  <si>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</si>
  <si>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</si>
  <si>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</si>
  <si>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</si>
  <si>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</si>
  <si>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</si>
  <si>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</si>
  <si>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</si>
  <si>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</si>
  <si>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</si>
  <si>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</si>
  <si>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</si>
  <si>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</si>
  <si>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</si>
  <si>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</si>
  <si>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</si>
  <si>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</si>
  <si>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</si>
  <si>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</si>
  <si>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</si>
  <si>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</si>
  <si>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</si>
  <si>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</si>
  <si>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表4-02  発生量及び処理・処分量（種類別：変換)　〔全業種〕〔海南・海草地域〕〔令和２年度〕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</si>
</sst>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107.04514324952238</v>
      </c>
      <c r="E12" s="54">
        <v>0</v>
      </c>
      <c r="F12" s="54">
        <v>0</v>
      </c>
      <c r="G12" s="54">
        <v>107.04514324952238</v>
      </c>
      <c r="H12" s="54">
        <v>13.6238348295224</v>
      </c>
      <c r="I12" s="54">
        <v>0</v>
      </c>
      <c r="J12" s="54">
        <v>0</v>
      </c>
      <c r="K12" s="54">
        <v>15.620953000000004</v>
      </c>
      <c r="L12" s="54">
        <v>0</v>
      </c>
      <c r="M12" s="54">
        <v>14.570990000000004</v>
      </c>
      <c r="N12" s="54">
        <v>0</v>
      </c>
      <c r="O12" s="54">
        <v>1.049963</v>
      </c>
      <c r="P12" s="54">
        <v>0.51416300000000004</v>
      </c>
      <c r="Q12" s="54">
        <v>0</v>
      </c>
      <c r="R12" s="54">
        <v>0</v>
      </c>
      <c r="S12" s="55">
        <v>78.336155419999997</v>
      </c>
      <c r="T12" s="54">
        <v>6.6240235999999992</v>
      </c>
      <c r="U12" s="54">
        <v>3.1448935999999996</v>
      </c>
      <c r="V12" s="54">
        <v>3.4791300000000001</v>
      </c>
      <c r="W12" s="54">
        <v>71.712131819999996</v>
      </c>
      <c r="X12" s="54">
        <v>68.12575622</v>
      </c>
      <c r="Y12" s="54">
        <v>3.6894210000000003</v>
      </c>
      <c r="Z12" s="54">
        <v>3.5863756000000002</v>
      </c>
      <c r="AA12" s="54">
        <v>0.4367084</v>
      </c>
      <c r="AB12" s="54">
        <v>0.81916126143586965</v>
      </c>
      <c r="AC12" s="54">
        <v>70.892970558564116</v>
      </c>
      <c r="AD12" s="54">
        <v>68.641221585960054</v>
      </c>
      <c r="AE12" s="54">
        <v>2.2517489726040543</v>
      </c>
      <c r="AF12" s="54">
        <v>0</v>
      </c>
      <c r="AG12" s="55">
        <v>82.779219415482459</v>
      </c>
      <c r="AH12" s="54">
        <v>8.8757725726040526</v>
      </c>
      <c r="AI12" s="54">
        <v>82.779219415482459</v>
      </c>
      <c r="AJ12" s="54">
        <v>0</v>
      </c>
      <c r="AK12" s="54">
        <f>G12-N12</f>
        <v>107.04514324952238</v>
      </c>
      <c r="AL12" s="54">
        <f>AM12+AN12</f>
        <v>5.5002839999999988</v>
      </c>
      <c r="AM12" s="54">
        <f>SUM(AM13:AM14)+SUM(AM18:AM36)</f>
        <v>0</v>
      </c>
      <c r="AN12" s="54">
        <f>SUM(AN13:AN14)+SUM(AN18:AN36)</f>
        <v>5.5002839999999988</v>
      </c>
      <c r="AO12" s="54">
        <f>AK12-AL12</f>
        <v>101.54485924952239</v>
      </c>
    </row>
    <row r="13" spans="2:41" s="56" customFormat="1" ht="27" customHeight="1" thickTop="1" x14ac:dyDescent="0.15">
      <c r="B13" s="57" t="s">
        <v>77</v>
      </c>
      <c r="C13" s="58"/>
      <c r="D13" s="59">
        <v>2.4500000000000004E-3</v>
      </c>
      <c r="E13" s="59">
        <v>0</v>
      </c>
      <c r="F13" s="59">
        <v>0</v>
      </c>
      <c r="G13" s="60">
        <v>2.4500000000000004E-3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2.4500000000000004E-3</v>
      </c>
      <c r="T13" s="59">
        <v>0</v>
      </c>
      <c r="U13" s="59">
        <v>0</v>
      </c>
      <c r="V13" s="59">
        <v>0</v>
      </c>
      <c r="W13" s="59">
        <v>2.4500000000000004E-3</v>
      </c>
      <c r="X13" s="59">
        <v>0</v>
      </c>
      <c r="Y13" s="59">
        <v>0</v>
      </c>
      <c r="Z13" s="59">
        <v>2.4500000000000004E-3</v>
      </c>
      <c r="AA13" s="59">
        <v>2.4500000000000004E-3</v>
      </c>
      <c r="AB13" s="59">
        <v>-4.8481609080758097E-2</v>
      </c>
      <c r="AC13" s="59">
        <v>5.0931609080758097E-2</v>
      </c>
      <c r="AD13" s="59">
        <v>0</v>
      </c>
      <c r="AE13" s="62">
        <v>5.0931609080758097E-2</v>
      </c>
      <c r="AF13" s="59">
        <v>0</v>
      </c>
      <c r="AG13" s="63">
        <v>0</v>
      </c>
      <c r="AH13" s="64">
        <v>5.0931609080758097E-2</v>
      </c>
      <c r="AI13" s="64">
        <v>0</v>
      </c>
      <c r="AJ13" s="59">
        <v>0</v>
      </c>
      <c r="AK13" s="59">
        <f t="shared" ref="AK13:AK39" si="0">G13-N13</f>
        <v>2.4500000000000004E-3</v>
      </c>
      <c r="AL13" s="59">
        <f t="shared" ref="AL13:AL39" si="1">AM13+AN13</f>
        <v>3.9399999999999999E-3</v>
      </c>
      <c r="AM13" s="59">
        <v>0</v>
      </c>
      <c r="AN13" s="59">
        <v>3.9399999999999999E-3</v>
      </c>
      <c r="AO13" s="59">
        <f t="shared" ref="AO13:AO39" si="2">AK13-AL13</f>
        <v>-1.4899999999999996E-3</v>
      </c>
    </row>
    <row r="14" spans="2:41" s="56" customFormat="1" ht="27" customHeight="1" x14ac:dyDescent="0.15">
      <c r="B14" s="65" t="s">
        <v>78</v>
      </c>
      <c r="C14" s="58"/>
      <c r="D14" s="59">
        <v>9.3508520000000015</v>
      </c>
      <c r="E14" s="59">
        <v>0</v>
      </c>
      <c r="F14" s="59">
        <v>0</v>
      </c>
      <c r="G14" s="59">
        <v>9.3508520000000015</v>
      </c>
      <c r="H14" s="59">
        <v>0.96899999999999997</v>
      </c>
      <c r="I14" s="59">
        <v>0</v>
      </c>
      <c r="J14" s="59">
        <v>0</v>
      </c>
      <c r="K14" s="59">
        <v>1.4044400000000001</v>
      </c>
      <c r="L14" s="59">
        <v>0</v>
      </c>
      <c r="M14" s="59">
        <v>0.86831999999999998</v>
      </c>
      <c r="N14" s="59">
        <v>0</v>
      </c>
      <c r="O14" s="59">
        <v>0.53612000000000004</v>
      </c>
      <c r="P14" s="59">
        <v>3.2000000000000003E-4</v>
      </c>
      <c r="Q14" s="59">
        <v>0</v>
      </c>
      <c r="R14" s="66">
        <v>0</v>
      </c>
      <c r="S14" s="61">
        <v>7.5132120000000011</v>
      </c>
      <c r="T14" s="59">
        <v>2.3129999999999997</v>
      </c>
      <c r="U14" s="59">
        <v>1.843</v>
      </c>
      <c r="V14" s="59">
        <v>0.47</v>
      </c>
      <c r="W14" s="59">
        <v>5.2002120000000005</v>
      </c>
      <c r="X14" s="59">
        <v>5.0627400000000007</v>
      </c>
      <c r="Y14" s="59">
        <v>2.7203000000000004</v>
      </c>
      <c r="Z14" s="59">
        <v>0.13747199999999998</v>
      </c>
      <c r="AA14" s="59">
        <v>3.2993999999999996E-2</v>
      </c>
      <c r="AB14" s="59">
        <v>0.19504033206301713</v>
      </c>
      <c r="AC14" s="59">
        <v>5.0051716679369838</v>
      </c>
      <c r="AD14" s="59">
        <v>4.9699100549869053</v>
      </c>
      <c r="AE14" s="59">
        <v>3.526161295007782E-2</v>
      </c>
      <c r="AF14" s="59">
        <v>0</v>
      </c>
      <c r="AG14" s="61">
        <v>5.9392300549869059</v>
      </c>
      <c r="AH14" s="59">
        <v>2.3482616129500777</v>
      </c>
      <c r="AI14" s="59">
        <v>5.9392300549869059</v>
      </c>
      <c r="AJ14" s="59">
        <v>0</v>
      </c>
      <c r="AK14" s="59">
        <f t="shared" si="0"/>
        <v>9.3508520000000015</v>
      </c>
      <c r="AL14" s="59">
        <f t="shared" si="1"/>
        <v>1.094935</v>
      </c>
      <c r="AM14" s="59">
        <f>SUM(AM15:AM17)</f>
        <v>0</v>
      </c>
      <c r="AN14" s="59">
        <f>SUM(AN15:AN17)</f>
        <v>1.094935</v>
      </c>
      <c r="AO14" s="59">
        <f t="shared" si="2"/>
        <v>8.2559170000000019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8.9206000000000008E-2</v>
      </c>
      <c r="E15" s="70">
        <v>0</v>
      </c>
      <c r="F15" s="69">
        <v>0</v>
      </c>
      <c r="G15" s="69">
        <v>8.9206000000000008E-2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8.9206000000000008E-2</v>
      </c>
      <c r="T15" s="69">
        <v>0</v>
      </c>
      <c r="U15" s="69">
        <v>0</v>
      </c>
      <c r="V15" s="69">
        <v>0</v>
      </c>
      <c r="W15" s="69">
        <v>8.9206000000000008E-2</v>
      </c>
      <c r="X15" s="69">
        <v>3.3730000000000003E-2</v>
      </c>
      <c r="Y15" s="69">
        <v>0</v>
      </c>
      <c r="Z15" s="69">
        <v>5.5475999999999998E-2</v>
      </c>
      <c r="AA15" s="69">
        <v>2.0789999999999999E-2</v>
      </c>
      <c r="AB15" s="69">
        <v>7.8778804213243944E-2</v>
      </c>
      <c r="AC15" s="69">
        <v>1.0427195786756063E-2</v>
      </c>
      <c r="AD15" s="69">
        <v>1.2903745570427049E-3</v>
      </c>
      <c r="AE15" s="69">
        <v>9.1368212297133593E-3</v>
      </c>
      <c r="AF15" s="71">
        <v>0</v>
      </c>
      <c r="AG15" s="72">
        <v>1.2903745570427049E-3</v>
      </c>
      <c r="AH15" s="69">
        <v>9.1368212297133593E-3</v>
      </c>
      <c r="AI15" s="69">
        <v>1.2903745570427049E-3</v>
      </c>
      <c r="AJ15" s="70">
        <v>0</v>
      </c>
      <c r="AK15" s="70">
        <f t="shared" si="0"/>
        <v>8.9206000000000008E-2</v>
      </c>
      <c r="AL15" s="70">
        <f t="shared" si="1"/>
        <v>0.50546199999999997</v>
      </c>
      <c r="AM15" s="70">
        <v>0</v>
      </c>
      <c r="AN15" s="70">
        <v>0.50546199999999997</v>
      </c>
      <c r="AO15" s="70">
        <f t="shared" si="2"/>
        <v>-0.41625599999999996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1.4537600000000002</v>
      </c>
      <c r="E16" s="74">
        <v>0</v>
      </c>
      <c r="F16" s="74">
        <v>0</v>
      </c>
      <c r="G16" s="74">
        <v>1.4537600000000002</v>
      </c>
      <c r="H16" s="74">
        <v>0</v>
      </c>
      <c r="I16" s="74">
        <v>0</v>
      </c>
      <c r="J16" s="74">
        <v>0</v>
      </c>
      <c r="K16" s="74">
        <v>0.49631999999999998</v>
      </c>
      <c r="L16" s="74">
        <v>0</v>
      </c>
      <c r="M16" s="74">
        <v>2.5999999999999968E-2</v>
      </c>
      <c r="N16" s="74">
        <v>0</v>
      </c>
      <c r="O16" s="74">
        <v>0.47032000000000002</v>
      </c>
      <c r="P16" s="74">
        <v>3.2000000000000003E-4</v>
      </c>
      <c r="Q16" s="74">
        <v>0</v>
      </c>
      <c r="R16" s="75">
        <v>0</v>
      </c>
      <c r="S16" s="76">
        <v>1.42744</v>
      </c>
      <c r="T16" s="74">
        <v>0.47</v>
      </c>
      <c r="U16" s="74">
        <v>0</v>
      </c>
      <c r="V16" s="74">
        <v>0.47</v>
      </c>
      <c r="W16" s="74">
        <v>0.95744000000000007</v>
      </c>
      <c r="X16" s="74">
        <v>0.89881000000000011</v>
      </c>
      <c r="Y16" s="74">
        <v>0</v>
      </c>
      <c r="Z16" s="74">
        <v>5.8629999999999995E-2</v>
      </c>
      <c r="AA16" s="74">
        <v>7.4199999999999995E-3</v>
      </c>
      <c r="AB16" s="74">
        <v>0.11052822784977301</v>
      </c>
      <c r="AC16" s="74">
        <v>0.84691177215022706</v>
      </c>
      <c r="AD16" s="74">
        <v>0.82763098042986261</v>
      </c>
      <c r="AE16" s="74">
        <v>1.9280791720364461E-2</v>
      </c>
      <c r="AF16" s="75">
        <v>0</v>
      </c>
      <c r="AG16" s="76">
        <v>0.82795098042986259</v>
      </c>
      <c r="AH16" s="74">
        <v>0.48928079172036443</v>
      </c>
      <c r="AI16" s="74">
        <v>0.82795098042986259</v>
      </c>
      <c r="AJ16" s="74">
        <v>0</v>
      </c>
      <c r="AK16" s="74">
        <f t="shared" si="0"/>
        <v>1.4537600000000002</v>
      </c>
      <c r="AL16" s="74">
        <f t="shared" si="1"/>
        <v>0.58947299999999991</v>
      </c>
      <c r="AM16" s="74">
        <v>0</v>
      </c>
      <c r="AN16" s="74">
        <v>0.58947299999999991</v>
      </c>
      <c r="AO16" s="74">
        <f t="shared" si="2"/>
        <v>0.86428700000000025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7.8078860000000008</v>
      </c>
      <c r="E17" s="60">
        <v>0</v>
      </c>
      <c r="F17" s="79">
        <v>0</v>
      </c>
      <c r="G17" s="79">
        <v>7.8078860000000008</v>
      </c>
      <c r="H17" s="60">
        <v>0.96899999999999997</v>
      </c>
      <c r="I17" s="60">
        <v>0</v>
      </c>
      <c r="J17" s="60">
        <v>0</v>
      </c>
      <c r="K17" s="60">
        <v>0.90812000000000004</v>
      </c>
      <c r="L17" s="60">
        <v>0</v>
      </c>
      <c r="M17" s="60">
        <v>0.84232000000000007</v>
      </c>
      <c r="N17" s="60">
        <v>0</v>
      </c>
      <c r="O17" s="60">
        <v>6.5799999999999997E-2</v>
      </c>
      <c r="P17" s="79">
        <v>0</v>
      </c>
      <c r="Q17" s="79">
        <v>0</v>
      </c>
      <c r="R17" s="80">
        <v>0</v>
      </c>
      <c r="S17" s="81">
        <v>5.9965660000000005</v>
      </c>
      <c r="T17" s="79">
        <v>1.843</v>
      </c>
      <c r="U17" s="79">
        <v>1.843</v>
      </c>
      <c r="V17" s="79">
        <v>0</v>
      </c>
      <c r="W17" s="79">
        <v>4.1535660000000005</v>
      </c>
      <c r="X17" s="79">
        <v>4.1302000000000003</v>
      </c>
      <c r="Y17" s="79">
        <v>2.7203000000000004</v>
      </c>
      <c r="Z17" s="79">
        <v>2.3365999999999994E-2</v>
      </c>
      <c r="AA17" s="79">
        <v>4.7840000000000001E-3</v>
      </c>
      <c r="AB17" s="79">
        <v>5.7333000000001633E-3</v>
      </c>
      <c r="AC17" s="79">
        <v>4.1478327000000004</v>
      </c>
      <c r="AD17" s="79">
        <v>4.1409887000000003</v>
      </c>
      <c r="AE17" s="79">
        <v>6.8440000000000003E-3</v>
      </c>
      <c r="AF17" s="80">
        <v>0</v>
      </c>
      <c r="AG17" s="81">
        <v>5.1099887000000006</v>
      </c>
      <c r="AH17" s="79">
        <v>1.849844</v>
      </c>
      <c r="AI17" s="79">
        <v>5.1099887000000006</v>
      </c>
      <c r="AJ17" s="60">
        <v>0</v>
      </c>
      <c r="AK17" s="60">
        <f t="shared" si="0"/>
        <v>7.8078860000000008</v>
      </c>
      <c r="AL17" s="60">
        <f t="shared" si="1"/>
        <v>0</v>
      </c>
      <c r="AM17" s="60">
        <v>0</v>
      </c>
      <c r="AN17" s="60">
        <v>0</v>
      </c>
      <c r="AO17" s="60">
        <f t="shared" si="2"/>
        <v>7.8078860000000008</v>
      </c>
    </row>
    <row r="18" spans="2:41" s="56" customFormat="1" ht="27" customHeight="1" x14ac:dyDescent="0.15">
      <c r="B18" s="65" t="s">
        <v>82</v>
      </c>
      <c r="C18" s="82"/>
      <c r="D18" s="59">
        <v>0.59400449999999994</v>
      </c>
      <c r="E18" s="59">
        <v>0</v>
      </c>
      <c r="F18" s="59">
        <v>0</v>
      </c>
      <c r="G18" s="59">
        <v>0.59400449999999994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0.59400449999999994</v>
      </c>
      <c r="T18" s="59">
        <v>0</v>
      </c>
      <c r="U18" s="59">
        <v>0</v>
      </c>
      <c r="V18" s="59">
        <v>0</v>
      </c>
      <c r="W18" s="59">
        <v>0.59400449999999994</v>
      </c>
      <c r="X18" s="59">
        <v>0.156753</v>
      </c>
      <c r="Y18" s="59">
        <v>7.110000000000001E-2</v>
      </c>
      <c r="Z18" s="59">
        <v>0.4372514999999999</v>
      </c>
      <c r="AA18" s="59">
        <v>6.2231500000000002E-2</v>
      </c>
      <c r="AB18" s="59">
        <v>7.6935239513019393E-2</v>
      </c>
      <c r="AC18" s="59">
        <v>0.51706926048698054</v>
      </c>
      <c r="AD18" s="59">
        <v>0.51703700728753121</v>
      </c>
      <c r="AE18" s="62">
        <v>3.2253199449289371E-5</v>
      </c>
      <c r="AF18" s="59">
        <v>0</v>
      </c>
      <c r="AG18" s="61">
        <v>0.51703700728753121</v>
      </c>
      <c r="AH18" s="59">
        <v>3.2253199449289371E-5</v>
      </c>
      <c r="AI18" s="59">
        <v>0.51703700728753121</v>
      </c>
      <c r="AJ18" s="59">
        <v>0</v>
      </c>
      <c r="AK18" s="59">
        <f t="shared" si="0"/>
        <v>0.59400449999999994</v>
      </c>
      <c r="AL18" s="59">
        <f t="shared" si="1"/>
        <v>9.5071000000000017E-2</v>
      </c>
      <c r="AM18" s="59">
        <v>0</v>
      </c>
      <c r="AN18" s="59">
        <v>9.5071000000000017E-2</v>
      </c>
      <c r="AO18" s="59">
        <f t="shared" si="2"/>
        <v>0.49893349999999992</v>
      </c>
    </row>
    <row r="19" spans="2:41" s="56" customFormat="1" ht="27" customHeight="1" x14ac:dyDescent="0.15">
      <c r="B19" s="65" t="s">
        <v>83</v>
      </c>
      <c r="C19" s="58"/>
      <c r="D19" s="59">
        <v>7.5838000000000003E-2</v>
      </c>
      <c r="E19" s="59">
        <v>0</v>
      </c>
      <c r="F19" s="59">
        <v>0</v>
      </c>
      <c r="G19" s="59">
        <v>7.5838000000000003E-2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7.5838000000000003E-2</v>
      </c>
      <c r="T19" s="59">
        <v>1.4999999999999999E-4</v>
      </c>
      <c r="U19" s="59">
        <v>0</v>
      </c>
      <c r="V19" s="59">
        <v>1.4999999999999999E-4</v>
      </c>
      <c r="W19" s="59">
        <v>7.5688000000000005E-2</v>
      </c>
      <c r="X19" s="59">
        <v>2.0600000000000002E-3</v>
      </c>
      <c r="Y19" s="59">
        <v>5.9999999999999995E-5</v>
      </c>
      <c r="Z19" s="59">
        <v>7.3627999999999999E-2</v>
      </c>
      <c r="AA19" s="59">
        <v>7.1839999999999987E-2</v>
      </c>
      <c r="AB19" s="59">
        <v>7.5642559174004573E-2</v>
      </c>
      <c r="AC19" s="59">
        <v>4.5440825995436137E-5</v>
      </c>
      <c r="AD19" s="59">
        <v>2.5714521998015188E-5</v>
      </c>
      <c r="AE19" s="62">
        <v>1.9726303997420953E-5</v>
      </c>
      <c r="AF19" s="59">
        <v>0</v>
      </c>
      <c r="AG19" s="61">
        <v>2.5714521998015188E-5</v>
      </c>
      <c r="AH19" s="59">
        <v>1.6972630399742094E-4</v>
      </c>
      <c r="AI19" s="59">
        <v>2.5714521998015188E-5</v>
      </c>
      <c r="AJ19" s="59">
        <v>0</v>
      </c>
      <c r="AK19" s="59">
        <f t="shared" si="0"/>
        <v>7.5838000000000003E-2</v>
      </c>
      <c r="AL19" s="59">
        <f t="shared" si="1"/>
        <v>5.6624000000000001E-2</v>
      </c>
      <c r="AM19" s="59">
        <v>0</v>
      </c>
      <c r="AN19" s="59">
        <v>5.6624000000000001E-2</v>
      </c>
      <c r="AO19" s="59">
        <f t="shared" si="2"/>
        <v>1.9214000000000002E-2</v>
      </c>
    </row>
    <row r="20" spans="2:41" s="56" customFormat="1" ht="27" customHeight="1" x14ac:dyDescent="0.15">
      <c r="B20" s="65" t="s">
        <v>84</v>
      </c>
      <c r="C20" s="58"/>
      <c r="D20" s="59">
        <v>9.4560604999999995</v>
      </c>
      <c r="E20" s="59">
        <v>0</v>
      </c>
      <c r="F20" s="59">
        <v>0</v>
      </c>
      <c r="G20" s="59">
        <v>9.4560604999999995</v>
      </c>
      <c r="H20" s="59">
        <v>0</v>
      </c>
      <c r="I20" s="59">
        <v>0</v>
      </c>
      <c r="J20" s="59">
        <v>0</v>
      </c>
      <c r="K20" s="59">
        <v>9.4420000000000002</v>
      </c>
      <c r="L20" s="59">
        <v>0</v>
      </c>
      <c r="M20" s="59">
        <v>9.4420000000000002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1.40605E-2</v>
      </c>
      <c r="T20" s="59">
        <v>2.3000000000000001E-4</v>
      </c>
      <c r="U20" s="59">
        <v>0</v>
      </c>
      <c r="V20" s="59">
        <v>2.3000000000000001E-4</v>
      </c>
      <c r="W20" s="59">
        <v>1.3830500000000001E-2</v>
      </c>
      <c r="X20" s="59">
        <v>9.5860000000000025E-3</v>
      </c>
      <c r="Y20" s="59">
        <v>5.9999999999999995E-5</v>
      </c>
      <c r="Z20" s="59">
        <v>4.2444999999999983E-3</v>
      </c>
      <c r="AA20" s="59">
        <v>0</v>
      </c>
      <c r="AB20" s="59">
        <v>1.3427829455198187E-2</v>
      </c>
      <c r="AC20" s="59">
        <v>4.0267054480181335E-4</v>
      </c>
      <c r="AD20" s="59">
        <v>2.7171452199801523E-4</v>
      </c>
      <c r="AE20" s="62">
        <v>1.3095602280379813E-4</v>
      </c>
      <c r="AF20" s="59">
        <v>0</v>
      </c>
      <c r="AG20" s="61">
        <v>2.7171452199801523E-4</v>
      </c>
      <c r="AH20" s="59">
        <v>3.6095602280379813E-4</v>
      </c>
      <c r="AI20" s="59">
        <v>2.7171452199801523E-4</v>
      </c>
      <c r="AJ20" s="59">
        <v>0</v>
      </c>
      <c r="AK20" s="59">
        <f t="shared" si="0"/>
        <v>9.4560604999999995</v>
      </c>
      <c r="AL20" s="59">
        <f t="shared" si="1"/>
        <v>1.182212</v>
      </c>
      <c r="AM20" s="59">
        <v>0</v>
      </c>
      <c r="AN20" s="59">
        <v>1.182212</v>
      </c>
      <c r="AO20" s="59">
        <f t="shared" si="2"/>
        <v>8.2738484999999997</v>
      </c>
    </row>
    <row r="21" spans="2:41" s="56" customFormat="1" ht="27" customHeight="1" x14ac:dyDescent="0.15">
      <c r="B21" s="65" t="s">
        <v>85</v>
      </c>
      <c r="C21" s="58"/>
      <c r="D21" s="59">
        <v>4.2106610599999996</v>
      </c>
      <c r="E21" s="59">
        <v>0</v>
      </c>
      <c r="F21" s="59">
        <v>0</v>
      </c>
      <c r="G21" s="59">
        <v>4.2106610599999996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4.2106610599999996</v>
      </c>
      <c r="T21" s="59">
        <v>0.36299500000000001</v>
      </c>
      <c r="U21" s="59">
        <v>0.36267500000000003</v>
      </c>
      <c r="V21" s="59">
        <v>3.2000000000000003E-4</v>
      </c>
      <c r="W21" s="59">
        <v>3.8476660599999994</v>
      </c>
      <c r="X21" s="59">
        <v>3.6194899999999994</v>
      </c>
      <c r="Y21" s="59">
        <v>0.7947590000000001</v>
      </c>
      <c r="Z21" s="59">
        <v>0.22817605999999999</v>
      </c>
      <c r="AA21" s="59">
        <v>1.4648900000000001E-2</v>
      </c>
      <c r="AB21" s="59">
        <v>1.4973708110042949E-2</v>
      </c>
      <c r="AC21" s="59">
        <v>3.8326923518899565</v>
      </c>
      <c r="AD21" s="59">
        <v>3.24967173203988</v>
      </c>
      <c r="AE21" s="62">
        <v>0.58302061985007647</v>
      </c>
      <c r="AF21" s="59">
        <v>0</v>
      </c>
      <c r="AG21" s="61">
        <v>3.24967173203988</v>
      </c>
      <c r="AH21" s="59">
        <v>0.94601561985007643</v>
      </c>
      <c r="AI21" s="59">
        <v>3.24967173203988</v>
      </c>
      <c r="AJ21" s="59">
        <v>0</v>
      </c>
      <c r="AK21" s="59">
        <f t="shared" si="0"/>
        <v>4.2106610599999996</v>
      </c>
      <c r="AL21" s="59">
        <f t="shared" si="1"/>
        <v>0.70571899999999999</v>
      </c>
      <c r="AM21" s="59">
        <v>0</v>
      </c>
      <c r="AN21" s="59">
        <v>0.70571899999999999</v>
      </c>
      <c r="AO21" s="59">
        <f t="shared" si="2"/>
        <v>3.5049420599999994</v>
      </c>
    </row>
    <row r="22" spans="2:41" s="56" customFormat="1" ht="27" customHeight="1" x14ac:dyDescent="0.15">
      <c r="B22" s="65" t="s">
        <v>86</v>
      </c>
      <c r="C22" s="58"/>
      <c r="D22" s="59">
        <v>5.0310000000000007E-3</v>
      </c>
      <c r="E22" s="59">
        <v>0</v>
      </c>
      <c r="F22" s="59">
        <v>0</v>
      </c>
      <c r="G22" s="59">
        <v>5.0310000000000007E-3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5.0310000000000007E-3</v>
      </c>
      <c r="T22" s="59">
        <v>0</v>
      </c>
      <c r="U22" s="59">
        <v>0</v>
      </c>
      <c r="V22" s="59">
        <v>0</v>
      </c>
      <c r="W22" s="59">
        <v>5.0310000000000007E-3</v>
      </c>
      <c r="X22" s="59">
        <v>5.0310000000000007E-3</v>
      </c>
      <c r="Y22" s="59">
        <v>0</v>
      </c>
      <c r="Z22" s="59">
        <v>0</v>
      </c>
      <c r="AA22" s="59">
        <v>0</v>
      </c>
      <c r="AB22" s="59">
        <v>0</v>
      </c>
      <c r="AC22" s="59">
        <v>5.0309999999999999E-3</v>
      </c>
      <c r="AD22" s="59">
        <v>3.8210000000000002E-3</v>
      </c>
      <c r="AE22" s="62">
        <v>1.2099999999999999E-3</v>
      </c>
      <c r="AF22" s="59">
        <v>0</v>
      </c>
      <c r="AG22" s="61">
        <v>3.8210000000000002E-3</v>
      </c>
      <c r="AH22" s="59">
        <v>1.2099999999999999E-3</v>
      </c>
      <c r="AI22" s="59">
        <v>3.8210000000000002E-3</v>
      </c>
      <c r="AJ22" s="59">
        <v>0</v>
      </c>
      <c r="AK22" s="59">
        <f t="shared" si="0"/>
        <v>5.0310000000000007E-3</v>
      </c>
      <c r="AL22" s="59">
        <f t="shared" si="1"/>
        <v>5.4289999999999981E-3</v>
      </c>
      <c r="AM22" s="59">
        <v>0</v>
      </c>
      <c r="AN22" s="59">
        <v>5.4289999999999981E-3</v>
      </c>
      <c r="AO22" s="59">
        <f t="shared" si="2"/>
        <v>-3.9799999999999731E-4</v>
      </c>
    </row>
    <row r="23" spans="2:41" s="56" customFormat="1" ht="27" customHeight="1" x14ac:dyDescent="0.15">
      <c r="B23" s="65" t="s">
        <v>87</v>
      </c>
      <c r="C23" s="58"/>
      <c r="D23" s="59">
        <v>5.5144934999999986</v>
      </c>
      <c r="E23" s="59">
        <v>0</v>
      </c>
      <c r="F23" s="59">
        <v>0</v>
      </c>
      <c r="G23" s="59">
        <v>5.5144934999999986</v>
      </c>
      <c r="H23" s="59">
        <v>0</v>
      </c>
      <c r="I23" s="59">
        <v>0</v>
      </c>
      <c r="J23" s="59">
        <v>0</v>
      </c>
      <c r="K23" s="59">
        <v>5.3933000000000002E-2</v>
      </c>
      <c r="L23" s="59">
        <v>0</v>
      </c>
      <c r="M23" s="59">
        <v>0</v>
      </c>
      <c r="N23" s="59">
        <v>0</v>
      </c>
      <c r="O23" s="59">
        <v>5.3933000000000002E-2</v>
      </c>
      <c r="P23" s="59">
        <v>5.3933000000000002E-2</v>
      </c>
      <c r="Q23" s="59">
        <v>0</v>
      </c>
      <c r="R23" s="59">
        <v>0</v>
      </c>
      <c r="S23" s="61">
        <v>5.4605604999999988</v>
      </c>
      <c r="T23" s="59">
        <v>0</v>
      </c>
      <c r="U23" s="59">
        <v>0</v>
      </c>
      <c r="V23" s="59">
        <v>0</v>
      </c>
      <c r="W23" s="59">
        <v>5.4605604999999988</v>
      </c>
      <c r="X23" s="59">
        <v>5.4583464999999984</v>
      </c>
      <c r="Y23" s="59">
        <v>0</v>
      </c>
      <c r="Z23" s="59">
        <v>2.2139999999999998E-3</v>
      </c>
      <c r="AA23" s="59">
        <v>0</v>
      </c>
      <c r="AB23" s="59">
        <v>0</v>
      </c>
      <c r="AC23" s="59">
        <v>5.460560499999997</v>
      </c>
      <c r="AD23" s="59">
        <v>5.4521391034098849</v>
      </c>
      <c r="AE23" s="62">
        <v>8.4213965901122553E-3</v>
      </c>
      <c r="AF23" s="59">
        <v>0</v>
      </c>
      <c r="AG23" s="61">
        <v>5.5060721034098847</v>
      </c>
      <c r="AH23" s="59">
        <v>8.4213965901122553E-3</v>
      </c>
      <c r="AI23" s="59">
        <v>5.5060721034098847</v>
      </c>
      <c r="AJ23" s="59">
        <v>0</v>
      </c>
      <c r="AK23" s="59">
        <f t="shared" si="0"/>
        <v>5.5144934999999986</v>
      </c>
      <c r="AL23" s="59">
        <f t="shared" si="1"/>
        <v>1.4352999999999999E-2</v>
      </c>
      <c r="AM23" s="59">
        <v>0</v>
      </c>
      <c r="AN23" s="59">
        <v>1.4352999999999999E-2</v>
      </c>
      <c r="AO23" s="59">
        <f t="shared" si="2"/>
        <v>5.5001404999999988</v>
      </c>
    </row>
    <row r="24" spans="2:41" s="56" customFormat="1" ht="27" customHeight="1" x14ac:dyDescent="0.15">
      <c r="B24" s="65" t="s">
        <v>88</v>
      </c>
      <c r="C24" s="58"/>
      <c r="D24" s="59">
        <v>2.8527999999999998E-2</v>
      </c>
      <c r="E24" s="59">
        <v>0</v>
      </c>
      <c r="F24" s="59">
        <v>0</v>
      </c>
      <c r="G24" s="59">
        <v>2.8527999999999998E-2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2.8527999999999998E-2</v>
      </c>
      <c r="T24" s="59">
        <v>0</v>
      </c>
      <c r="U24" s="59">
        <v>0</v>
      </c>
      <c r="V24" s="59">
        <v>0</v>
      </c>
      <c r="W24" s="59">
        <v>2.8527999999999998E-2</v>
      </c>
      <c r="X24" s="59">
        <v>2.8527999999999998E-2</v>
      </c>
      <c r="Y24" s="59">
        <v>0</v>
      </c>
      <c r="Z24" s="59">
        <v>0</v>
      </c>
      <c r="AA24" s="59">
        <v>0</v>
      </c>
      <c r="AB24" s="59">
        <v>0</v>
      </c>
      <c r="AC24" s="59">
        <v>2.8527999999999998E-2</v>
      </c>
      <c r="AD24" s="59">
        <v>2.8527999999999998E-2</v>
      </c>
      <c r="AE24" s="62">
        <v>0</v>
      </c>
      <c r="AF24" s="59">
        <v>0</v>
      </c>
      <c r="AG24" s="61">
        <v>2.8527999999999998E-2</v>
      </c>
      <c r="AH24" s="59">
        <v>0</v>
      </c>
      <c r="AI24" s="59">
        <v>2.8527999999999998E-2</v>
      </c>
      <c r="AJ24" s="59">
        <v>0</v>
      </c>
      <c r="AK24" s="59">
        <f t="shared" si="0"/>
        <v>2.8527999999999998E-2</v>
      </c>
      <c r="AL24" s="59">
        <f t="shared" si="1"/>
        <v>0</v>
      </c>
      <c r="AM24" s="59">
        <v>0</v>
      </c>
      <c r="AN24" s="59">
        <v>0</v>
      </c>
      <c r="AO24" s="59">
        <f t="shared" si="2"/>
        <v>2.8527999999999998E-2</v>
      </c>
    </row>
    <row r="25" spans="2:41" s="56" customFormat="1" ht="27" customHeight="1" x14ac:dyDescent="0.15">
      <c r="B25" s="65" t="s">
        <v>89</v>
      </c>
      <c r="C25" s="58"/>
      <c r="D25" s="59">
        <v>4.9006699999999999</v>
      </c>
      <c r="E25" s="59">
        <v>0</v>
      </c>
      <c r="F25" s="59">
        <v>0</v>
      </c>
      <c r="G25" s="59">
        <v>4.9006699999999999</v>
      </c>
      <c r="H25" s="59">
        <v>0</v>
      </c>
      <c r="I25" s="59">
        <v>0</v>
      </c>
      <c r="J25" s="59">
        <v>0</v>
      </c>
      <c r="K25" s="59">
        <v>4.2606700000000002</v>
      </c>
      <c r="L25" s="59">
        <v>0</v>
      </c>
      <c r="M25" s="59">
        <v>4.2606700000000002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0.64</v>
      </c>
      <c r="T25" s="59">
        <v>0</v>
      </c>
      <c r="U25" s="59">
        <v>0</v>
      </c>
      <c r="V25" s="59">
        <v>0</v>
      </c>
      <c r="W25" s="59">
        <v>0.64</v>
      </c>
      <c r="X25" s="59">
        <v>0.64</v>
      </c>
      <c r="Y25" s="59">
        <v>0</v>
      </c>
      <c r="Z25" s="59">
        <v>0</v>
      </c>
      <c r="AA25" s="59">
        <v>0</v>
      </c>
      <c r="AB25" s="59">
        <v>0</v>
      </c>
      <c r="AC25" s="59">
        <v>0.64</v>
      </c>
      <c r="AD25" s="59">
        <v>0.64</v>
      </c>
      <c r="AE25" s="62">
        <v>0</v>
      </c>
      <c r="AF25" s="59">
        <v>0</v>
      </c>
      <c r="AG25" s="61">
        <v>0.64</v>
      </c>
      <c r="AH25" s="59">
        <v>0</v>
      </c>
      <c r="AI25" s="59">
        <v>0.64</v>
      </c>
      <c r="AJ25" s="59">
        <v>0</v>
      </c>
      <c r="AK25" s="59">
        <f t="shared" si="0"/>
        <v>4.9006699999999999</v>
      </c>
      <c r="AL25" s="59">
        <f t="shared" si="1"/>
        <v>0</v>
      </c>
      <c r="AM25" s="59">
        <v>0</v>
      </c>
      <c r="AN25" s="59">
        <v>0</v>
      </c>
      <c r="AO25" s="59">
        <f t="shared" si="2"/>
        <v>4.9006699999999999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0.14106759999999999</v>
      </c>
      <c r="E28" s="59">
        <v>0</v>
      </c>
      <c r="F28" s="59">
        <v>0</v>
      </c>
      <c r="G28" s="59">
        <v>0.14106759999999999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0.14106759999999999</v>
      </c>
      <c r="T28" s="59">
        <v>2.0227000000000002E-2</v>
      </c>
      <c r="U28" s="59">
        <v>2.0227000000000002E-2</v>
      </c>
      <c r="V28" s="59">
        <v>0</v>
      </c>
      <c r="W28" s="59">
        <v>0.12084059999999999</v>
      </c>
      <c r="X28" s="59">
        <v>3.8120000000000001E-2</v>
      </c>
      <c r="Y28" s="59">
        <v>0</v>
      </c>
      <c r="Z28" s="59">
        <v>8.2720599999999991E-2</v>
      </c>
      <c r="AA28" s="59">
        <v>2.9999999999999997E-4</v>
      </c>
      <c r="AB28" s="59">
        <v>1.4999999999999736E-4</v>
      </c>
      <c r="AC28" s="59">
        <v>0.1206906</v>
      </c>
      <c r="AD28" s="59">
        <v>0.1148086</v>
      </c>
      <c r="AE28" s="62">
        <v>5.8820000000000009E-3</v>
      </c>
      <c r="AF28" s="59">
        <v>0</v>
      </c>
      <c r="AG28" s="61">
        <v>0.1148086</v>
      </c>
      <c r="AH28" s="59">
        <v>2.6109000000000004E-2</v>
      </c>
      <c r="AI28" s="59">
        <v>0.1148086</v>
      </c>
      <c r="AJ28" s="59">
        <v>0</v>
      </c>
      <c r="AK28" s="59">
        <f t="shared" si="0"/>
        <v>0.14106759999999999</v>
      </c>
      <c r="AL28" s="59">
        <f t="shared" si="1"/>
        <v>7.5900000000000004E-3</v>
      </c>
      <c r="AM28" s="59">
        <v>0</v>
      </c>
      <c r="AN28" s="59">
        <v>7.5900000000000004E-3</v>
      </c>
      <c r="AO28" s="59">
        <f t="shared" si="2"/>
        <v>0.13347759999999997</v>
      </c>
    </row>
    <row r="29" spans="2:41" s="56" customFormat="1" ht="27" customHeight="1" x14ac:dyDescent="0.15">
      <c r="B29" s="65" t="s">
        <v>93</v>
      </c>
      <c r="C29" s="58"/>
      <c r="D29" s="59">
        <v>4.0365262399999997</v>
      </c>
      <c r="E29" s="59">
        <v>0</v>
      </c>
      <c r="F29" s="59">
        <v>0</v>
      </c>
      <c r="G29" s="59">
        <v>4.0365262399999997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4.0365262399999997</v>
      </c>
      <c r="T29" s="59">
        <v>2.6959499999999998</v>
      </c>
      <c r="U29" s="59">
        <v>0.17567999999999998</v>
      </c>
      <c r="V29" s="59">
        <v>2.52027</v>
      </c>
      <c r="W29" s="59">
        <v>1.3405762399999999</v>
      </c>
      <c r="X29" s="59">
        <v>1.292368</v>
      </c>
      <c r="Y29" s="59">
        <v>1.7999999999999997E-5</v>
      </c>
      <c r="Z29" s="59">
        <v>4.8208239999999999E-2</v>
      </c>
      <c r="AA29" s="59">
        <v>3.4390000000000004E-2</v>
      </c>
      <c r="AB29" s="59">
        <v>3.4406285643400425E-2</v>
      </c>
      <c r="AC29" s="59">
        <v>1.3061699543565994</v>
      </c>
      <c r="AD29" s="59">
        <v>0.90296264021443873</v>
      </c>
      <c r="AE29" s="62">
        <v>0.40320731414216071</v>
      </c>
      <c r="AF29" s="59">
        <v>0</v>
      </c>
      <c r="AG29" s="61">
        <v>0.90296264021443873</v>
      </c>
      <c r="AH29" s="59">
        <v>3.0991573141421607</v>
      </c>
      <c r="AI29" s="59">
        <v>0.90296264021443873</v>
      </c>
      <c r="AJ29" s="59">
        <v>0</v>
      </c>
      <c r="AK29" s="59">
        <f t="shared" si="0"/>
        <v>4.0365262399999997</v>
      </c>
      <c r="AL29" s="59">
        <f t="shared" si="1"/>
        <v>0.62633799999999995</v>
      </c>
      <c r="AM29" s="59">
        <v>0</v>
      </c>
      <c r="AN29" s="59">
        <v>0.62633799999999995</v>
      </c>
      <c r="AO29" s="59">
        <f t="shared" si="2"/>
        <v>3.4101882399999996</v>
      </c>
    </row>
    <row r="30" spans="2:41" s="56" customFormat="1" ht="27" customHeight="1" x14ac:dyDescent="0.15">
      <c r="B30" s="65" t="s">
        <v>94</v>
      </c>
      <c r="C30" s="58"/>
      <c r="D30" s="59">
        <v>0.67972999999999995</v>
      </c>
      <c r="E30" s="59">
        <v>0</v>
      </c>
      <c r="F30" s="59">
        <v>0</v>
      </c>
      <c r="G30" s="59">
        <v>0.67972999999999995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0.67972999999999995</v>
      </c>
      <c r="T30" s="59">
        <v>0.48799999999999999</v>
      </c>
      <c r="U30" s="59">
        <v>0</v>
      </c>
      <c r="V30" s="59">
        <v>0.48799999999999999</v>
      </c>
      <c r="W30" s="59">
        <v>0.19172999999999998</v>
      </c>
      <c r="X30" s="59">
        <v>0</v>
      </c>
      <c r="Y30" s="59">
        <v>0</v>
      </c>
      <c r="Z30" s="59">
        <v>0.19172999999999998</v>
      </c>
      <c r="AA30" s="59">
        <v>0</v>
      </c>
      <c r="AB30" s="59">
        <v>0</v>
      </c>
      <c r="AC30" s="59">
        <v>0.19172999999999998</v>
      </c>
      <c r="AD30" s="59">
        <v>0.19172999999999998</v>
      </c>
      <c r="AE30" s="62">
        <v>0</v>
      </c>
      <c r="AF30" s="59">
        <v>0</v>
      </c>
      <c r="AG30" s="61">
        <v>0.19172999999999998</v>
      </c>
      <c r="AH30" s="59">
        <v>0.48799999999999999</v>
      </c>
      <c r="AI30" s="59">
        <v>0.19172999999999998</v>
      </c>
      <c r="AJ30" s="59">
        <v>0</v>
      </c>
      <c r="AK30" s="59">
        <f t="shared" si="0"/>
        <v>0.67972999999999995</v>
      </c>
      <c r="AL30" s="59">
        <f t="shared" si="1"/>
        <v>0.44500000000000001</v>
      </c>
      <c r="AM30" s="59">
        <v>0</v>
      </c>
      <c r="AN30" s="59">
        <v>0.44500000000000001</v>
      </c>
      <c r="AO30" s="59">
        <f t="shared" si="2"/>
        <v>0.23472999999999994</v>
      </c>
    </row>
    <row r="31" spans="2:41" s="56" customFormat="1" ht="27" customHeight="1" x14ac:dyDescent="0.15">
      <c r="B31" s="65" t="s">
        <v>95</v>
      </c>
      <c r="C31" s="58"/>
      <c r="D31" s="59">
        <v>52.806593119999995</v>
      </c>
      <c r="E31" s="59">
        <v>0</v>
      </c>
      <c r="F31" s="59">
        <v>0</v>
      </c>
      <c r="G31" s="59">
        <v>52.806593119999995</v>
      </c>
      <c r="H31" s="59">
        <v>0</v>
      </c>
      <c r="I31" s="59">
        <v>0</v>
      </c>
      <c r="J31" s="59">
        <v>0</v>
      </c>
      <c r="K31" s="59">
        <v>0.45990999999999999</v>
      </c>
      <c r="L31" s="59">
        <v>0</v>
      </c>
      <c r="M31" s="59">
        <v>0</v>
      </c>
      <c r="N31" s="59">
        <v>0</v>
      </c>
      <c r="O31" s="59">
        <v>0.45990999999999999</v>
      </c>
      <c r="P31" s="59">
        <v>0.45990999999999999</v>
      </c>
      <c r="Q31" s="59">
        <v>0</v>
      </c>
      <c r="R31" s="59">
        <v>0</v>
      </c>
      <c r="S31" s="61">
        <v>52.346683119999994</v>
      </c>
      <c r="T31" s="59">
        <v>0.74331159999999996</v>
      </c>
      <c r="U31" s="59">
        <v>0.74331159999999996</v>
      </c>
      <c r="V31" s="59">
        <v>0</v>
      </c>
      <c r="W31" s="59">
        <v>51.603371519999996</v>
      </c>
      <c r="X31" s="59">
        <v>49.569391519999996</v>
      </c>
      <c r="Y31" s="59">
        <v>0</v>
      </c>
      <c r="Z31" s="59">
        <v>2.0339800000000001</v>
      </c>
      <c r="AA31" s="59">
        <v>0</v>
      </c>
      <c r="AB31" s="59">
        <v>0</v>
      </c>
      <c r="AC31" s="59">
        <v>51.603371519999982</v>
      </c>
      <c r="AD31" s="59">
        <v>51.574591664006917</v>
      </c>
      <c r="AE31" s="62">
        <v>2.8779855993066428E-2</v>
      </c>
      <c r="AF31" s="59">
        <v>0</v>
      </c>
      <c r="AG31" s="61">
        <v>52.034501664006918</v>
      </c>
      <c r="AH31" s="59">
        <v>0.77209145599306639</v>
      </c>
      <c r="AI31" s="59">
        <v>52.034501664006918</v>
      </c>
      <c r="AJ31" s="59">
        <v>0</v>
      </c>
      <c r="AK31" s="59">
        <f t="shared" si="0"/>
        <v>52.806593119999995</v>
      </c>
      <c r="AL31" s="59">
        <f t="shared" si="1"/>
        <v>0.57950400000000002</v>
      </c>
      <c r="AM31" s="59">
        <v>0</v>
      </c>
      <c r="AN31" s="59">
        <v>0.57950400000000002</v>
      </c>
      <c r="AO31" s="59">
        <f t="shared" si="2"/>
        <v>52.227089119999995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12.6548348295224</v>
      </c>
      <c r="E34" s="59">
        <v>0</v>
      </c>
      <c r="F34" s="59">
        <v>0</v>
      </c>
      <c r="G34" s="59">
        <v>12.6548348295224</v>
      </c>
      <c r="H34" s="59">
        <v>12.6548348295224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12.6548348295224</v>
      </c>
      <c r="AH34" s="59">
        <v>0</v>
      </c>
      <c r="AI34" s="59">
        <v>12.6548348295224</v>
      </c>
      <c r="AJ34" s="59">
        <v>0</v>
      </c>
      <c r="AK34" s="59">
        <f t="shared" si="0"/>
        <v>12.6548348295224</v>
      </c>
      <c r="AL34" s="59">
        <f t="shared" si="1"/>
        <v>0</v>
      </c>
      <c r="AM34" s="59">
        <v>0</v>
      </c>
      <c r="AN34" s="59">
        <v>0</v>
      </c>
      <c r="AO34" s="59">
        <f t="shared" si="2"/>
        <v>12.6548348295224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2.5878029000000002</v>
      </c>
      <c r="E36" s="59">
        <v>0</v>
      </c>
      <c r="F36" s="59">
        <v>0</v>
      </c>
      <c r="G36" s="59">
        <v>2.5878029000000002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2.5878029000000002</v>
      </c>
      <c r="T36" s="59">
        <v>1.6000000000000001E-4</v>
      </c>
      <c r="U36" s="59">
        <v>0</v>
      </c>
      <c r="V36" s="59">
        <v>1.6000000000000001E-4</v>
      </c>
      <c r="W36" s="59">
        <v>2.5876429000000001</v>
      </c>
      <c r="X36" s="59">
        <v>2.2433422000000003</v>
      </c>
      <c r="Y36" s="59">
        <v>0.10312399999999999</v>
      </c>
      <c r="Z36" s="59">
        <v>0.34430070000000007</v>
      </c>
      <c r="AA36" s="59">
        <v>0.21785400000000002</v>
      </c>
      <c r="AB36" s="59">
        <v>0.45706691655794512</v>
      </c>
      <c r="AC36" s="59">
        <v>2.1305759834420552</v>
      </c>
      <c r="AD36" s="59">
        <v>0.99572435497050349</v>
      </c>
      <c r="AE36" s="59">
        <v>1.1348516284715517</v>
      </c>
      <c r="AF36" s="59">
        <v>0</v>
      </c>
      <c r="AG36" s="61">
        <v>0.99572435497050349</v>
      </c>
      <c r="AH36" s="59">
        <v>1.1350116284715517</v>
      </c>
      <c r="AI36" s="59">
        <v>0.99572435497050349</v>
      </c>
      <c r="AJ36" s="59">
        <v>0</v>
      </c>
      <c r="AK36" s="59">
        <f t="shared" si="0"/>
        <v>2.5878029000000002</v>
      </c>
      <c r="AL36" s="59">
        <f t="shared" si="1"/>
        <v>0.68356899999999976</v>
      </c>
      <c r="AM36" s="59">
        <f>SUM(AM37:AM39)</f>
        <v>0</v>
      </c>
      <c r="AN36" s="59">
        <f>SUM(AN37:AN39)</f>
        <v>0.68356899999999976</v>
      </c>
      <c r="AO36" s="59">
        <f t="shared" si="2"/>
        <v>1.9042339000000004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0.132271</v>
      </c>
      <c r="E37" s="70">
        <v>0</v>
      </c>
      <c r="F37" s="69">
        <v>0</v>
      </c>
      <c r="G37" s="69">
        <v>0.132271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0.132271</v>
      </c>
      <c r="T37" s="69">
        <v>0</v>
      </c>
      <c r="U37" s="69">
        <v>0</v>
      </c>
      <c r="V37" s="69">
        <v>0</v>
      </c>
      <c r="W37" s="69">
        <v>0.132271</v>
      </c>
      <c r="X37" s="69">
        <v>0.10312399999999999</v>
      </c>
      <c r="Y37" s="69">
        <v>0.10312399999999999</v>
      </c>
      <c r="Z37" s="69">
        <v>2.9146999999999999E-2</v>
      </c>
      <c r="AA37" s="69">
        <v>2.9146999999999999E-2</v>
      </c>
      <c r="AB37" s="69">
        <v>0.12226911655794469</v>
      </c>
      <c r="AC37" s="69">
        <v>1.0001883442055307E-2</v>
      </c>
      <c r="AD37" s="69">
        <v>1.0001883442055307E-2</v>
      </c>
      <c r="AE37" s="69">
        <v>0</v>
      </c>
      <c r="AF37" s="71">
        <v>0</v>
      </c>
      <c r="AG37" s="72">
        <v>1.0001883442055307E-2</v>
      </c>
      <c r="AH37" s="69">
        <v>0</v>
      </c>
      <c r="AI37" s="69">
        <v>1.0001883442055307E-2</v>
      </c>
      <c r="AJ37" s="70">
        <v>0</v>
      </c>
      <c r="AK37" s="70">
        <f t="shared" si="0"/>
        <v>0.132271</v>
      </c>
      <c r="AL37" s="70">
        <f t="shared" si="1"/>
        <v>0.12348999999999997</v>
      </c>
      <c r="AM37" s="70">
        <v>0</v>
      </c>
      <c r="AN37" s="70">
        <v>0.12348999999999997</v>
      </c>
      <c r="AO37" s="70">
        <f t="shared" si="2"/>
        <v>8.7810000000000249E-3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2.2167822000000004</v>
      </c>
      <c r="E38" s="74">
        <v>0</v>
      </c>
      <c r="F38" s="74">
        <v>0</v>
      </c>
      <c r="G38" s="74">
        <v>2.2167822000000004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2.2167822000000004</v>
      </c>
      <c r="T38" s="74">
        <v>1.6000000000000001E-4</v>
      </c>
      <c r="U38" s="74">
        <v>0</v>
      </c>
      <c r="V38" s="74">
        <v>1.6000000000000001E-4</v>
      </c>
      <c r="W38" s="74">
        <v>2.2166222000000002</v>
      </c>
      <c r="X38" s="74">
        <v>2.0912492</v>
      </c>
      <c r="Y38" s="74">
        <v>0</v>
      </c>
      <c r="Z38" s="74">
        <v>0.12537300000000001</v>
      </c>
      <c r="AA38" s="74">
        <v>0</v>
      </c>
      <c r="AB38" s="74">
        <v>0.16993080000000038</v>
      </c>
      <c r="AC38" s="74">
        <v>2.0466913999999998</v>
      </c>
      <c r="AD38" s="74">
        <v>0.91681086845152504</v>
      </c>
      <c r="AE38" s="74">
        <v>1.1298805315484748</v>
      </c>
      <c r="AF38" s="75">
        <v>0</v>
      </c>
      <c r="AG38" s="76">
        <v>0.91681086845152504</v>
      </c>
      <c r="AH38" s="74">
        <v>1.1300405315484747</v>
      </c>
      <c r="AI38" s="74">
        <v>0.91681086845152504</v>
      </c>
      <c r="AJ38" s="74">
        <v>0</v>
      </c>
      <c r="AK38" s="74">
        <f t="shared" si="0"/>
        <v>2.2167822000000004</v>
      </c>
      <c r="AL38" s="74">
        <f t="shared" si="1"/>
        <v>0.54825899999999972</v>
      </c>
      <c r="AM38" s="74">
        <v>0</v>
      </c>
      <c r="AN38" s="74">
        <v>0.54825899999999972</v>
      </c>
      <c r="AO38" s="74">
        <f t="shared" si="2"/>
        <v>1.6685232000000005</v>
      </c>
    </row>
    <row r="39" spans="2:41" ht="27" customHeight="1" x14ac:dyDescent="0.15">
      <c r="B39" s="77">
        <v>0</v>
      </c>
      <c r="C39" s="84" t="s">
        <v>100</v>
      </c>
      <c r="D39" s="79">
        <v>0.23874970000000004</v>
      </c>
      <c r="E39" s="60">
        <v>0</v>
      </c>
      <c r="F39" s="79">
        <v>0</v>
      </c>
      <c r="G39" s="79">
        <v>0.23874970000000004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0.23874970000000004</v>
      </c>
      <c r="T39" s="79">
        <v>0</v>
      </c>
      <c r="U39" s="79">
        <v>0</v>
      </c>
      <c r="V39" s="79">
        <v>0</v>
      </c>
      <c r="W39" s="79">
        <v>0.23874970000000004</v>
      </c>
      <c r="X39" s="79">
        <v>4.8968999999999992E-2</v>
      </c>
      <c r="Y39" s="79">
        <v>0</v>
      </c>
      <c r="Z39" s="79">
        <v>0.18978070000000005</v>
      </c>
      <c r="AA39" s="79">
        <v>0.18870700000000001</v>
      </c>
      <c r="AB39" s="79">
        <v>0.16486700000000004</v>
      </c>
      <c r="AC39" s="79">
        <v>7.3882699999999996E-2</v>
      </c>
      <c r="AD39" s="79">
        <v>6.8911603076923067E-2</v>
      </c>
      <c r="AE39" s="79">
        <v>4.9710969230769226E-3</v>
      </c>
      <c r="AF39" s="80">
        <v>0</v>
      </c>
      <c r="AG39" s="81">
        <v>6.8911603076923067E-2</v>
      </c>
      <c r="AH39" s="79">
        <v>4.9710969230769226E-3</v>
      </c>
      <c r="AI39" s="79">
        <v>6.8911603076923067E-2</v>
      </c>
      <c r="AJ39" s="60">
        <v>0</v>
      </c>
      <c r="AK39" s="60">
        <f t="shared" si="0"/>
        <v>0.23874970000000004</v>
      </c>
      <c r="AL39" s="60">
        <f t="shared" si="1"/>
        <v>1.1820000000000001E-2</v>
      </c>
      <c r="AM39" s="60">
        <v>0</v>
      </c>
      <c r="AN39" s="60">
        <v>1.1820000000000001E-2</v>
      </c>
      <c r="AO39" s="60">
        <f t="shared" si="2"/>
        <v>0.22692970000000004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2021-03-16T06:36:54Z</dcterms:created>
  <dcterms:modified xsi:type="dcterms:W3CDTF">2022-03-29T09:58:35Z</dcterms:modified>
</cp:coreProperties>
</file>