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BE66F3B9-E175-4920-9E43-AF3C1829353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O64" i="1" s="1"/>
  <c r="AL63" i="1"/>
  <c r="AK63" i="1"/>
  <c r="AL62" i="1"/>
  <c r="AK62" i="1"/>
  <c r="AL61" i="1"/>
  <c r="AK61" i="1"/>
  <c r="AO61" i="1" s="1"/>
  <c r="AL60" i="1"/>
  <c r="AK60" i="1"/>
  <c r="AL59" i="1"/>
  <c r="AK59" i="1"/>
  <c r="AO59" i="1" s="1"/>
  <c r="AL58" i="1"/>
  <c r="AK58" i="1"/>
  <c r="AO58" i="1" s="1"/>
  <c r="AL57" i="1"/>
  <c r="AK57" i="1"/>
  <c r="AL56" i="1"/>
  <c r="AK56" i="1"/>
  <c r="AL55" i="1"/>
  <c r="AK55" i="1"/>
  <c r="AO55" i="1" s="1"/>
  <c r="AO54" i="1"/>
  <c r="AL54" i="1"/>
  <c r="AK54" i="1"/>
  <c r="AL53" i="1"/>
  <c r="AK53" i="1"/>
  <c r="AO53" i="1" s="1"/>
  <c r="AL52" i="1"/>
  <c r="AK52" i="1"/>
  <c r="AO52" i="1" s="1"/>
  <c r="AL51" i="1"/>
  <c r="AK51" i="1"/>
  <c r="AL50" i="1"/>
  <c r="AK50" i="1"/>
  <c r="AO50" i="1" s="1"/>
  <c r="AL49" i="1"/>
  <c r="AK49" i="1"/>
  <c r="AO49" i="1" s="1"/>
  <c r="AL48" i="1"/>
  <c r="AK48" i="1"/>
  <c r="AO48" i="1" s="1"/>
  <c r="AL47" i="1"/>
  <c r="AK47" i="1"/>
  <c r="AO47" i="1" s="1"/>
  <c r="AL46" i="1"/>
  <c r="AK46" i="1"/>
  <c r="AO46" i="1" s="1"/>
  <c r="AN44" i="1"/>
  <c r="AM44" i="1"/>
  <c r="AL45" i="1"/>
  <c r="AK45" i="1"/>
  <c r="AO45" i="1" s="1"/>
  <c r="AK44" i="1"/>
  <c r="AL43" i="1"/>
  <c r="AK43" i="1"/>
  <c r="AL42" i="1"/>
  <c r="AK42" i="1"/>
  <c r="AO42" i="1" s="1"/>
  <c r="AL41" i="1"/>
  <c r="AK41" i="1"/>
  <c r="AO41" i="1" s="1"/>
  <c r="AL40" i="1"/>
  <c r="AK40" i="1"/>
  <c r="AL39" i="1"/>
  <c r="AK39" i="1"/>
  <c r="AO39" i="1" s="1"/>
  <c r="AL38" i="1"/>
  <c r="AK38" i="1"/>
  <c r="AO38" i="1" s="1"/>
  <c r="AL37" i="1"/>
  <c r="AK37" i="1"/>
  <c r="AL36" i="1"/>
  <c r="AK36" i="1"/>
  <c r="AO36" i="1" s="1"/>
  <c r="AL35" i="1"/>
  <c r="AK35" i="1"/>
  <c r="AO35" i="1" s="1"/>
  <c r="AL34" i="1"/>
  <c r="AK34" i="1"/>
  <c r="AL33" i="1"/>
  <c r="AK33" i="1"/>
  <c r="AL32" i="1"/>
  <c r="AK32" i="1"/>
  <c r="AO32" i="1" s="1"/>
  <c r="AL31" i="1"/>
  <c r="AK31" i="1"/>
  <c r="AL30" i="1"/>
  <c r="AK30" i="1"/>
  <c r="AL29" i="1"/>
  <c r="AK29" i="1"/>
  <c r="AL28" i="1"/>
  <c r="AK28" i="1"/>
  <c r="AL27" i="1"/>
  <c r="AK27" i="1"/>
  <c r="AO27" i="1" s="1"/>
  <c r="AL26" i="1"/>
  <c r="AK26" i="1"/>
  <c r="AO26" i="1" s="1"/>
  <c r="AL25" i="1"/>
  <c r="AK25" i="1"/>
  <c r="AL24" i="1"/>
  <c r="AK24" i="1"/>
  <c r="AO24" i="1" s="1"/>
  <c r="AL23" i="1"/>
  <c r="AK23" i="1"/>
  <c r="AO23" i="1" s="1"/>
  <c r="AL22" i="1"/>
  <c r="AK22" i="1"/>
  <c r="AL21" i="1"/>
  <c r="AK21" i="1"/>
  <c r="AL20" i="1"/>
  <c r="AK20" i="1"/>
  <c r="AO20" i="1" s="1"/>
  <c r="AN19" i="1"/>
  <c r="AM19" i="1"/>
  <c r="AK19" i="1"/>
  <c r="AL18" i="1"/>
  <c r="AK18" i="1"/>
  <c r="AO18" i="1" s="1"/>
  <c r="AL17" i="1"/>
  <c r="AK17" i="1"/>
  <c r="AO17" i="1" s="1"/>
  <c r="AL16" i="1"/>
  <c r="AK16" i="1"/>
  <c r="AL15" i="1"/>
  <c r="AK15" i="1"/>
  <c r="AO15" i="1" s="1"/>
  <c r="AL14" i="1"/>
  <c r="AK14" i="1"/>
  <c r="AO14" i="1" s="1"/>
  <c r="AN13" i="1"/>
  <c r="AM13" i="1"/>
  <c r="AL13" i="1" s="1"/>
  <c r="AK13" i="1"/>
  <c r="AK12" i="1"/>
  <c r="Z8" i="1"/>
  <c r="X8" i="1"/>
  <c r="AO16" i="1" l="1"/>
  <c r="AO19" i="1"/>
  <c r="AO51" i="1"/>
  <c r="AN12" i="1"/>
  <c r="AL19" i="1"/>
  <c r="AO25" i="1"/>
  <c r="AO28" i="1"/>
  <c r="AO34" i="1"/>
  <c r="AO37" i="1"/>
  <c r="AO40" i="1"/>
  <c r="AO43" i="1"/>
  <c r="AO57" i="1"/>
  <c r="AO33" i="1"/>
  <c r="AO31" i="1"/>
  <c r="AO21" i="1"/>
  <c r="AO29" i="1"/>
  <c r="AO56" i="1"/>
  <c r="AL44" i="1"/>
  <c r="AO44" i="1" s="1"/>
  <c r="AM12" i="1"/>
  <c r="AL12" i="1" s="1"/>
  <c r="AO12" i="1" s="1"/>
  <c r="AO63" i="1"/>
  <c r="AO22" i="1"/>
  <c r="AO30" i="1"/>
  <c r="AO13" i="1"/>
  <c r="AO60" i="1"/>
  <c r="AO62" i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<sst xmlns="http://schemas.openxmlformats.org/spreadsheetml/2006/main" count="137" uniqueCount="132">
  <si>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</si>
  <si>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</si>
  <si>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</si>
  <si>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</si>
  <si>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</si>
  <si>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</si>
  <si>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</si>
  <si>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</si>
  <si>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</si>
  <si>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</si>
  <si>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</si>
  <si>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</si>
  <si>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</si>
  <si>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</si>
  <si>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</si>
  <si>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</si>
  <si>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</si>
  <si>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</si>
  <si>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</si>
  <si>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</si>
  <si>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</si>
  <si>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</si>
  <si>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</si>
  <si>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</si>
  <si>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</si>
  <si>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</si>
  <si>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</si>
  <si>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</si>
  <si>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</si>
  <si>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</si>
  <si>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</si>
  <si>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</si>
  <si>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</si>
  <si>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</si>
  <si>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</si>
  <si>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</si>
  <si>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</si>
  <si>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</si>
  <si>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</si>
  <si>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</si>
  <si>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</si>
  <si>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</si>
  <si>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</si>
  <si>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</si>
  <si>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</si>
  <si>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</si>
  <si>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</si>
  <si>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</si>
  <si>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</si>
  <si>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</si>
  <si>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</si>
  <si>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</si>
  <si>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</si>
  <si>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</si>
  <si>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</si>
  <si>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</si>
  <si>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</si>
  <si>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</si>
  <si>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</si>
  <si>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</si>
  <si>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</si>
  <si>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</si>
  <si>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</si>
  <si>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</si>
  <si>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</si>
  <si>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</si>
  <si>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</si>
  <si>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</si>
  <si>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</si>
  <si>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</si>
  <si>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</si>
  <si>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</si>
  <si>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</si>
  <si>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</si>
  <si>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</si>
  <si>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</si>
  <si>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</si>
  <si>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</si>
  <si>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</si>
  <si>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</si>
  <si>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</si>
  <si>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</si>
  <si>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</si>
  <si>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</si>
  <si>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</si>
  <si>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</si>
  <si>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</si>
  <si>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</si>
  <si>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</si>
  <si>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</si>
  <si>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</si>
  <si>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</si>
  <si>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</si>
  <si>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</si>
  <si>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</si>
  <si>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</si>
  <si>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</si>
  <si>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</si>
  <si>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</si>
  <si>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</si>
  <si>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</si>
  <si>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</si>
  <si>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</si>
  <si>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</si>
  <si>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</si>
  <si>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</si>
  <si>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</si>
  <si>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</si>
  <si>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</si>
  <si>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</si>
  <si>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</si>
  <si>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</si>
  <si>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</si>
  <si>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</si>
  <si>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</si>
  <si>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</si>
  <si>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</si>
  <si>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</si>
  <si>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</si>
  <si>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</si>
  <si>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</si>
  <si>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</si>
  <si>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</si>
  <si>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</si>
  <si>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</si>
  <si>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</si>
  <si>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</si>
  <si>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</si>
  <si>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</si>
  <si>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</si>
  <si>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</si>
  <si>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表5-01  発生量及び処理・処分量（業種別)　〔全地域〕〔全種類〕〔令和２年度〕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</si>
</sst>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3" xfId="2" applyFont="1" applyFill="1" applyBorder="1"/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9" fillId="0" borderId="19" xfId="2" applyFont="1" applyFill="1" applyBorder="1"/>
    <xf numFmtId="0" fontId="9" fillId="0" borderId="0" xfId="2" applyFont="1" applyFill="1" applyBorder="1"/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top" wrapText="1"/>
    </xf>
    <xf numFmtId="0" fontId="5" fillId="0" borderId="17" xfId="2" applyFill="1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ill="1" applyBorder="1" applyAlignment="1">
      <alignment vertical="top" wrapText="1"/>
    </xf>
    <xf numFmtId="0" fontId="9" fillId="0" borderId="4" xfId="2" applyFont="1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Fill="1" applyBorder="1" applyAlignment="1">
      <alignment vertical="top" wrapText="1"/>
    </xf>
    <xf numFmtId="0" fontId="12" fillId="0" borderId="13" xfId="0" applyFont="1" applyFill="1" applyBorder="1" applyAlignment="1">
      <alignment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20" xfId="2" applyFont="1" applyFill="1" applyBorder="1" applyAlignment="1">
      <alignment vertical="top" wrapText="1"/>
    </xf>
    <xf numFmtId="0" fontId="1" fillId="0" borderId="20" xfId="0" applyFont="1" applyFill="1" applyBorder="1" applyAlignment="1">
      <alignment wrapText="1"/>
    </xf>
    <xf numFmtId="0" fontId="5" fillId="0" borderId="13" xfId="2" applyFill="1" applyBorder="1" applyAlignment="1">
      <alignment horizontal="left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C3" sqref="C3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Z1" s="2"/>
    </row>
    <row r="2" spans="2:41" ht="22.5" customHeight="1" x14ac:dyDescent="0.15">
      <c r="D2" s="3"/>
      <c r="F2" s="4"/>
      <c r="Z2" s="2"/>
    </row>
    <row r="3" spans="2:41" ht="22.5" customHeight="1" x14ac:dyDescent="0.2">
      <c r="C3" s="5" t="s">
        <v>131</v>
      </c>
      <c r="D3" s="6"/>
      <c r="G3" s="4"/>
      <c r="Z3" s="2"/>
    </row>
    <row r="4" spans="2:41" ht="14.25" customHeight="1" x14ac:dyDescent="0.15">
      <c r="Y4" s="1"/>
      <c r="AH4" s="7" t="s">
        <v>73</v>
      </c>
    </row>
    <row r="5" spans="2:41" ht="23.25" customHeight="1" x14ac:dyDescent="0.15">
      <c r="B5" s="77" t="s">
        <v>0</v>
      </c>
      <c r="C5" s="78"/>
      <c r="D5" s="8" t="s">
        <v>127</v>
      </c>
      <c r="E5" s="9" t="s">
        <v>1</v>
      </c>
      <c r="F5" s="9" t="s">
        <v>2</v>
      </c>
      <c r="G5" s="8" t="s">
        <v>128</v>
      </c>
      <c r="H5" s="83" t="s">
        <v>3</v>
      </c>
      <c r="I5" s="84"/>
      <c r="J5" s="85"/>
      <c r="K5" s="10" t="s">
        <v>4</v>
      </c>
      <c r="L5" s="11"/>
      <c r="M5" s="12"/>
      <c r="N5" s="12"/>
      <c r="O5" s="12"/>
      <c r="P5" s="12"/>
      <c r="Q5" s="12"/>
      <c r="R5" s="13"/>
      <c r="S5" s="14" t="s">
        <v>5</v>
      </c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3"/>
      <c r="AG5" s="86" t="s">
        <v>6</v>
      </c>
      <c r="AH5" s="88" t="s">
        <v>7</v>
      </c>
      <c r="AI5" s="88" t="s">
        <v>8</v>
      </c>
      <c r="AJ5" s="88" t="s">
        <v>9</v>
      </c>
      <c r="AK5" s="93" t="s">
        <v>10</v>
      </c>
      <c r="AL5" s="15" t="s">
        <v>11</v>
      </c>
      <c r="AM5" s="16"/>
      <c r="AN5" s="17"/>
      <c r="AO5" s="93" t="s">
        <v>12</v>
      </c>
    </row>
    <row r="6" spans="2:41" ht="13.5" customHeight="1" x14ac:dyDescent="0.15">
      <c r="B6" s="79"/>
      <c r="C6" s="80"/>
      <c r="D6" s="18"/>
      <c r="E6" s="18"/>
      <c r="F6" s="18"/>
      <c r="G6" s="18"/>
      <c r="H6" s="95" t="s">
        <v>13</v>
      </c>
      <c r="I6" s="95" t="s">
        <v>14</v>
      </c>
      <c r="J6" s="97" t="s">
        <v>15</v>
      </c>
      <c r="K6" s="19"/>
      <c r="L6" s="20"/>
      <c r="M6" s="21" t="s">
        <v>16</v>
      </c>
      <c r="N6" s="22"/>
      <c r="O6" s="21" t="s">
        <v>17</v>
      </c>
      <c r="P6" s="12"/>
      <c r="Q6" s="12"/>
      <c r="R6" s="13"/>
      <c r="S6" s="23"/>
      <c r="T6" s="21" t="s">
        <v>18</v>
      </c>
      <c r="U6" s="24"/>
      <c r="V6" s="24"/>
      <c r="W6" s="21" t="s">
        <v>19</v>
      </c>
      <c r="X6" s="24"/>
      <c r="Y6" s="24"/>
      <c r="Z6" s="24"/>
      <c r="AA6" s="24"/>
      <c r="AB6" s="12"/>
      <c r="AC6" s="12"/>
      <c r="AD6" s="12"/>
      <c r="AE6" s="12"/>
      <c r="AF6" s="13"/>
      <c r="AG6" s="87"/>
      <c r="AH6" s="89"/>
      <c r="AI6" s="89"/>
      <c r="AJ6" s="110"/>
      <c r="AK6" s="94"/>
      <c r="AL6" s="25"/>
      <c r="AM6" s="26" t="s">
        <v>20</v>
      </c>
      <c r="AN6" s="26" t="s">
        <v>21</v>
      </c>
      <c r="AO6" s="94"/>
    </row>
    <row r="7" spans="2:41" ht="13.5" customHeight="1" x14ac:dyDescent="0.15">
      <c r="B7" s="79"/>
      <c r="C7" s="80"/>
      <c r="D7" s="18"/>
      <c r="E7" s="18"/>
      <c r="F7" s="18"/>
      <c r="G7" s="18"/>
      <c r="H7" s="96"/>
      <c r="I7" s="96"/>
      <c r="J7" s="96"/>
      <c r="K7" s="19"/>
      <c r="L7" s="20"/>
      <c r="M7" s="18"/>
      <c r="N7" s="98" t="s">
        <v>22</v>
      </c>
      <c r="O7" s="18"/>
      <c r="P7" s="100" t="s">
        <v>23</v>
      </c>
      <c r="Q7" s="103" t="s">
        <v>24</v>
      </c>
      <c r="R7" s="106" t="s">
        <v>25</v>
      </c>
      <c r="S7" s="23"/>
      <c r="T7" s="19"/>
      <c r="U7" s="27"/>
      <c r="V7" s="20"/>
      <c r="W7" s="19"/>
      <c r="X7" s="27"/>
      <c r="Y7" s="28"/>
      <c r="Z7" s="28"/>
      <c r="AA7" s="20"/>
      <c r="AB7" s="98" t="s">
        <v>16</v>
      </c>
      <c r="AC7" s="90" t="s">
        <v>17</v>
      </c>
      <c r="AD7" s="12"/>
      <c r="AE7" s="12"/>
      <c r="AF7" s="13"/>
      <c r="AG7" s="87"/>
      <c r="AH7" s="89"/>
      <c r="AI7" s="89"/>
      <c r="AJ7" s="110"/>
      <c r="AK7" s="94"/>
      <c r="AL7" s="25"/>
      <c r="AM7" s="25"/>
      <c r="AN7" s="25"/>
      <c r="AO7" s="94"/>
    </row>
    <row r="8" spans="2:41" ht="13.5" customHeight="1" x14ac:dyDescent="0.15">
      <c r="B8" s="79"/>
      <c r="C8" s="80"/>
      <c r="D8" s="18"/>
      <c r="E8" s="18"/>
      <c r="F8" s="18"/>
      <c r="G8" s="18"/>
      <c r="H8" s="96"/>
      <c r="I8" s="96"/>
      <c r="J8" s="96"/>
      <c r="K8" s="19"/>
      <c r="L8" s="20"/>
      <c r="M8" s="18"/>
      <c r="N8" s="99"/>
      <c r="O8" s="18"/>
      <c r="P8" s="101"/>
      <c r="Q8" s="104"/>
      <c r="R8" s="107"/>
      <c r="S8" s="23"/>
      <c r="T8" s="18"/>
      <c r="U8" s="29" t="s">
        <v>129</v>
      </c>
      <c r="V8" s="29" t="s">
        <v>130</v>
      </c>
      <c r="W8" s="18"/>
      <c r="X8" s="30" t="str">
        <f>U8</f>
        <v>県内</v>
      </c>
      <c r="Y8" s="31"/>
      <c r="Z8" s="30" t="str">
        <f>V8</f>
        <v>県外</v>
      </c>
      <c r="AA8" s="31"/>
      <c r="AB8" s="109"/>
      <c r="AC8" s="91"/>
      <c r="AD8" s="32" t="s">
        <v>26</v>
      </c>
      <c r="AE8" s="32" t="s">
        <v>27</v>
      </c>
      <c r="AF8" s="33" t="s">
        <v>9</v>
      </c>
      <c r="AG8" s="23"/>
      <c r="AH8" s="18"/>
      <c r="AI8" s="18"/>
      <c r="AJ8" s="18"/>
      <c r="AK8" s="25"/>
      <c r="AL8" s="25"/>
      <c r="AM8" s="25"/>
      <c r="AN8" s="25"/>
      <c r="AO8" s="25"/>
    </row>
    <row r="9" spans="2:41" ht="12.75" customHeight="1" x14ac:dyDescent="0.15">
      <c r="B9" s="79"/>
      <c r="C9" s="80"/>
      <c r="D9" s="34"/>
      <c r="E9" s="34"/>
      <c r="F9" s="34"/>
      <c r="G9" s="35"/>
      <c r="H9" s="35"/>
      <c r="I9" s="35"/>
      <c r="J9" s="35"/>
      <c r="K9" s="35"/>
      <c r="L9" s="88" t="s">
        <v>28</v>
      </c>
      <c r="M9" s="35"/>
      <c r="N9" s="99"/>
      <c r="O9" s="35"/>
      <c r="P9" s="102"/>
      <c r="Q9" s="105"/>
      <c r="R9" s="108"/>
      <c r="S9" s="36"/>
      <c r="T9" s="35"/>
      <c r="U9" s="35"/>
      <c r="V9" s="35"/>
      <c r="W9" s="35"/>
      <c r="X9" s="35"/>
      <c r="Y9" s="88" t="s">
        <v>28</v>
      </c>
      <c r="Z9" s="35"/>
      <c r="AA9" s="88" t="s">
        <v>28</v>
      </c>
      <c r="AB9" s="35"/>
      <c r="AC9" s="35"/>
      <c r="AD9" s="35"/>
      <c r="AE9" s="35"/>
      <c r="AF9" s="37"/>
      <c r="AG9" s="36"/>
      <c r="AH9" s="35"/>
      <c r="AI9" s="35"/>
      <c r="AJ9" s="35"/>
      <c r="AK9" s="38"/>
      <c r="AL9" s="38"/>
      <c r="AM9" s="38"/>
      <c r="AN9" s="38"/>
      <c r="AO9" s="38"/>
    </row>
    <row r="10" spans="2:41" ht="16.5" customHeight="1" x14ac:dyDescent="0.15">
      <c r="B10" s="79"/>
      <c r="C10" s="80"/>
      <c r="D10" s="34" t="s">
        <v>29</v>
      </c>
      <c r="E10" s="39" t="s">
        <v>30</v>
      </c>
      <c r="F10" s="39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92"/>
      <c r="M10" s="34" t="s">
        <v>37</v>
      </c>
      <c r="N10" s="34" t="s">
        <v>38</v>
      </c>
      <c r="O10" s="34" t="s">
        <v>39</v>
      </c>
      <c r="P10" s="39" t="s">
        <v>40</v>
      </c>
      <c r="Q10" s="39" t="s">
        <v>41</v>
      </c>
      <c r="R10" s="40" t="s">
        <v>42</v>
      </c>
      <c r="S10" s="41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92"/>
      <c r="Z10" s="34" t="s">
        <v>49</v>
      </c>
      <c r="AA10" s="92"/>
      <c r="AB10" s="42" t="s">
        <v>50</v>
      </c>
      <c r="AC10" s="34" t="s">
        <v>51</v>
      </c>
      <c r="AD10" s="34" t="s">
        <v>52</v>
      </c>
      <c r="AE10" s="34" t="s">
        <v>53</v>
      </c>
      <c r="AF10" s="39" t="s">
        <v>54</v>
      </c>
      <c r="AG10" s="41" t="s">
        <v>55</v>
      </c>
      <c r="AH10" s="34" t="s">
        <v>56</v>
      </c>
      <c r="AI10" s="34" t="s">
        <v>57</v>
      </c>
      <c r="AJ10" s="34" t="s">
        <v>58</v>
      </c>
      <c r="AK10" s="43" t="s">
        <v>59</v>
      </c>
      <c r="AL10" s="38" t="s">
        <v>60</v>
      </c>
      <c r="AM10" s="43" t="s">
        <v>61</v>
      </c>
      <c r="AN10" s="43" t="s">
        <v>62</v>
      </c>
      <c r="AO10" s="43" t="s">
        <v>63</v>
      </c>
    </row>
    <row r="11" spans="2:41" ht="14.25" thickBot="1" x14ac:dyDescent="0.2">
      <c r="B11" s="81"/>
      <c r="C11" s="82"/>
      <c r="D11" s="44" t="s">
        <v>64</v>
      </c>
      <c r="E11" s="39" t="s">
        <v>65</v>
      </c>
      <c r="F11" s="39"/>
      <c r="G11" s="45" t="s">
        <v>66</v>
      </c>
      <c r="H11" s="34"/>
      <c r="I11" s="34"/>
      <c r="J11" s="34"/>
      <c r="K11" s="34"/>
      <c r="L11" s="34"/>
      <c r="M11" s="34"/>
      <c r="N11" s="34"/>
      <c r="O11" s="34"/>
      <c r="P11" s="34"/>
      <c r="Q11" s="39"/>
      <c r="R11" s="46"/>
      <c r="S11" s="41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9"/>
      <c r="AG11" s="47" t="s">
        <v>67</v>
      </c>
      <c r="AH11" s="48" t="s">
        <v>68</v>
      </c>
      <c r="AI11" s="34" t="s">
        <v>69</v>
      </c>
      <c r="AJ11" s="34" t="s">
        <v>70</v>
      </c>
      <c r="AK11" s="43" t="s">
        <v>71</v>
      </c>
      <c r="AL11" s="38" t="s">
        <v>72</v>
      </c>
      <c r="AM11" s="43"/>
      <c r="AN11" s="43"/>
      <c r="AO11" s="38"/>
    </row>
    <row r="12" spans="2:41" s="55" customFormat="1" ht="17.25" customHeight="1" thickTop="1" thickBot="1" x14ac:dyDescent="0.2">
      <c r="B12" s="49" t="s">
        <v>74</v>
      </c>
      <c r="C12" s="50"/>
      <c r="D12" s="51">
        <v>3781.6866325295437</v>
      </c>
      <c r="E12" s="51">
        <v>687.33900000000006</v>
      </c>
      <c r="F12" s="51">
        <v>0</v>
      </c>
      <c r="G12" s="51">
        <v>3094.3476325295437</v>
      </c>
      <c r="H12" s="51">
        <v>76.445599999999985</v>
      </c>
      <c r="I12" s="51">
        <v>0</v>
      </c>
      <c r="J12" s="51">
        <v>0</v>
      </c>
      <c r="K12" s="51">
        <v>1854.2837895494999</v>
      </c>
      <c r="L12" s="51">
        <v>2.6383400000000004</v>
      </c>
      <c r="M12" s="51">
        <v>820.49291581119905</v>
      </c>
      <c r="N12" s="51">
        <v>0</v>
      </c>
      <c r="O12" s="51">
        <v>1033.7908737383011</v>
      </c>
      <c r="P12" s="51">
        <v>976.08317443835733</v>
      </c>
      <c r="Q12" s="52">
        <v>0</v>
      </c>
      <c r="R12" s="51">
        <v>0</v>
      </c>
      <c r="S12" s="53">
        <v>1221.3259422799872</v>
      </c>
      <c r="T12" s="51">
        <v>133.12181479999995</v>
      </c>
      <c r="U12" s="51">
        <v>21.7982458</v>
      </c>
      <c r="V12" s="51">
        <v>111.32356899999996</v>
      </c>
      <c r="W12" s="51">
        <v>1088.2041274799872</v>
      </c>
      <c r="X12" s="51">
        <v>981.60851680999986</v>
      </c>
      <c r="Y12" s="51">
        <v>9.5793320000000008</v>
      </c>
      <c r="Z12" s="51">
        <v>106.59561066998759</v>
      </c>
      <c r="AA12" s="51">
        <v>18.052202025</v>
      </c>
      <c r="AB12" s="51">
        <v>82.610755793744971</v>
      </c>
      <c r="AC12" s="51">
        <v>1005.5933716862422</v>
      </c>
      <c r="AD12" s="51">
        <v>972.59128944127076</v>
      </c>
      <c r="AE12" s="51">
        <v>33.002082244971874</v>
      </c>
      <c r="AF12" s="54">
        <v>0</v>
      </c>
      <c r="AG12" s="53">
        <v>2025.1200638796283</v>
      </c>
      <c r="AH12" s="51">
        <v>166.1238970449719</v>
      </c>
      <c r="AI12" s="51">
        <v>2712.4590638796271</v>
      </c>
      <c r="AJ12" s="51">
        <v>0</v>
      </c>
      <c r="AK12" s="51">
        <f>G12-N12</f>
        <v>3094.3476325295437</v>
      </c>
      <c r="AL12" s="51">
        <f>AM12+AN12</f>
        <v>185.14052803671333</v>
      </c>
      <c r="AM12" s="51">
        <f>AM13+SUM(AM16:AM19)+AM44+SUM(AM51:AM64)</f>
        <v>0</v>
      </c>
      <c r="AN12" s="51">
        <f>AN13+SUM(AN16:AN19)+AN44+SUM(AN51:AN64)</f>
        <v>185.14052803671333</v>
      </c>
      <c r="AO12" s="51">
        <f>AK12-AL12</f>
        <v>2909.2071044928302</v>
      </c>
    </row>
    <row r="13" spans="2:41" s="55" customFormat="1" ht="17.25" customHeight="1" thickTop="1" x14ac:dyDescent="0.15">
      <c r="B13" s="113" t="s">
        <v>75</v>
      </c>
      <c r="C13" s="114"/>
      <c r="D13" s="56">
        <v>67.242021304999994</v>
      </c>
      <c r="E13" s="56">
        <v>0</v>
      </c>
      <c r="F13" s="56">
        <v>0</v>
      </c>
      <c r="G13" s="56">
        <v>67.242021304999994</v>
      </c>
      <c r="H13" s="56">
        <v>63.978659999999984</v>
      </c>
      <c r="I13" s="56">
        <v>0</v>
      </c>
      <c r="J13" s="56">
        <v>0</v>
      </c>
      <c r="K13" s="56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7">
        <v>3.263361305000001</v>
      </c>
      <c r="T13" s="56">
        <v>0</v>
      </c>
      <c r="U13" s="56">
        <v>0</v>
      </c>
      <c r="V13" s="56">
        <v>0</v>
      </c>
      <c r="W13" s="56">
        <v>3.263361305000001</v>
      </c>
      <c r="X13" s="56">
        <v>3.009522280000001</v>
      </c>
      <c r="Y13" s="56">
        <v>0</v>
      </c>
      <c r="Z13" s="56">
        <v>0.25383902500000011</v>
      </c>
      <c r="AA13" s="56">
        <v>2.2306024999999997E-2</v>
      </c>
      <c r="AB13" s="56">
        <v>0.34293176424850591</v>
      </c>
      <c r="AC13" s="56">
        <v>2.9204295407514951</v>
      </c>
      <c r="AD13" s="56">
        <v>2.7854628415214964</v>
      </c>
      <c r="AE13" s="56">
        <v>0.13496669922999879</v>
      </c>
      <c r="AF13" s="58">
        <v>0</v>
      </c>
      <c r="AG13" s="57">
        <v>66.764122841521484</v>
      </c>
      <c r="AH13" s="56">
        <v>0.13496669922999879</v>
      </c>
      <c r="AI13" s="56">
        <v>66.764122841521484</v>
      </c>
      <c r="AJ13" s="56">
        <v>0</v>
      </c>
      <c r="AK13" s="56">
        <f t="shared" ref="AK13:AK64" si="0">G13-N13</f>
        <v>67.242021304999994</v>
      </c>
      <c r="AL13" s="56">
        <f t="shared" ref="AL13:AL64" si="1">AM13+AN13</f>
        <v>0.15237139289805268</v>
      </c>
      <c r="AM13" s="56">
        <f>SUM(AM14:AM15)</f>
        <v>0</v>
      </c>
      <c r="AN13" s="56">
        <f>SUM(AN14:AN15)</f>
        <v>0.15237139289805268</v>
      </c>
      <c r="AO13" s="56">
        <f t="shared" ref="AO13:AO64" si="2">AK13-AL13</f>
        <v>67.089649912101947</v>
      </c>
    </row>
    <row r="14" spans="2:41" s="55" customFormat="1" ht="17.25" customHeight="1" x14ac:dyDescent="0.15">
      <c r="B14" s="59">
        <v>0</v>
      </c>
      <c r="C14" s="60" t="s">
        <v>76</v>
      </c>
      <c r="D14" s="61">
        <v>67.155771304999988</v>
      </c>
      <c r="E14" s="61">
        <v>0</v>
      </c>
      <c r="F14" s="61">
        <v>0</v>
      </c>
      <c r="G14" s="61">
        <v>67.155771304999988</v>
      </c>
      <c r="H14" s="61">
        <v>63.978659999999984</v>
      </c>
      <c r="I14" s="61">
        <v>0</v>
      </c>
      <c r="J14" s="61">
        <v>0</v>
      </c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62">
        <v>0</v>
      </c>
      <c r="R14" s="61">
        <v>0</v>
      </c>
      <c r="S14" s="63">
        <v>3.1771113050000008</v>
      </c>
      <c r="T14" s="61">
        <v>0</v>
      </c>
      <c r="U14" s="61">
        <v>0</v>
      </c>
      <c r="V14" s="61">
        <v>0</v>
      </c>
      <c r="W14" s="61">
        <v>3.1771113050000008</v>
      </c>
      <c r="X14" s="61">
        <v>2.9236722800000008</v>
      </c>
      <c r="Y14" s="61">
        <v>0</v>
      </c>
      <c r="Z14" s="61">
        <v>0.2534390250000001</v>
      </c>
      <c r="AA14" s="61">
        <v>2.2306024999999997E-2</v>
      </c>
      <c r="AB14" s="61">
        <v>0.34293176424850591</v>
      </c>
      <c r="AC14" s="61">
        <v>2.8341795407514949</v>
      </c>
      <c r="AD14" s="61">
        <v>2.6992128415214962</v>
      </c>
      <c r="AE14" s="61">
        <v>0.13496669922999879</v>
      </c>
      <c r="AF14" s="64">
        <v>0</v>
      </c>
      <c r="AG14" s="63">
        <v>66.677872841521477</v>
      </c>
      <c r="AH14" s="61">
        <v>0.13496669922999879</v>
      </c>
      <c r="AI14" s="61">
        <v>66.677872841521477</v>
      </c>
      <c r="AJ14" s="61">
        <v>0</v>
      </c>
      <c r="AK14" s="61">
        <f t="shared" si="0"/>
        <v>67.155771304999988</v>
      </c>
      <c r="AL14" s="61">
        <f t="shared" si="1"/>
        <v>0.15237139289805268</v>
      </c>
      <c r="AM14" s="61">
        <v>0</v>
      </c>
      <c r="AN14" s="61">
        <v>0.15237139289805268</v>
      </c>
      <c r="AO14" s="61">
        <f t="shared" si="2"/>
        <v>67.003399912101941</v>
      </c>
    </row>
    <row r="15" spans="2:41" s="55" customFormat="1" ht="17.25" customHeight="1" x14ac:dyDescent="0.15">
      <c r="B15" s="65">
        <v>0</v>
      </c>
      <c r="C15" s="66" t="s">
        <v>77</v>
      </c>
      <c r="D15" s="67">
        <v>8.6249999999999993E-2</v>
      </c>
      <c r="E15" s="67">
        <v>0</v>
      </c>
      <c r="F15" s="67">
        <v>0</v>
      </c>
      <c r="G15" s="67">
        <v>8.6249999999999993E-2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8">
        <v>0</v>
      </c>
      <c r="R15" s="67">
        <v>0</v>
      </c>
      <c r="S15" s="69">
        <v>8.6249999999999993E-2</v>
      </c>
      <c r="T15" s="67">
        <v>0</v>
      </c>
      <c r="U15" s="67">
        <v>0</v>
      </c>
      <c r="V15" s="67">
        <v>0</v>
      </c>
      <c r="W15" s="67">
        <v>8.6249999999999993E-2</v>
      </c>
      <c r="X15" s="67">
        <v>8.5849999999999996E-2</v>
      </c>
      <c r="Y15" s="67">
        <v>0</v>
      </c>
      <c r="Z15" s="67">
        <v>4.0000000000000002E-4</v>
      </c>
      <c r="AA15" s="67">
        <v>0</v>
      </c>
      <c r="AB15" s="67">
        <v>0</v>
      </c>
      <c r="AC15" s="67">
        <v>8.6249999999999993E-2</v>
      </c>
      <c r="AD15" s="67">
        <v>8.6249999999999993E-2</v>
      </c>
      <c r="AE15" s="67">
        <v>0</v>
      </c>
      <c r="AF15" s="70">
        <v>0</v>
      </c>
      <c r="AG15" s="69">
        <v>8.6249999999999993E-2</v>
      </c>
      <c r="AH15" s="67">
        <v>0</v>
      </c>
      <c r="AI15" s="67">
        <v>8.6249999999999993E-2</v>
      </c>
      <c r="AJ15" s="67">
        <v>0</v>
      </c>
      <c r="AK15" s="67">
        <f t="shared" si="0"/>
        <v>8.6249999999999993E-2</v>
      </c>
      <c r="AL15" s="67">
        <f t="shared" si="1"/>
        <v>0</v>
      </c>
      <c r="AM15" s="67">
        <v>0</v>
      </c>
      <c r="AN15" s="67">
        <v>0</v>
      </c>
      <c r="AO15" s="67">
        <f t="shared" si="2"/>
        <v>8.6249999999999993E-2</v>
      </c>
    </row>
    <row r="16" spans="2:41" s="55" customFormat="1" ht="17.25" customHeight="1" x14ac:dyDescent="0.15">
      <c r="B16" s="111" t="s">
        <v>78</v>
      </c>
      <c r="C16" s="112"/>
      <c r="D16" s="56">
        <v>7.7599999999999995E-3</v>
      </c>
      <c r="E16" s="56">
        <v>0</v>
      </c>
      <c r="F16" s="56">
        <v>0</v>
      </c>
      <c r="G16" s="56">
        <v>7.7599999999999995E-3</v>
      </c>
      <c r="H16" s="56">
        <v>0</v>
      </c>
      <c r="I16" s="56">
        <v>0</v>
      </c>
      <c r="J16" s="56">
        <v>0</v>
      </c>
      <c r="K16" s="56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71">
        <v>0</v>
      </c>
      <c r="R16" s="56">
        <v>0</v>
      </c>
      <c r="S16" s="57">
        <v>7.7599999999999995E-3</v>
      </c>
      <c r="T16" s="56">
        <v>0</v>
      </c>
      <c r="U16" s="56">
        <v>0</v>
      </c>
      <c r="V16" s="56">
        <v>0</v>
      </c>
      <c r="W16" s="56">
        <v>7.7599999999999995E-3</v>
      </c>
      <c r="X16" s="56">
        <v>4.346E-3</v>
      </c>
      <c r="Y16" s="56">
        <v>0</v>
      </c>
      <c r="Z16" s="56">
        <v>3.4139999999999999E-3</v>
      </c>
      <c r="AA16" s="56">
        <v>0</v>
      </c>
      <c r="AB16" s="56">
        <v>3.8022269471000639E-3</v>
      </c>
      <c r="AC16" s="61">
        <v>3.9577730528999357E-3</v>
      </c>
      <c r="AD16" s="56">
        <v>3.9577730528999357E-3</v>
      </c>
      <c r="AE16" s="56">
        <v>0</v>
      </c>
      <c r="AF16" s="58">
        <v>0</v>
      </c>
      <c r="AG16" s="57">
        <v>3.9577730528999357E-3</v>
      </c>
      <c r="AH16" s="56">
        <v>0</v>
      </c>
      <c r="AI16" s="56">
        <v>3.9577730528999357E-3</v>
      </c>
      <c r="AJ16" s="56">
        <v>0</v>
      </c>
      <c r="AK16" s="56">
        <f t="shared" si="0"/>
        <v>7.7599999999999995E-3</v>
      </c>
      <c r="AL16" s="56">
        <f t="shared" si="1"/>
        <v>0</v>
      </c>
      <c r="AM16" s="56">
        <v>0</v>
      </c>
      <c r="AN16" s="56">
        <v>0</v>
      </c>
      <c r="AO16" s="56">
        <f t="shared" si="2"/>
        <v>7.7599999999999995E-3</v>
      </c>
    </row>
    <row r="17" spans="2:41" s="55" customFormat="1" ht="17.25" customHeight="1" x14ac:dyDescent="0.15">
      <c r="B17" s="111" t="s">
        <v>79</v>
      </c>
      <c r="C17" s="112"/>
      <c r="D17" s="56">
        <v>0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71">
        <v>0</v>
      </c>
      <c r="R17" s="56">
        <v>0</v>
      </c>
      <c r="S17" s="57">
        <v>0</v>
      </c>
      <c r="T17" s="56">
        <v>0</v>
      </c>
      <c r="U17" s="56">
        <v>0</v>
      </c>
      <c r="V17" s="56">
        <v>0</v>
      </c>
      <c r="W17" s="56">
        <v>0</v>
      </c>
      <c r="X17" s="56">
        <v>0</v>
      </c>
      <c r="Y17" s="56">
        <v>0</v>
      </c>
      <c r="Z17" s="56">
        <v>0</v>
      </c>
      <c r="AA17" s="56">
        <v>0</v>
      </c>
      <c r="AB17" s="56">
        <v>0</v>
      </c>
      <c r="AC17" s="61">
        <v>0</v>
      </c>
      <c r="AD17" s="56">
        <v>0</v>
      </c>
      <c r="AE17" s="56">
        <v>0</v>
      </c>
      <c r="AF17" s="58">
        <v>0</v>
      </c>
      <c r="AG17" s="57">
        <v>0</v>
      </c>
      <c r="AH17" s="56">
        <v>0</v>
      </c>
      <c r="AI17" s="56">
        <v>0</v>
      </c>
      <c r="AJ17" s="56">
        <v>0</v>
      </c>
      <c r="AK17" s="56">
        <f t="shared" si="0"/>
        <v>0</v>
      </c>
      <c r="AL17" s="56">
        <f t="shared" si="1"/>
        <v>2.5000000000000001E-3</v>
      </c>
      <c r="AM17" s="56">
        <v>0</v>
      </c>
      <c r="AN17" s="56">
        <v>2.5000000000000001E-3</v>
      </c>
      <c r="AO17" s="56">
        <f t="shared" si="2"/>
        <v>-2.5000000000000001E-3</v>
      </c>
    </row>
    <row r="18" spans="2:41" s="55" customFormat="1" ht="17.25" customHeight="1" x14ac:dyDescent="0.15">
      <c r="B18" s="111" t="s">
        <v>80</v>
      </c>
      <c r="C18" s="112"/>
      <c r="D18" s="56">
        <v>929.75969247413673</v>
      </c>
      <c r="E18" s="56">
        <v>0</v>
      </c>
      <c r="F18" s="56">
        <v>0</v>
      </c>
      <c r="G18" s="56">
        <v>929.75969247413673</v>
      </c>
      <c r="H18" s="56">
        <v>8.5799400000000006</v>
      </c>
      <c r="I18" s="56">
        <v>0</v>
      </c>
      <c r="J18" s="56">
        <v>0</v>
      </c>
      <c r="K18" s="56">
        <v>74.426827389500005</v>
      </c>
      <c r="L18" s="56">
        <v>1.9472700000000001</v>
      </c>
      <c r="M18" s="56">
        <v>2.0212775055540817</v>
      </c>
      <c r="N18" s="56">
        <v>0</v>
      </c>
      <c r="O18" s="56">
        <v>72.405549883945923</v>
      </c>
      <c r="P18" s="56">
        <v>70.096393109525508</v>
      </c>
      <c r="Q18" s="71">
        <v>0</v>
      </c>
      <c r="R18" s="56">
        <v>0</v>
      </c>
      <c r="S18" s="57">
        <v>849.06208185905712</v>
      </c>
      <c r="T18" s="56">
        <v>40.068168200000002</v>
      </c>
      <c r="U18" s="56">
        <v>12.846699199999998</v>
      </c>
      <c r="V18" s="56">
        <v>27.221469000000003</v>
      </c>
      <c r="W18" s="56">
        <v>808.99391365905706</v>
      </c>
      <c r="X18" s="56">
        <v>787.33802862999983</v>
      </c>
      <c r="Y18" s="56">
        <v>0.59672899999999995</v>
      </c>
      <c r="Z18" s="56">
        <v>21.655885029057195</v>
      </c>
      <c r="AA18" s="56">
        <v>0.7477138390000001</v>
      </c>
      <c r="AB18" s="56">
        <v>15.757116673997075</v>
      </c>
      <c r="AC18" s="61">
        <v>793.23679698505998</v>
      </c>
      <c r="AD18" s="56">
        <v>778.7612293620524</v>
      </c>
      <c r="AE18" s="56">
        <v>14.475567623007526</v>
      </c>
      <c r="AF18" s="58">
        <v>0</v>
      </c>
      <c r="AG18" s="57">
        <v>857.43756247157785</v>
      </c>
      <c r="AH18" s="56">
        <v>54.54373582300753</v>
      </c>
      <c r="AI18" s="56">
        <v>857.43756247157785</v>
      </c>
      <c r="AJ18" s="56">
        <v>0</v>
      </c>
      <c r="AK18" s="56">
        <f t="shared" si="0"/>
        <v>929.75969247413673</v>
      </c>
      <c r="AL18" s="56">
        <f t="shared" si="1"/>
        <v>47.84670659863788</v>
      </c>
      <c r="AM18" s="56">
        <v>0</v>
      </c>
      <c r="AN18" s="56">
        <v>47.84670659863788</v>
      </c>
      <c r="AO18" s="56">
        <f t="shared" si="2"/>
        <v>881.91298587549886</v>
      </c>
    </row>
    <row r="19" spans="2:41" s="55" customFormat="1" ht="17.25" customHeight="1" x14ac:dyDescent="0.15">
      <c r="B19" s="115" t="s">
        <v>81</v>
      </c>
      <c r="C19" s="116"/>
      <c r="D19" s="56">
        <v>2351.4621137331746</v>
      </c>
      <c r="E19" s="56">
        <v>687.33900000000006</v>
      </c>
      <c r="F19" s="56">
        <v>0</v>
      </c>
      <c r="G19" s="56">
        <v>1664.1231137331745</v>
      </c>
      <c r="H19" s="56">
        <v>3.887</v>
      </c>
      <c r="I19" s="56">
        <v>0</v>
      </c>
      <c r="J19" s="56">
        <v>0</v>
      </c>
      <c r="K19" s="56">
        <v>1412.7804031599999</v>
      </c>
      <c r="L19" s="56">
        <v>0.67077999999999993</v>
      </c>
      <c r="M19" s="56">
        <v>468.53759304527614</v>
      </c>
      <c r="N19" s="56">
        <v>0</v>
      </c>
      <c r="O19" s="56">
        <v>944.24281011472397</v>
      </c>
      <c r="P19" s="56">
        <v>904.2987272318984</v>
      </c>
      <c r="Q19" s="71">
        <v>0</v>
      </c>
      <c r="R19" s="56">
        <v>0</v>
      </c>
      <c r="S19" s="57">
        <v>287.399793456</v>
      </c>
      <c r="T19" s="56">
        <v>76.341135999999977</v>
      </c>
      <c r="U19" s="56">
        <v>2.0993059999999999</v>
      </c>
      <c r="V19" s="56">
        <v>74.241829999999979</v>
      </c>
      <c r="W19" s="56">
        <v>211.05865745599999</v>
      </c>
      <c r="X19" s="56">
        <v>149.22030165999999</v>
      </c>
      <c r="Y19" s="56">
        <v>4.4625829999999986</v>
      </c>
      <c r="Z19" s="56">
        <v>61.838355795999988</v>
      </c>
      <c r="AA19" s="56">
        <v>7.8716158890000028</v>
      </c>
      <c r="AB19" s="56">
        <v>49.647318081929555</v>
      </c>
      <c r="AC19" s="56">
        <v>161.41133937407048</v>
      </c>
      <c r="AD19" s="56">
        <v>155.94548241537623</v>
      </c>
      <c r="AE19" s="56">
        <v>5.4658569586941512</v>
      </c>
      <c r="AF19" s="58">
        <v>0</v>
      </c>
      <c r="AG19" s="57">
        <v>1064.1312096472748</v>
      </c>
      <c r="AH19" s="56">
        <v>81.806992958694138</v>
      </c>
      <c r="AI19" s="56">
        <v>1751.4702096472749</v>
      </c>
      <c r="AJ19" s="56">
        <v>0</v>
      </c>
      <c r="AK19" s="56">
        <f t="shared" si="0"/>
        <v>1664.1231137331745</v>
      </c>
      <c r="AL19" s="56">
        <f t="shared" si="1"/>
        <v>105.12781960137775</v>
      </c>
      <c r="AM19" s="56">
        <f>SUM(AM20:AM43)</f>
        <v>0</v>
      </c>
      <c r="AN19" s="56">
        <f>SUM(AN20:AN43)</f>
        <v>105.12781960137775</v>
      </c>
      <c r="AO19" s="56">
        <f t="shared" si="2"/>
        <v>1558.9952941317968</v>
      </c>
    </row>
    <row r="20" spans="2:41" s="55" customFormat="1" ht="17.25" customHeight="1" x14ac:dyDescent="0.15">
      <c r="B20" s="59">
        <v>0</v>
      </c>
      <c r="C20" s="60" t="s">
        <v>82</v>
      </c>
      <c r="D20" s="61">
        <v>37.943571601000002</v>
      </c>
      <c r="E20" s="61">
        <v>0</v>
      </c>
      <c r="F20" s="61">
        <v>0</v>
      </c>
      <c r="G20" s="61">
        <v>37.943571601000002</v>
      </c>
      <c r="H20" s="61">
        <v>0.29099999999999998</v>
      </c>
      <c r="I20" s="61">
        <v>0</v>
      </c>
      <c r="J20" s="61">
        <v>0</v>
      </c>
      <c r="K20" s="61">
        <v>8.0542000000000016</v>
      </c>
      <c r="L20" s="61">
        <v>0</v>
      </c>
      <c r="M20" s="61">
        <v>2.9480000000000013</v>
      </c>
      <c r="N20" s="61">
        <v>0</v>
      </c>
      <c r="O20" s="61">
        <v>5.1062000000000003</v>
      </c>
      <c r="P20" s="61">
        <v>3.5137349999999996</v>
      </c>
      <c r="Q20" s="62">
        <v>0</v>
      </c>
      <c r="R20" s="61">
        <v>0</v>
      </c>
      <c r="S20" s="63">
        <v>31.190836600999997</v>
      </c>
      <c r="T20" s="61">
        <v>5.5200000000000006E-3</v>
      </c>
      <c r="U20" s="61">
        <v>5.2900000000000004E-3</v>
      </c>
      <c r="V20" s="61">
        <v>2.3000000000000001E-4</v>
      </c>
      <c r="W20" s="61">
        <v>31.185316600999997</v>
      </c>
      <c r="X20" s="61">
        <v>12.360074400000007</v>
      </c>
      <c r="Y20" s="61">
        <v>3.8589999999999999E-2</v>
      </c>
      <c r="Z20" s="61">
        <v>18.825242200999988</v>
      </c>
      <c r="AA20" s="61">
        <v>1.0419641509999999</v>
      </c>
      <c r="AB20" s="61">
        <v>6.5642839578747996</v>
      </c>
      <c r="AC20" s="61">
        <v>24.621032643125197</v>
      </c>
      <c r="AD20" s="61">
        <v>23.484520260468166</v>
      </c>
      <c r="AE20" s="61">
        <v>1.1365123826570303</v>
      </c>
      <c r="AF20" s="64">
        <v>0</v>
      </c>
      <c r="AG20" s="63">
        <v>27.289255260468167</v>
      </c>
      <c r="AH20" s="61">
        <v>1.1420323826570302</v>
      </c>
      <c r="AI20" s="61">
        <v>27.289255260468167</v>
      </c>
      <c r="AJ20" s="61">
        <v>0</v>
      </c>
      <c r="AK20" s="61">
        <f t="shared" si="0"/>
        <v>37.943571601000002</v>
      </c>
      <c r="AL20" s="61">
        <f t="shared" si="1"/>
        <v>6.3253890000000004</v>
      </c>
      <c r="AM20" s="61">
        <v>0</v>
      </c>
      <c r="AN20" s="61">
        <v>6.3253890000000004</v>
      </c>
      <c r="AO20" s="61">
        <f t="shared" si="2"/>
        <v>31.618182601000001</v>
      </c>
    </row>
    <row r="21" spans="2:41" s="55" customFormat="1" ht="17.25" customHeight="1" x14ac:dyDescent="0.15">
      <c r="B21" s="59">
        <v>0</v>
      </c>
      <c r="C21" s="72" t="s">
        <v>83</v>
      </c>
      <c r="D21" s="73">
        <v>7.8147679599999993</v>
      </c>
      <c r="E21" s="73">
        <v>0</v>
      </c>
      <c r="F21" s="73">
        <v>0</v>
      </c>
      <c r="G21" s="73">
        <v>7.8147679599999993</v>
      </c>
      <c r="H21" s="73">
        <v>0</v>
      </c>
      <c r="I21" s="73">
        <v>0</v>
      </c>
      <c r="J21" s="73">
        <v>0</v>
      </c>
      <c r="K21" s="73">
        <v>5.0254099999999999</v>
      </c>
      <c r="L21" s="73">
        <v>0</v>
      </c>
      <c r="M21" s="73">
        <v>5.0254099999999999</v>
      </c>
      <c r="N21" s="73">
        <v>0</v>
      </c>
      <c r="O21" s="73">
        <v>0</v>
      </c>
      <c r="P21" s="73">
        <v>0</v>
      </c>
      <c r="Q21" s="74">
        <v>0</v>
      </c>
      <c r="R21" s="73">
        <v>0</v>
      </c>
      <c r="S21" s="75">
        <v>2.7893579599999998</v>
      </c>
      <c r="T21" s="73">
        <v>0</v>
      </c>
      <c r="U21" s="73">
        <v>0</v>
      </c>
      <c r="V21" s="73">
        <v>0</v>
      </c>
      <c r="W21" s="73">
        <v>2.7893579599999998</v>
      </c>
      <c r="X21" s="73">
        <v>2.4208419599999997</v>
      </c>
      <c r="Y21" s="73">
        <v>0</v>
      </c>
      <c r="Z21" s="73">
        <v>0.36851599999999995</v>
      </c>
      <c r="AA21" s="73">
        <v>0</v>
      </c>
      <c r="AB21" s="73">
        <v>1.0166538461537034E-2</v>
      </c>
      <c r="AC21" s="73">
        <v>2.7791914215384628</v>
      </c>
      <c r="AD21" s="73">
        <v>2.7387206814915666</v>
      </c>
      <c r="AE21" s="73">
        <v>4.047074004689627E-2</v>
      </c>
      <c r="AF21" s="76">
        <v>0</v>
      </c>
      <c r="AG21" s="75">
        <v>2.7387206814915666</v>
      </c>
      <c r="AH21" s="73">
        <v>4.047074004689627E-2</v>
      </c>
      <c r="AI21" s="73">
        <v>2.7387206814915666</v>
      </c>
      <c r="AJ21" s="73">
        <v>0</v>
      </c>
      <c r="AK21" s="73">
        <f t="shared" si="0"/>
        <v>7.8147679599999993</v>
      </c>
      <c r="AL21" s="73">
        <f t="shared" si="1"/>
        <v>0.49839070058617796</v>
      </c>
      <c r="AM21" s="73">
        <v>0</v>
      </c>
      <c r="AN21" s="73">
        <v>0.49839070058617796</v>
      </c>
      <c r="AO21" s="73">
        <f t="shared" si="2"/>
        <v>7.3163772594138212</v>
      </c>
    </row>
    <row r="22" spans="2:41" s="55" customFormat="1" ht="17.25" customHeight="1" x14ac:dyDescent="0.15">
      <c r="B22" s="59">
        <v>0</v>
      </c>
      <c r="C22" s="72" t="s">
        <v>84</v>
      </c>
      <c r="D22" s="73">
        <v>6.9390929999999997</v>
      </c>
      <c r="E22" s="73">
        <v>0</v>
      </c>
      <c r="F22" s="73">
        <v>0</v>
      </c>
      <c r="G22" s="73">
        <v>6.9390929999999997</v>
      </c>
      <c r="H22" s="73">
        <v>0</v>
      </c>
      <c r="I22" s="73">
        <v>0</v>
      </c>
      <c r="J22" s="73">
        <v>0</v>
      </c>
      <c r="K22" s="73">
        <v>5.1571000000000007</v>
      </c>
      <c r="L22" s="73">
        <v>0</v>
      </c>
      <c r="M22" s="73">
        <v>4.6413900000000003</v>
      </c>
      <c r="N22" s="73">
        <v>0</v>
      </c>
      <c r="O22" s="73">
        <v>0.51571</v>
      </c>
      <c r="P22" s="73">
        <v>0</v>
      </c>
      <c r="Q22" s="74">
        <v>0</v>
      </c>
      <c r="R22" s="73">
        <v>0</v>
      </c>
      <c r="S22" s="75">
        <v>2.2977029999999994</v>
      </c>
      <c r="T22" s="73">
        <v>3.2375999999999995E-2</v>
      </c>
      <c r="U22" s="73">
        <v>3.2375999999999995E-2</v>
      </c>
      <c r="V22" s="73">
        <v>0</v>
      </c>
      <c r="W22" s="73">
        <v>2.2653269999999992</v>
      </c>
      <c r="X22" s="73">
        <v>0.19934100000000002</v>
      </c>
      <c r="Y22" s="73">
        <v>0</v>
      </c>
      <c r="Z22" s="73">
        <v>2.0659859999999992</v>
      </c>
      <c r="AA22" s="73">
        <v>1.8957199999999998</v>
      </c>
      <c r="AB22" s="73">
        <v>1.695156405361522</v>
      </c>
      <c r="AC22" s="73">
        <v>0.57017059463847708</v>
      </c>
      <c r="AD22" s="73">
        <v>0.33536699999999997</v>
      </c>
      <c r="AE22" s="73">
        <v>0.23480359463847714</v>
      </c>
      <c r="AF22" s="76">
        <v>0</v>
      </c>
      <c r="AG22" s="75">
        <v>0.33536699999999997</v>
      </c>
      <c r="AH22" s="73">
        <v>0.26717959463847712</v>
      </c>
      <c r="AI22" s="73">
        <v>0.33536699999999997</v>
      </c>
      <c r="AJ22" s="73">
        <v>0</v>
      </c>
      <c r="AK22" s="73">
        <f t="shared" si="0"/>
        <v>6.9390929999999997</v>
      </c>
      <c r="AL22" s="73">
        <f t="shared" si="1"/>
        <v>3.2587000000000005E-2</v>
      </c>
      <c r="AM22" s="73">
        <v>0</v>
      </c>
      <c r="AN22" s="73">
        <v>3.2587000000000005E-2</v>
      </c>
      <c r="AO22" s="73">
        <f t="shared" si="2"/>
        <v>6.9065059999999994</v>
      </c>
    </row>
    <row r="23" spans="2:41" s="55" customFormat="1" ht="17.25" customHeight="1" x14ac:dyDescent="0.15">
      <c r="B23" s="59">
        <v>0</v>
      </c>
      <c r="C23" s="72" t="s">
        <v>85</v>
      </c>
      <c r="D23" s="73">
        <v>0.98948876000000008</v>
      </c>
      <c r="E23" s="73">
        <v>0</v>
      </c>
      <c r="F23" s="73">
        <v>0</v>
      </c>
      <c r="G23" s="73">
        <v>0.98948876000000008</v>
      </c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73">
        <v>0</v>
      </c>
      <c r="P23" s="73">
        <v>0</v>
      </c>
      <c r="Q23" s="74">
        <v>0</v>
      </c>
      <c r="R23" s="73">
        <v>0</v>
      </c>
      <c r="S23" s="75">
        <v>0.98948876000000008</v>
      </c>
      <c r="T23" s="73">
        <v>0</v>
      </c>
      <c r="U23" s="73">
        <v>0</v>
      </c>
      <c r="V23" s="73">
        <v>0</v>
      </c>
      <c r="W23" s="73">
        <v>0.98948876000000008</v>
      </c>
      <c r="X23" s="73">
        <v>0.98791228000000009</v>
      </c>
      <c r="Y23" s="73">
        <v>5.9999999999999995E-4</v>
      </c>
      <c r="Z23" s="73">
        <v>1.5764800000000001E-3</v>
      </c>
      <c r="AA23" s="73">
        <v>5.6000000000000006E-4</v>
      </c>
      <c r="AB23" s="73">
        <v>2.0468886499347416E-4</v>
      </c>
      <c r="AC23" s="73">
        <v>0.9892840711350066</v>
      </c>
      <c r="AD23" s="73">
        <v>0.97710954540009765</v>
      </c>
      <c r="AE23" s="73">
        <v>1.2174525734908914E-2</v>
      </c>
      <c r="AF23" s="76">
        <v>0</v>
      </c>
      <c r="AG23" s="75">
        <v>0.97710954540009765</v>
      </c>
      <c r="AH23" s="73">
        <v>1.2174525734908914E-2</v>
      </c>
      <c r="AI23" s="73">
        <v>0.97710954540009765</v>
      </c>
      <c r="AJ23" s="73">
        <v>0</v>
      </c>
      <c r="AK23" s="73">
        <f t="shared" si="0"/>
        <v>0.98948876000000008</v>
      </c>
      <c r="AL23" s="73">
        <f t="shared" si="1"/>
        <v>6.6341999999999998E-2</v>
      </c>
      <c r="AM23" s="73">
        <v>0</v>
      </c>
      <c r="AN23" s="73">
        <v>6.6341999999999998E-2</v>
      </c>
      <c r="AO23" s="73">
        <f t="shared" si="2"/>
        <v>0.92314676000000007</v>
      </c>
    </row>
    <row r="24" spans="2:41" s="55" customFormat="1" ht="17.25" customHeight="1" x14ac:dyDescent="0.15">
      <c r="B24" s="59">
        <v>0</v>
      </c>
      <c r="C24" s="72" t="s">
        <v>86</v>
      </c>
      <c r="D24" s="73">
        <v>0.18024000000000004</v>
      </c>
      <c r="E24" s="73">
        <v>0</v>
      </c>
      <c r="F24" s="73">
        <v>0</v>
      </c>
      <c r="G24" s="73">
        <v>0.18024000000000004</v>
      </c>
      <c r="H24" s="73">
        <v>0</v>
      </c>
      <c r="I24" s="73">
        <v>0</v>
      </c>
      <c r="J24" s="73">
        <v>0</v>
      </c>
      <c r="K24" s="73">
        <v>0</v>
      </c>
      <c r="L24" s="73">
        <v>0</v>
      </c>
      <c r="M24" s="73">
        <v>0</v>
      </c>
      <c r="N24" s="73">
        <v>0</v>
      </c>
      <c r="O24" s="73">
        <v>0</v>
      </c>
      <c r="P24" s="73">
        <v>0</v>
      </c>
      <c r="Q24" s="74">
        <v>0</v>
      </c>
      <c r="R24" s="73">
        <v>0</v>
      </c>
      <c r="S24" s="75">
        <v>0.18024000000000004</v>
      </c>
      <c r="T24" s="73">
        <v>0</v>
      </c>
      <c r="U24" s="73">
        <v>0</v>
      </c>
      <c r="V24" s="73">
        <v>0</v>
      </c>
      <c r="W24" s="73">
        <v>0.18024000000000004</v>
      </c>
      <c r="X24" s="73">
        <v>0.18024000000000004</v>
      </c>
      <c r="Y24" s="73">
        <v>0</v>
      </c>
      <c r="Z24" s="73">
        <v>0</v>
      </c>
      <c r="AA24" s="73">
        <v>0</v>
      </c>
      <c r="AB24" s="73">
        <v>0</v>
      </c>
      <c r="AC24" s="73">
        <v>0.18024000000000004</v>
      </c>
      <c r="AD24" s="73">
        <v>0.17884000000000003</v>
      </c>
      <c r="AE24" s="73">
        <v>1.4E-3</v>
      </c>
      <c r="AF24" s="76">
        <v>0</v>
      </c>
      <c r="AG24" s="75">
        <v>0.17884000000000003</v>
      </c>
      <c r="AH24" s="73">
        <v>1.4E-3</v>
      </c>
      <c r="AI24" s="73">
        <v>0.17884000000000003</v>
      </c>
      <c r="AJ24" s="73">
        <v>0</v>
      </c>
      <c r="AK24" s="73">
        <f t="shared" si="0"/>
        <v>0.18024000000000004</v>
      </c>
      <c r="AL24" s="73">
        <f t="shared" si="1"/>
        <v>9.2899999999999996E-3</v>
      </c>
      <c r="AM24" s="73">
        <v>0</v>
      </c>
      <c r="AN24" s="73">
        <v>9.2899999999999996E-3</v>
      </c>
      <c r="AO24" s="73">
        <f t="shared" si="2"/>
        <v>0.17095000000000005</v>
      </c>
    </row>
    <row r="25" spans="2:41" s="55" customFormat="1" ht="17.25" customHeight="1" x14ac:dyDescent="0.15">
      <c r="B25" s="59">
        <v>0</v>
      </c>
      <c r="C25" s="72" t="s">
        <v>87</v>
      </c>
      <c r="D25" s="73">
        <v>0.47296999999999995</v>
      </c>
      <c r="E25" s="73">
        <v>0</v>
      </c>
      <c r="F25" s="73">
        <v>0</v>
      </c>
      <c r="G25" s="73">
        <v>0.47296999999999995</v>
      </c>
      <c r="H25" s="73">
        <v>0</v>
      </c>
      <c r="I25" s="73">
        <v>0</v>
      </c>
      <c r="J25" s="73">
        <v>0</v>
      </c>
      <c r="K25" s="73">
        <v>0</v>
      </c>
      <c r="L25" s="73">
        <v>0</v>
      </c>
      <c r="M25" s="73">
        <v>0</v>
      </c>
      <c r="N25" s="73">
        <v>0</v>
      </c>
      <c r="O25" s="73">
        <v>0</v>
      </c>
      <c r="P25" s="73">
        <v>0</v>
      </c>
      <c r="Q25" s="74">
        <v>0</v>
      </c>
      <c r="R25" s="73">
        <v>0</v>
      </c>
      <c r="S25" s="75">
        <v>0.47296999999999995</v>
      </c>
      <c r="T25" s="73">
        <v>0</v>
      </c>
      <c r="U25" s="73">
        <v>0</v>
      </c>
      <c r="V25" s="73">
        <v>0</v>
      </c>
      <c r="W25" s="73">
        <v>0.47296999999999995</v>
      </c>
      <c r="X25" s="73">
        <v>0.43273999999999996</v>
      </c>
      <c r="Y25" s="73">
        <v>0</v>
      </c>
      <c r="Z25" s="73">
        <v>4.0230000000000002E-2</v>
      </c>
      <c r="AA25" s="73">
        <v>0</v>
      </c>
      <c r="AB25" s="73">
        <v>3.6126896342969284E-2</v>
      </c>
      <c r="AC25" s="73">
        <v>0.43684310365703066</v>
      </c>
      <c r="AD25" s="73">
        <v>0.41111610365703066</v>
      </c>
      <c r="AE25" s="73">
        <v>2.5727E-2</v>
      </c>
      <c r="AF25" s="76">
        <v>0</v>
      </c>
      <c r="AG25" s="75">
        <v>0.41111610365703066</v>
      </c>
      <c r="AH25" s="73">
        <v>2.5727E-2</v>
      </c>
      <c r="AI25" s="73">
        <v>0.41111610365703066</v>
      </c>
      <c r="AJ25" s="73">
        <v>0</v>
      </c>
      <c r="AK25" s="73">
        <f t="shared" si="0"/>
        <v>0.47296999999999995</v>
      </c>
      <c r="AL25" s="73">
        <f t="shared" si="1"/>
        <v>8.5400000000000004E-2</v>
      </c>
      <c r="AM25" s="73">
        <v>0</v>
      </c>
      <c r="AN25" s="73">
        <v>8.5400000000000004E-2</v>
      </c>
      <c r="AO25" s="73">
        <f t="shared" si="2"/>
        <v>0.38756999999999997</v>
      </c>
    </row>
    <row r="26" spans="2:41" s="55" customFormat="1" ht="17.25" customHeight="1" x14ac:dyDescent="0.15">
      <c r="B26" s="59">
        <v>0</v>
      </c>
      <c r="C26" s="72" t="s">
        <v>88</v>
      </c>
      <c r="D26" s="73">
        <v>5.9212000000000008E-2</v>
      </c>
      <c r="E26" s="73">
        <v>0</v>
      </c>
      <c r="F26" s="73">
        <v>0</v>
      </c>
      <c r="G26" s="73">
        <v>5.9212000000000008E-2</v>
      </c>
      <c r="H26" s="73">
        <v>0</v>
      </c>
      <c r="I26" s="73">
        <v>0</v>
      </c>
      <c r="J26" s="73">
        <v>0</v>
      </c>
      <c r="K26" s="73">
        <v>0</v>
      </c>
      <c r="L26" s="73">
        <v>0</v>
      </c>
      <c r="M26" s="73">
        <v>0</v>
      </c>
      <c r="N26" s="73">
        <v>0</v>
      </c>
      <c r="O26" s="73">
        <v>0</v>
      </c>
      <c r="P26" s="73">
        <v>0</v>
      </c>
      <c r="Q26" s="74">
        <v>0</v>
      </c>
      <c r="R26" s="73">
        <v>0</v>
      </c>
      <c r="S26" s="75">
        <v>5.9212000000000008E-2</v>
      </c>
      <c r="T26" s="73">
        <v>0</v>
      </c>
      <c r="U26" s="73">
        <v>0</v>
      </c>
      <c r="V26" s="73">
        <v>0</v>
      </c>
      <c r="W26" s="73">
        <v>5.9212000000000008E-2</v>
      </c>
      <c r="X26" s="73">
        <v>4.5039999999999993E-3</v>
      </c>
      <c r="Y26" s="73">
        <v>0</v>
      </c>
      <c r="Z26" s="73">
        <v>5.4708000000000007E-2</v>
      </c>
      <c r="AA26" s="73">
        <v>3.3999999999999997E-4</v>
      </c>
      <c r="AB26" s="73">
        <v>4.7014987415551004E-3</v>
      </c>
      <c r="AC26" s="73">
        <v>5.4510501258444907E-2</v>
      </c>
      <c r="AD26" s="73">
        <v>5.347807998888169E-2</v>
      </c>
      <c r="AE26" s="73">
        <v>1.0324212695632172E-3</v>
      </c>
      <c r="AF26" s="76">
        <v>0</v>
      </c>
      <c r="AG26" s="75">
        <v>5.347807998888169E-2</v>
      </c>
      <c r="AH26" s="73">
        <v>1.0324212695632172E-3</v>
      </c>
      <c r="AI26" s="73">
        <v>5.347807998888169E-2</v>
      </c>
      <c r="AJ26" s="73">
        <v>0</v>
      </c>
      <c r="AK26" s="73">
        <f t="shared" si="0"/>
        <v>5.9212000000000008E-2</v>
      </c>
      <c r="AL26" s="73">
        <f t="shared" si="1"/>
        <v>3.21E-4</v>
      </c>
      <c r="AM26" s="73">
        <v>0</v>
      </c>
      <c r="AN26" s="73">
        <v>3.21E-4</v>
      </c>
      <c r="AO26" s="73">
        <f t="shared" si="2"/>
        <v>5.8891000000000006E-2</v>
      </c>
    </row>
    <row r="27" spans="2:41" s="55" customFormat="1" ht="17.25" customHeight="1" x14ac:dyDescent="0.15">
      <c r="B27" s="59">
        <v>0</v>
      </c>
      <c r="C27" s="72" t="s">
        <v>89</v>
      </c>
      <c r="D27" s="73">
        <v>167.71207139199998</v>
      </c>
      <c r="E27" s="73">
        <v>0</v>
      </c>
      <c r="F27" s="73">
        <v>0</v>
      </c>
      <c r="G27" s="73">
        <v>167.71207139199998</v>
      </c>
      <c r="H27" s="73">
        <v>0.92700000000000005</v>
      </c>
      <c r="I27" s="73">
        <v>0</v>
      </c>
      <c r="J27" s="73">
        <v>0</v>
      </c>
      <c r="K27" s="73">
        <v>137.340135</v>
      </c>
      <c r="L27" s="73">
        <v>0</v>
      </c>
      <c r="M27" s="73">
        <v>133.649168</v>
      </c>
      <c r="N27" s="73">
        <v>0</v>
      </c>
      <c r="O27" s="73">
        <v>3.6909670000000001</v>
      </c>
      <c r="P27" s="73">
        <v>0</v>
      </c>
      <c r="Q27" s="74">
        <v>0</v>
      </c>
      <c r="R27" s="73">
        <v>0</v>
      </c>
      <c r="S27" s="75">
        <v>33.135903392000003</v>
      </c>
      <c r="T27" s="73">
        <v>1.1187</v>
      </c>
      <c r="U27" s="73">
        <v>0.28776000000000002</v>
      </c>
      <c r="V27" s="73">
        <v>0.83094000000000001</v>
      </c>
      <c r="W27" s="73">
        <v>32.017203392000006</v>
      </c>
      <c r="X27" s="73">
        <v>5.35178946</v>
      </c>
      <c r="Y27" s="73">
        <v>1.7762999999999998E-2</v>
      </c>
      <c r="Z27" s="73">
        <v>26.665413932000007</v>
      </c>
      <c r="AA27" s="73">
        <v>3.8494739910000018</v>
      </c>
      <c r="AB27" s="73">
        <v>9.7493457067119742</v>
      </c>
      <c r="AC27" s="73">
        <v>22.267857685288032</v>
      </c>
      <c r="AD27" s="73">
        <v>20.413752825050221</v>
      </c>
      <c r="AE27" s="73">
        <v>1.8541048602378101</v>
      </c>
      <c r="AF27" s="76">
        <v>0</v>
      </c>
      <c r="AG27" s="75">
        <v>21.34075282505022</v>
      </c>
      <c r="AH27" s="73">
        <v>2.9728048602378099</v>
      </c>
      <c r="AI27" s="73">
        <v>21.34075282505022</v>
      </c>
      <c r="AJ27" s="73">
        <v>0</v>
      </c>
      <c r="AK27" s="73">
        <f t="shared" si="0"/>
        <v>167.71207139199998</v>
      </c>
      <c r="AL27" s="73">
        <f t="shared" si="1"/>
        <v>16.219656727738823</v>
      </c>
      <c r="AM27" s="73">
        <v>0</v>
      </c>
      <c r="AN27" s="73">
        <v>16.219656727738823</v>
      </c>
      <c r="AO27" s="73">
        <f t="shared" si="2"/>
        <v>151.49241466426116</v>
      </c>
    </row>
    <row r="28" spans="2:41" s="55" customFormat="1" ht="17.25" customHeight="1" x14ac:dyDescent="0.15">
      <c r="B28" s="59">
        <v>0</v>
      </c>
      <c r="C28" s="72" t="s">
        <v>90</v>
      </c>
      <c r="D28" s="73">
        <v>42.652124793999995</v>
      </c>
      <c r="E28" s="73">
        <v>0</v>
      </c>
      <c r="F28" s="73">
        <v>0</v>
      </c>
      <c r="G28" s="73">
        <v>42.652124793999995</v>
      </c>
      <c r="H28" s="73">
        <v>8.8999999999999996E-2</v>
      </c>
      <c r="I28" s="73">
        <v>0</v>
      </c>
      <c r="J28" s="73">
        <v>0</v>
      </c>
      <c r="K28" s="73">
        <v>10.548380000000002</v>
      </c>
      <c r="L28" s="73">
        <v>0</v>
      </c>
      <c r="M28" s="73">
        <v>9.4865800000000018</v>
      </c>
      <c r="N28" s="73">
        <v>0</v>
      </c>
      <c r="O28" s="73">
        <v>1.0617999999999999</v>
      </c>
      <c r="P28" s="73">
        <v>0</v>
      </c>
      <c r="Q28" s="74">
        <v>0</v>
      </c>
      <c r="R28" s="73">
        <v>0</v>
      </c>
      <c r="S28" s="75">
        <v>33.076544793999993</v>
      </c>
      <c r="T28" s="73">
        <v>6.7319999999999991E-2</v>
      </c>
      <c r="U28" s="73">
        <v>0</v>
      </c>
      <c r="V28" s="73">
        <v>6.7319999999999991E-2</v>
      </c>
      <c r="W28" s="73">
        <v>33.009224793999991</v>
      </c>
      <c r="X28" s="73">
        <v>30.984741999999994</v>
      </c>
      <c r="Y28" s="73">
        <v>0</v>
      </c>
      <c r="Z28" s="73">
        <v>2.0244827940000003</v>
      </c>
      <c r="AA28" s="73">
        <v>0.3775253839999998</v>
      </c>
      <c r="AB28" s="73">
        <v>28.103099728937465</v>
      </c>
      <c r="AC28" s="73">
        <v>4.9061250650625272</v>
      </c>
      <c r="AD28" s="73">
        <v>4.3742413573303942</v>
      </c>
      <c r="AE28" s="73">
        <v>0.53188370773213334</v>
      </c>
      <c r="AF28" s="76">
        <v>0</v>
      </c>
      <c r="AG28" s="75">
        <v>4.4632413573303946</v>
      </c>
      <c r="AH28" s="73">
        <v>0.59920370773213327</v>
      </c>
      <c r="AI28" s="73">
        <v>4.4632413573303946</v>
      </c>
      <c r="AJ28" s="73">
        <v>0</v>
      </c>
      <c r="AK28" s="73">
        <f t="shared" si="0"/>
        <v>42.652124793999995</v>
      </c>
      <c r="AL28" s="73">
        <f t="shared" si="1"/>
        <v>0.47906590147783246</v>
      </c>
      <c r="AM28" s="73">
        <v>0</v>
      </c>
      <c r="AN28" s="73">
        <v>0.47906590147783246</v>
      </c>
      <c r="AO28" s="73">
        <f t="shared" si="2"/>
        <v>42.173058892522164</v>
      </c>
    </row>
    <row r="29" spans="2:41" s="55" customFormat="1" ht="17.25" customHeight="1" x14ac:dyDescent="0.15">
      <c r="B29" s="59">
        <v>0</v>
      </c>
      <c r="C29" s="72" t="s">
        <v>91</v>
      </c>
      <c r="D29" s="73">
        <v>0.66734400000000016</v>
      </c>
      <c r="E29" s="73">
        <v>0</v>
      </c>
      <c r="F29" s="73">
        <v>0</v>
      </c>
      <c r="G29" s="73">
        <v>0.66734400000000016</v>
      </c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  <c r="O29" s="73">
        <v>0</v>
      </c>
      <c r="P29" s="73">
        <v>0</v>
      </c>
      <c r="Q29" s="74">
        <v>0</v>
      </c>
      <c r="R29" s="73">
        <v>0</v>
      </c>
      <c r="S29" s="75">
        <v>0.66734400000000016</v>
      </c>
      <c r="T29" s="73">
        <v>0</v>
      </c>
      <c r="U29" s="73">
        <v>0</v>
      </c>
      <c r="V29" s="73">
        <v>0</v>
      </c>
      <c r="W29" s="73">
        <v>0.66734400000000016</v>
      </c>
      <c r="X29" s="73">
        <v>0.49275999999999998</v>
      </c>
      <c r="Y29" s="73">
        <v>0</v>
      </c>
      <c r="Z29" s="73">
        <v>0.17458400000000013</v>
      </c>
      <c r="AA29" s="73">
        <v>1.2539999999999997E-3</v>
      </c>
      <c r="AB29" s="73">
        <v>2.4615197812958289E-3</v>
      </c>
      <c r="AC29" s="73">
        <v>0.66488248021870433</v>
      </c>
      <c r="AD29" s="73">
        <v>0.23154723213276368</v>
      </c>
      <c r="AE29" s="73">
        <v>0.43333524808594059</v>
      </c>
      <c r="AF29" s="76">
        <v>0</v>
      </c>
      <c r="AG29" s="75">
        <v>0.23154723213276368</v>
      </c>
      <c r="AH29" s="73">
        <v>0.43333524808594059</v>
      </c>
      <c r="AI29" s="73">
        <v>0.23154723213276368</v>
      </c>
      <c r="AJ29" s="73">
        <v>0</v>
      </c>
      <c r="AK29" s="73">
        <f t="shared" si="0"/>
        <v>0.66734400000000016</v>
      </c>
      <c r="AL29" s="73">
        <f t="shared" si="1"/>
        <v>0.57627899999999999</v>
      </c>
      <c r="AM29" s="73">
        <v>0</v>
      </c>
      <c r="AN29" s="73">
        <v>0.57627899999999999</v>
      </c>
      <c r="AO29" s="73">
        <f t="shared" si="2"/>
        <v>9.1065000000000174E-2</v>
      </c>
    </row>
    <row r="30" spans="2:41" s="55" customFormat="1" ht="17.25" customHeight="1" x14ac:dyDescent="0.15">
      <c r="B30" s="59">
        <v>0</v>
      </c>
      <c r="C30" s="72" t="s">
        <v>92</v>
      </c>
      <c r="D30" s="73">
        <v>0.49853800000000004</v>
      </c>
      <c r="E30" s="73">
        <v>0</v>
      </c>
      <c r="F30" s="73">
        <v>0</v>
      </c>
      <c r="G30" s="73">
        <v>0.49853800000000004</v>
      </c>
      <c r="H30" s="73">
        <v>0</v>
      </c>
      <c r="I30" s="73">
        <v>0</v>
      </c>
      <c r="J30" s="73">
        <v>0</v>
      </c>
      <c r="K30" s="73">
        <v>0</v>
      </c>
      <c r="L30" s="73">
        <v>0</v>
      </c>
      <c r="M30" s="73">
        <v>0</v>
      </c>
      <c r="N30" s="73">
        <v>0</v>
      </c>
      <c r="O30" s="73">
        <v>0</v>
      </c>
      <c r="P30" s="73">
        <v>0</v>
      </c>
      <c r="Q30" s="74">
        <v>0</v>
      </c>
      <c r="R30" s="73">
        <v>0</v>
      </c>
      <c r="S30" s="75">
        <v>0.49853800000000004</v>
      </c>
      <c r="T30" s="73">
        <v>1.4399999999999999E-3</v>
      </c>
      <c r="U30" s="73">
        <v>0</v>
      </c>
      <c r="V30" s="73">
        <v>1.4399999999999999E-3</v>
      </c>
      <c r="W30" s="73">
        <v>0.49709800000000004</v>
      </c>
      <c r="X30" s="73">
        <v>0.18740799999999999</v>
      </c>
      <c r="Y30" s="73">
        <v>0.1646</v>
      </c>
      <c r="Z30" s="73">
        <v>0.30969000000000002</v>
      </c>
      <c r="AA30" s="73">
        <v>0</v>
      </c>
      <c r="AB30" s="73">
        <v>0</v>
      </c>
      <c r="AC30" s="73">
        <v>0.49709799999999998</v>
      </c>
      <c r="AD30" s="73">
        <v>0.35737472542985288</v>
      </c>
      <c r="AE30" s="73">
        <v>0.1397232745701471</v>
      </c>
      <c r="AF30" s="76">
        <v>0</v>
      </c>
      <c r="AG30" s="75">
        <v>0.35737472542985288</v>
      </c>
      <c r="AH30" s="73">
        <v>0.1411632745701471</v>
      </c>
      <c r="AI30" s="73">
        <v>0.35737472542985288</v>
      </c>
      <c r="AJ30" s="73">
        <v>0</v>
      </c>
      <c r="AK30" s="73">
        <f t="shared" si="0"/>
        <v>0.49853800000000004</v>
      </c>
      <c r="AL30" s="73">
        <f t="shared" si="1"/>
        <v>0.134738</v>
      </c>
      <c r="AM30" s="73">
        <v>0</v>
      </c>
      <c r="AN30" s="73">
        <v>0.134738</v>
      </c>
      <c r="AO30" s="73">
        <f t="shared" si="2"/>
        <v>0.36380000000000001</v>
      </c>
    </row>
    <row r="31" spans="2:41" s="55" customFormat="1" ht="17.25" customHeight="1" x14ac:dyDescent="0.15">
      <c r="B31" s="59">
        <v>0</v>
      </c>
      <c r="C31" s="72" t="s">
        <v>93</v>
      </c>
      <c r="D31" s="73">
        <v>0</v>
      </c>
      <c r="E31" s="73">
        <v>0</v>
      </c>
      <c r="F31" s="73">
        <v>0</v>
      </c>
      <c r="G31" s="73">
        <v>0</v>
      </c>
      <c r="H31" s="73">
        <v>0</v>
      </c>
      <c r="I31" s="73">
        <v>0</v>
      </c>
      <c r="J31" s="73">
        <v>0</v>
      </c>
      <c r="K31" s="73">
        <v>0</v>
      </c>
      <c r="L31" s="73">
        <v>0</v>
      </c>
      <c r="M31" s="73">
        <v>0</v>
      </c>
      <c r="N31" s="73">
        <v>0</v>
      </c>
      <c r="O31" s="73">
        <v>0</v>
      </c>
      <c r="P31" s="73">
        <v>0</v>
      </c>
      <c r="Q31" s="74">
        <v>0</v>
      </c>
      <c r="R31" s="73">
        <v>0</v>
      </c>
      <c r="S31" s="75">
        <v>0</v>
      </c>
      <c r="T31" s="73">
        <v>0</v>
      </c>
      <c r="U31" s="73">
        <v>0</v>
      </c>
      <c r="V31" s="73">
        <v>0</v>
      </c>
      <c r="W31" s="73">
        <v>0</v>
      </c>
      <c r="X31" s="73">
        <v>0</v>
      </c>
      <c r="Y31" s="73">
        <v>0</v>
      </c>
      <c r="Z31" s="73">
        <v>0</v>
      </c>
      <c r="AA31" s="73">
        <v>0</v>
      </c>
      <c r="AB31" s="73">
        <v>0</v>
      </c>
      <c r="AC31" s="73">
        <v>0</v>
      </c>
      <c r="AD31" s="73">
        <v>0</v>
      </c>
      <c r="AE31" s="73">
        <v>0</v>
      </c>
      <c r="AF31" s="76">
        <v>0</v>
      </c>
      <c r="AG31" s="75">
        <v>0</v>
      </c>
      <c r="AH31" s="73">
        <v>0</v>
      </c>
      <c r="AI31" s="73">
        <v>0</v>
      </c>
      <c r="AJ31" s="73">
        <v>0</v>
      </c>
      <c r="AK31" s="73">
        <f t="shared" si="0"/>
        <v>0</v>
      </c>
      <c r="AL31" s="73">
        <f t="shared" si="1"/>
        <v>0</v>
      </c>
      <c r="AM31" s="73">
        <v>0</v>
      </c>
      <c r="AN31" s="73">
        <v>0</v>
      </c>
      <c r="AO31" s="73">
        <f t="shared" si="2"/>
        <v>0</v>
      </c>
    </row>
    <row r="32" spans="2:41" s="55" customFormat="1" ht="17.25" customHeight="1" x14ac:dyDescent="0.15">
      <c r="B32" s="59">
        <v>0</v>
      </c>
      <c r="C32" s="72" t="s">
        <v>94</v>
      </c>
      <c r="D32" s="73">
        <v>25.919006650000004</v>
      </c>
      <c r="E32" s="73">
        <v>0</v>
      </c>
      <c r="F32" s="73">
        <v>0</v>
      </c>
      <c r="G32" s="73">
        <v>25.919006650000004</v>
      </c>
      <c r="H32" s="73">
        <v>1.611</v>
      </c>
      <c r="I32" s="73">
        <v>0</v>
      </c>
      <c r="J32" s="73">
        <v>0</v>
      </c>
      <c r="K32" s="73">
        <v>5.2050000000000001</v>
      </c>
      <c r="L32" s="73">
        <v>0</v>
      </c>
      <c r="M32" s="73">
        <v>2.5332200000000005</v>
      </c>
      <c r="N32" s="73">
        <v>0</v>
      </c>
      <c r="O32" s="73">
        <v>2.6717799999999996</v>
      </c>
      <c r="P32" s="73">
        <v>2.2067799999999997</v>
      </c>
      <c r="Q32" s="74">
        <v>0</v>
      </c>
      <c r="R32" s="73">
        <v>0</v>
      </c>
      <c r="S32" s="75">
        <v>19.568006650000004</v>
      </c>
      <c r="T32" s="73">
        <v>2.6890000000000001</v>
      </c>
      <c r="U32" s="73">
        <v>0</v>
      </c>
      <c r="V32" s="73">
        <v>2.6890000000000001</v>
      </c>
      <c r="W32" s="73">
        <v>16.879006650000004</v>
      </c>
      <c r="X32" s="73">
        <v>14.413352000000003</v>
      </c>
      <c r="Y32" s="73">
        <v>1.2699999999999999E-2</v>
      </c>
      <c r="Z32" s="73">
        <v>2.4656546499999998</v>
      </c>
      <c r="AA32" s="73">
        <v>4.0000000000000002E-4</v>
      </c>
      <c r="AB32" s="73">
        <v>5.5981187137277288E-4</v>
      </c>
      <c r="AC32" s="73">
        <v>16.878446838128632</v>
      </c>
      <c r="AD32" s="73">
        <v>16.849616764782645</v>
      </c>
      <c r="AE32" s="73">
        <v>2.8830073345986598E-2</v>
      </c>
      <c r="AF32" s="76">
        <v>0</v>
      </c>
      <c r="AG32" s="75">
        <v>20.667396764782644</v>
      </c>
      <c r="AH32" s="73">
        <v>2.7178300733459868</v>
      </c>
      <c r="AI32" s="73">
        <v>20.667396764782644</v>
      </c>
      <c r="AJ32" s="73">
        <v>0</v>
      </c>
      <c r="AK32" s="73">
        <f t="shared" si="0"/>
        <v>25.919006650000004</v>
      </c>
      <c r="AL32" s="73">
        <f t="shared" si="1"/>
        <v>0.79176099999999994</v>
      </c>
      <c r="AM32" s="73">
        <v>0</v>
      </c>
      <c r="AN32" s="73">
        <v>0.79176099999999994</v>
      </c>
      <c r="AO32" s="73">
        <f t="shared" si="2"/>
        <v>25.127245650000003</v>
      </c>
    </row>
    <row r="33" spans="2:41" s="55" customFormat="1" ht="17.25" customHeight="1" x14ac:dyDescent="0.15">
      <c r="B33" s="59">
        <v>0</v>
      </c>
      <c r="C33" s="72" t="s">
        <v>95</v>
      </c>
      <c r="D33" s="73">
        <v>2041.7098454000002</v>
      </c>
      <c r="E33" s="73">
        <v>687.33900000000006</v>
      </c>
      <c r="F33" s="73">
        <v>0</v>
      </c>
      <c r="G33" s="73">
        <v>1354.3708454</v>
      </c>
      <c r="H33" s="73">
        <v>0.96899999999999997</v>
      </c>
      <c r="I33" s="73">
        <v>0</v>
      </c>
      <c r="J33" s="73">
        <v>0</v>
      </c>
      <c r="K33" s="73">
        <v>1236.575</v>
      </c>
      <c r="L33" s="73">
        <v>0</v>
      </c>
      <c r="M33" s="73">
        <v>310.20900000000006</v>
      </c>
      <c r="N33" s="73">
        <v>0</v>
      </c>
      <c r="O33" s="73">
        <v>926.36599999999999</v>
      </c>
      <c r="P33" s="73">
        <v>894.18899999999996</v>
      </c>
      <c r="Q33" s="74">
        <v>0</v>
      </c>
      <c r="R33" s="73">
        <v>0</v>
      </c>
      <c r="S33" s="75">
        <v>149.00384539999999</v>
      </c>
      <c r="T33" s="73">
        <v>70.293669999999992</v>
      </c>
      <c r="U33" s="73">
        <v>0</v>
      </c>
      <c r="V33" s="73">
        <v>70.293669999999992</v>
      </c>
      <c r="W33" s="73">
        <v>78.710175399999997</v>
      </c>
      <c r="X33" s="73">
        <v>74.261380799999998</v>
      </c>
      <c r="Y33" s="73">
        <v>4.2255999999999991</v>
      </c>
      <c r="Z33" s="73">
        <v>4.4487946000000003</v>
      </c>
      <c r="AA33" s="73">
        <v>0.20093799999999998</v>
      </c>
      <c r="AB33" s="73">
        <v>0.96761933395357858</v>
      </c>
      <c r="AC33" s="73">
        <v>77.742556066046419</v>
      </c>
      <c r="AD33" s="73">
        <v>77.599682575702147</v>
      </c>
      <c r="AE33" s="73">
        <v>0.1428734903442746</v>
      </c>
      <c r="AF33" s="76">
        <v>0</v>
      </c>
      <c r="AG33" s="75">
        <v>972.75768257570212</v>
      </c>
      <c r="AH33" s="73">
        <v>70.436543490344263</v>
      </c>
      <c r="AI33" s="73">
        <v>1660.0966825757023</v>
      </c>
      <c r="AJ33" s="73">
        <v>0</v>
      </c>
      <c r="AK33" s="73">
        <f t="shared" si="0"/>
        <v>1354.3708454</v>
      </c>
      <c r="AL33" s="73">
        <f t="shared" si="1"/>
        <v>75.550166635211255</v>
      </c>
      <c r="AM33" s="73">
        <v>0</v>
      </c>
      <c r="AN33" s="73">
        <v>75.550166635211255</v>
      </c>
      <c r="AO33" s="73">
        <f t="shared" si="2"/>
        <v>1278.8206787647887</v>
      </c>
    </row>
    <row r="34" spans="2:41" s="55" customFormat="1" ht="17.25" customHeight="1" x14ac:dyDescent="0.15">
      <c r="B34" s="59">
        <v>0</v>
      </c>
      <c r="C34" s="72" t="s">
        <v>96</v>
      </c>
      <c r="D34" s="73">
        <v>2.0600000000000002E-3</v>
      </c>
      <c r="E34" s="73">
        <v>0</v>
      </c>
      <c r="F34" s="73">
        <v>0</v>
      </c>
      <c r="G34" s="73">
        <v>2.0600000000000002E-3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4">
        <v>0</v>
      </c>
      <c r="R34" s="73">
        <v>0</v>
      </c>
      <c r="S34" s="75">
        <v>2.0600000000000002E-3</v>
      </c>
      <c r="T34" s="73">
        <v>0</v>
      </c>
      <c r="U34" s="73">
        <v>0</v>
      </c>
      <c r="V34" s="73">
        <v>0</v>
      </c>
      <c r="W34" s="73">
        <v>2.0600000000000002E-3</v>
      </c>
      <c r="X34" s="73">
        <v>2.0600000000000002E-3</v>
      </c>
      <c r="Y34" s="73">
        <v>0</v>
      </c>
      <c r="Z34" s="73">
        <v>0</v>
      </c>
      <c r="AA34" s="73">
        <v>0</v>
      </c>
      <c r="AB34" s="73">
        <v>0</v>
      </c>
      <c r="AC34" s="73">
        <v>2.0600000000000002E-3</v>
      </c>
      <c r="AD34" s="73">
        <v>2.0600000000000002E-3</v>
      </c>
      <c r="AE34" s="73">
        <v>0</v>
      </c>
      <c r="AF34" s="76">
        <v>0</v>
      </c>
      <c r="AG34" s="75">
        <v>2.0600000000000002E-3</v>
      </c>
      <c r="AH34" s="73">
        <v>0</v>
      </c>
      <c r="AI34" s="73">
        <v>2.0600000000000002E-3</v>
      </c>
      <c r="AJ34" s="73">
        <v>0</v>
      </c>
      <c r="AK34" s="73">
        <f t="shared" si="0"/>
        <v>2.0600000000000002E-3</v>
      </c>
      <c r="AL34" s="73">
        <f t="shared" si="1"/>
        <v>0.85345000000000004</v>
      </c>
      <c r="AM34" s="73">
        <v>0</v>
      </c>
      <c r="AN34" s="73">
        <v>0.85345000000000004</v>
      </c>
      <c r="AO34" s="73">
        <f t="shared" si="2"/>
        <v>-0.85139000000000009</v>
      </c>
    </row>
    <row r="35" spans="2:41" s="55" customFormat="1" ht="17.25" customHeight="1" x14ac:dyDescent="0.15">
      <c r="B35" s="59">
        <v>0</v>
      </c>
      <c r="C35" s="72" t="s">
        <v>97</v>
      </c>
      <c r="D35" s="73">
        <v>4.8495411025991997</v>
      </c>
      <c r="E35" s="73">
        <v>0</v>
      </c>
      <c r="F35" s="73">
        <v>0</v>
      </c>
      <c r="G35" s="73">
        <v>4.8495411025991997</v>
      </c>
      <c r="H35" s="73">
        <v>0</v>
      </c>
      <c r="I35" s="73">
        <v>0</v>
      </c>
      <c r="J35" s="73">
        <v>0</v>
      </c>
      <c r="K35" s="73">
        <v>1.7786599999999999</v>
      </c>
      <c r="L35" s="73">
        <v>0.40279999999999999</v>
      </c>
      <c r="M35" s="73">
        <v>3.4390042599199866E-2</v>
      </c>
      <c r="N35" s="73">
        <v>0</v>
      </c>
      <c r="O35" s="73">
        <v>1.7442699574008</v>
      </c>
      <c r="P35" s="73">
        <v>1.61402</v>
      </c>
      <c r="Q35" s="74">
        <v>0</v>
      </c>
      <c r="R35" s="73">
        <v>0</v>
      </c>
      <c r="S35" s="75">
        <v>3.2011310599999998</v>
      </c>
      <c r="T35" s="73">
        <v>0.94084999999999996</v>
      </c>
      <c r="U35" s="73">
        <v>0.84</v>
      </c>
      <c r="V35" s="73">
        <v>0.10085</v>
      </c>
      <c r="W35" s="73">
        <v>2.2602810599999996</v>
      </c>
      <c r="X35" s="73">
        <v>0.67650499999999991</v>
      </c>
      <c r="Y35" s="73">
        <v>0</v>
      </c>
      <c r="Z35" s="73">
        <v>1.5837760599999999</v>
      </c>
      <c r="AA35" s="73">
        <v>0.28132299999999999</v>
      </c>
      <c r="AB35" s="73">
        <v>1.2668855790330253</v>
      </c>
      <c r="AC35" s="73">
        <v>0.99339548096697428</v>
      </c>
      <c r="AD35" s="73">
        <v>0.94707108331960699</v>
      </c>
      <c r="AE35" s="73">
        <v>4.6324397647367267E-2</v>
      </c>
      <c r="AF35" s="76">
        <v>0</v>
      </c>
      <c r="AG35" s="75">
        <v>2.561091083319607</v>
      </c>
      <c r="AH35" s="73">
        <v>0.98717439764736725</v>
      </c>
      <c r="AI35" s="73">
        <v>2.561091083319607</v>
      </c>
      <c r="AJ35" s="73">
        <v>0</v>
      </c>
      <c r="AK35" s="73">
        <f t="shared" si="0"/>
        <v>4.8495411025991997</v>
      </c>
      <c r="AL35" s="73">
        <f t="shared" si="1"/>
        <v>0.70338800000000001</v>
      </c>
      <c r="AM35" s="73">
        <v>0</v>
      </c>
      <c r="AN35" s="73">
        <v>0.70338800000000001</v>
      </c>
      <c r="AO35" s="73">
        <f t="shared" si="2"/>
        <v>4.1461531025991993</v>
      </c>
    </row>
    <row r="36" spans="2:41" ht="17.25" customHeight="1" x14ac:dyDescent="0.15">
      <c r="B36" s="59">
        <v>0</v>
      </c>
      <c r="C36" s="72" t="s">
        <v>98</v>
      </c>
      <c r="D36" s="73">
        <v>1.5440499999999997</v>
      </c>
      <c r="E36" s="73">
        <v>0</v>
      </c>
      <c r="F36" s="73">
        <v>0</v>
      </c>
      <c r="G36" s="73">
        <v>1.5440499999999997</v>
      </c>
      <c r="H36" s="73">
        <v>0</v>
      </c>
      <c r="I36" s="73">
        <v>0</v>
      </c>
      <c r="J36" s="73">
        <v>0</v>
      </c>
      <c r="K36" s="73">
        <v>0</v>
      </c>
      <c r="L36" s="73">
        <v>0</v>
      </c>
      <c r="M36" s="73">
        <v>0</v>
      </c>
      <c r="N36" s="73">
        <v>0</v>
      </c>
      <c r="O36" s="73">
        <v>0</v>
      </c>
      <c r="P36" s="73">
        <v>0</v>
      </c>
      <c r="Q36" s="74">
        <v>0</v>
      </c>
      <c r="R36" s="73">
        <v>0</v>
      </c>
      <c r="S36" s="75">
        <v>1.5440499999999997</v>
      </c>
      <c r="T36" s="73">
        <v>0</v>
      </c>
      <c r="U36" s="73">
        <v>0</v>
      </c>
      <c r="V36" s="73">
        <v>0</v>
      </c>
      <c r="W36" s="73">
        <v>1.5440499999999997</v>
      </c>
      <c r="X36" s="73">
        <v>0.14723000000000003</v>
      </c>
      <c r="Y36" s="73">
        <v>0</v>
      </c>
      <c r="Z36" s="73">
        <v>1.3968199999999997</v>
      </c>
      <c r="AA36" s="73">
        <v>0</v>
      </c>
      <c r="AB36" s="73">
        <v>4.6971540653213406E-2</v>
      </c>
      <c r="AC36" s="73">
        <v>1.4970784593467863</v>
      </c>
      <c r="AD36" s="73">
        <v>1.4953449893690249</v>
      </c>
      <c r="AE36" s="73">
        <v>1.7334699777613051E-3</v>
      </c>
      <c r="AF36" s="76">
        <v>0</v>
      </c>
      <c r="AG36" s="75">
        <v>1.4953449893690249</v>
      </c>
      <c r="AH36" s="73">
        <v>1.7334699777613051E-3</v>
      </c>
      <c r="AI36" s="73">
        <v>1.4953449893690249</v>
      </c>
      <c r="AJ36" s="73">
        <v>0</v>
      </c>
      <c r="AK36" s="73">
        <f t="shared" si="0"/>
        <v>1.5440499999999997</v>
      </c>
      <c r="AL36" s="73">
        <f t="shared" si="1"/>
        <v>5.74E-2</v>
      </c>
      <c r="AM36" s="73">
        <v>0</v>
      </c>
      <c r="AN36" s="73">
        <v>5.74E-2</v>
      </c>
      <c r="AO36" s="73">
        <f t="shared" si="2"/>
        <v>1.4866499999999998</v>
      </c>
    </row>
    <row r="37" spans="2:41" ht="17.25" customHeight="1" x14ac:dyDescent="0.15">
      <c r="B37" s="59">
        <v>0</v>
      </c>
      <c r="C37" s="72" t="s">
        <v>99</v>
      </c>
      <c r="D37" s="73">
        <v>0.16258499999999998</v>
      </c>
      <c r="E37" s="73">
        <v>0</v>
      </c>
      <c r="F37" s="73">
        <v>0</v>
      </c>
      <c r="G37" s="73">
        <v>0.16258499999999998</v>
      </c>
      <c r="H37" s="73">
        <v>0</v>
      </c>
      <c r="I37" s="73">
        <v>0</v>
      </c>
      <c r="J37" s="73">
        <v>0</v>
      </c>
      <c r="K37" s="73">
        <v>0</v>
      </c>
      <c r="L37" s="73">
        <v>0</v>
      </c>
      <c r="M37" s="73">
        <v>0</v>
      </c>
      <c r="N37" s="73">
        <v>0</v>
      </c>
      <c r="O37" s="73">
        <v>0</v>
      </c>
      <c r="P37" s="73">
        <v>0</v>
      </c>
      <c r="Q37" s="74">
        <v>0</v>
      </c>
      <c r="R37" s="73">
        <v>0</v>
      </c>
      <c r="S37" s="75">
        <v>0.16258499999999998</v>
      </c>
      <c r="T37" s="73">
        <v>6.3000000000000003E-4</v>
      </c>
      <c r="U37" s="73">
        <v>6.3000000000000003E-4</v>
      </c>
      <c r="V37" s="73">
        <v>0</v>
      </c>
      <c r="W37" s="73">
        <v>0.16195499999999999</v>
      </c>
      <c r="X37" s="73">
        <v>0.14935499999999999</v>
      </c>
      <c r="Y37" s="73">
        <v>0</v>
      </c>
      <c r="Z37" s="73">
        <v>1.26E-2</v>
      </c>
      <c r="AA37" s="73">
        <v>0</v>
      </c>
      <c r="AB37" s="73">
        <v>1.6578853207927458E-2</v>
      </c>
      <c r="AC37" s="73">
        <v>0.14537614679207253</v>
      </c>
      <c r="AD37" s="73">
        <v>6.7284999999999998E-2</v>
      </c>
      <c r="AE37" s="73">
        <v>7.8091146792072533E-2</v>
      </c>
      <c r="AF37" s="76">
        <v>0</v>
      </c>
      <c r="AG37" s="75">
        <v>6.7284999999999998E-2</v>
      </c>
      <c r="AH37" s="73">
        <v>7.8721146792072538E-2</v>
      </c>
      <c r="AI37" s="73">
        <v>6.7284999999999998E-2</v>
      </c>
      <c r="AJ37" s="73">
        <v>0</v>
      </c>
      <c r="AK37" s="73">
        <f t="shared" si="0"/>
        <v>0.16258499999999998</v>
      </c>
      <c r="AL37" s="73">
        <f t="shared" si="1"/>
        <v>6.2069999999999993E-2</v>
      </c>
      <c r="AM37" s="73">
        <v>0</v>
      </c>
      <c r="AN37" s="73">
        <v>6.2069999999999993E-2</v>
      </c>
      <c r="AO37" s="73">
        <f t="shared" si="2"/>
        <v>0.10051499999999999</v>
      </c>
    </row>
    <row r="38" spans="2:41" ht="17.25" customHeight="1" x14ac:dyDescent="0.15">
      <c r="B38" s="59">
        <v>0</v>
      </c>
      <c r="C38" s="72" t="s">
        <v>100</v>
      </c>
      <c r="D38" s="73">
        <v>0.17143299999999997</v>
      </c>
      <c r="E38" s="73">
        <v>0</v>
      </c>
      <c r="F38" s="73">
        <v>0</v>
      </c>
      <c r="G38" s="73">
        <v>0.17143299999999997</v>
      </c>
      <c r="H38" s="73">
        <v>0</v>
      </c>
      <c r="I38" s="73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  <c r="P38" s="73">
        <v>0</v>
      </c>
      <c r="Q38" s="74">
        <v>0</v>
      </c>
      <c r="R38" s="73">
        <v>0</v>
      </c>
      <c r="S38" s="75">
        <v>0.17143299999999997</v>
      </c>
      <c r="T38" s="73">
        <v>3.5000000000000005E-4</v>
      </c>
      <c r="U38" s="73">
        <v>0</v>
      </c>
      <c r="V38" s="73">
        <v>3.5000000000000005E-4</v>
      </c>
      <c r="W38" s="73">
        <v>0.17108299999999999</v>
      </c>
      <c r="X38" s="73">
        <v>0.133323</v>
      </c>
      <c r="Y38" s="73">
        <v>0</v>
      </c>
      <c r="Z38" s="73">
        <v>3.7759999999999995E-2</v>
      </c>
      <c r="AA38" s="73">
        <v>0</v>
      </c>
      <c r="AB38" s="73">
        <v>0</v>
      </c>
      <c r="AC38" s="73">
        <v>0.17108300000000001</v>
      </c>
      <c r="AD38" s="73">
        <v>0.16747291897494962</v>
      </c>
      <c r="AE38" s="73">
        <v>3.6100810250503886E-3</v>
      </c>
      <c r="AF38" s="76">
        <v>0</v>
      </c>
      <c r="AG38" s="75">
        <v>0.16747291897494962</v>
      </c>
      <c r="AH38" s="73">
        <v>3.9600810250503887E-3</v>
      </c>
      <c r="AI38" s="73">
        <v>0.16747291897494962</v>
      </c>
      <c r="AJ38" s="73">
        <v>0</v>
      </c>
      <c r="AK38" s="73">
        <f t="shared" si="0"/>
        <v>0.17143299999999997</v>
      </c>
      <c r="AL38" s="73">
        <f t="shared" si="1"/>
        <v>0</v>
      </c>
      <c r="AM38" s="73">
        <v>0</v>
      </c>
      <c r="AN38" s="73">
        <v>0</v>
      </c>
      <c r="AO38" s="73">
        <f t="shared" si="2"/>
        <v>0.17143299999999997</v>
      </c>
    </row>
    <row r="39" spans="2:41" ht="17.25" customHeight="1" x14ac:dyDescent="0.15">
      <c r="B39" s="59">
        <v>0</v>
      </c>
      <c r="C39" s="72" t="s">
        <v>101</v>
      </c>
      <c r="D39" s="73">
        <v>6.3819000000000015E-2</v>
      </c>
      <c r="E39" s="73">
        <v>0</v>
      </c>
      <c r="F39" s="73">
        <v>0</v>
      </c>
      <c r="G39" s="73">
        <v>6.3819000000000015E-2</v>
      </c>
      <c r="H39" s="73">
        <v>0</v>
      </c>
      <c r="I39" s="73">
        <v>0</v>
      </c>
      <c r="J39" s="73">
        <v>0</v>
      </c>
      <c r="K39" s="73">
        <v>0</v>
      </c>
      <c r="L39" s="73">
        <v>0</v>
      </c>
      <c r="M39" s="73">
        <v>0</v>
      </c>
      <c r="N39" s="73">
        <v>0</v>
      </c>
      <c r="O39" s="73">
        <v>0</v>
      </c>
      <c r="P39" s="73">
        <v>0</v>
      </c>
      <c r="Q39" s="74">
        <v>0</v>
      </c>
      <c r="R39" s="73">
        <v>0</v>
      </c>
      <c r="S39" s="75">
        <v>6.3819000000000015E-2</v>
      </c>
      <c r="T39" s="73">
        <v>0</v>
      </c>
      <c r="U39" s="73">
        <v>0</v>
      </c>
      <c r="V39" s="73">
        <v>0</v>
      </c>
      <c r="W39" s="73">
        <v>6.3819000000000015E-2</v>
      </c>
      <c r="X39" s="73">
        <v>3.5907000000000008E-2</v>
      </c>
      <c r="Y39" s="73">
        <v>0</v>
      </c>
      <c r="Z39" s="73">
        <v>2.7911999999999999E-2</v>
      </c>
      <c r="AA39" s="73">
        <v>1.8E-3</v>
      </c>
      <c r="AB39" s="73">
        <v>2.0814085739960922E-2</v>
      </c>
      <c r="AC39" s="73">
        <v>4.3004914260039093E-2</v>
      </c>
      <c r="AD39" s="73">
        <v>2.2876731248301127E-2</v>
      </c>
      <c r="AE39" s="73">
        <v>2.0128183011737962E-2</v>
      </c>
      <c r="AF39" s="76">
        <v>0</v>
      </c>
      <c r="AG39" s="75">
        <v>2.2876731248301127E-2</v>
      </c>
      <c r="AH39" s="73">
        <v>2.0128183011737962E-2</v>
      </c>
      <c r="AI39" s="73">
        <v>2.2876731248301127E-2</v>
      </c>
      <c r="AJ39" s="73">
        <v>0</v>
      </c>
      <c r="AK39" s="73">
        <f t="shared" si="0"/>
        <v>6.3819000000000015E-2</v>
      </c>
      <c r="AL39" s="73">
        <f t="shared" si="1"/>
        <v>2.9541999999999999E-2</v>
      </c>
      <c r="AM39" s="73">
        <v>0</v>
      </c>
      <c r="AN39" s="73">
        <v>2.9541999999999999E-2</v>
      </c>
      <c r="AO39" s="73">
        <f t="shared" si="2"/>
        <v>3.4277000000000016E-2</v>
      </c>
    </row>
    <row r="40" spans="2:41" ht="17.25" customHeight="1" x14ac:dyDescent="0.15">
      <c r="B40" s="59">
        <v>0</v>
      </c>
      <c r="C40" s="72" t="s">
        <v>102</v>
      </c>
      <c r="D40" s="73">
        <v>2.9351225000000003</v>
      </c>
      <c r="E40" s="73">
        <v>0</v>
      </c>
      <c r="F40" s="73">
        <v>0</v>
      </c>
      <c r="G40" s="73">
        <v>2.9351225000000003</v>
      </c>
      <c r="H40" s="73">
        <v>0</v>
      </c>
      <c r="I40" s="73">
        <v>0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  <c r="O40" s="73">
        <v>0</v>
      </c>
      <c r="P40" s="73">
        <v>0</v>
      </c>
      <c r="Q40" s="74">
        <v>0</v>
      </c>
      <c r="R40" s="73">
        <v>0</v>
      </c>
      <c r="S40" s="75">
        <v>2.9351225000000003</v>
      </c>
      <c r="T40" s="73">
        <v>1.16E-3</v>
      </c>
      <c r="U40" s="73">
        <v>5.0000000000000001E-4</v>
      </c>
      <c r="V40" s="73">
        <v>6.6E-4</v>
      </c>
      <c r="W40" s="73">
        <v>2.9339625000000003</v>
      </c>
      <c r="X40" s="73">
        <v>2.7696005000000001</v>
      </c>
      <c r="Y40" s="73">
        <v>0</v>
      </c>
      <c r="Z40" s="73">
        <v>0.16436200000000009</v>
      </c>
      <c r="AA40" s="73">
        <v>3.3680000000000003E-3</v>
      </c>
      <c r="AB40" s="73">
        <v>0.14843548594731271</v>
      </c>
      <c r="AC40" s="73">
        <v>2.7855270140526875</v>
      </c>
      <c r="AD40" s="73">
        <v>2.7393706534559441</v>
      </c>
      <c r="AE40" s="73">
        <v>4.6156360596743433E-2</v>
      </c>
      <c r="AF40" s="76">
        <v>0</v>
      </c>
      <c r="AG40" s="75">
        <v>2.7393706534559441</v>
      </c>
      <c r="AH40" s="73">
        <v>4.7316360596743434E-2</v>
      </c>
      <c r="AI40" s="73">
        <v>2.7393706534559441</v>
      </c>
      <c r="AJ40" s="73">
        <v>0</v>
      </c>
      <c r="AK40" s="73">
        <f t="shared" si="0"/>
        <v>2.9351225000000003</v>
      </c>
      <c r="AL40" s="73">
        <f t="shared" si="1"/>
        <v>0.324938</v>
      </c>
      <c r="AM40" s="73">
        <v>0</v>
      </c>
      <c r="AN40" s="73">
        <v>0.324938</v>
      </c>
      <c r="AO40" s="73">
        <f t="shared" si="2"/>
        <v>2.6101845000000004</v>
      </c>
    </row>
    <row r="41" spans="2:41" ht="17.25" customHeight="1" x14ac:dyDescent="0.15">
      <c r="B41" s="59">
        <v>0</v>
      </c>
      <c r="C41" s="72" t="s">
        <v>103</v>
      </c>
      <c r="D41" s="73">
        <v>5.9800000000000001E-4</v>
      </c>
      <c r="E41" s="73">
        <v>0</v>
      </c>
      <c r="F41" s="73">
        <v>0</v>
      </c>
      <c r="G41" s="73">
        <v>5.9800000000000001E-4</v>
      </c>
      <c r="H41" s="73">
        <v>0</v>
      </c>
      <c r="I41" s="73">
        <v>0</v>
      </c>
      <c r="J41" s="73">
        <v>0</v>
      </c>
      <c r="K41" s="73">
        <v>0</v>
      </c>
      <c r="L41" s="73">
        <v>0</v>
      </c>
      <c r="M41" s="73">
        <v>0</v>
      </c>
      <c r="N41" s="73">
        <v>0</v>
      </c>
      <c r="O41" s="73">
        <v>0</v>
      </c>
      <c r="P41" s="73">
        <v>0</v>
      </c>
      <c r="Q41" s="74">
        <v>0</v>
      </c>
      <c r="R41" s="73">
        <v>0</v>
      </c>
      <c r="S41" s="75">
        <v>5.9800000000000001E-4</v>
      </c>
      <c r="T41" s="73">
        <v>0</v>
      </c>
      <c r="U41" s="73">
        <v>0</v>
      </c>
      <c r="V41" s="73">
        <v>0</v>
      </c>
      <c r="W41" s="73">
        <v>5.9800000000000001E-4</v>
      </c>
      <c r="X41" s="73">
        <v>0</v>
      </c>
      <c r="Y41" s="73">
        <v>0</v>
      </c>
      <c r="Z41" s="73">
        <v>5.9800000000000001E-4</v>
      </c>
      <c r="AA41" s="73">
        <v>0</v>
      </c>
      <c r="AB41" s="73">
        <v>0</v>
      </c>
      <c r="AC41" s="73">
        <v>5.9800000000000001E-4</v>
      </c>
      <c r="AD41" s="73">
        <v>4.0000000000000002E-4</v>
      </c>
      <c r="AE41" s="73">
        <v>1.9800000000000002E-4</v>
      </c>
      <c r="AF41" s="76">
        <v>0</v>
      </c>
      <c r="AG41" s="75">
        <v>4.0000000000000002E-4</v>
      </c>
      <c r="AH41" s="73">
        <v>1.9800000000000002E-4</v>
      </c>
      <c r="AI41" s="73">
        <v>4.0000000000000002E-4</v>
      </c>
      <c r="AJ41" s="73">
        <v>0</v>
      </c>
      <c r="AK41" s="73">
        <f t="shared" si="0"/>
        <v>5.9800000000000001E-4</v>
      </c>
      <c r="AL41" s="73">
        <f t="shared" si="1"/>
        <v>0</v>
      </c>
      <c r="AM41" s="73">
        <v>0</v>
      </c>
      <c r="AN41" s="73">
        <v>0</v>
      </c>
      <c r="AO41" s="73">
        <f t="shared" si="2"/>
        <v>5.9800000000000001E-4</v>
      </c>
    </row>
    <row r="42" spans="2:41" ht="17.25" customHeight="1" x14ac:dyDescent="0.15">
      <c r="B42" s="59">
        <v>0</v>
      </c>
      <c r="C42" s="72" t="s">
        <v>104</v>
      </c>
      <c r="D42" s="73">
        <v>0.53861485000000009</v>
      </c>
      <c r="E42" s="73">
        <v>0</v>
      </c>
      <c r="F42" s="73">
        <v>0</v>
      </c>
      <c r="G42" s="73">
        <v>0.53861485000000009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</v>
      </c>
      <c r="O42" s="73">
        <v>0</v>
      </c>
      <c r="P42" s="73">
        <v>0</v>
      </c>
      <c r="Q42" s="74">
        <v>0</v>
      </c>
      <c r="R42" s="73">
        <v>0</v>
      </c>
      <c r="S42" s="75">
        <v>0.53861485000000009</v>
      </c>
      <c r="T42" s="73">
        <v>0</v>
      </c>
      <c r="U42" s="73">
        <v>0</v>
      </c>
      <c r="V42" s="73">
        <v>0</v>
      </c>
      <c r="W42" s="73">
        <v>0.53861485000000009</v>
      </c>
      <c r="X42" s="73">
        <v>0.1732235</v>
      </c>
      <c r="Y42" s="73">
        <v>0</v>
      </c>
      <c r="Z42" s="73">
        <v>0.36539135000000006</v>
      </c>
      <c r="AA42" s="73">
        <v>7.9479999999999995E-2</v>
      </c>
      <c r="AB42" s="73">
        <v>8.2572187148852505E-2</v>
      </c>
      <c r="AC42" s="73">
        <v>0.45604266285114758</v>
      </c>
      <c r="AD42" s="73">
        <v>0.34090454981308416</v>
      </c>
      <c r="AE42" s="73">
        <v>0.11513811303806343</v>
      </c>
      <c r="AF42" s="76">
        <v>0</v>
      </c>
      <c r="AG42" s="75">
        <v>0.34090454981308416</v>
      </c>
      <c r="AH42" s="73">
        <v>0.11513811303806343</v>
      </c>
      <c r="AI42" s="73">
        <v>0.34090454981308416</v>
      </c>
      <c r="AJ42" s="73">
        <v>0</v>
      </c>
      <c r="AK42" s="73">
        <f t="shared" si="0"/>
        <v>0.53861485000000009</v>
      </c>
      <c r="AL42" s="73">
        <f t="shared" si="1"/>
        <v>0.184803</v>
      </c>
      <c r="AM42" s="73">
        <v>0</v>
      </c>
      <c r="AN42" s="73">
        <v>0.184803</v>
      </c>
      <c r="AO42" s="73">
        <f t="shared" si="2"/>
        <v>0.35381185000000009</v>
      </c>
    </row>
    <row r="43" spans="2:41" ht="17.25" customHeight="1" x14ac:dyDescent="0.15">
      <c r="B43" s="65">
        <v>0</v>
      </c>
      <c r="C43" s="66" t="s">
        <v>105</v>
      </c>
      <c r="D43" s="67">
        <v>7.6360167235752954</v>
      </c>
      <c r="E43" s="67">
        <v>0</v>
      </c>
      <c r="F43" s="67">
        <v>0</v>
      </c>
      <c r="G43" s="67">
        <v>7.6360167235752954</v>
      </c>
      <c r="H43" s="67">
        <v>0</v>
      </c>
      <c r="I43" s="67">
        <v>0</v>
      </c>
      <c r="J43" s="67">
        <v>0</v>
      </c>
      <c r="K43" s="67">
        <v>3.0965181600000009</v>
      </c>
      <c r="L43" s="67">
        <v>0.26798</v>
      </c>
      <c r="M43" s="67">
        <v>1.0435002676864258E-2</v>
      </c>
      <c r="N43" s="67">
        <v>0</v>
      </c>
      <c r="O43" s="67">
        <v>3.0860831573231366</v>
      </c>
      <c r="P43" s="67">
        <v>2.7751922318984317</v>
      </c>
      <c r="Q43" s="68">
        <v>0</v>
      </c>
      <c r="R43" s="67">
        <v>0</v>
      </c>
      <c r="S43" s="69">
        <v>4.8503894889999994</v>
      </c>
      <c r="T43" s="67">
        <v>1.1901200000000001</v>
      </c>
      <c r="U43" s="67">
        <v>0.93275000000000008</v>
      </c>
      <c r="V43" s="67">
        <v>0.25736999999999999</v>
      </c>
      <c r="W43" s="67">
        <v>3.6602694889999992</v>
      </c>
      <c r="X43" s="67">
        <v>2.8560117599999995</v>
      </c>
      <c r="Y43" s="67">
        <v>2.7299999999999998E-3</v>
      </c>
      <c r="Z43" s="67">
        <v>0.8042577289999997</v>
      </c>
      <c r="AA43" s="67">
        <v>0.13746936300000001</v>
      </c>
      <c r="AB43" s="73">
        <v>0.93133426329619784</v>
      </c>
      <c r="AC43" s="73">
        <v>2.7289352257038013</v>
      </c>
      <c r="AD43" s="73">
        <v>2.1573293377616141</v>
      </c>
      <c r="AE43" s="67">
        <v>0.57160588794218714</v>
      </c>
      <c r="AF43" s="70">
        <v>0</v>
      </c>
      <c r="AG43" s="69">
        <v>4.9325215696600457</v>
      </c>
      <c r="AH43" s="67">
        <v>1.7617258879421871</v>
      </c>
      <c r="AI43" s="67">
        <v>4.9325215696600457</v>
      </c>
      <c r="AJ43" s="67">
        <v>0</v>
      </c>
      <c r="AK43" s="67">
        <f t="shared" si="0"/>
        <v>7.6360167235752954</v>
      </c>
      <c r="AL43" s="67">
        <f t="shared" si="1"/>
        <v>2.1428416363636371</v>
      </c>
      <c r="AM43" s="67">
        <v>0</v>
      </c>
      <c r="AN43" s="67">
        <v>2.1428416363636371</v>
      </c>
      <c r="AO43" s="67">
        <f t="shared" si="2"/>
        <v>5.4931750872116583</v>
      </c>
    </row>
    <row r="44" spans="2:41" ht="17.25" customHeight="1" x14ac:dyDescent="0.15">
      <c r="B44" s="115" t="s">
        <v>106</v>
      </c>
      <c r="C44" s="116"/>
      <c r="D44" s="56">
        <v>364.98765709999992</v>
      </c>
      <c r="E44" s="56">
        <v>0</v>
      </c>
      <c r="F44" s="56">
        <v>0</v>
      </c>
      <c r="G44" s="56">
        <v>364.98765709999992</v>
      </c>
      <c r="H44" s="56">
        <v>0</v>
      </c>
      <c r="I44" s="56">
        <v>0</v>
      </c>
      <c r="J44" s="56">
        <v>0</v>
      </c>
      <c r="K44" s="56">
        <v>365.10758999999996</v>
      </c>
      <c r="L44" s="56">
        <v>0</v>
      </c>
      <c r="M44" s="56">
        <v>349.93278999999995</v>
      </c>
      <c r="N44" s="56">
        <v>0</v>
      </c>
      <c r="O44" s="56">
        <v>15.174799999999998</v>
      </c>
      <c r="P44" s="56">
        <v>0.151</v>
      </c>
      <c r="Q44" s="71">
        <v>0</v>
      </c>
      <c r="R44" s="56">
        <v>0</v>
      </c>
      <c r="S44" s="57">
        <v>14.903867100000001</v>
      </c>
      <c r="T44" s="56">
        <v>6.6649999999999991</v>
      </c>
      <c r="U44" s="56">
        <v>5.0400000000000002E-3</v>
      </c>
      <c r="V44" s="56">
        <v>6.6599599999999999</v>
      </c>
      <c r="W44" s="56">
        <v>8.2388671000000002</v>
      </c>
      <c r="X44" s="56">
        <v>3.0648066000000003</v>
      </c>
      <c r="Y44" s="56">
        <v>3.5999999999999999E-3</v>
      </c>
      <c r="Z44" s="56">
        <v>5.1740605000000013</v>
      </c>
      <c r="AA44" s="56">
        <v>1.9790337</v>
      </c>
      <c r="AB44" s="56">
        <v>2.1193540915030806</v>
      </c>
      <c r="AC44" s="56">
        <v>6.11951300849692</v>
      </c>
      <c r="AD44" s="56">
        <v>5.3932354987071349</v>
      </c>
      <c r="AE44" s="56">
        <v>0.72627750978978511</v>
      </c>
      <c r="AF44" s="58">
        <v>0</v>
      </c>
      <c r="AG44" s="57">
        <v>5.5442354987071347</v>
      </c>
      <c r="AH44" s="56">
        <v>7.3912775097897851</v>
      </c>
      <c r="AI44" s="56">
        <v>5.5442354987071347</v>
      </c>
      <c r="AJ44" s="56">
        <v>0</v>
      </c>
      <c r="AK44" s="56">
        <f t="shared" si="0"/>
        <v>364.98765709999992</v>
      </c>
      <c r="AL44" s="56">
        <f t="shared" si="1"/>
        <v>9.6884219085963004</v>
      </c>
      <c r="AM44" s="56">
        <f>SUM(AM45:AM50)</f>
        <v>0</v>
      </c>
      <c r="AN44" s="56">
        <f>SUM(AN45:AN50)</f>
        <v>9.6884219085963004</v>
      </c>
      <c r="AO44" s="56">
        <f t="shared" si="2"/>
        <v>355.29923519140362</v>
      </c>
    </row>
    <row r="45" spans="2:41" ht="17.25" customHeight="1" x14ac:dyDescent="0.15">
      <c r="B45" s="59">
        <v>0</v>
      </c>
      <c r="C45" s="60" t="s">
        <v>107</v>
      </c>
      <c r="D45" s="61">
        <v>3.8936830000000011</v>
      </c>
      <c r="E45" s="61">
        <v>0</v>
      </c>
      <c r="F45" s="61">
        <v>0</v>
      </c>
      <c r="G45" s="61">
        <v>3.8936830000000011</v>
      </c>
      <c r="H45" s="61">
        <v>0</v>
      </c>
      <c r="I45" s="61">
        <v>0</v>
      </c>
      <c r="J45" s="61">
        <v>0</v>
      </c>
      <c r="K45" s="61">
        <v>0.7</v>
      </c>
      <c r="L45" s="61">
        <v>0</v>
      </c>
      <c r="M45" s="61">
        <v>0.629</v>
      </c>
      <c r="N45" s="61">
        <v>0</v>
      </c>
      <c r="O45" s="61">
        <v>7.0999999999999994E-2</v>
      </c>
      <c r="P45" s="61">
        <v>0</v>
      </c>
      <c r="Q45" s="62">
        <v>0</v>
      </c>
      <c r="R45" s="61">
        <v>0</v>
      </c>
      <c r="S45" s="63">
        <v>3.2646830000000011</v>
      </c>
      <c r="T45" s="61">
        <v>2E-3</v>
      </c>
      <c r="U45" s="61">
        <v>4.0000000000000003E-5</v>
      </c>
      <c r="V45" s="61">
        <v>1.9599999999999999E-3</v>
      </c>
      <c r="W45" s="61">
        <v>3.2626830000000013</v>
      </c>
      <c r="X45" s="61">
        <v>9.9769999999999998E-2</v>
      </c>
      <c r="Y45" s="61">
        <v>3.5999999999999999E-3</v>
      </c>
      <c r="Z45" s="61">
        <v>3.1629130000000014</v>
      </c>
      <c r="AA45" s="61">
        <v>0.47612999999999994</v>
      </c>
      <c r="AB45" s="73">
        <v>0.28668820545743978</v>
      </c>
      <c r="AC45" s="73">
        <v>2.9759947945425616</v>
      </c>
      <c r="AD45" s="73">
        <v>2.6794596151122692</v>
      </c>
      <c r="AE45" s="61">
        <v>0.29653517943029228</v>
      </c>
      <c r="AF45" s="64">
        <v>0</v>
      </c>
      <c r="AG45" s="63">
        <v>2.6794596151122692</v>
      </c>
      <c r="AH45" s="61">
        <v>0.29853517943029229</v>
      </c>
      <c r="AI45" s="61">
        <v>2.6794596151122692</v>
      </c>
      <c r="AJ45" s="61">
        <v>0</v>
      </c>
      <c r="AK45" s="61">
        <f t="shared" si="0"/>
        <v>3.8936830000000011</v>
      </c>
      <c r="AL45" s="61">
        <f t="shared" si="1"/>
        <v>8.0295908596300355E-2</v>
      </c>
      <c r="AM45" s="61">
        <v>0</v>
      </c>
      <c r="AN45" s="61">
        <v>8.0295908596300355E-2</v>
      </c>
      <c r="AO45" s="61">
        <f t="shared" si="2"/>
        <v>3.8133870914037007</v>
      </c>
    </row>
    <row r="46" spans="2:41" ht="17.25" customHeight="1" x14ac:dyDescent="0.15">
      <c r="B46" s="59">
        <v>0</v>
      </c>
      <c r="C46" s="72" t="s">
        <v>108</v>
      </c>
      <c r="D46" s="73">
        <v>8.0499999999999994E-4</v>
      </c>
      <c r="E46" s="73">
        <v>0</v>
      </c>
      <c r="F46" s="73">
        <v>0</v>
      </c>
      <c r="G46" s="73">
        <v>8.0499999999999994E-4</v>
      </c>
      <c r="H46" s="73">
        <v>0</v>
      </c>
      <c r="I46" s="73">
        <v>0</v>
      </c>
      <c r="J46" s="73">
        <v>0</v>
      </c>
      <c r="K46" s="73">
        <v>0</v>
      </c>
      <c r="L46" s="73">
        <v>0</v>
      </c>
      <c r="M46" s="73">
        <v>0</v>
      </c>
      <c r="N46" s="73">
        <v>0</v>
      </c>
      <c r="O46" s="73">
        <v>0</v>
      </c>
      <c r="P46" s="73">
        <v>0</v>
      </c>
      <c r="Q46" s="74">
        <v>0</v>
      </c>
      <c r="R46" s="73">
        <v>0</v>
      </c>
      <c r="S46" s="75">
        <v>8.0499999999999994E-4</v>
      </c>
      <c r="T46" s="73">
        <v>0</v>
      </c>
      <c r="U46" s="73">
        <v>0</v>
      </c>
      <c r="V46" s="73">
        <v>0</v>
      </c>
      <c r="W46" s="73">
        <v>8.0499999999999994E-4</v>
      </c>
      <c r="X46" s="73">
        <v>0</v>
      </c>
      <c r="Y46" s="73">
        <v>0</v>
      </c>
      <c r="Z46" s="73">
        <v>8.0499999999999994E-4</v>
      </c>
      <c r="AA46" s="73">
        <v>0</v>
      </c>
      <c r="AB46" s="73">
        <v>2.5199878541144196E-4</v>
      </c>
      <c r="AC46" s="73">
        <v>5.5300121458855798E-4</v>
      </c>
      <c r="AD46" s="73">
        <v>4.6800121458855798E-4</v>
      </c>
      <c r="AE46" s="73">
        <v>8.5000000000000006E-5</v>
      </c>
      <c r="AF46" s="76">
        <v>0</v>
      </c>
      <c r="AG46" s="75">
        <v>4.6800121458855798E-4</v>
      </c>
      <c r="AH46" s="73">
        <v>8.5000000000000006E-5</v>
      </c>
      <c r="AI46" s="73">
        <v>4.6800121458855798E-4</v>
      </c>
      <c r="AJ46" s="73">
        <v>0</v>
      </c>
      <c r="AK46" s="73">
        <f t="shared" si="0"/>
        <v>8.0499999999999994E-4</v>
      </c>
      <c r="AL46" s="73">
        <f t="shared" si="1"/>
        <v>0</v>
      </c>
      <c r="AM46" s="73">
        <v>0</v>
      </c>
      <c r="AN46" s="73">
        <v>0</v>
      </c>
      <c r="AO46" s="73">
        <f t="shared" si="2"/>
        <v>8.0499999999999994E-4</v>
      </c>
    </row>
    <row r="47" spans="2:41" ht="17.25" customHeight="1" x14ac:dyDescent="0.15">
      <c r="B47" s="59">
        <v>0</v>
      </c>
      <c r="C47" s="72" t="s">
        <v>109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73">
        <v>0</v>
      </c>
      <c r="M47" s="73">
        <v>0</v>
      </c>
      <c r="N47" s="73">
        <v>0</v>
      </c>
      <c r="O47" s="73">
        <v>0</v>
      </c>
      <c r="P47" s="73">
        <v>0</v>
      </c>
      <c r="Q47" s="74">
        <v>0</v>
      </c>
      <c r="R47" s="73">
        <v>0</v>
      </c>
      <c r="S47" s="75">
        <v>0</v>
      </c>
      <c r="T47" s="73">
        <v>0</v>
      </c>
      <c r="U47" s="73">
        <v>0</v>
      </c>
      <c r="V47" s="73">
        <v>0</v>
      </c>
      <c r="W47" s="73">
        <v>0</v>
      </c>
      <c r="X47" s="73">
        <v>0</v>
      </c>
      <c r="Y47" s="73">
        <v>0</v>
      </c>
      <c r="Z47" s="73">
        <v>0</v>
      </c>
      <c r="AA47" s="73">
        <v>0</v>
      </c>
      <c r="AB47" s="73">
        <v>0</v>
      </c>
      <c r="AC47" s="73">
        <v>0</v>
      </c>
      <c r="AD47" s="73">
        <v>0</v>
      </c>
      <c r="AE47" s="73">
        <v>0</v>
      </c>
      <c r="AF47" s="76">
        <v>0</v>
      </c>
      <c r="AG47" s="75">
        <v>0</v>
      </c>
      <c r="AH47" s="73">
        <v>0</v>
      </c>
      <c r="AI47" s="73">
        <v>0</v>
      </c>
      <c r="AJ47" s="73">
        <v>0</v>
      </c>
      <c r="AK47" s="73">
        <f t="shared" si="0"/>
        <v>0</v>
      </c>
      <c r="AL47" s="73">
        <f t="shared" si="1"/>
        <v>0</v>
      </c>
      <c r="AM47" s="73">
        <v>0</v>
      </c>
      <c r="AN47" s="73">
        <v>0</v>
      </c>
      <c r="AO47" s="73">
        <f t="shared" si="2"/>
        <v>0</v>
      </c>
    </row>
    <row r="48" spans="2:41" ht="17.25" customHeight="1" x14ac:dyDescent="0.15">
      <c r="B48" s="59">
        <v>0</v>
      </c>
      <c r="C48" s="72" t="s">
        <v>110</v>
      </c>
      <c r="D48" s="73">
        <v>90.507700600000007</v>
      </c>
      <c r="E48" s="73">
        <v>0</v>
      </c>
      <c r="F48" s="73">
        <v>0</v>
      </c>
      <c r="G48" s="73">
        <v>90.507700600000007</v>
      </c>
      <c r="H48" s="73">
        <v>0</v>
      </c>
      <c r="I48" s="73">
        <v>0</v>
      </c>
      <c r="J48" s="73">
        <v>0</v>
      </c>
      <c r="K48" s="73">
        <v>89.731110000000001</v>
      </c>
      <c r="L48" s="73">
        <v>0</v>
      </c>
      <c r="M48" s="73">
        <v>84.385840000000002</v>
      </c>
      <c r="N48" s="73">
        <v>0</v>
      </c>
      <c r="O48" s="73">
        <v>5.3452700000000002</v>
      </c>
      <c r="P48" s="73">
        <v>0.151</v>
      </c>
      <c r="Q48" s="74">
        <v>0</v>
      </c>
      <c r="R48" s="73">
        <v>0</v>
      </c>
      <c r="S48" s="75">
        <v>5.9708606</v>
      </c>
      <c r="T48" s="73">
        <v>5.8529999999999998</v>
      </c>
      <c r="U48" s="73">
        <v>5.0000000000000001E-3</v>
      </c>
      <c r="V48" s="73">
        <v>5.8479999999999999</v>
      </c>
      <c r="W48" s="73">
        <v>0.11786060000000001</v>
      </c>
      <c r="X48" s="73">
        <v>0.10189860000000001</v>
      </c>
      <c r="Y48" s="73">
        <v>0</v>
      </c>
      <c r="Z48" s="73">
        <v>1.5962E-2</v>
      </c>
      <c r="AA48" s="73">
        <v>4.0729999999999994E-3</v>
      </c>
      <c r="AB48" s="73">
        <v>1.825037429720662E-2</v>
      </c>
      <c r="AC48" s="73">
        <v>9.961022570279339E-2</v>
      </c>
      <c r="AD48" s="73">
        <v>9.5425080386171965E-2</v>
      </c>
      <c r="AE48" s="73">
        <v>4.1851453166214195E-3</v>
      </c>
      <c r="AF48" s="76">
        <v>0</v>
      </c>
      <c r="AG48" s="75">
        <v>0.24642508038617195</v>
      </c>
      <c r="AH48" s="73">
        <v>5.8571851453166213</v>
      </c>
      <c r="AI48" s="73">
        <v>0.24642508038617195</v>
      </c>
      <c r="AJ48" s="73">
        <v>0</v>
      </c>
      <c r="AK48" s="73">
        <f t="shared" si="0"/>
        <v>90.507700600000007</v>
      </c>
      <c r="AL48" s="73">
        <f t="shared" si="1"/>
        <v>7.843146</v>
      </c>
      <c r="AM48" s="73">
        <v>0</v>
      </c>
      <c r="AN48" s="73">
        <v>7.843146</v>
      </c>
      <c r="AO48" s="73">
        <f t="shared" si="2"/>
        <v>82.664554600000002</v>
      </c>
    </row>
    <row r="49" spans="2:41" ht="17.25" customHeight="1" x14ac:dyDescent="0.15">
      <c r="B49" s="59">
        <v>0</v>
      </c>
      <c r="C49" s="72" t="s">
        <v>111</v>
      </c>
      <c r="D49" s="73">
        <v>0</v>
      </c>
      <c r="E49" s="73">
        <v>0</v>
      </c>
      <c r="F49" s="73">
        <v>0</v>
      </c>
      <c r="G49" s="73">
        <v>0</v>
      </c>
      <c r="H49" s="73">
        <v>0</v>
      </c>
      <c r="I49" s="73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  <c r="P49" s="73">
        <v>0</v>
      </c>
      <c r="Q49" s="74">
        <v>0</v>
      </c>
      <c r="R49" s="73">
        <v>0</v>
      </c>
      <c r="S49" s="75">
        <v>0</v>
      </c>
      <c r="T49" s="73">
        <v>0</v>
      </c>
      <c r="U49" s="73">
        <v>0</v>
      </c>
      <c r="V49" s="73">
        <v>0</v>
      </c>
      <c r="W49" s="73">
        <v>0</v>
      </c>
      <c r="X49" s="73">
        <v>0</v>
      </c>
      <c r="Y49" s="73">
        <v>0</v>
      </c>
      <c r="Z49" s="73">
        <v>0</v>
      </c>
      <c r="AA49" s="73">
        <v>0</v>
      </c>
      <c r="AB49" s="73">
        <v>0</v>
      </c>
      <c r="AC49" s="73">
        <v>0</v>
      </c>
      <c r="AD49" s="73">
        <v>0</v>
      </c>
      <c r="AE49" s="73">
        <v>0</v>
      </c>
      <c r="AF49" s="76">
        <v>0</v>
      </c>
      <c r="AG49" s="75">
        <v>0</v>
      </c>
      <c r="AH49" s="73">
        <v>0</v>
      </c>
      <c r="AI49" s="73">
        <v>0</v>
      </c>
      <c r="AJ49" s="73">
        <v>0</v>
      </c>
      <c r="AK49" s="73">
        <f t="shared" si="0"/>
        <v>0</v>
      </c>
      <c r="AL49" s="73">
        <f t="shared" si="1"/>
        <v>0</v>
      </c>
      <c r="AM49" s="73">
        <v>0</v>
      </c>
      <c r="AN49" s="73">
        <v>0</v>
      </c>
      <c r="AO49" s="73">
        <f t="shared" si="2"/>
        <v>0</v>
      </c>
    </row>
    <row r="50" spans="2:41" ht="17.25" customHeight="1" x14ac:dyDescent="0.15">
      <c r="B50" s="65">
        <v>0</v>
      </c>
      <c r="C50" s="66" t="s">
        <v>112</v>
      </c>
      <c r="D50" s="67">
        <v>270.58546849999993</v>
      </c>
      <c r="E50" s="67">
        <v>0</v>
      </c>
      <c r="F50" s="67">
        <v>0</v>
      </c>
      <c r="G50" s="67">
        <v>270.58546849999993</v>
      </c>
      <c r="H50" s="67">
        <v>0</v>
      </c>
      <c r="I50" s="67">
        <v>0</v>
      </c>
      <c r="J50" s="67">
        <v>0</v>
      </c>
      <c r="K50" s="67">
        <v>274.67647999999997</v>
      </c>
      <c r="L50" s="67">
        <v>0</v>
      </c>
      <c r="M50" s="67">
        <v>264.91794999999996</v>
      </c>
      <c r="N50" s="67">
        <v>0</v>
      </c>
      <c r="O50" s="67">
        <v>9.7585299999999986</v>
      </c>
      <c r="P50" s="67">
        <v>0</v>
      </c>
      <c r="Q50" s="68">
        <v>0</v>
      </c>
      <c r="R50" s="67">
        <v>0</v>
      </c>
      <c r="S50" s="69">
        <v>5.6675184999999999</v>
      </c>
      <c r="T50" s="67">
        <v>0.81</v>
      </c>
      <c r="U50" s="67">
        <v>0</v>
      </c>
      <c r="V50" s="67">
        <v>0.81</v>
      </c>
      <c r="W50" s="67">
        <v>4.8575184999999994</v>
      </c>
      <c r="X50" s="67">
        <v>2.8631380000000002</v>
      </c>
      <c r="Y50" s="67">
        <v>0</v>
      </c>
      <c r="Z50" s="67">
        <v>1.9943804999999997</v>
      </c>
      <c r="AA50" s="67">
        <v>1.4988307000000001</v>
      </c>
      <c r="AB50" s="67">
        <v>1.8141635129630229</v>
      </c>
      <c r="AC50" s="67">
        <v>3.0433549870369765</v>
      </c>
      <c r="AD50" s="67">
        <v>2.6178828019941052</v>
      </c>
      <c r="AE50" s="67">
        <v>0.42547218504287143</v>
      </c>
      <c r="AF50" s="70">
        <v>0</v>
      </c>
      <c r="AG50" s="69">
        <v>2.6178828019941052</v>
      </c>
      <c r="AH50" s="67">
        <v>1.2354721850428714</v>
      </c>
      <c r="AI50" s="67">
        <v>2.6178828019941052</v>
      </c>
      <c r="AJ50" s="67">
        <v>0</v>
      </c>
      <c r="AK50" s="67">
        <f t="shared" si="0"/>
        <v>270.58546849999993</v>
      </c>
      <c r="AL50" s="67">
        <f t="shared" si="1"/>
        <v>1.76498</v>
      </c>
      <c r="AM50" s="67">
        <v>0</v>
      </c>
      <c r="AN50" s="67">
        <v>1.76498</v>
      </c>
      <c r="AO50" s="67">
        <f t="shared" si="2"/>
        <v>268.82048849999995</v>
      </c>
    </row>
    <row r="51" spans="2:41" ht="17.25" customHeight="1" x14ac:dyDescent="0.15">
      <c r="B51" s="111" t="s">
        <v>113</v>
      </c>
      <c r="C51" s="112"/>
      <c r="D51" s="56">
        <v>0.14350099999999999</v>
      </c>
      <c r="E51" s="56">
        <v>0</v>
      </c>
      <c r="F51" s="56">
        <v>0</v>
      </c>
      <c r="G51" s="56">
        <v>0.14350099999999999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71">
        <v>0</v>
      </c>
      <c r="R51" s="56">
        <v>0</v>
      </c>
      <c r="S51" s="57">
        <v>0.14350099999999999</v>
      </c>
      <c r="T51" s="56">
        <v>0</v>
      </c>
      <c r="U51" s="56">
        <v>0</v>
      </c>
      <c r="V51" s="56">
        <v>0</v>
      </c>
      <c r="W51" s="56">
        <v>0.14350099999999999</v>
      </c>
      <c r="X51" s="56">
        <v>0.114427</v>
      </c>
      <c r="Y51" s="56">
        <v>0</v>
      </c>
      <c r="Z51" s="56">
        <v>2.9074000000000003E-2</v>
      </c>
      <c r="AA51" s="56">
        <v>1.0000000000000001E-5</v>
      </c>
      <c r="AB51" s="56">
        <v>5.0504564795289808E-3</v>
      </c>
      <c r="AC51" s="56">
        <v>0.13845054352047101</v>
      </c>
      <c r="AD51" s="56">
        <v>0.13217642447285197</v>
      </c>
      <c r="AE51" s="56">
        <v>6.2741190476190483E-3</v>
      </c>
      <c r="AF51" s="58">
        <v>0</v>
      </c>
      <c r="AG51" s="57">
        <v>0.13217642447285197</v>
      </c>
      <c r="AH51" s="56">
        <v>6.2741190476190483E-3</v>
      </c>
      <c r="AI51" s="56">
        <v>0.13217642447285197</v>
      </c>
      <c r="AJ51" s="56">
        <v>0</v>
      </c>
      <c r="AK51" s="56">
        <f t="shared" si="0"/>
        <v>0.14350099999999999</v>
      </c>
      <c r="AL51" s="56">
        <f t="shared" si="1"/>
        <v>7.1459999999999996E-3</v>
      </c>
      <c r="AM51" s="56">
        <v>0</v>
      </c>
      <c r="AN51" s="56">
        <v>7.1459999999999996E-3</v>
      </c>
      <c r="AO51" s="56">
        <f t="shared" si="2"/>
        <v>0.136355</v>
      </c>
    </row>
    <row r="52" spans="2:41" ht="17.25" customHeight="1" x14ac:dyDescent="0.15">
      <c r="B52" s="111" t="s">
        <v>114</v>
      </c>
      <c r="C52" s="112"/>
      <c r="D52" s="56">
        <v>2.0984126499999998</v>
      </c>
      <c r="E52" s="56">
        <v>0</v>
      </c>
      <c r="F52" s="56">
        <v>0</v>
      </c>
      <c r="G52" s="56">
        <v>2.0984126499999998</v>
      </c>
      <c r="H52" s="56">
        <v>0</v>
      </c>
      <c r="I52" s="56">
        <v>0</v>
      </c>
      <c r="J52" s="56">
        <v>0</v>
      </c>
      <c r="K52" s="56">
        <v>5.4000000000000001E-4</v>
      </c>
      <c r="L52" s="56">
        <v>0</v>
      </c>
      <c r="M52" s="56">
        <v>0</v>
      </c>
      <c r="N52" s="56">
        <v>0</v>
      </c>
      <c r="O52" s="56">
        <v>5.4000000000000001E-4</v>
      </c>
      <c r="P52" s="56">
        <v>5.4000000000000001E-4</v>
      </c>
      <c r="Q52" s="71">
        <v>0</v>
      </c>
      <c r="R52" s="56">
        <v>0</v>
      </c>
      <c r="S52" s="57">
        <v>2.0978726499999998</v>
      </c>
      <c r="T52" s="56">
        <v>2.33E-3</v>
      </c>
      <c r="U52" s="56">
        <v>5.9999999999999995E-4</v>
      </c>
      <c r="V52" s="56">
        <v>1.73E-3</v>
      </c>
      <c r="W52" s="56">
        <v>2.0955426499999996</v>
      </c>
      <c r="X52" s="56">
        <v>1.6434335199999996</v>
      </c>
      <c r="Y52" s="56">
        <v>6.0899999999999999E-3</v>
      </c>
      <c r="Z52" s="56">
        <v>0.45210912999999991</v>
      </c>
      <c r="AA52" s="56">
        <v>2.2791130000000003E-2</v>
      </c>
      <c r="AB52" s="56">
        <v>0.22503224712297953</v>
      </c>
      <c r="AC52" s="56">
        <v>1.8705104028770201</v>
      </c>
      <c r="AD52" s="56">
        <v>1.786678238121689</v>
      </c>
      <c r="AE52" s="56">
        <v>8.3832164755330951E-2</v>
      </c>
      <c r="AF52" s="58">
        <v>0</v>
      </c>
      <c r="AG52" s="57">
        <v>1.787218238121689</v>
      </c>
      <c r="AH52" s="56">
        <v>8.616216475533095E-2</v>
      </c>
      <c r="AI52" s="56">
        <v>1.787218238121689</v>
      </c>
      <c r="AJ52" s="56">
        <v>0</v>
      </c>
      <c r="AK52" s="56">
        <f t="shared" si="0"/>
        <v>2.0984126499999998</v>
      </c>
      <c r="AL52" s="56">
        <f t="shared" si="1"/>
        <v>0.46791197492767589</v>
      </c>
      <c r="AM52" s="56">
        <v>0</v>
      </c>
      <c r="AN52" s="56">
        <v>0.46791197492767589</v>
      </c>
      <c r="AO52" s="56">
        <f t="shared" si="2"/>
        <v>1.6305006750723239</v>
      </c>
    </row>
    <row r="53" spans="2:41" ht="17.25" customHeight="1" x14ac:dyDescent="0.15">
      <c r="B53" s="111" t="s">
        <v>115</v>
      </c>
      <c r="C53" s="112"/>
      <c r="D53" s="56">
        <v>3.67378552</v>
      </c>
      <c r="E53" s="56">
        <v>0</v>
      </c>
      <c r="F53" s="56">
        <v>0</v>
      </c>
      <c r="G53" s="56">
        <v>3.67378552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71">
        <v>0</v>
      </c>
      <c r="R53" s="56">
        <v>0</v>
      </c>
      <c r="S53" s="57">
        <v>3.67378552</v>
      </c>
      <c r="T53" s="56">
        <v>0.21507100000000001</v>
      </c>
      <c r="U53" s="56">
        <v>9.4241000000000019E-2</v>
      </c>
      <c r="V53" s="56">
        <v>0.12082999999999998</v>
      </c>
      <c r="W53" s="56">
        <v>3.45871452</v>
      </c>
      <c r="X53" s="56">
        <v>2.020025519999999</v>
      </c>
      <c r="Y53" s="56">
        <v>1.1020000000000001E-3</v>
      </c>
      <c r="Z53" s="56">
        <v>1.438689000000001</v>
      </c>
      <c r="AA53" s="56">
        <v>9.2944000000000013E-2</v>
      </c>
      <c r="AB53" s="56">
        <v>0.2982521495983379</v>
      </c>
      <c r="AC53" s="56">
        <v>3.1604623704016621</v>
      </c>
      <c r="AD53" s="56">
        <v>2.6891618149986596</v>
      </c>
      <c r="AE53" s="56">
        <v>0.47130055540300242</v>
      </c>
      <c r="AF53" s="58">
        <v>0</v>
      </c>
      <c r="AG53" s="57">
        <v>2.6891618149986596</v>
      </c>
      <c r="AH53" s="56">
        <v>0.68637155540300243</v>
      </c>
      <c r="AI53" s="56">
        <v>2.6891618149986596</v>
      </c>
      <c r="AJ53" s="56">
        <v>0</v>
      </c>
      <c r="AK53" s="56">
        <f t="shared" si="0"/>
        <v>3.67378552</v>
      </c>
      <c r="AL53" s="56">
        <f t="shared" si="1"/>
        <v>0.63478699999999955</v>
      </c>
      <c r="AM53" s="56">
        <v>0</v>
      </c>
      <c r="AN53" s="56">
        <v>0.63478699999999955</v>
      </c>
      <c r="AO53" s="56">
        <f t="shared" si="2"/>
        <v>3.0389985200000007</v>
      </c>
    </row>
    <row r="54" spans="2:41" ht="17.25" customHeight="1" x14ac:dyDescent="0.15">
      <c r="B54" s="111" t="s">
        <v>116</v>
      </c>
      <c r="C54" s="112"/>
      <c r="D54" s="56">
        <v>0.67817408000000001</v>
      </c>
      <c r="E54" s="56">
        <v>0</v>
      </c>
      <c r="F54" s="56">
        <v>0</v>
      </c>
      <c r="G54" s="56">
        <v>0.67817408000000001</v>
      </c>
      <c r="H54" s="56">
        <v>0</v>
      </c>
      <c r="I54" s="56">
        <v>0</v>
      </c>
      <c r="J54" s="56">
        <v>0</v>
      </c>
      <c r="K54" s="56">
        <v>7.6500000000000005E-3</v>
      </c>
      <c r="L54" s="56">
        <v>0</v>
      </c>
      <c r="M54" s="56">
        <v>0</v>
      </c>
      <c r="N54" s="56">
        <v>0</v>
      </c>
      <c r="O54" s="56">
        <v>7.6500000000000005E-3</v>
      </c>
      <c r="P54" s="56">
        <v>7.6500000000000005E-3</v>
      </c>
      <c r="Q54" s="71">
        <v>0</v>
      </c>
      <c r="R54" s="56">
        <v>0</v>
      </c>
      <c r="S54" s="57">
        <v>0.67052407999999997</v>
      </c>
      <c r="T54" s="56">
        <v>0</v>
      </c>
      <c r="U54" s="56">
        <v>0</v>
      </c>
      <c r="V54" s="56">
        <v>0</v>
      </c>
      <c r="W54" s="56">
        <v>0.67052407999999997</v>
      </c>
      <c r="X54" s="56">
        <v>0.48973919999999999</v>
      </c>
      <c r="Y54" s="56">
        <v>1.16E-3</v>
      </c>
      <c r="Z54" s="56">
        <v>0.18078488000000001</v>
      </c>
      <c r="AA54" s="56">
        <v>3.1810400000000003E-2</v>
      </c>
      <c r="AB54" s="56">
        <v>0.22076336731508311</v>
      </c>
      <c r="AC54" s="56">
        <v>0.44976071268491685</v>
      </c>
      <c r="AD54" s="56">
        <v>0.37820924998221106</v>
      </c>
      <c r="AE54" s="56">
        <v>7.1551462702705793E-2</v>
      </c>
      <c r="AF54" s="58">
        <v>0</v>
      </c>
      <c r="AG54" s="57">
        <v>0.38585924998221105</v>
      </c>
      <c r="AH54" s="56">
        <v>7.1551462702705793E-2</v>
      </c>
      <c r="AI54" s="56">
        <v>0.38585924998221105</v>
      </c>
      <c r="AJ54" s="56">
        <v>0</v>
      </c>
      <c r="AK54" s="56">
        <f t="shared" si="0"/>
        <v>0.67817408000000001</v>
      </c>
      <c r="AL54" s="56">
        <f t="shared" si="1"/>
        <v>0.24484799999999998</v>
      </c>
      <c r="AM54" s="56">
        <v>0</v>
      </c>
      <c r="AN54" s="56">
        <v>0.24484799999999998</v>
      </c>
      <c r="AO54" s="56">
        <f t="shared" si="2"/>
        <v>0.43332608000000006</v>
      </c>
    </row>
    <row r="55" spans="2:41" ht="17.25" customHeight="1" x14ac:dyDescent="0.15">
      <c r="B55" s="111" t="s">
        <v>117</v>
      </c>
      <c r="C55" s="112"/>
      <c r="D55" s="56">
        <v>0.10256</v>
      </c>
      <c r="E55" s="56">
        <v>0</v>
      </c>
      <c r="F55" s="56">
        <v>0</v>
      </c>
      <c r="G55" s="56">
        <v>0.10256</v>
      </c>
      <c r="H55" s="56">
        <v>0</v>
      </c>
      <c r="I55" s="56">
        <v>0</v>
      </c>
      <c r="J55" s="56">
        <v>0</v>
      </c>
      <c r="K55" s="56">
        <v>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71">
        <v>0</v>
      </c>
      <c r="R55" s="56">
        <v>0</v>
      </c>
      <c r="S55" s="57">
        <v>0.10256</v>
      </c>
      <c r="T55" s="56">
        <v>0</v>
      </c>
      <c r="U55" s="56">
        <v>0</v>
      </c>
      <c r="V55" s="56">
        <v>0</v>
      </c>
      <c r="W55" s="56">
        <v>0.10256</v>
      </c>
      <c r="X55" s="56">
        <v>0.10249999999999999</v>
      </c>
      <c r="Y55" s="56">
        <v>0</v>
      </c>
      <c r="Z55" s="56">
        <v>5.9999999999999995E-5</v>
      </c>
      <c r="AA55" s="56">
        <v>0</v>
      </c>
      <c r="AB55" s="56">
        <v>8.3058355640536208E-4</v>
      </c>
      <c r="AC55" s="56">
        <v>0.10172941644359464</v>
      </c>
      <c r="AD55" s="56">
        <v>1.3998416443594647E-2</v>
      </c>
      <c r="AE55" s="56">
        <v>8.773099999999999E-2</v>
      </c>
      <c r="AF55" s="58">
        <v>0</v>
      </c>
      <c r="AG55" s="57">
        <v>1.3998416443594647E-2</v>
      </c>
      <c r="AH55" s="56">
        <v>8.773099999999999E-2</v>
      </c>
      <c r="AI55" s="56">
        <v>1.3998416443594647E-2</v>
      </c>
      <c r="AJ55" s="56">
        <v>0</v>
      </c>
      <c r="AK55" s="56">
        <f t="shared" si="0"/>
        <v>0.10256</v>
      </c>
      <c r="AL55" s="56">
        <f t="shared" si="1"/>
        <v>8.2899999999999988E-2</v>
      </c>
      <c r="AM55" s="56">
        <v>0</v>
      </c>
      <c r="AN55" s="56">
        <v>8.2899999999999988E-2</v>
      </c>
      <c r="AO55" s="56">
        <f t="shared" si="2"/>
        <v>1.9660000000000011E-2</v>
      </c>
    </row>
    <row r="56" spans="2:41" ht="17.25" customHeight="1" x14ac:dyDescent="0.15">
      <c r="B56" s="111" t="s">
        <v>118</v>
      </c>
      <c r="C56" s="112"/>
      <c r="D56" s="56">
        <v>3.3097795999999999E-2</v>
      </c>
      <c r="E56" s="56">
        <v>0</v>
      </c>
      <c r="F56" s="56">
        <v>0</v>
      </c>
      <c r="G56" s="56">
        <v>3.3097795999999999E-2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71">
        <v>0</v>
      </c>
      <c r="R56" s="56">
        <v>0</v>
      </c>
      <c r="S56" s="57">
        <v>3.3097795999999999E-2</v>
      </c>
      <c r="T56" s="56">
        <v>9.3000000000000016E-4</v>
      </c>
      <c r="U56" s="56">
        <v>0</v>
      </c>
      <c r="V56" s="56">
        <v>9.3000000000000016E-4</v>
      </c>
      <c r="W56" s="56">
        <v>3.2167795999999999E-2</v>
      </c>
      <c r="X56" s="56">
        <v>1.8767999999999996E-2</v>
      </c>
      <c r="Y56" s="56">
        <v>5.2439999999999987E-3</v>
      </c>
      <c r="Z56" s="56">
        <v>1.3399795999999999E-2</v>
      </c>
      <c r="AA56" s="56">
        <v>2.7957270000000005E-3</v>
      </c>
      <c r="AB56" s="56">
        <v>1.4408554395727535E-2</v>
      </c>
      <c r="AC56" s="56">
        <v>1.7759241604272464E-2</v>
      </c>
      <c r="AD56" s="56">
        <v>1.4203455350052626E-2</v>
      </c>
      <c r="AE56" s="56">
        <v>3.5557862542198366E-3</v>
      </c>
      <c r="AF56" s="58">
        <v>0</v>
      </c>
      <c r="AG56" s="57">
        <v>1.4203455350052626E-2</v>
      </c>
      <c r="AH56" s="56">
        <v>4.4857862542198364E-3</v>
      </c>
      <c r="AI56" s="56">
        <v>1.4203455350052626E-2</v>
      </c>
      <c r="AJ56" s="56">
        <v>0</v>
      </c>
      <c r="AK56" s="56">
        <f t="shared" si="0"/>
        <v>3.3097795999999999E-2</v>
      </c>
      <c r="AL56" s="56">
        <f t="shared" si="1"/>
        <v>7.392000000000001E-3</v>
      </c>
      <c r="AM56" s="56">
        <v>0</v>
      </c>
      <c r="AN56" s="56">
        <v>7.392000000000001E-3</v>
      </c>
      <c r="AO56" s="56">
        <f t="shared" si="2"/>
        <v>2.5705795999999996E-2</v>
      </c>
    </row>
    <row r="57" spans="2:41" ht="17.25" customHeight="1" x14ac:dyDescent="0.15">
      <c r="B57" s="111" t="s">
        <v>119</v>
      </c>
      <c r="C57" s="112"/>
      <c r="D57" s="56">
        <v>0.57397520000000013</v>
      </c>
      <c r="E57" s="56">
        <v>0</v>
      </c>
      <c r="F57" s="56">
        <v>0</v>
      </c>
      <c r="G57" s="56">
        <v>0.57397520000000013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71">
        <v>0</v>
      </c>
      <c r="R57" s="56">
        <v>0</v>
      </c>
      <c r="S57" s="57">
        <v>0.57397520000000013</v>
      </c>
      <c r="T57" s="56">
        <v>0</v>
      </c>
      <c r="U57" s="56">
        <v>0</v>
      </c>
      <c r="V57" s="56">
        <v>0</v>
      </c>
      <c r="W57" s="56">
        <v>0.57397520000000013</v>
      </c>
      <c r="X57" s="56">
        <v>2.0138000000000007E-2</v>
      </c>
      <c r="Y57" s="56">
        <v>0</v>
      </c>
      <c r="Z57" s="56">
        <v>0.55383720000000014</v>
      </c>
      <c r="AA57" s="56">
        <v>6.9649999999999998E-3</v>
      </c>
      <c r="AB57" s="56">
        <v>0.12986833402390363</v>
      </c>
      <c r="AC57" s="56">
        <v>0.4441068659760965</v>
      </c>
      <c r="AD57" s="56">
        <v>0.41167804020519078</v>
      </c>
      <c r="AE57" s="56">
        <v>3.2428825770905695E-2</v>
      </c>
      <c r="AF57" s="58">
        <v>0</v>
      </c>
      <c r="AG57" s="57">
        <v>0.41167804020519078</v>
      </c>
      <c r="AH57" s="56">
        <v>3.2428825770905695E-2</v>
      </c>
      <c r="AI57" s="56">
        <v>0.41167804020519078</v>
      </c>
      <c r="AJ57" s="56">
        <v>0</v>
      </c>
      <c r="AK57" s="56">
        <f t="shared" si="0"/>
        <v>0.57397520000000013</v>
      </c>
      <c r="AL57" s="56">
        <f t="shared" si="1"/>
        <v>9.2314999999999994E-2</v>
      </c>
      <c r="AM57" s="56">
        <v>0</v>
      </c>
      <c r="AN57" s="56">
        <v>9.2314999999999994E-2</v>
      </c>
      <c r="AO57" s="56">
        <f t="shared" si="2"/>
        <v>0.48166020000000015</v>
      </c>
    </row>
    <row r="58" spans="2:41" ht="17.25" customHeight="1" x14ac:dyDescent="0.15">
      <c r="B58" s="111" t="s">
        <v>120</v>
      </c>
      <c r="C58" s="112"/>
      <c r="D58" s="56">
        <v>3.0464199999999997E-2</v>
      </c>
      <c r="E58" s="56">
        <v>0</v>
      </c>
      <c r="F58" s="56">
        <v>0</v>
      </c>
      <c r="G58" s="56">
        <v>3.0464199999999997E-2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71">
        <v>0</v>
      </c>
      <c r="R58" s="56">
        <v>0</v>
      </c>
      <c r="S58" s="57">
        <v>3.0464199999999997E-2</v>
      </c>
      <c r="T58" s="56">
        <v>1.14E-3</v>
      </c>
      <c r="U58" s="56">
        <v>0</v>
      </c>
      <c r="V58" s="56">
        <v>1.14E-3</v>
      </c>
      <c r="W58" s="56">
        <v>2.9324199999999998E-2</v>
      </c>
      <c r="X58" s="56">
        <v>9.4611999999999995E-3</v>
      </c>
      <c r="Y58" s="56">
        <v>0</v>
      </c>
      <c r="Z58" s="56">
        <v>1.9862999999999999E-2</v>
      </c>
      <c r="AA58" s="56">
        <v>6.4599999999999996E-3</v>
      </c>
      <c r="AB58" s="56">
        <v>1.3576589272628004E-2</v>
      </c>
      <c r="AC58" s="56">
        <v>1.5747610727371995E-2</v>
      </c>
      <c r="AD58" s="56">
        <v>1.1670030907339791E-2</v>
      </c>
      <c r="AE58" s="56">
        <v>4.0775798200322023E-3</v>
      </c>
      <c r="AF58" s="58">
        <v>0</v>
      </c>
      <c r="AG58" s="57">
        <v>1.1670030907339791E-2</v>
      </c>
      <c r="AH58" s="56">
        <v>5.2175798200322018E-3</v>
      </c>
      <c r="AI58" s="56">
        <v>1.1670030907339791E-2</v>
      </c>
      <c r="AJ58" s="56">
        <v>0</v>
      </c>
      <c r="AK58" s="56">
        <f t="shared" si="0"/>
        <v>3.0464199999999997E-2</v>
      </c>
      <c r="AL58" s="56">
        <f t="shared" si="1"/>
        <v>1.6132999999999998E-2</v>
      </c>
      <c r="AM58" s="56">
        <v>0</v>
      </c>
      <c r="AN58" s="56">
        <v>1.6132999999999998E-2</v>
      </c>
      <c r="AO58" s="56">
        <f t="shared" si="2"/>
        <v>1.4331199999999999E-2</v>
      </c>
    </row>
    <row r="59" spans="2:41" ht="17.25" customHeight="1" x14ac:dyDescent="0.15">
      <c r="B59" s="111" t="s">
        <v>121</v>
      </c>
      <c r="C59" s="112"/>
      <c r="D59" s="56">
        <v>0.32341025999999995</v>
      </c>
      <c r="E59" s="56">
        <v>0</v>
      </c>
      <c r="F59" s="56">
        <v>0</v>
      </c>
      <c r="G59" s="56">
        <v>0.32341025999999995</v>
      </c>
      <c r="H59" s="56">
        <v>0</v>
      </c>
      <c r="I59" s="56">
        <v>0</v>
      </c>
      <c r="J59" s="56">
        <v>0</v>
      </c>
      <c r="K59" s="56">
        <v>0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71">
        <v>0</v>
      </c>
      <c r="R59" s="56">
        <v>0</v>
      </c>
      <c r="S59" s="57">
        <v>0.32341025999999995</v>
      </c>
      <c r="T59" s="56">
        <v>0</v>
      </c>
      <c r="U59" s="56">
        <v>0</v>
      </c>
      <c r="V59" s="56">
        <v>0</v>
      </c>
      <c r="W59" s="56">
        <v>0.32341025999999995</v>
      </c>
      <c r="X59" s="56">
        <v>0.26361499999999993</v>
      </c>
      <c r="Y59" s="56">
        <v>2.5373999999999997E-2</v>
      </c>
      <c r="Z59" s="56">
        <v>5.979526000000001E-2</v>
      </c>
      <c r="AA59" s="56">
        <v>7.7826690000000007E-3</v>
      </c>
      <c r="AB59" s="56">
        <v>6.8675708759237342E-2</v>
      </c>
      <c r="AC59" s="56">
        <v>0.25473455124076261</v>
      </c>
      <c r="AD59" s="56">
        <v>0.22478535377390158</v>
      </c>
      <c r="AE59" s="56">
        <v>2.9949197466861009E-2</v>
      </c>
      <c r="AF59" s="58">
        <v>0</v>
      </c>
      <c r="AG59" s="57">
        <v>0.22478535377390158</v>
      </c>
      <c r="AH59" s="56">
        <v>2.9949197466861009E-2</v>
      </c>
      <c r="AI59" s="56">
        <v>0.22478535377390158</v>
      </c>
      <c r="AJ59" s="56">
        <v>0</v>
      </c>
      <c r="AK59" s="56">
        <f t="shared" si="0"/>
        <v>0.32341025999999995</v>
      </c>
      <c r="AL59" s="56">
        <f t="shared" si="1"/>
        <v>0.24251799999999993</v>
      </c>
      <c r="AM59" s="56">
        <v>0</v>
      </c>
      <c r="AN59" s="56">
        <v>0.24251799999999993</v>
      </c>
      <c r="AO59" s="56">
        <f t="shared" si="2"/>
        <v>8.0892260000000021E-2</v>
      </c>
    </row>
    <row r="60" spans="2:41" ht="17.25" customHeight="1" x14ac:dyDescent="0.15">
      <c r="B60" s="111" t="s">
        <v>122</v>
      </c>
      <c r="C60" s="112"/>
      <c r="D60" s="56">
        <v>7.9743277300000024</v>
      </c>
      <c r="E60" s="56">
        <v>0</v>
      </c>
      <c r="F60" s="56">
        <v>0</v>
      </c>
      <c r="G60" s="56">
        <v>7.9743277300000024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71">
        <v>0</v>
      </c>
      <c r="R60" s="56">
        <v>0</v>
      </c>
      <c r="S60" s="57">
        <v>7.9743277300000024</v>
      </c>
      <c r="T60" s="56">
        <v>2.8380000000000002E-2</v>
      </c>
      <c r="U60" s="56">
        <v>0</v>
      </c>
      <c r="V60" s="56">
        <v>2.8380000000000002E-2</v>
      </c>
      <c r="W60" s="56">
        <v>7.9459477300000021</v>
      </c>
      <c r="X60" s="56">
        <v>4.7419602000000012</v>
      </c>
      <c r="Y60" s="56">
        <v>4.3557290000000002</v>
      </c>
      <c r="Z60" s="56">
        <v>3.2039875300000009</v>
      </c>
      <c r="AA60" s="56">
        <v>3.1388159110000005</v>
      </c>
      <c r="AB60" s="56">
        <v>6.7472141584150229</v>
      </c>
      <c r="AC60" s="56">
        <v>1.1987335715849796</v>
      </c>
      <c r="AD60" s="56">
        <v>0.60644678015486453</v>
      </c>
      <c r="AE60" s="56">
        <v>0.59228679143011498</v>
      </c>
      <c r="AF60" s="58">
        <v>0</v>
      </c>
      <c r="AG60" s="57">
        <v>0.60644678015486453</v>
      </c>
      <c r="AH60" s="56">
        <v>0.62066679143011494</v>
      </c>
      <c r="AI60" s="56">
        <v>0.60644678015486453</v>
      </c>
      <c r="AJ60" s="56">
        <v>0</v>
      </c>
      <c r="AK60" s="56">
        <f t="shared" si="0"/>
        <v>7.9743277300000024</v>
      </c>
      <c r="AL60" s="56">
        <f t="shared" si="1"/>
        <v>7.1572829999999952</v>
      </c>
      <c r="AM60" s="56">
        <v>0</v>
      </c>
      <c r="AN60" s="56">
        <v>7.1572829999999952</v>
      </c>
      <c r="AO60" s="56">
        <f t="shared" si="2"/>
        <v>0.81704473000000721</v>
      </c>
    </row>
    <row r="61" spans="2:41" ht="17.25" customHeight="1" x14ac:dyDescent="0.15">
      <c r="B61" s="111" t="s">
        <v>123</v>
      </c>
      <c r="C61" s="112"/>
      <c r="D61" s="56">
        <v>6.0054399999999994E-2</v>
      </c>
      <c r="E61" s="56">
        <v>0</v>
      </c>
      <c r="F61" s="56">
        <v>0</v>
      </c>
      <c r="G61" s="56">
        <v>6.0054399999999994E-2</v>
      </c>
      <c r="H61" s="56">
        <v>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71">
        <v>0</v>
      </c>
      <c r="R61" s="56">
        <v>0</v>
      </c>
      <c r="S61" s="57">
        <v>6.0054399999999994E-2</v>
      </c>
      <c r="T61" s="56">
        <v>0</v>
      </c>
      <c r="U61" s="56">
        <v>0</v>
      </c>
      <c r="V61" s="56">
        <v>0</v>
      </c>
      <c r="W61" s="56">
        <v>6.0054399999999994E-2</v>
      </c>
      <c r="X61" s="56">
        <v>5.0989999999999994E-2</v>
      </c>
      <c r="Y61" s="56">
        <v>0</v>
      </c>
      <c r="Z61" s="56">
        <v>9.0644000000000002E-3</v>
      </c>
      <c r="AA61" s="56">
        <v>1.7083999999999997E-3</v>
      </c>
      <c r="AB61" s="56">
        <v>4.5685911595024428E-3</v>
      </c>
      <c r="AC61" s="56">
        <v>5.5485808840497551E-2</v>
      </c>
      <c r="AD61" s="56">
        <v>3.9480922126169576E-2</v>
      </c>
      <c r="AE61" s="56">
        <v>1.6004886714327975E-2</v>
      </c>
      <c r="AF61" s="58">
        <v>0</v>
      </c>
      <c r="AG61" s="57">
        <v>3.9480922126169576E-2</v>
      </c>
      <c r="AH61" s="56">
        <v>1.6004886714327975E-2</v>
      </c>
      <c r="AI61" s="56">
        <v>3.9480922126169576E-2</v>
      </c>
      <c r="AJ61" s="56">
        <v>0</v>
      </c>
      <c r="AK61" s="56">
        <f t="shared" si="0"/>
        <v>6.0054399999999994E-2</v>
      </c>
      <c r="AL61" s="56">
        <f t="shared" si="1"/>
        <v>1.3600000000000001E-3</v>
      </c>
      <c r="AM61" s="56">
        <v>0</v>
      </c>
      <c r="AN61" s="56">
        <v>1.3600000000000001E-3</v>
      </c>
      <c r="AO61" s="56">
        <f t="shared" si="2"/>
        <v>5.8694399999999994E-2</v>
      </c>
    </row>
    <row r="62" spans="2:41" ht="17.25" customHeight="1" x14ac:dyDescent="0.15">
      <c r="B62" s="111" t="s">
        <v>124</v>
      </c>
      <c r="C62" s="112"/>
      <c r="D62" s="56">
        <v>50.256240205232771</v>
      </c>
      <c r="E62" s="56">
        <v>0</v>
      </c>
      <c r="F62" s="56">
        <v>0</v>
      </c>
      <c r="G62" s="56">
        <v>50.256240205232771</v>
      </c>
      <c r="H62" s="56">
        <v>0</v>
      </c>
      <c r="I62" s="56">
        <v>0</v>
      </c>
      <c r="J62" s="56">
        <v>0</v>
      </c>
      <c r="K62" s="56">
        <v>1.9607789999999998</v>
      </c>
      <c r="L62" s="56">
        <v>2.0289999999999999E-2</v>
      </c>
      <c r="M62" s="56">
        <v>1.2552603689268693E-3</v>
      </c>
      <c r="N62" s="56">
        <v>0</v>
      </c>
      <c r="O62" s="56">
        <v>1.959523739631073</v>
      </c>
      <c r="P62" s="56">
        <v>1.5288640969334688</v>
      </c>
      <c r="Q62" s="71">
        <v>0</v>
      </c>
      <c r="R62" s="56">
        <v>0</v>
      </c>
      <c r="S62" s="57">
        <v>48.726120847930375</v>
      </c>
      <c r="T62" s="56">
        <v>9.7941096000000005</v>
      </c>
      <c r="U62" s="56">
        <v>6.7468095999999997</v>
      </c>
      <c r="V62" s="56">
        <v>3.0473000000000008</v>
      </c>
      <c r="W62" s="56">
        <v>38.932011247930376</v>
      </c>
      <c r="X62" s="56">
        <v>27.287979199999995</v>
      </c>
      <c r="Y62" s="56">
        <v>0.119103</v>
      </c>
      <c r="Z62" s="56">
        <v>11.644032047930377</v>
      </c>
      <c r="AA62" s="56">
        <v>4.113506324000002</v>
      </c>
      <c r="AB62" s="56">
        <v>6.4547676070785158</v>
      </c>
      <c r="AC62" s="56">
        <v>32.47724364085186</v>
      </c>
      <c r="AD62" s="56">
        <v>22.806014894218894</v>
      </c>
      <c r="AE62" s="56">
        <v>9.6712287466329663</v>
      </c>
      <c r="AF62" s="58">
        <v>0</v>
      </c>
      <c r="AG62" s="57">
        <v>24.334878991152362</v>
      </c>
      <c r="AH62" s="56">
        <v>19.465338346632969</v>
      </c>
      <c r="AI62" s="56">
        <v>24.334878991152362</v>
      </c>
      <c r="AJ62" s="56">
        <v>0</v>
      </c>
      <c r="AK62" s="56">
        <f t="shared" si="0"/>
        <v>50.256240205232771</v>
      </c>
      <c r="AL62" s="56">
        <f t="shared" si="1"/>
        <v>13.054584115831224</v>
      </c>
      <c r="AM62" s="56">
        <v>0</v>
      </c>
      <c r="AN62" s="56">
        <v>13.054584115831224</v>
      </c>
      <c r="AO62" s="56">
        <f t="shared" si="2"/>
        <v>37.201656089401546</v>
      </c>
    </row>
    <row r="63" spans="2:41" ht="17.25" customHeight="1" x14ac:dyDescent="0.15">
      <c r="B63" s="111" t="s">
        <v>125</v>
      </c>
      <c r="C63" s="112"/>
      <c r="D63" s="56">
        <v>2.2793848759999995</v>
      </c>
      <c r="E63" s="56">
        <v>0</v>
      </c>
      <c r="F63" s="56">
        <v>0</v>
      </c>
      <c r="G63" s="56">
        <v>2.2793848759999995</v>
      </c>
      <c r="H63" s="56">
        <v>0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71">
        <v>0</v>
      </c>
      <c r="R63" s="56">
        <v>0</v>
      </c>
      <c r="S63" s="57">
        <v>2.2793848759999995</v>
      </c>
      <c r="T63" s="56">
        <v>5.5500000000000002E-3</v>
      </c>
      <c r="U63" s="56">
        <v>5.5500000000000002E-3</v>
      </c>
      <c r="V63" s="56">
        <v>0</v>
      </c>
      <c r="W63" s="56">
        <v>2.2738348759999996</v>
      </c>
      <c r="X63" s="56">
        <v>2.2084747999999994</v>
      </c>
      <c r="Y63" s="56">
        <v>2.6179999999999997E-3</v>
      </c>
      <c r="Z63" s="56">
        <v>6.5360076000000017E-2</v>
      </c>
      <c r="AA63" s="56">
        <v>5.9430110000000006E-3</v>
      </c>
      <c r="AB63" s="56">
        <v>0.55722460794277429</v>
      </c>
      <c r="AC63" s="56">
        <v>1.7166102680572253</v>
      </c>
      <c r="AD63" s="56">
        <v>0.58741792980490515</v>
      </c>
      <c r="AE63" s="56">
        <v>1.1291923382523201</v>
      </c>
      <c r="AF63" s="58">
        <v>0</v>
      </c>
      <c r="AG63" s="57">
        <v>0.58741792980490515</v>
      </c>
      <c r="AH63" s="56">
        <v>1.1347423382523201</v>
      </c>
      <c r="AI63" s="56">
        <v>0.58741792980490515</v>
      </c>
      <c r="AJ63" s="56">
        <v>0</v>
      </c>
      <c r="AK63" s="56">
        <f t="shared" si="0"/>
        <v>2.2793848759999995</v>
      </c>
      <c r="AL63" s="56">
        <f t="shared" si="1"/>
        <v>0.31353044444444417</v>
      </c>
      <c r="AM63" s="56">
        <v>0</v>
      </c>
      <c r="AN63" s="56">
        <v>0.31353044444444417</v>
      </c>
      <c r="AO63" s="56">
        <f t="shared" si="2"/>
        <v>1.9658544315555553</v>
      </c>
    </row>
    <row r="64" spans="2:41" ht="17.25" customHeight="1" x14ac:dyDescent="0.15">
      <c r="B64" s="111" t="s">
        <v>126</v>
      </c>
      <c r="C64" s="112"/>
      <c r="D64" s="56">
        <v>0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71">
        <v>0</v>
      </c>
      <c r="R64" s="56">
        <v>0</v>
      </c>
      <c r="S64" s="57">
        <v>0</v>
      </c>
      <c r="T64" s="56">
        <v>0</v>
      </c>
      <c r="U64" s="56">
        <v>0</v>
      </c>
      <c r="V64" s="56">
        <v>0</v>
      </c>
      <c r="W64" s="56">
        <v>0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6">
        <v>0</v>
      </c>
      <c r="AE64" s="56">
        <v>0</v>
      </c>
      <c r="AF64" s="58">
        <v>0</v>
      </c>
      <c r="AG64" s="57">
        <v>0</v>
      </c>
      <c r="AH64" s="56">
        <v>0</v>
      </c>
      <c r="AI64" s="56">
        <v>0</v>
      </c>
      <c r="AJ64" s="56">
        <v>0</v>
      </c>
      <c r="AK64" s="56">
        <f t="shared" si="0"/>
        <v>0</v>
      </c>
      <c r="AL64" s="56">
        <f t="shared" si="1"/>
        <v>0</v>
      </c>
      <c r="AM64" s="56">
        <v>0</v>
      </c>
      <c r="AN64" s="56">
        <v>0</v>
      </c>
      <c r="AO64" s="56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:C11"/>
    <mergeCell ref="H5:J5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49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2021-03-16T06:37:18Z</dcterms:created>
  <dcterms:modified xsi:type="dcterms:W3CDTF">2022-03-29T09:44:21Z</dcterms:modified>
</cp:coreProperties>
</file>