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C4D2FF2-FA89-4B30-A26D-1802399C738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34" i="1" l="1"/>
  <c r="AO18" i="1"/>
  <c r="AO21" i="1"/>
  <c r="AO20" i="1"/>
  <c r="AO13" i="1"/>
  <c r="AO27" i="1"/>
  <c r="AO17" i="1"/>
  <c r="AO24" i="1"/>
  <c r="AO25" i="1"/>
  <c r="AO38" i="1"/>
  <c r="AO32" i="1"/>
  <c r="AO37" i="1"/>
  <c r="AO16" i="1"/>
  <c r="AO3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<sst xmlns="http://schemas.openxmlformats.org/spreadsheetml/2006/main" count="111" uniqueCount="105">
  <si>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</si>
  <si>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</si>
  <si>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</si>
  <si>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</si>
  <si>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</si>
  <si>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</si>
  <si>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</si>
  <si>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</si>
  <si>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</si>
  <si>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</si>
  <si>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</si>
  <si>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</si>
  <si>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</si>
  <si>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</si>
  <si>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</si>
  <si>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</si>
  <si>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</si>
  <si>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</si>
  <si>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</si>
  <si>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</si>
  <si>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</si>
  <si>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</si>
  <si>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</si>
  <si>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</si>
  <si>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</si>
  <si>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</si>
  <si>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</si>
  <si>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</si>
  <si>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</si>
  <si>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</si>
  <si>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</si>
  <si>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</si>
  <si>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</si>
  <si>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</si>
  <si>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</si>
  <si>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</si>
  <si>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</si>
  <si>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</si>
  <si>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</si>
  <si>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</si>
  <si>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</si>
  <si>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</si>
  <si>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</si>
  <si>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</si>
  <si>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</si>
  <si>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</si>
  <si>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</si>
  <si>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</si>
  <si>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</si>
  <si>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</si>
  <si>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</si>
  <si>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</si>
  <si>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</si>
  <si>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</si>
  <si>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</si>
  <si>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</si>
  <si>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</si>
  <si>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</si>
  <si>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</si>
  <si>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</si>
  <si>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</si>
  <si>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</si>
  <si>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</si>
  <si>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</si>
  <si>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</si>
  <si>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</si>
  <si>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</si>
  <si>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</si>
  <si>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</si>
  <si>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</si>
  <si>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</si>
  <si>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</si>
  <si>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</si>
  <si>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</si>
  <si>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</si>
  <si>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</si>
  <si>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</si>
  <si>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</si>
  <si>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</si>
  <si>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</si>
  <si>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</si>
  <si>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</si>
  <si>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</si>
  <si>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</si>
  <si>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</si>
  <si>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</si>
  <si>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</si>
  <si>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</si>
  <si>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</si>
  <si>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</si>
  <si>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</si>
  <si>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</si>
  <si>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</si>
  <si>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</si>
  <si>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</si>
  <si>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</si>
  <si>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</si>
  <si>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</si>
  <si>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</si>
  <si>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</si>
  <si>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</si>
  <si>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</si>
  <si>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</si>
  <si>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</si>
  <si>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表4-06  発生量及び処理・処分量（種類別：変換)　〔全業種〕〔御坊・日高地域〕〔令和２年度〕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</si>
</sst>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14" sqref="O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147.12403920803212</v>
      </c>
      <c r="E12" s="54">
        <v>0</v>
      </c>
      <c r="F12" s="54">
        <v>0</v>
      </c>
      <c r="G12" s="54">
        <v>147.12403920803212</v>
      </c>
      <c r="H12" s="54">
        <v>10.5462792613916</v>
      </c>
      <c r="I12" s="54">
        <v>0</v>
      </c>
      <c r="J12" s="54">
        <v>0</v>
      </c>
      <c r="K12" s="54">
        <v>20.282549999999997</v>
      </c>
      <c r="L12" s="54">
        <v>0.13769999999999999</v>
      </c>
      <c r="M12" s="54">
        <v>18.674366588211353</v>
      </c>
      <c r="N12" s="54">
        <v>0</v>
      </c>
      <c r="O12" s="54">
        <v>1.6081834117886455</v>
      </c>
      <c r="P12" s="54">
        <v>1.0619290154292078</v>
      </c>
      <c r="Q12" s="54">
        <v>0</v>
      </c>
      <c r="R12" s="54">
        <v>0</v>
      </c>
      <c r="S12" s="55">
        <v>116.841464343</v>
      </c>
      <c r="T12" s="54">
        <v>1.2063071999999999</v>
      </c>
      <c r="U12" s="54">
        <v>1.1619472</v>
      </c>
      <c r="V12" s="54">
        <v>4.4360000000000004E-2</v>
      </c>
      <c r="W12" s="54">
        <v>115.635157143</v>
      </c>
      <c r="X12" s="54">
        <v>91.653330800000006</v>
      </c>
      <c r="Y12" s="54">
        <v>0.46114699999999997</v>
      </c>
      <c r="Z12" s="54">
        <v>23.981826342999998</v>
      </c>
      <c r="AA12" s="54">
        <v>0.59085875900000007</v>
      </c>
      <c r="AB12" s="54">
        <v>14.229523758482152</v>
      </c>
      <c r="AC12" s="54">
        <v>101.40563338451784</v>
      </c>
      <c r="AD12" s="54">
        <v>98.590472409815533</v>
      </c>
      <c r="AE12" s="54">
        <v>2.8151609747022963</v>
      </c>
      <c r="AF12" s="54">
        <v>0</v>
      </c>
      <c r="AG12" s="55">
        <v>110.19868068663635</v>
      </c>
      <c r="AH12" s="54">
        <v>4.0214681747022958</v>
      </c>
      <c r="AI12" s="54">
        <v>110.19868068663635</v>
      </c>
      <c r="AJ12" s="54">
        <v>0</v>
      </c>
      <c r="AK12" s="54">
        <f>G12-N12</f>
        <v>147.12403920803212</v>
      </c>
      <c r="AL12" s="54">
        <f>AM12+AN12</f>
        <v>6.0086281510205426</v>
      </c>
      <c r="AM12" s="54">
        <f>SUM(AM13:AM14)+SUM(AM18:AM36)</f>
        <v>0</v>
      </c>
      <c r="AN12" s="54">
        <f>SUM(AN13:AN14)+SUM(AN18:AN36)</f>
        <v>6.0086281510205426</v>
      </c>
      <c r="AO12" s="54">
        <f>AK12-AL12</f>
        <v>141.11541105701158</v>
      </c>
    </row>
    <row r="13" spans="2:41" s="56" customFormat="1" ht="27" customHeight="1" thickTop="1" x14ac:dyDescent="0.15">
      <c r="B13" s="57" t="s">
        <v>77</v>
      </c>
      <c r="C13" s="58"/>
      <c r="D13" s="59">
        <v>3.5659999999999997E-2</v>
      </c>
      <c r="E13" s="59">
        <v>0</v>
      </c>
      <c r="F13" s="59">
        <v>0</v>
      </c>
      <c r="G13" s="60">
        <v>3.5659999999999997E-2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3.5659999999999997E-2</v>
      </c>
      <c r="T13" s="59">
        <v>3.456E-2</v>
      </c>
      <c r="U13" s="59">
        <v>3.456E-2</v>
      </c>
      <c r="V13" s="59">
        <v>0</v>
      </c>
      <c r="W13" s="59">
        <v>1.1000000000000001E-3</v>
      </c>
      <c r="X13" s="59">
        <v>0</v>
      </c>
      <c r="Y13" s="59">
        <v>0</v>
      </c>
      <c r="Z13" s="59">
        <v>1.1000000000000001E-3</v>
      </c>
      <c r="AA13" s="59">
        <v>1.1000000000000001E-3</v>
      </c>
      <c r="AB13" s="59">
        <v>-9.401945507593816E-2</v>
      </c>
      <c r="AC13" s="59">
        <v>9.5119455075938164E-2</v>
      </c>
      <c r="AD13" s="59">
        <v>1.1000000000000001E-3</v>
      </c>
      <c r="AE13" s="62">
        <v>9.401945507593816E-2</v>
      </c>
      <c r="AF13" s="59">
        <v>0</v>
      </c>
      <c r="AG13" s="63">
        <v>1.1000000000000001E-3</v>
      </c>
      <c r="AH13" s="64">
        <v>0.12857945507593815</v>
      </c>
      <c r="AI13" s="64">
        <v>1.1000000000000001E-3</v>
      </c>
      <c r="AJ13" s="59">
        <v>0</v>
      </c>
      <c r="AK13" s="59">
        <f t="shared" ref="AK13:AK39" si="0">G13-N13</f>
        <v>3.5659999999999997E-2</v>
      </c>
      <c r="AL13" s="59">
        <f t="shared" ref="AL13:AL39" si="1">AM13+AN13</f>
        <v>1.6469999999999999E-2</v>
      </c>
      <c r="AM13" s="59">
        <v>0</v>
      </c>
      <c r="AN13" s="59">
        <v>1.6469999999999999E-2</v>
      </c>
      <c r="AO13" s="59">
        <f t="shared" ref="AO13:AO39" si="2">AK13-AL13</f>
        <v>1.9189999999999999E-2</v>
      </c>
    </row>
    <row r="14" spans="2:41" s="56" customFormat="1" ht="27" customHeight="1" x14ac:dyDescent="0.15">
      <c r="B14" s="65" t="s">
        <v>78</v>
      </c>
      <c r="C14" s="58"/>
      <c r="D14" s="59">
        <v>24.826701334974629</v>
      </c>
      <c r="E14" s="59">
        <v>0</v>
      </c>
      <c r="F14" s="59">
        <v>0</v>
      </c>
      <c r="G14" s="59">
        <v>24.826701334974629</v>
      </c>
      <c r="H14" s="59">
        <v>0</v>
      </c>
      <c r="I14" s="59">
        <v>0</v>
      </c>
      <c r="J14" s="59">
        <v>0</v>
      </c>
      <c r="K14" s="59">
        <v>19.194309999999998</v>
      </c>
      <c r="L14" s="59">
        <v>0</v>
      </c>
      <c r="M14" s="59">
        <v>18.674366588211353</v>
      </c>
      <c r="N14" s="59">
        <v>0</v>
      </c>
      <c r="O14" s="59">
        <v>0.51994341178864556</v>
      </c>
      <c r="P14" s="59">
        <v>2.02084297632775E-2</v>
      </c>
      <c r="Q14" s="59">
        <v>0</v>
      </c>
      <c r="R14" s="66">
        <v>0</v>
      </c>
      <c r="S14" s="61">
        <v>6.132126317</v>
      </c>
      <c r="T14" s="59">
        <v>0.97825000000000006</v>
      </c>
      <c r="U14" s="59">
        <v>0.93825000000000003</v>
      </c>
      <c r="V14" s="59">
        <v>0.04</v>
      </c>
      <c r="W14" s="59">
        <v>5.1538763169999999</v>
      </c>
      <c r="X14" s="59">
        <v>4.2840400000000001</v>
      </c>
      <c r="Y14" s="59">
        <v>0</v>
      </c>
      <c r="Z14" s="59">
        <v>0.86983631699999997</v>
      </c>
      <c r="AA14" s="59">
        <v>0.13602982000000002</v>
      </c>
      <c r="AB14" s="59">
        <v>1.0951943094002636</v>
      </c>
      <c r="AC14" s="59">
        <v>4.0586820075997361</v>
      </c>
      <c r="AD14" s="59">
        <v>3.9895497583779069</v>
      </c>
      <c r="AE14" s="59">
        <v>6.9132249221829145E-2</v>
      </c>
      <c r="AF14" s="59">
        <v>0</v>
      </c>
      <c r="AG14" s="61">
        <v>4.0097581881411841</v>
      </c>
      <c r="AH14" s="59">
        <v>1.0473822492218292</v>
      </c>
      <c r="AI14" s="59">
        <v>4.0097581881411841</v>
      </c>
      <c r="AJ14" s="59">
        <v>0</v>
      </c>
      <c r="AK14" s="59">
        <f t="shared" si="0"/>
        <v>24.826701334974629</v>
      </c>
      <c r="AL14" s="59">
        <f t="shared" si="1"/>
        <v>0.88051024242424247</v>
      </c>
      <c r="AM14" s="59">
        <f>SUM(AM15:AM17)</f>
        <v>0</v>
      </c>
      <c r="AN14" s="59">
        <f>SUM(AN15:AN17)</f>
        <v>0.88051024242424247</v>
      </c>
      <c r="AO14" s="59">
        <f t="shared" si="2"/>
        <v>23.946191092550386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15.85046</v>
      </c>
      <c r="E15" s="70">
        <v>0</v>
      </c>
      <c r="F15" s="69">
        <v>0</v>
      </c>
      <c r="G15" s="69">
        <v>15.85046</v>
      </c>
      <c r="H15" s="70">
        <v>0</v>
      </c>
      <c r="I15" s="70">
        <v>0</v>
      </c>
      <c r="J15" s="70">
        <v>0</v>
      </c>
      <c r="K15" s="70">
        <v>15.074</v>
      </c>
      <c r="L15" s="70">
        <v>0</v>
      </c>
      <c r="M15" s="70">
        <v>14.945</v>
      </c>
      <c r="N15" s="70">
        <v>0</v>
      </c>
      <c r="O15" s="70">
        <v>0.129</v>
      </c>
      <c r="P15" s="69">
        <v>0</v>
      </c>
      <c r="Q15" s="69">
        <v>0</v>
      </c>
      <c r="R15" s="71">
        <v>0</v>
      </c>
      <c r="S15" s="72">
        <v>0.90546000000000004</v>
      </c>
      <c r="T15" s="69">
        <v>0</v>
      </c>
      <c r="U15" s="69">
        <v>0</v>
      </c>
      <c r="V15" s="69">
        <v>0</v>
      </c>
      <c r="W15" s="69">
        <v>0.90546000000000004</v>
      </c>
      <c r="X15" s="69">
        <v>0.83237000000000005</v>
      </c>
      <c r="Y15" s="69">
        <v>0</v>
      </c>
      <c r="Z15" s="69">
        <v>7.3090000000000002E-2</v>
      </c>
      <c r="AA15" s="69">
        <v>1.1550000000000001E-2</v>
      </c>
      <c r="AB15" s="69">
        <v>0.57060206874988206</v>
      </c>
      <c r="AC15" s="69">
        <v>0.33485793125011792</v>
      </c>
      <c r="AD15" s="69">
        <v>0.33441791447159441</v>
      </c>
      <c r="AE15" s="69">
        <v>4.4001677852349003E-4</v>
      </c>
      <c r="AF15" s="71">
        <v>0</v>
      </c>
      <c r="AG15" s="72">
        <v>0.33441791447159441</v>
      </c>
      <c r="AH15" s="69">
        <v>4.4001677852349003E-4</v>
      </c>
      <c r="AI15" s="69">
        <v>0.33441791447159441</v>
      </c>
      <c r="AJ15" s="70">
        <v>0</v>
      </c>
      <c r="AK15" s="70">
        <f t="shared" si="0"/>
        <v>15.85046</v>
      </c>
      <c r="AL15" s="70">
        <f t="shared" si="1"/>
        <v>3.5990000000000001E-2</v>
      </c>
      <c r="AM15" s="70">
        <v>0</v>
      </c>
      <c r="AN15" s="70">
        <v>3.5990000000000001E-2</v>
      </c>
      <c r="AO15" s="70">
        <f t="shared" si="2"/>
        <v>15.81447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2.2857650179746321</v>
      </c>
      <c r="E16" s="74">
        <v>0</v>
      </c>
      <c r="F16" s="74">
        <v>0</v>
      </c>
      <c r="G16" s="74">
        <v>2.2857650179746321</v>
      </c>
      <c r="H16" s="74">
        <v>0</v>
      </c>
      <c r="I16" s="74">
        <v>0</v>
      </c>
      <c r="J16" s="74">
        <v>0</v>
      </c>
      <c r="K16" s="74">
        <v>0.94130999999999998</v>
      </c>
      <c r="L16" s="74">
        <v>0</v>
      </c>
      <c r="M16" s="74">
        <v>0.81936658821135444</v>
      </c>
      <c r="N16" s="74">
        <v>0</v>
      </c>
      <c r="O16" s="74">
        <v>0.12194341178864551</v>
      </c>
      <c r="P16" s="74">
        <v>2.02084297632775E-2</v>
      </c>
      <c r="Q16" s="74">
        <v>0</v>
      </c>
      <c r="R16" s="75">
        <v>0</v>
      </c>
      <c r="S16" s="76">
        <v>1.4461900000000001</v>
      </c>
      <c r="T16" s="74">
        <v>0.04</v>
      </c>
      <c r="U16" s="74">
        <v>0</v>
      </c>
      <c r="V16" s="74">
        <v>0.04</v>
      </c>
      <c r="W16" s="74">
        <v>1.4061900000000001</v>
      </c>
      <c r="X16" s="74">
        <v>0.88863999999999999</v>
      </c>
      <c r="Y16" s="74">
        <v>0</v>
      </c>
      <c r="Z16" s="74">
        <v>0.51754999999999995</v>
      </c>
      <c r="AA16" s="74">
        <v>0</v>
      </c>
      <c r="AB16" s="74">
        <v>0.36783703815410007</v>
      </c>
      <c r="AC16" s="74">
        <v>1.0383529618459</v>
      </c>
      <c r="AD16" s="74">
        <v>0.97989099390631285</v>
      </c>
      <c r="AE16" s="74">
        <v>5.8461967939587148E-2</v>
      </c>
      <c r="AF16" s="75">
        <v>0</v>
      </c>
      <c r="AG16" s="76">
        <v>1.0000994236695904</v>
      </c>
      <c r="AH16" s="74">
        <v>9.8461967939587142E-2</v>
      </c>
      <c r="AI16" s="74">
        <v>1.0000994236695904</v>
      </c>
      <c r="AJ16" s="74">
        <v>0</v>
      </c>
      <c r="AK16" s="74">
        <f t="shared" si="0"/>
        <v>2.2857650179746321</v>
      </c>
      <c r="AL16" s="74">
        <f t="shared" si="1"/>
        <v>0.84452024242424251</v>
      </c>
      <c r="AM16" s="74">
        <v>0</v>
      </c>
      <c r="AN16" s="74">
        <v>0.84452024242424251</v>
      </c>
      <c r="AO16" s="74">
        <f t="shared" si="2"/>
        <v>1.4412447755503894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6.6904763169999999</v>
      </c>
      <c r="E17" s="60">
        <v>0</v>
      </c>
      <c r="F17" s="79">
        <v>0</v>
      </c>
      <c r="G17" s="79">
        <v>6.6904763169999999</v>
      </c>
      <c r="H17" s="60">
        <v>0</v>
      </c>
      <c r="I17" s="60">
        <v>0</v>
      </c>
      <c r="J17" s="60">
        <v>0</v>
      </c>
      <c r="K17" s="60">
        <v>3.1789999999999998</v>
      </c>
      <c r="L17" s="60">
        <v>0</v>
      </c>
      <c r="M17" s="60">
        <v>2.9099999999999997</v>
      </c>
      <c r="N17" s="60">
        <v>0</v>
      </c>
      <c r="O17" s="60">
        <v>0.26900000000000002</v>
      </c>
      <c r="P17" s="79">
        <v>0</v>
      </c>
      <c r="Q17" s="79">
        <v>0</v>
      </c>
      <c r="R17" s="80">
        <v>0</v>
      </c>
      <c r="S17" s="81">
        <v>3.7804763169999998</v>
      </c>
      <c r="T17" s="79">
        <v>0.93825000000000003</v>
      </c>
      <c r="U17" s="79">
        <v>0.93825000000000003</v>
      </c>
      <c r="V17" s="79">
        <v>0</v>
      </c>
      <c r="W17" s="79">
        <v>2.8422263169999997</v>
      </c>
      <c r="X17" s="79">
        <v>2.5630299999999999</v>
      </c>
      <c r="Y17" s="79">
        <v>0</v>
      </c>
      <c r="Z17" s="79">
        <v>0.27919631700000003</v>
      </c>
      <c r="AA17" s="79">
        <v>0.12447982000000002</v>
      </c>
      <c r="AB17" s="79">
        <v>0.1567552024962815</v>
      </c>
      <c r="AC17" s="79">
        <v>2.6854711145037182</v>
      </c>
      <c r="AD17" s="79">
        <v>2.6752408499999998</v>
      </c>
      <c r="AE17" s="79">
        <v>1.0230264503718504E-2</v>
      </c>
      <c r="AF17" s="80">
        <v>0</v>
      </c>
      <c r="AG17" s="81">
        <v>2.6752408499999998</v>
      </c>
      <c r="AH17" s="79">
        <v>0.94848026450371858</v>
      </c>
      <c r="AI17" s="79">
        <v>2.6752408499999998</v>
      </c>
      <c r="AJ17" s="60">
        <v>0</v>
      </c>
      <c r="AK17" s="60">
        <f t="shared" si="0"/>
        <v>6.6904763169999999</v>
      </c>
      <c r="AL17" s="60">
        <f t="shared" si="1"/>
        <v>0</v>
      </c>
      <c r="AM17" s="60">
        <v>0</v>
      </c>
      <c r="AN17" s="60">
        <v>0</v>
      </c>
      <c r="AO17" s="60">
        <f t="shared" si="2"/>
        <v>6.6904763169999999</v>
      </c>
    </row>
    <row r="18" spans="2:41" s="56" customFormat="1" ht="27" customHeight="1" x14ac:dyDescent="0.15">
      <c r="B18" s="65" t="s">
        <v>82</v>
      </c>
      <c r="C18" s="82"/>
      <c r="D18" s="59">
        <v>0.86368458900000011</v>
      </c>
      <c r="E18" s="59">
        <v>0</v>
      </c>
      <c r="F18" s="59">
        <v>0</v>
      </c>
      <c r="G18" s="59">
        <v>0.86368458900000011</v>
      </c>
      <c r="H18" s="59">
        <v>0</v>
      </c>
      <c r="I18" s="59">
        <v>0</v>
      </c>
      <c r="J18" s="59">
        <v>0</v>
      </c>
      <c r="K18" s="59">
        <v>1.7999999999999998E-4</v>
      </c>
      <c r="L18" s="59">
        <v>0</v>
      </c>
      <c r="M18" s="59">
        <v>0</v>
      </c>
      <c r="N18" s="59">
        <v>0</v>
      </c>
      <c r="O18" s="59">
        <v>1.7999999999999998E-4</v>
      </c>
      <c r="P18" s="59">
        <v>1.7999999999999998E-4</v>
      </c>
      <c r="Q18" s="59">
        <v>0</v>
      </c>
      <c r="R18" s="59">
        <v>0</v>
      </c>
      <c r="S18" s="61">
        <v>0.86350458900000016</v>
      </c>
      <c r="T18" s="59">
        <v>0</v>
      </c>
      <c r="U18" s="59">
        <v>0</v>
      </c>
      <c r="V18" s="59">
        <v>0</v>
      </c>
      <c r="W18" s="59">
        <v>0.86350458900000016</v>
      </c>
      <c r="X18" s="59">
        <v>0.41303519999999999</v>
      </c>
      <c r="Y18" s="59">
        <v>1.5300000000000001E-3</v>
      </c>
      <c r="Z18" s="59">
        <v>0.45046938900000011</v>
      </c>
      <c r="AA18" s="59">
        <v>0.139164389</v>
      </c>
      <c r="AB18" s="59">
        <v>0.19267619037709061</v>
      </c>
      <c r="AC18" s="59">
        <v>0.67082839862290955</v>
      </c>
      <c r="AD18" s="59">
        <v>0.67031708935184864</v>
      </c>
      <c r="AE18" s="62">
        <v>5.1130927106094934E-4</v>
      </c>
      <c r="AF18" s="59">
        <v>0</v>
      </c>
      <c r="AG18" s="61">
        <v>0.6704970893518486</v>
      </c>
      <c r="AH18" s="59">
        <v>5.1130927106094934E-4</v>
      </c>
      <c r="AI18" s="59">
        <v>0.6704970893518486</v>
      </c>
      <c r="AJ18" s="59">
        <v>0</v>
      </c>
      <c r="AK18" s="59">
        <f t="shared" si="0"/>
        <v>0.86368458900000011</v>
      </c>
      <c r="AL18" s="59">
        <f t="shared" si="1"/>
        <v>0.16601390859630033</v>
      </c>
      <c r="AM18" s="59">
        <v>0</v>
      </c>
      <c r="AN18" s="59">
        <v>0.16601390859630033</v>
      </c>
      <c r="AO18" s="59">
        <f t="shared" si="2"/>
        <v>0.69767068040369984</v>
      </c>
    </row>
    <row r="19" spans="2:41" s="56" customFormat="1" ht="27" customHeight="1" x14ac:dyDescent="0.15">
      <c r="B19" s="65" t="s">
        <v>83</v>
      </c>
      <c r="C19" s="58"/>
      <c r="D19" s="59">
        <v>1.1974300350000002</v>
      </c>
      <c r="E19" s="59">
        <v>0</v>
      </c>
      <c r="F19" s="59">
        <v>0</v>
      </c>
      <c r="G19" s="59">
        <v>1.1974300350000002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1.1974300350000002</v>
      </c>
      <c r="T19" s="59">
        <v>5.0000000000000002E-5</v>
      </c>
      <c r="U19" s="59">
        <v>0</v>
      </c>
      <c r="V19" s="59">
        <v>5.0000000000000002E-5</v>
      </c>
      <c r="W19" s="59">
        <v>1.1973800350000001</v>
      </c>
      <c r="X19" s="59">
        <v>0.72191500000000008</v>
      </c>
      <c r="Y19" s="59">
        <v>1.7999999999999998E-4</v>
      </c>
      <c r="Z19" s="59">
        <v>0.47546503500000004</v>
      </c>
      <c r="AA19" s="59">
        <v>1.9584999999999997E-3</v>
      </c>
      <c r="AB19" s="59">
        <v>1.0862924626672745</v>
      </c>
      <c r="AC19" s="59">
        <v>0.11108757233272554</v>
      </c>
      <c r="AD19" s="59">
        <v>7.8237640226775484E-2</v>
      </c>
      <c r="AE19" s="62">
        <v>3.284993210595006E-2</v>
      </c>
      <c r="AF19" s="59">
        <v>0</v>
      </c>
      <c r="AG19" s="61">
        <v>7.8237640226775484E-2</v>
      </c>
      <c r="AH19" s="59">
        <v>3.2899932105950061E-2</v>
      </c>
      <c r="AI19" s="59">
        <v>7.8237640226775484E-2</v>
      </c>
      <c r="AJ19" s="59">
        <v>0</v>
      </c>
      <c r="AK19" s="59">
        <f t="shared" si="0"/>
        <v>1.1974300350000002</v>
      </c>
      <c r="AL19" s="59">
        <f t="shared" si="1"/>
        <v>1.5134139999999998</v>
      </c>
      <c r="AM19" s="59">
        <v>0</v>
      </c>
      <c r="AN19" s="59">
        <v>1.5134139999999998</v>
      </c>
      <c r="AO19" s="59">
        <f t="shared" si="2"/>
        <v>-0.31598396499999959</v>
      </c>
    </row>
    <row r="20" spans="2:41" s="56" customFormat="1" ht="27" customHeight="1" x14ac:dyDescent="0.15">
      <c r="B20" s="65" t="s">
        <v>84</v>
      </c>
      <c r="C20" s="58"/>
      <c r="D20" s="59">
        <v>11.62844475</v>
      </c>
      <c r="E20" s="59">
        <v>0</v>
      </c>
      <c r="F20" s="59">
        <v>0</v>
      </c>
      <c r="G20" s="59">
        <v>11.62844475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11.62844475</v>
      </c>
      <c r="T20" s="59">
        <v>5.0000000000000002E-5</v>
      </c>
      <c r="U20" s="59">
        <v>0</v>
      </c>
      <c r="V20" s="59">
        <v>5.0000000000000002E-5</v>
      </c>
      <c r="W20" s="59">
        <v>11.62839475</v>
      </c>
      <c r="X20" s="59">
        <v>5.8471499999999996E-2</v>
      </c>
      <c r="Y20" s="59">
        <v>2.2000000000000003E-4</v>
      </c>
      <c r="Z20" s="59">
        <v>11.56992325</v>
      </c>
      <c r="AA20" s="59">
        <v>2.6005000000000001E-4</v>
      </c>
      <c r="AB20" s="59">
        <v>11.454408088235098</v>
      </c>
      <c r="AC20" s="59">
        <v>0.17398666176490102</v>
      </c>
      <c r="AD20" s="59">
        <v>5.8273175512349173E-2</v>
      </c>
      <c r="AE20" s="62">
        <v>0.11571348625255184</v>
      </c>
      <c r="AF20" s="59">
        <v>0</v>
      </c>
      <c r="AG20" s="61">
        <v>5.8273175512349173E-2</v>
      </c>
      <c r="AH20" s="59">
        <v>0.11576348625255184</v>
      </c>
      <c r="AI20" s="59">
        <v>5.8273175512349173E-2</v>
      </c>
      <c r="AJ20" s="59">
        <v>0</v>
      </c>
      <c r="AK20" s="59">
        <f t="shared" si="0"/>
        <v>11.62844475</v>
      </c>
      <c r="AL20" s="59">
        <f t="shared" si="1"/>
        <v>0.52372699999999994</v>
      </c>
      <c r="AM20" s="59">
        <v>0</v>
      </c>
      <c r="AN20" s="59">
        <v>0.52372699999999994</v>
      </c>
      <c r="AO20" s="59">
        <f t="shared" si="2"/>
        <v>11.104717750000001</v>
      </c>
    </row>
    <row r="21" spans="2:41" s="56" customFormat="1" ht="27" customHeight="1" x14ac:dyDescent="0.15">
      <c r="B21" s="65" t="s">
        <v>85</v>
      </c>
      <c r="C21" s="58"/>
      <c r="D21" s="59">
        <v>2.5787049856659303</v>
      </c>
      <c r="E21" s="59">
        <v>0</v>
      </c>
      <c r="F21" s="59">
        <v>0</v>
      </c>
      <c r="G21" s="59">
        <v>2.5787049856659303</v>
      </c>
      <c r="H21" s="59">
        <v>0</v>
      </c>
      <c r="I21" s="59">
        <v>0</v>
      </c>
      <c r="J21" s="59">
        <v>0</v>
      </c>
      <c r="K21" s="59">
        <v>0.18547999999999998</v>
      </c>
      <c r="L21" s="59">
        <v>0.13769999999999999</v>
      </c>
      <c r="M21" s="59">
        <v>0</v>
      </c>
      <c r="N21" s="59">
        <v>0</v>
      </c>
      <c r="O21" s="59">
        <v>0.18547999999999998</v>
      </c>
      <c r="P21" s="59">
        <v>0.13907058566593022</v>
      </c>
      <c r="Q21" s="59">
        <v>0</v>
      </c>
      <c r="R21" s="59">
        <v>0</v>
      </c>
      <c r="S21" s="61">
        <v>2.4396344000000001</v>
      </c>
      <c r="T21" s="59">
        <v>1.1890000000000001E-2</v>
      </c>
      <c r="U21" s="59">
        <v>1.1550000000000001E-2</v>
      </c>
      <c r="V21" s="59">
        <v>3.4000000000000002E-4</v>
      </c>
      <c r="W21" s="59">
        <v>2.4277443999999999</v>
      </c>
      <c r="X21" s="59">
        <v>2.0489790000000001</v>
      </c>
      <c r="Y21" s="59">
        <v>1.4367999999999999E-2</v>
      </c>
      <c r="Z21" s="59">
        <v>0.37876540000000003</v>
      </c>
      <c r="AA21" s="59">
        <v>3.8869999999999995E-2</v>
      </c>
      <c r="AB21" s="59">
        <v>5.4105815573890048E-2</v>
      </c>
      <c r="AC21" s="59">
        <v>2.3736385844261099</v>
      </c>
      <c r="AD21" s="59">
        <v>0.98583291200349554</v>
      </c>
      <c r="AE21" s="62">
        <v>1.3878056724226142</v>
      </c>
      <c r="AF21" s="59">
        <v>0</v>
      </c>
      <c r="AG21" s="61">
        <v>1.1249034976694259</v>
      </c>
      <c r="AH21" s="59">
        <v>1.3996956724226142</v>
      </c>
      <c r="AI21" s="59">
        <v>1.1249034976694259</v>
      </c>
      <c r="AJ21" s="59">
        <v>0</v>
      </c>
      <c r="AK21" s="59">
        <f t="shared" si="0"/>
        <v>2.5787049856659303</v>
      </c>
      <c r="AL21" s="59">
        <f t="shared" si="1"/>
        <v>1.0264159999999998</v>
      </c>
      <c r="AM21" s="59">
        <v>0</v>
      </c>
      <c r="AN21" s="59">
        <v>1.0264159999999998</v>
      </c>
      <c r="AO21" s="59">
        <f t="shared" si="2"/>
        <v>1.5522889856659305</v>
      </c>
    </row>
    <row r="22" spans="2:41" s="56" customFormat="1" ht="27" customHeight="1" x14ac:dyDescent="0.15">
      <c r="B22" s="65" t="s">
        <v>86</v>
      </c>
      <c r="C22" s="58"/>
      <c r="D22" s="59">
        <v>1.6934000000000001E-2</v>
      </c>
      <c r="E22" s="59">
        <v>0</v>
      </c>
      <c r="F22" s="59">
        <v>0</v>
      </c>
      <c r="G22" s="59">
        <v>1.6934000000000001E-2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1.6934000000000001E-2</v>
      </c>
      <c r="T22" s="59">
        <v>0</v>
      </c>
      <c r="U22" s="59">
        <v>0</v>
      </c>
      <c r="V22" s="59">
        <v>0</v>
      </c>
      <c r="W22" s="59">
        <v>1.6934000000000001E-2</v>
      </c>
      <c r="X22" s="59">
        <v>8.3979999999999992E-3</v>
      </c>
      <c r="Y22" s="59">
        <v>0</v>
      </c>
      <c r="Z22" s="59">
        <v>8.5360000000000019E-3</v>
      </c>
      <c r="AA22" s="59">
        <v>0</v>
      </c>
      <c r="AB22" s="59">
        <v>0</v>
      </c>
      <c r="AC22" s="59">
        <v>1.6934000000000001E-2</v>
      </c>
      <c r="AD22" s="59">
        <v>4.6280000000000002E-3</v>
      </c>
      <c r="AE22" s="62">
        <v>1.2306000000000001E-2</v>
      </c>
      <c r="AF22" s="59">
        <v>0</v>
      </c>
      <c r="AG22" s="61">
        <v>4.6280000000000002E-3</v>
      </c>
      <c r="AH22" s="59">
        <v>1.2306000000000001E-2</v>
      </c>
      <c r="AI22" s="59">
        <v>4.6280000000000002E-3</v>
      </c>
      <c r="AJ22" s="59">
        <v>0</v>
      </c>
      <c r="AK22" s="59">
        <f t="shared" si="0"/>
        <v>1.6934000000000001E-2</v>
      </c>
      <c r="AL22" s="59">
        <f t="shared" si="1"/>
        <v>1.0315000000000001E-2</v>
      </c>
      <c r="AM22" s="59">
        <v>0</v>
      </c>
      <c r="AN22" s="59">
        <v>1.0315000000000001E-2</v>
      </c>
      <c r="AO22" s="59">
        <f t="shared" si="2"/>
        <v>6.6189999999999999E-3</v>
      </c>
    </row>
    <row r="23" spans="2:41" s="56" customFormat="1" ht="27" customHeight="1" x14ac:dyDescent="0.15">
      <c r="B23" s="65" t="s">
        <v>87</v>
      </c>
      <c r="C23" s="58"/>
      <c r="D23" s="59">
        <v>13.247583500000001</v>
      </c>
      <c r="E23" s="59">
        <v>0</v>
      </c>
      <c r="F23" s="59">
        <v>0</v>
      </c>
      <c r="G23" s="59">
        <v>13.247583500000001</v>
      </c>
      <c r="H23" s="59">
        <v>0</v>
      </c>
      <c r="I23" s="59">
        <v>0</v>
      </c>
      <c r="J23" s="59">
        <v>0</v>
      </c>
      <c r="K23" s="59">
        <v>0.22251000000000001</v>
      </c>
      <c r="L23" s="59">
        <v>0</v>
      </c>
      <c r="M23" s="59">
        <v>0</v>
      </c>
      <c r="N23" s="59">
        <v>0</v>
      </c>
      <c r="O23" s="59">
        <v>0.22251000000000001</v>
      </c>
      <c r="P23" s="59">
        <v>0.22251000000000001</v>
      </c>
      <c r="Q23" s="59">
        <v>0</v>
      </c>
      <c r="R23" s="59">
        <v>0</v>
      </c>
      <c r="S23" s="61">
        <v>13.025073500000001</v>
      </c>
      <c r="T23" s="59">
        <v>0</v>
      </c>
      <c r="U23" s="59">
        <v>0</v>
      </c>
      <c r="V23" s="59">
        <v>0</v>
      </c>
      <c r="W23" s="59">
        <v>13.025073500000001</v>
      </c>
      <c r="X23" s="59">
        <v>13.024487500000001</v>
      </c>
      <c r="Y23" s="59">
        <v>5.3929999999999992E-2</v>
      </c>
      <c r="Z23" s="59">
        <v>5.8599999999999993E-4</v>
      </c>
      <c r="AA23" s="59">
        <v>0</v>
      </c>
      <c r="AB23" s="59">
        <v>5.393000000000292E-2</v>
      </c>
      <c r="AC23" s="59">
        <v>12.971143499999998</v>
      </c>
      <c r="AD23" s="59">
        <v>12.895714049330081</v>
      </c>
      <c r="AE23" s="62">
        <v>7.5429450669917825E-2</v>
      </c>
      <c r="AF23" s="59">
        <v>0</v>
      </c>
      <c r="AG23" s="61">
        <v>13.118224049330081</v>
      </c>
      <c r="AH23" s="59">
        <v>7.5429450669917825E-2</v>
      </c>
      <c r="AI23" s="59">
        <v>13.118224049330081</v>
      </c>
      <c r="AJ23" s="59">
        <v>0</v>
      </c>
      <c r="AK23" s="59">
        <f t="shared" si="0"/>
        <v>13.247583500000001</v>
      </c>
      <c r="AL23" s="59">
        <f t="shared" si="1"/>
        <v>2.5420000000000002E-2</v>
      </c>
      <c r="AM23" s="59">
        <v>0</v>
      </c>
      <c r="AN23" s="59">
        <v>2.5420000000000002E-2</v>
      </c>
      <c r="AO23" s="59">
        <f t="shared" si="2"/>
        <v>13.222163500000001</v>
      </c>
    </row>
    <row r="24" spans="2:41" s="56" customFormat="1" ht="27" customHeight="1" x14ac:dyDescent="0.15">
      <c r="B24" s="65" t="s">
        <v>88</v>
      </c>
      <c r="C24" s="58"/>
      <c r="D24" s="59">
        <v>4.7699999999999999E-3</v>
      </c>
      <c r="E24" s="59">
        <v>0</v>
      </c>
      <c r="F24" s="59">
        <v>0</v>
      </c>
      <c r="G24" s="59">
        <v>4.7699999999999999E-3</v>
      </c>
      <c r="H24" s="59">
        <v>0</v>
      </c>
      <c r="I24" s="59">
        <v>0</v>
      </c>
      <c r="J24" s="59">
        <v>0</v>
      </c>
      <c r="K24" s="59">
        <v>3.4399999999999999E-3</v>
      </c>
      <c r="L24" s="59">
        <v>0</v>
      </c>
      <c r="M24" s="59">
        <v>0</v>
      </c>
      <c r="N24" s="59">
        <v>0</v>
      </c>
      <c r="O24" s="59">
        <v>3.4399999999999999E-3</v>
      </c>
      <c r="P24" s="59">
        <v>3.4399999999999999E-3</v>
      </c>
      <c r="Q24" s="59">
        <v>0</v>
      </c>
      <c r="R24" s="59">
        <v>0</v>
      </c>
      <c r="S24" s="61">
        <v>1.33E-3</v>
      </c>
      <c r="T24" s="59">
        <v>0</v>
      </c>
      <c r="U24" s="59">
        <v>0</v>
      </c>
      <c r="V24" s="59">
        <v>0</v>
      </c>
      <c r="W24" s="59">
        <v>1.33E-3</v>
      </c>
      <c r="X24" s="59">
        <v>1.33E-3</v>
      </c>
      <c r="Y24" s="59">
        <v>6.6E-4</v>
      </c>
      <c r="Z24" s="59">
        <v>0</v>
      </c>
      <c r="AA24" s="59">
        <v>0</v>
      </c>
      <c r="AB24" s="59">
        <v>6.6E-4</v>
      </c>
      <c r="AC24" s="59">
        <v>6.7000000000000002E-4</v>
      </c>
      <c r="AD24" s="59">
        <v>6.7000000000000002E-4</v>
      </c>
      <c r="AE24" s="62">
        <v>0</v>
      </c>
      <c r="AF24" s="59">
        <v>0</v>
      </c>
      <c r="AG24" s="61">
        <v>4.1099999999999999E-3</v>
      </c>
      <c r="AH24" s="59">
        <v>0</v>
      </c>
      <c r="AI24" s="59">
        <v>4.1099999999999999E-3</v>
      </c>
      <c r="AJ24" s="59">
        <v>0</v>
      </c>
      <c r="AK24" s="59">
        <f t="shared" si="0"/>
        <v>4.7699999999999999E-3</v>
      </c>
      <c r="AL24" s="59">
        <f t="shared" si="1"/>
        <v>5.7829999999999999E-3</v>
      </c>
      <c r="AM24" s="59">
        <v>0</v>
      </c>
      <c r="AN24" s="59">
        <v>5.7829999999999999E-3</v>
      </c>
      <c r="AO24" s="59">
        <f t="shared" si="2"/>
        <v>-1.013E-3</v>
      </c>
    </row>
    <row r="25" spans="2:41" s="56" customFormat="1" ht="27" customHeight="1" x14ac:dyDescent="0.15">
      <c r="B25" s="65" t="s">
        <v>89</v>
      </c>
      <c r="C25" s="58"/>
      <c r="D25" s="59">
        <v>9.0741899999999998</v>
      </c>
      <c r="E25" s="59">
        <v>0</v>
      </c>
      <c r="F25" s="59">
        <v>0</v>
      </c>
      <c r="G25" s="59">
        <v>9.0741899999999998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9.0741899999999998</v>
      </c>
      <c r="T25" s="59">
        <v>0</v>
      </c>
      <c r="U25" s="59">
        <v>0</v>
      </c>
      <c r="V25" s="59">
        <v>0</v>
      </c>
      <c r="W25" s="59">
        <v>9.0741899999999998</v>
      </c>
      <c r="X25" s="59">
        <v>0.21461000000000002</v>
      </c>
      <c r="Y25" s="59">
        <v>0</v>
      </c>
      <c r="Z25" s="59">
        <v>8.8595799999999993</v>
      </c>
      <c r="AA25" s="59">
        <v>9.4900000000000002E-3</v>
      </c>
      <c r="AB25" s="59">
        <v>9.4899999999995543E-3</v>
      </c>
      <c r="AC25" s="59">
        <v>9.0647000000000002</v>
      </c>
      <c r="AD25" s="59">
        <v>9.0647000000000002</v>
      </c>
      <c r="AE25" s="62">
        <v>0</v>
      </c>
      <c r="AF25" s="59">
        <v>0</v>
      </c>
      <c r="AG25" s="61">
        <v>9.0647000000000002</v>
      </c>
      <c r="AH25" s="59">
        <v>0</v>
      </c>
      <c r="AI25" s="59">
        <v>9.0647000000000002</v>
      </c>
      <c r="AJ25" s="59">
        <v>0</v>
      </c>
      <c r="AK25" s="59">
        <f t="shared" si="0"/>
        <v>9.0741899999999998</v>
      </c>
      <c r="AL25" s="59">
        <f t="shared" si="1"/>
        <v>0.13817000000000002</v>
      </c>
      <c r="AM25" s="59">
        <v>0</v>
      </c>
      <c r="AN25" s="59">
        <v>0.13817000000000002</v>
      </c>
      <c r="AO25" s="59">
        <f t="shared" si="2"/>
        <v>8.9360199999999992</v>
      </c>
    </row>
    <row r="26" spans="2:41" s="56" customFormat="1" ht="27" customHeight="1" x14ac:dyDescent="0.15">
      <c r="B26" s="65" t="s">
        <v>90</v>
      </c>
      <c r="C26" s="58"/>
      <c r="D26" s="59">
        <v>1.6E-2</v>
      </c>
      <c r="E26" s="59">
        <v>0</v>
      </c>
      <c r="F26" s="59">
        <v>0</v>
      </c>
      <c r="G26" s="59">
        <v>1.6E-2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1.6E-2</v>
      </c>
      <c r="T26" s="59">
        <v>0</v>
      </c>
      <c r="U26" s="59">
        <v>0</v>
      </c>
      <c r="V26" s="59">
        <v>0</v>
      </c>
      <c r="W26" s="59">
        <v>1.6E-2</v>
      </c>
      <c r="X26" s="59">
        <v>0</v>
      </c>
      <c r="Y26" s="59">
        <v>0</v>
      </c>
      <c r="Z26" s="59">
        <v>1.6E-2</v>
      </c>
      <c r="AA26" s="59">
        <v>0</v>
      </c>
      <c r="AB26" s="59">
        <v>0</v>
      </c>
      <c r="AC26" s="59">
        <v>1.6E-2</v>
      </c>
      <c r="AD26" s="59">
        <v>1.6E-2</v>
      </c>
      <c r="AE26" s="62">
        <v>0</v>
      </c>
      <c r="AF26" s="59">
        <v>0</v>
      </c>
      <c r="AG26" s="61">
        <v>1.6E-2</v>
      </c>
      <c r="AH26" s="59">
        <v>0</v>
      </c>
      <c r="AI26" s="59">
        <v>1.6E-2</v>
      </c>
      <c r="AJ26" s="59">
        <v>0</v>
      </c>
      <c r="AK26" s="59">
        <f t="shared" si="0"/>
        <v>1.6E-2</v>
      </c>
      <c r="AL26" s="59">
        <f t="shared" si="1"/>
        <v>0</v>
      </c>
      <c r="AM26" s="59">
        <v>0</v>
      </c>
      <c r="AN26" s="59">
        <v>0</v>
      </c>
      <c r="AO26" s="59">
        <f t="shared" si="2"/>
        <v>1.6E-2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0.26124580000000003</v>
      </c>
      <c r="E28" s="59">
        <v>0</v>
      </c>
      <c r="F28" s="59">
        <v>0</v>
      </c>
      <c r="G28" s="59">
        <v>0.26124580000000003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0.26124580000000003</v>
      </c>
      <c r="T28" s="59">
        <v>0</v>
      </c>
      <c r="U28" s="59">
        <v>0</v>
      </c>
      <c r="V28" s="59">
        <v>0</v>
      </c>
      <c r="W28" s="59">
        <v>0.26124580000000003</v>
      </c>
      <c r="X28" s="59">
        <v>0.24516180000000001</v>
      </c>
      <c r="Y28" s="59">
        <v>0</v>
      </c>
      <c r="Z28" s="59">
        <v>1.6084000000000005E-2</v>
      </c>
      <c r="AA28" s="59">
        <v>2.9700000000000001E-4</v>
      </c>
      <c r="AB28" s="59">
        <v>0</v>
      </c>
      <c r="AC28" s="59">
        <v>0.26124580000000003</v>
      </c>
      <c r="AD28" s="59">
        <v>0.23501780000000003</v>
      </c>
      <c r="AE28" s="62">
        <v>2.6228000000000001E-2</v>
      </c>
      <c r="AF28" s="59">
        <v>0</v>
      </c>
      <c r="AG28" s="61">
        <v>0.23501780000000003</v>
      </c>
      <c r="AH28" s="59">
        <v>2.6228000000000001E-2</v>
      </c>
      <c r="AI28" s="59">
        <v>0.23501780000000003</v>
      </c>
      <c r="AJ28" s="59">
        <v>0</v>
      </c>
      <c r="AK28" s="59">
        <f t="shared" si="0"/>
        <v>0.26124580000000003</v>
      </c>
      <c r="AL28" s="59">
        <f t="shared" si="1"/>
        <v>5.8300000000000008E-4</v>
      </c>
      <c r="AM28" s="59">
        <v>0</v>
      </c>
      <c r="AN28" s="59">
        <v>5.8300000000000008E-4</v>
      </c>
      <c r="AO28" s="59">
        <f t="shared" si="2"/>
        <v>0.26066280000000003</v>
      </c>
    </row>
    <row r="29" spans="2:41" s="56" customFormat="1" ht="27" customHeight="1" x14ac:dyDescent="0.15">
      <c r="B29" s="65" t="s">
        <v>93</v>
      </c>
      <c r="C29" s="58"/>
      <c r="D29" s="59">
        <v>0.31311859999999997</v>
      </c>
      <c r="E29" s="59">
        <v>0</v>
      </c>
      <c r="F29" s="59">
        <v>0</v>
      </c>
      <c r="G29" s="59">
        <v>0.31311859999999997</v>
      </c>
      <c r="H29" s="59">
        <v>0</v>
      </c>
      <c r="I29" s="59">
        <v>0</v>
      </c>
      <c r="J29" s="59">
        <v>0</v>
      </c>
      <c r="K29" s="59">
        <v>1.1E-4</v>
      </c>
      <c r="L29" s="59">
        <v>0</v>
      </c>
      <c r="M29" s="59">
        <v>0</v>
      </c>
      <c r="N29" s="59">
        <v>0</v>
      </c>
      <c r="O29" s="59">
        <v>1.1E-4</v>
      </c>
      <c r="P29" s="59">
        <v>0</v>
      </c>
      <c r="Q29" s="59">
        <v>0</v>
      </c>
      <c r="R29" s="59">
        <v>0</v>
      </c>
      <c r="S29" s="61">
        <v>0.31311859999999997</v>
      </c>
      <c r="T29" s="59">
        <v>5.2389999999999999E-2</v>
      </c>
      <c r="U29" s="59">
        <v>4.8469999999999999E-2</v>
      </c>
      <c r="V29" s="59">
        <v>3.9200000000000007E-3</v>
      </c>
      <c r="W29" s="59">
        <v>0.26072859999999998</v>
      </c>
      <c r="X29" s="59">
        <v>0.24466499999999999</v>
      </c>
      <c r="Y29" s="59">
        <v>1.08E-4</v>
      </c>
      <c r="Z29" s="59">
        <v>1.6063600000000004E-2</v>
      </c>
      <c r="AA29" s="59">
        <v>0</v>
      </c>
      <c r="AB29" s="59">
        <v>9.7713860403469965E-5</v>
      </c>
      <c r="AC29" s="59">
        <v>0.26063088613959651</v>
      </c>
      <c r="AD29" s="59">
        <v>0.20833911777399619</v>
      </c>
      <c r="AE29" s="62">
        <v>5.2291768365600295E-2</v>
      </c>
      <c r="AF29" s="59">
        <v>0</v>
      </c>
      <c r="AG29" s="61">
        <v>0.20833911777399619</v>
      </c>
      <c r="AH29" s="59">
        <v>0.10468176836560029</v>
      </c>
      <c r="AI29" s="59">
        <v>0.20833911777399619</v>
      </c>
      <c r="AJ29" s="59">
        <v>0</v>
      </c>
      <c r="AK29" s="59">
        <f t="shared" si="0"/>
        <v>0.31311859999999997</v>
      </c>
      <c r="AL29" s="59">
        <f t="shared" si="1"/>
        <v>0.28203699999999998</v>
      </c>
      <c r="AM29" s="59">
        <v>0</v>
      </c>
      <c r="AN29" s="59">
        <v>0.28203699999999998</v>
      </c>
      <c r="AO29" s="59">
        <f t="shared" si="2"/>
        <v>3.1081599999999987E-2</v>
      </c>
    </row>
    <row r="30" spans="2:41" s="56" customFormat="1" ht="27" customHeight="1" x14ac:dyDescent="0.15">
      <c r="B30" s="65" t="s">
        <v>94</v>
      </c>
      <c r="C30" s="58"/>
      <c r="D30" s="59">
        <v>0.24</v>
      </c>
      <c r="E30" s="59">
        <v>0</v>
      </c>
      <c r="F30" s="59">
        <v>0</v>
      </c>
      <c r="G30" s="59">
        <v>0.24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0.24</v>
      </c>
      <c r="T30" s="59">
        <v>0</v>
      </c>
      <c r="U30" s="59">
        <v>0</v>
      </c>
      <c r="V30" s="59">
        <v>0</v>
      </c>
      <c r="W30" s="59">
        <v>0.24</v>
      </c>
      <c r="X30" s="59">
        <v>0</v>
      </c>
      <c r="Y30" s="59">
        <v>0</v>
      </c>
      <c r="Z30" s="59">
        <v>0.24</v>
      </c>
      <c r="AA30" s="59">
        <v>0</v>
      </c>
      <c r="AB30" s="59">
        <v>0</v>
      </c>
      <c r="AC30" s="59">
        <v>0.24</v>
      </c>
      <c r="AD30" s="59">
        <v>0.24</v>
      </c>
      <c r="AE30" s="62">
        <v>0</v>
      </c>
      <c r="AF30" s="59">
        <v>0</v>
      </c>
      <c r="AG30" s="61">
        <v>0.24</v>
      </c>
      <c r="AH30" s="59">
        <v>0</v>
      </c>
      <c r="AI30" s="59">
        <v>0.24</v>
      </c>
      <c r="AJ30" s="59">
        <v>0</v>
      </c>
      <c r="AK30" s="59">
        <f t="shared" si="0"/>
        <v>0.24</v>
      </c>
      <c r="AL30" s="59">
        <f t="shared" si="1"/>
        <v>0</v>
      </c>
      <c r="AM30" s="59">
        <v>0</v>
      </c>
      <c r="AN30" s="59">
        <v>0</v>
      </c>
      <c r="AO30" s="59">
        <f t="shared" si="2"/>
        <v>0.24</v>
      </c>
    </row>
    <row r="31" spans="2:41" s="56" customFormat="1" ht="27" customHeight="1" x14ac:dyDescent="0.15">
      <c r="B31" s="65" t="s">
        <v>95</v>
      </c>
      <c r="C31" s="58"/>
      <c r="D31" s="59">
        <v>70.547685999999985</v>
      </c>
      <c r="E31" s="59">
        <v>0</v>
      </c>
      <c r="F31" s="59">
        <v>0</v>
      </c>
      <c r="G31" s="59">
        <v>70.547685999999985</v>
      </c>
      <c r="H31" s="59">
        <v>0</v>
      </c>
      <c r="I31" s="59">
        <v>0</v>
      </c>
      <c r="J31" s="59">
        <v>0</v>
      </c>
      <c r="K31" s="59">
        <v>0.67652000000000001</v>
      </c>
      <c r="L31" s="59">
        <v>0</v>
      </c>
      <c r="M31" s="59">
        <v>0</v>
      </c>
      <c r="N31" s="59">
        <v>0</v>
      </c>
      <c r="O31" s="59">
        <v>0.67652000000000001</v>
      </c>
      <c r="P31" s="59">
        <v>0.67652000000000001</v>
      </c>
      <c r="Q31" s="59">
        <v>0</v>
      </c>
      <c r="R31" s="59">
        <v>0</v>
      </c>
      <c r="S31" s="61">
        <v>69.871165999999988</v>
      </c>
      <c r="T31" s="59">
        <v>0.1245672</v>
      </c>
      <c r="U31" s="59">
        <v>0.1245672</v>
      </c>
      <c r="V31" s="59">
        <v>0</v>
      </c>
      <c r="W31" s="59">
        <v>69.746598799999987</v>
      </c>
      <c r="X31" s="59">
        <v>68.988310799999994</v>
      </c>
      <c r="Y31" s="59">
        <v>0</v>
      </c>
      <c r="Z31" s="59">
        <v>0.75828799999999996</v>
      </c>
      <c r="AA31" s="59">
        <v>0</v>
      </c>
      <c r="AB31" s="59">
        <v>0</v>
      </c>
      <c r="AC31" s="59">
        <v>69.746598799999987</v>
      </c>
      <c r="AD31" s="59">
        <v>69.745017386113048</v>
      </c>
      <c r="AE31" s="62">
        <v>1.5814138869410677E-3</v>
      </c>
      <c r="AF31" s="59">
        <v>0</v>
      </c>
      <c r="AG31" s="61">
        <v>70.421537386113044</v>
      </c>
      <c r="AH31" s="59">
        <v>0.12614861388694107</v>
      </c>
      <c r="AI31" s="59">
        <v>70.421537386113044</v>
      </c>
      <c r="AJ31" s="59">
        <v>0</v>
      </c>
      <c r="AK31" s="59">
        <f t="shared" si="0"/>
        <v>70.547685999999985</v>
      </c>
      <c r="AL31" s="59">
        <f t="shared" si="1"/>
        <v>5.6882999999999996E-2</v>
      </c>
      <c r="AM31" s="59">
        <v>0</v>
      </c>
      <c r="AN31" s="59">
        <v>5.6882999999999996E-2</v>
      </c>
      <c r="AO31" s="59">
        <f t="shared" si="2"/>
        <v>70.490802999999985</v>
      </c>
    </row>
    <row r="32" spans="2:41" s="56" customFormat="1" ht="27" customHeight="1" x14ac:dyDescent="0.15">
      <c r="B32" s="65" t="s">
        <v>96</v>
      </c>
      <c r="C32" s="58"/>
      <c r="D32" s="59">
        <v>0.28913</v>
      </c>
      <c r="E32" s="59">
        <v>0</v>
      </c>
      <c r="F32" s="59">
        <v>0</v>
      </c>
      <c r="G32" s="59">
        <v>0.28913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0.28913</v>
      </c>
      <c r="T32" s="59">
        <v>0</v>
      </c>
      <c r="U32" s="59">
        <v>0</v>
      </c>
      <c r="V32" s="59">
        <v>0</v>
      </c>
      <c r="W32" s="59">
        <v>0.28913</v>
      </c>
      <c r="X32" s="59">
        <v>0</v>
      </c>
      <c r="Y32" s="59">
        <v>0</v>
      </c>
      <c r="Z32" s="59">
        <v>0.28913</v>
      </c>
      <c r="AA32" s="59">
        <v>0.24559999999999998</v>
      </c>
      <c r="AB32" s="59">
        <v>0</v>
      </c>
      <c r="AC32" s="59">
        <v>0.28913</v>
      </c>
      <c r="AD32" s="59">
        <v>0.24559999999999998</v>
      </c>
      <c r="AE32" s="62">
        <v>4.3529999999999999E-2</v>
      </c>
      <c r="AF32" s="59">
        <v>0</v>
      </c>
      <c r="AG32" s="61">
        <v>0.24559999999999998</v>
      </c>
      <c r="AH32" s="59">
        <v>4.3529999999999999E-2</v>
      </c>
      <c r="AI32" s="59">
        <v>0.24559999999999998</v>
      </c>
      <c r="AJ32" s="59">
        <v>0</v>
      </c>
      <c r="AK32" s="59">
        <f t="shared" si="0"/>
        <v>0.28913</v>
      </c>
      <c r="AL32" s="59">
        <f t="shared" si="1"/>
        <v>5.45E-3</v>
      </c>
      <c r="AM32" s="59">
        <v>0</v>
      </c>
      <c r="AN32" s="59">
        <v>5.45E-3</v>
      </c>
      <c r="AO32" s="59">
        <f t="shared" si="2"/>
        <v>0.28367999999999999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10.5462792613916</v>
      </c>
      <c r="E34" s="59">
        <v>0</v>
      </c>
      <c r="F34" s="59">
        <v>0</v>
      </c>
      <c r="G34" s="59">
        <v>10.5462792613916</v>
      </c>
      <c r="H34" s="59">
        <v>10.5462792613916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10.5462792613916</v>
      </c>
      <c r="AH34" s="59">
        <v>0</v>
      </c>
      <c r="AI34" s="59">
        <v>10.5462792613916</v>
      </c>
      <c r="AJ34" s="59">
        <v>0</v>
      </c>
      <c r="AK34" s="59">
        <f t="shared" si="0"/>
        <v>10.5462792613916</v>
      </c>
      <c r="AL34" s="59">
        <f t="shared" si="1"/>
        <v>0</v>
      </c>
      <c r="AM34" s="59">
        <v>0</v>
      </c>
      <c r="AN34" s="59">
        <v>0</v>
      </c>
      <c r="AO34" s="59">
        <f t="shared" si="2"/>
        <v>10.5462792613916</v>
      </c>
    </row>
    <row r="35" spans="2:41" s="56" customFormat="1" ht="27" customHeight="1" x14ac:dyDescent="0.15">
      <c r="B35" s="65" t="s">
        <v>99</v>
      </c>
      <c r="C35" s="58"/>
      <c r="D35" s="59">
        <v>0.01</v>
      </c>
      <c r="E35" s="59">
        <v>0</v>
      </c>
      <c r="F35" s="59">
        <v>0</v>
      </c>
      <c r="G35" s="59">
        <v>0.01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0.01</v>
      </c>
      <c r="T35" s="59">
        <v>0</v>
      </c>
      <c r="U35" s="59">
        <v>0</v>
      </c>
      <c r="V35" s="59">
        <v>0</v>
      </c>
      <c r="W35" s="59">
        <v>0.01</v>
      </c>
      <c r="X35" s="59">
        <v>0</v>
      </c>
      <c r="Y35" s="59">
        <v>0</v>
      </c>
      <c r="Z35" s="59">
        <v>0.01</v>
      </c>
      <c r="AA35" s="59">
        <v>0</v>
      </c>
      <c r="AB35" s="59">
        <v>0</v>
      </c>
      <c r="AC35" s="59">
        <v>0.01</v>
      </c>
      <c r="AD35" s="59">
        <v>0.01</v>
      </c>
      <c r="AE35" s="62">
        <v>0</v>
      </c>
      <c r="AF35" s="59">
        <v>0</v>
      </c>
      <c r="AG35" s="61">
        <v>0.01</v>
      </c>
      <c r="AH35" s="59">
        <v>0</v>
      </c>
      <c r="AI35" s="59">
        <v>0.01</v>
      </c>
      <c r="AJ35" s="59">
        <v>0</v>
      </c>
      <c r="AK35" s="59">
        <f t="shared" si="0"/>
        <v>0.01</v>
      </c>
      <c r="AL35" s="59">
        <f t="shared" si="1"/>
        <v>0</v>
      </c>
      <c r="AM35" s="59">
        <v>0</v>
      </c>
      <c r="AN35" s="59">
        <v>0</v>
      </c>
      <c r="AO35" s="59">
        <f t="shared" si="2"/>
        <v>0.01</v>
      </c>
    </row>
    <row r="36" spans="2:41" s="56" customFormat="1" ht="27" customHeight="1" x14ac:dyDescent="0.15">
      <c r="B36" s="65" t="s">
        <v>100</v>
      </c>
      <c r="C36" s="58"/>
      <c r="D36" s="59">
        <v>1.4264763520000001</v>
      </c>
      <c r="E36" s="59">
        <v>0</v>
      </c>
      <c r="F36" s="59">
        <v>0</v>
      </c>
      <c r="G36" s="59">
        <v>1.4264763520000001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1.4264763520000001</v>
      </c>
      <c r="T36" s="59">
        <v>4.5500000000000002E-3</v>
      </c>
      <c r="U36" s="59">
        <v>4.5500000000000002E-3</v>
      </c>
      <c r="V36" s="59">
        <v>0</v>
      </c>
      <c r="W36" s="59">
        <v>1.4219263520000001</v>
      </c>
      <c r="X36" s="59">
        <v>1.3999269999999999</v>
      </c>
      <c r="Y36" s="59">
        <v>0.39015099999999997</v>
      </c>
      <c r="Z36" s="59">
        <v>2.1999352000000003E-2</v>
      </c>
      <c r="AA36" s="59">
        <v>1.8088999999999997E-2</v>
      </c>
      <c r="AB36" s="59">
        <v>0.37668863344406578</v>
      </c>
      <c r="AC36" s="59">
        <v>1.0452377185559341</v>
      </c>
      <c r="AD36" s="59">
        <v>0.14147548112604133</v>
      </c>
      <c r="AE36" s="59">
        <v>0.90376223742989281</v>
      </c>
      <c r="AF36" s="59">
        <v>0</v>
      </c>
      <c r="AG36" s="61">
        <v>0.14147548112604133</v>
      </c>
      <c r="AH36" s="59">
        <v>0.90831223742989287</v>
      </c>
      <c r="AI36" s="59">
        <v>0.14147548112604133</v>
      </c>
      <c r="AJ36" s="59">
        <v>0</v>
      </c>
      <c r="AK36" s="59">
        <f t="shared" si="0"/>
        <v>1.4264763520000001</v>
      </c>
      <c r="AL36" s="59">
        <f t="shared" si="1"/>
        <v>1.3574359999999999</v>
      </c>
      <c r="AM36" s="59">
        <f>SUM(AM37:AM39)</f>
        <v>0</v>
      </c>
      <c r="AN36" s="59">
        <f>SUM(AN37:AN39)</f>
        <v>1.3574359999999999</v>
      </c>
      <c r="AO36" s="59">
        <f t="shared" si="2"/>
        <v>6.9040352000000249E-2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0.39426743899999994</v>
      </c>
      <c r="E37" s="70">
        <v>0</v>
      </c>
      <c r="F37" s="69">
        <v>0</v>
      </c>
      <c r="G37" s="69">
        <v>0.39426743899999994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0.39426743899999994</v>
      </c>
      <c r="T37" s="69">
        <v>0</v>
      </c>
      <c r="U37" s="69">
        <v>0</v>
      </c>
      <c r="V37" s="69">
        <v>0</v>
      </c>
      <c r="W37" s="69">
        <v>0.39426743899999994</v>
      </c>
      <c r="X37" s="69">
        <v>0.39015099999999997</v>
      </c>
      <c r="Y37" s="69">
        <v>0.39015099999999997</v>
      </c>
      <c r="Z37" s="69">
        <v>4.1164389999999995E-3</v>
      </c>
      <c r="AA37" s="69">
        <v>4.1159999999999999E-3</v>
      </c>
      <c r="AB37" s="69">
        <v>0.3571086644658728</v>
      </c>
      <c r="AC37" s="69">
        <v>3.7158774534127137E-2</v>
      </c>
      <c r="AD37" s="69">
        <v>3.7158774534127137E-2</v>
      </c>
      <c r="AE37" s="69">
        <v>0</v>
      </c>
      <c r="AF37" s="71">
        <v>0</v>
      </c>
      <c r="AG37" s="72">
        <v>3.7158774534127137E-2</v>
      </c>
      <c r="AH37" s="69">
        <v>0</v>
      </c>
      <c r="AI37" s="69">
        <v>3.7158774534127137E-2</v>
      </c>
      <c r="AJ37" s="70">
        <v>0</v>
      </c>
      <c r="AK37" s="70">
        <f t="shared" si="0"/>
        <v>0.39426743899999994</v>
      </c>
      <c r="AL37" s="70">
        <f t="shared" si="1"/>
        <v>0.20956799999999998</v>
      </c>
      <c r="AM37" s="70">
        <v>0</v>
      </c>
      <c r="AN37" s="70">
        <v>0.20956799999999998</v>
      </c>
      <c r="AO37" s="70">
        <f t="shared" si="2"/>
        <v>0.18469943899999997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1.029468</v>
      </c>
      <c r="E38" s="74">
        <v>0</v>
      </c>
      <c r="F38" s="74">
        <v>0</v>
      </c>
      <c r="G38" s="74">
        <v>1.029468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1.029468</v>
      </c>
      <c r="T38" s="74">
        <v>4.5500000000000002E-3</v>
      </c>
      <c r="U38" s="74">
        <v>4.5500000000000002E-3</v>
      </c>
      <c r="V38" s="74">
        <v>0</v>
      </c>
      <c r="W38" s="74">
        <v>1.024918</v>
      </c>
      <c r="X38" s="74">
        <v>1.009776</v>
      </c>
      <c r="Y38" s="74">
        <v>0</v>
      </c>
      <c r="Z38" s="74">
        <v>1.5142000000000001E-2</v>
      </c>
      <c r="AA38" s="74">
        <v>1.397E-2</v>
      </c>
      <c r="AB38" s="74">
        <v>1.8649999999999833E-2</v>
      </c>
      <c r="AC38" s="74">
        <v>1.0062680000000002</v>
      </c>
      <c r="AD38" s="74">
        <v>0.102927476245321</v>
      </c>
      <c r="AE38" s="74">
        <v>0.9033405237546791</v>
      </c>
      <c r="AF38" s="75">
        <v>0</v>
      </c>
      <c r="AG38" s="76">
        <v>0.102927476245321</v>
      </c>
      <c r="AH38" s="74">
        <v>0.90789052375467916</v>
      </c>
      <c r="AI38" s="74">
        <v>0.102927476245321</v>
      </c>
      <c r="AJ38" s="74">
        <v>0</v>
      </c>
      <c r="AK38" s="74">
        <f t="shared" si="0"/>
        <v>1.029468</v>
      </c>
      <c r="AL38" s="74">
        <f t="shared" si="1"/>
        <v>1.1437439999999999</v>
      </c>
      <c r="AM38" s="74">
        <v>0</v>
      </c>
      <c r="AN38" s="74">
        <v>1.1437439999999999</v>
      </c>
      <c r="AO38" s="74">
        <f t="shared" si="2"/>
        <v>-0.11427599999999982</v>
      </c>
    </row>
    <row r="39" spans="2:41" ht="27" customHeight="1" x14ac:dyDescent="0.15">
      <c r="B39" s="77">
        <v>0</v>
      </c>
      <c r="C39" s="84" t="s">
        <v>100</v>
      </c>
      <c r="D39" s="79">
        <v>2.7409129999999998E-3</v>
      </c>
      <c r="E39" s="60">
        <v>0</v>
      </c>
      <c r="F39" s="79">
        <v>0</v>
      </c>
      <c r="G39" s="79">
        <v>2.7409129999999998E-3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2.7409129999999998E-3</v>
      </c>
      <c r="T39" s="79">
        <v>0</v>
      </c>
      <c r="U39" s="79">
        <v>0</v>
      </c>
      <c r="V39" s="79">
        <v>0</v>
      </c>
      <c r="W39" s="79">
        <v>2.7409129999999998E-3</v>
      </c>
      <c r="X39" s="79">
        <v>0</v>
      </c>
      <c r="Y39" s="79">
        <v>0</v>
      </c>
      <c r="Z39" s="79">
        <v>2.7409129999999998E-3</v>
      </c>
      <c r="AA39" s="79">
        <v>3.0000000000000001E-6</v>
      </c>
      <c r="AB39" s="79">
        <v>9.2996897819314648E-4</v>
      </c>
      <c r="AC39" s="79">
        <v>1.8109440218068533E-3</v>
      </c>
      <c r="AD39" s="79">
        <v>1.3892303465931782E-3</v>
      </c>
      <c r="AE39" s="79">
        <v>4.21713675213675E-4</v>
      </c>
      <c r="AF39" s="80">
        <v>0</v>
      </c>
      <c r="AG39" s="81">
        <v>1.3892303465931782E-3</v>
      </c>
      <c r="AH39" s="79">
        <v>4.21713675213675E-4</v>
      </c>
      <c r="AI39" s="79">
        <v>1.3892303465931782E-3</v>
      </c>
      <c r="AJ39" s="60">
        <v>0</v>
      </c>
      <c r="AK39" s="60">
        <f t="shared" si="0"/>
        <v>2.7409129999999998E-3</v>
      </c>
      <c r="AL39" s="60">
        <f t="shared" si="1"/>
        <v>4.1240000000000001E-3</v>
      </c>
      <c r="AM39" s="60">
        <v>0</v>
      </c>
      <c r="AN39" s="60">
        <v>4.1240000000000001E-3</v>
      </c>
      <c r="AO39" s="60">
        <f t="shared" si="2"/>
        <v>-1.3830870000000003E-3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2021-03-16T06:37:05Z</dcterms:created>
  <dcterms:modified xsi:type="dcterms:W3CDTF">2022-03-29T10:20:11Z</dcterms:modified>
</cp:coreProperties>
</file>