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E85D111D-1DBB-43F8-9F1F-4065B85EA70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N14" i="1"/>
  <c r="AK14" i="1"/>
  <c r="AN12" i="1"/>
  <c r="AL13" i="1"/>
  <c r="AK13" i="1"/>
  <c r="AK12" i="1"/>
  <c r="Z8" i="1"/>
  <c r="X8" i="1"/>
  <c r="AO30" i="1" l="1"/>
  <c r="AO16" i="1"/>
  <c r="AO22" i="1"/>
  <c r="AO25" i="1"/>
  <c r="AO28" i="1"/>
  <c r="AO36" i="1"/>
  <c r="AO31" i="1"/>
  <c r="AO38" i="1"/>
  <c r="AO19" i="1"/>
  <c r="AO26" i="1"/>
  <c r="AO33" i="1"/>
  <c r="AO13" i="1"/>
  <c r="AO27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<sst xmlns="http://schemas.openxmlformats.org/spreadsheetml/2006/main" count="111" uniqueCount="105">
  <si>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</si>
  <si>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</si>
  <si>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</si>
  <si>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</si>
  <si>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</si>
  <si>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</si>
  <si>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</si>
  <si>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</si>
  <si>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</si>
  <si>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</si>
  <si>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</si>
  <si>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</si>
  <si>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</si>
  <si>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</si>
  <si>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</si>
  <si>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</si>
  <si>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</si>
  <si>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</si>
  <si>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</si>
  <si>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</si>
  <si>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</si>
  <si>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</si>
  <si>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</si>
  <si>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</si>
  <si>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</si>
  <si>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</si>
  <si>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</si>
  <si>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</si>
  <si>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</si>
  <si>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</si>
  <si>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</si>
  <si>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</si>
  <si>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</si>
  <si>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</si>
  <si>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</si>
  <si>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</si>
  <si>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</si>
  <si>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</si>
  <si>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</si>
  <si>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</si>
  <si>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</si>
  <si>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</si>
  <si>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</si>
  <si>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</si>
  <si>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</si>
  <si>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</si>
  <si>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</si>
  <si>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</si>
  <si>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</si>
  <si>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</si>
  <si>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</si>
  <si>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</si>
  <si>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</si>
  <si>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</si>
  <si>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</si>
  <si>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</si>
  <si>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</si>
  <si>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</si>
  <si>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</si>
  <si>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</si>
  <si>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</si>
  <si>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</si>
  <si>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</si>
  <si>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</si>
  <si>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</si>
  <si>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</si>
  <si>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</si>
  <si>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</si>
  <si>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</si>
  <si>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</si>
  <si>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</si>
  <si>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</si>
  <si>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</si>
  <si>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</si>
  <si>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</si>
  <si>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</si>
  <si>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</si>
  <si>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</si>
  <si>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</si>
  <si>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</si>
  <si>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</si>
  <si>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</si>
  <si>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</si>
  <si>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</si>
  <si>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</si>
  <si>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</si>
  <si>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</si>
  <si>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</si>
  <si>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</si>
  <si>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</si>
  <si>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</si>
  <si>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</si>
  <si>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</si>
  <si>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</si>
  <si>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</si>
  <si>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</si>
  <si>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</si>
  <si>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</si>
  <si>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</si>
  <si>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</si>
  <si>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</si>
  <si>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</si>
  <si>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</si>
  <si>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</si>
  <si>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表2-19  発生量及び処理・処分量（種類別：変換）　〔サービス業〕〔全地域〕〔令和２年度〕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</si>
</sst>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Q13" sqref="Q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50.256240205232771</v>
      </c>
      <c r="E12" s="54">
        <v>0</v>
      </c>
      <c r="F12" s="54">
        <v>0</v>
      </c>
      <c r="G12" s="54">
        <v>50.256240205232771</v>
      </c>
      <c r="H12" s="54">
        <v>0</v>
      </c>
      <c r="I12" s="54">
        <v>0</v>
      </c>
      <c r="J12" s="54">
        <v>0</v>
      </c>
      <c r="K12" s="54">
        <v>1.960779</v>
      </c>
      <c r="L12" s="54">
        <v>2.0289999999999999E-2</v>
      </c>
      <c r="M12" s="54">
        <v>1.2552603689268693E-3</v>
      </c>
      <c r="N12" s="54">
        <v>0</v>
      </c>
      <c r="O12" s="54">
        <v>1.9595237396310732</v>
      </c>
      <c r="P12" s="54">
        <v>1.5288640969334688</v>
      </c>
      <c r="Q12" s="54">
        <v>0</v>
      </c>
      <c r="R12" s="54">
        <v>0</v>
      </c>
      <c r="S12" s="55">
        <v>48.726120847930375</v>
      </c>
      <c r="T12" s="54">
        <v>9.7941096000000005</v>
      </c>
      <c r="U12" s="54">
        <v>6.7468096000000006</v>
      </c>
      <c r="V12" s="54">
        <v>3.0473000000000003</v>
      </c>
      <c r="W12" s="54">
        <v>38.932011247930376</v>
      </c>
      <c r="X12" s="54">
        <v>27.287979199999999</v>
      </c>
      <c r="Y12" s="54">
        <v>0.119103</v>
      </c>
      <c r="Z12" s="54">
        <v>11.644032047930381</v>
      </c>
      <c r="AA12" s="54">
        <v>4.1135063239999994</v>
      </c>
      <c r="AB12" s="54">
        <v>6.4547676070785194</v>
      </c>
      <c r="AC12" s="54">
        <v>32.47724364085186</v>
      </c>
      <c r="AD12" s="54">
        <v>22.806014894218904</v>
      </c>
      <c r="AE12" s="54">
        <v>9.6712287466329556</v>
      </c>
      <c r="AF12" s="54">
        <v>0</v>
      </c>
      <c r="AG12" s="55">
        <v>24.334878991152372</v>
      </c>
      <c r="AH12" s="54">
        <v>19.465338346632954</v>
      </c>
      <c r="AI12" s="54">
        <v>24.334878991152372</v>
      </c>
      <c r="AJ12" s="54">
        <v>0</v>
      </c>
      <c r="AK12" s="54">
        <f>G12-N12</f>
        <v>50.256240205232771</v>
      </c>
      <c r="AL12" s="54">
        <f>AM12+AN12</f>
        <v>13.054584115831194</v>
      </c>
      <c r="AM12" s="54">
        <f>SUM(AM13:AM14)+SUM(AM18:AM36)</f>
        <v>0</v>
      </c>
      <c r="AN12" s="54">
        <f>SUM(AN13:AN14)+SUM(AN18:AN36)</f>
        <v>13.054584115831194</v>
      </c>
      <c r="AO12" s="54">
        <f>AK12-AL12</f>
        <v>37.201656089401581</v>
      </c>
    </row>
    <row r="13" spans="2:41" s="56" customFormat="1" ht="27" customHeight="1" thickTop="1" x14ac:dyDescent="0.15">
      <c r="B13" s="57" t="s">
        <v>77</v>
      </c>
      <c r="C13" s="58"/>
      <c r="D13" s="59">
        <v>0.43819000000000002</v>
      </c>
      <c r="E13" s="59">
        <v>0</v>
      </c>
      <c r="F13" s="59">
        <v>0</v>
      </c>
      <c r="G13" s="60">
        <v>0.43819000000000002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0.43819000000000002</v>
      </c>
      <c r="T13" s="59">
        <v>0.43819000000000002</v>
      </c>
      <c r="U13" s="59">
        <v>3.2860000000000007E-2</v>
      </c>
      <c r="V13" s="59">
        <v>0.40533000000000002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-0.46062110885572666</v>
      </c>
      <c r="AC13" s="59">
        <v>0.46062110885572666</v>
      </c>
      <c r="AD13" s="59">
        <v>0</v>
      </c>
      <c r="AE13" s="62">
        <v>0.46062110885572666</v>
      </c>
      <c r="AF13" s="59">
        <v>0</v>
      </c>
      <c r="AG13" s="63">
        <v>0</v>
      </c>
      <c r="AH13" s="64">
        <v>0.89881110885572668</v>
      </c>
      <c r="AI13" s="64">
        <v>0</v>
      </c>
      <c r="AJ13" s="59">
        <v>0</v>
      </c>
      <c r="AK13" s="59">
        <f t="shared" ref="AK13:AK39" si="0">G13-N13</f>
        <v>0.43819000000000002</v>
      </c>
      <c r="AL13" s="59">
        <f t="shared" ref="AL13:AL39" si="1">AM13+AN13</f>
        <v>0.56059999999999999</v>
      </c>
      <c r="AM13" s="59">
        <v>0</v>
      </c>
      <c r="AN13" s="59">
        <v>0.56059999999999999</v>
      </c>
      <c r="AO13" s="59">
        <f t="shared" ref="AO13:AO39" si="2">AK13-AL13</f>
        <v>-0.12240999999999996</v>
      </c>
    </row>
    <row r="14" spans="2:41" s="56" customFormat="1" ht="27" customHeight="1" x14ac:dyDescent="0.15">
      <c r="B14" s="65" t="s">
        <v>78</v>
      </c>
      <c r="C14" s="58"/>
      <c r="D14" s="59">
        <v>3.6112805519668085</v>
      </c>
      <c r="E14" s="59">
        <v>0</v>
      </c>
      <c r="F14" s="59">
        <v>0</v>
      </c>
      <c r="G14" s="59">
        <v>3.6112805519668085</v>
      </c>
      <c r="H14" s="59">
        <v>0</v>
      </c>
      <c r="I14" s="59">
        <v>0</v>
      </c>
      <c r="J14" s="59">
        <v>0</v>
      </c>
      <c r="K14" s="59">
        <v>1.6E-2</v>
      </c>
      <c r="L14" s="59">
        <v>0</v>
      </c>
      <c r="M14" s="59">
        <v>1.2552603689269613E-3</v>
      </c>
      <c r="N14" s="59">
        <v>0</v>
      </c>
      <c r="O14" s="59">
        <v>1.4744739631073039E-2</v>
      </c>
      <c r="P14" s="59">
        <v>1.4000431597882151E-2</v>
      </c>
      <c r="Q14" s="59">
        <v>0</v>
      </c>
      <c r="R14" s="66">
        <v>0</v>
      </c>
      <c r="S14" s="61">
        <v>3.5960248599999995</v>
      </c>
      <c r="T14" s="59">
        <v>5.6999999999999998E-4</v>
      </c>
      <c r="U14" s="59">
        <v>5.6999999999999998E-4</v>
      </c>
      <c r="V14" s="59">
        <v>0</v>
      </c>
      <c r="W14" s="59">
        <v>3.5954548599999994</v>
      </c>
      <c r="X14" s="59">
        <v>2.3815699999999995</v>
      </c>
      <c r="Y14" s="59">
        <v>0</v>
      </c>
      <c r="Z14" s="59">
        <v>1.2138848600000001</v>
      </c>
      <c r="AA14" s="59">
        <v>0.27992116</v>
      </c>
      <c r="AB14" s="59">
        <v>0.98711161716107998</v>
      </c>
      <c r="AC14" s="59">
        <v>2.6083432428389197</v>
      </c>
      <c r="AD14" s="59">
        <v>2.3949849296588304</v>
      </c>
      <c r="AE14" s="59">
        <v>0.21335831318008913</v>
      </c>
      <c r="AF14" s="59">
        <v>0</v>
      </c>
      <c r="AG14" s="61">
        <v>2.4089853612567125</v>
      </c>
      <c r="AH14" s="59">
        <v>0.21392831318008912</v>
      </c>
      <c r="AI14" s="59">
        <v>2.4089853612567125</v>
      </c>
      <c r="AJ14" s="59">
        <v>0</v>
      </c>
      <c r="AK14" s="59">
        <f t="shared" si="0"/>
        <v>3.6112805519668085</v>
      </c>
      <c r="AL14" s="59">
        <f t="shared" si="1"/>
        <v>1.2363676782964195</v>
      </c>
      <c r="AM14" s="59">
        <f>SUM(AM15:AM17)</f>
        <v>0</v>
      </c>
      <c r="AN14" s="59">
        <f>SUM(AN15:AN17)</f>
        <v>1.2363676782964195</v>
      </c>
      <c r="AO14" s="59">
        <f t="shared" si="2"/>
        <v>2.3749128736703891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0.63254600000000005</v>
      </c>
      <c r="E15" s="70">
        <v>0</v>
      </c>
      <c r="F15" s="69">
        <v>0</v>
      </c>
      <c r="G15" s="69">
        <v>0.63254600000000005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0.63254600000000005</v>
      </c>
      <c r="T15" s="69">
        <v>0</v>
      </c>
      <c r="U15" s="69">
        <v>0</v>
      </c>
      <c r="V15" s="69">
        <v>0</v>
      </c>
      <c r="W15" s="69">
        <v>0.63254600000000005</v>
      </c>
      <c r="X15" s="69">
        <v>0.40839000000000003</v>
      </c>
      <c r="Y15" s="69">
        <v>0</v>
      </c>
      <c r="Z15" s="69">
        <v>0.22415599999999999</v>
      </c>
      <c r="AA15" s="69">
        <v>6.7539999999999989E-2</v>
      </c>
      <c r="AB15" s="69">
        <v>0.46418097204674202</v>
      </c>
      <c r="AC15" s="69">
        <v>0.16836502795325803</v>
      </c>
      <c r="AD15" s="69">
        <v>0.15270985012160745</v>
      </c>
      <c r="AE15" s="69">
        <v>1.5655177831650564E-2</v>
      </c>
      <c r="AF15" s="71">
        <v>0</v>
      </c>
      <c r="AG15" s="72">
        <v>0.15270985012160745</v>
      </c>
      <c r="AH15" s="69">
        <v>1.5655177831650564E-2</v>
      </c>
      <c r="AI15" s="69">
        <v>0.15270985012160745</v>
      </c>
      <c r="AJ15" s="70">
        <v>0</v>
      </c>
      <c r="AK15" s="70">
        <f t="shared" si="0"/>
        <v>0.63254600000000005</v>
      </c>
      <c r="AL15" s="70">
        <f t="shared" si="1"/>
        <v>9.2420000000000002E-3</v>
      </c>
      <c r="AM15" s="70">
        <v>0</v>
      </c>
      <c r="AN15" s="70">
        <v>9.2420000000000002E-3</v>
      </c>
      <c r="AO15" s="70">
        <f t="shared" si="2"/>
        <v>0.62330400000000008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2.1329356919668085</v>
      </c>
      <c r="E16" s="74">
        <v>0</v>
      </c>
      <c r="F16" s="74">
        <v>0</v>
      </c>
      <c r="G16" s="74">
        <v>2.1329356919668085</v>
      </c>
      <c r="H16" s="74">
        <v>0</v>
      </c>
      <c r="I16" s="74">
        <v>0</v>
      </c>
      <c r="J16" s="74">
        <v>0</v>
      </c>
      <c r="K16" s="74">
        <v>1.6E-2</v>
      </c>
      <c r="L16" s="74">
        <v>0</v>
      </c>
      <c r="M16" s="74">
        <v>1.2552603689269613E-3</v>
      </c>
      <c r="N16" s="74">
        <v>0</v>
      </c>
      <c r="O16" s="74">
        <v>1.4744739631073039E-2</v>
      </c>
      <c r="P16" s="74">
        <v>1.4000431597882151E-2</v>
      </c>
      <c r="Q16" s="74">
        <v>0</v>
      </c>
      <c r="R16" s="75">
        <v>0</v>
      </c>
      <c r="S16" s="76">
        <v>2.1176799999999996</v>
      </c>
      <c r="T16" s="74">
        <v>0</v>
      </c>
      <c r="U16" s="74">
        <v>0</v>
      </c>
      <c r="V16" s="74">
        <v>0</v>
      </c>
      <c r="W16" s="74">
        <v>2.1176799999999996</v>
      </c>
      <c r="X16" s="74">
        <v>1.9092599999999997</v>
      </c>
      <c r="Y16" s="74">
        <v>0</v>
      </c>
      <c r="Z16" s="74">
        <v>0.20842000000000002</v>
      </c>
      <c r="AA16" s="74">
        <v>7.3139999999999997E-2</v>
      </c>
      <c r="AB16" s="74">
        <v>0.15669339359126688</v>
      </c>
      <c r="AC16" s="74">
        <v>1.9609866064087327</v>
      </c>
      <c r="AD16" s="74">
        <v>1.9533730795372231</v>
      </c>
      <c r="AE16" s="74">
        <v>7.6135268715096403E-3</v>
      </c>
      <c r="AF16" s="75">
        <v>0</v>
      </c>
      <c r="AG16" s="76">
        <v>1.9673735111351052</v>
      </c>
      <c r="AH16" s="74">
        <v>7.6135268715096403E-3</v>
      </c>
      <c r="AI16" s="74">
        <v>1.9673735111351052</v>
      </c>
      <c r="AJ16" s="74">
        <v>0</v>
      </c>
      <c r="AK16" s="74">
        <f t="shared" si="0"/>
        <v>2.1329356919668085</v>
      </c>
      <c r="AL16" s="74">
        <f t="shared" si="1"/>
        <v>1.2271256782964195</v>
      </c>
      <c r="AM16" s="74">
        <v>0</v>
      </c>
      <c r="AN16" s="74">
        <v>1.2271256782964195</v>
      </c>
      <c r="AO16" s="74">
        <f t="shared" si="2"/>
        <v>0.90581001367038905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0.84579885999999993</v>
      </c>
      <c r="E17" s="60">
        <v>0</v>
      </c>
      <c r="F17" s="79">
        <v>0</v>
      </c>
      <c r="G17" s="79">
        <v>0.84579885999999993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0.84579885999999993</v>
      </c>
      <c r="T17" s="79">
        <v>5.6999999999999998E-4</v>
      </c>
      <c r="U17" s="79">
        <v>5.6999999999999998E-4</v>
      </c>
      <c r="V17" s="79">
        <v>0</v>
      </c>
      <c r="W17" s="79">
        <v>0.84522885999999997</v>
      </c>
      <c r="X17" s="79">
        <v>6.3919999999999991E-2</v>
      </c>
      <c r="Y17" s="79">
        <v>0</v>
      </c>
      <c r="Z17" s="79">
        <v>0.78130885999999999</v>
      </c>
      <c r="AA17" s="79">
        <v>0.13924116</v>
      </c>
      <c r="AB17" s="79">
        <v>0.36623725152307107</v>
      </c>
      <c r="AC17" s="79">
        <v>0.4789916084769289</v>
      </c>
      <c r="AD17" s="79">
        <v>0.28890199999999994</v>
      </c>
      <c r="AE17" s="79">
        <v>0.19008960847692893</v>
      </c>
      <c r="AF17" s="80">
        <v>0</v>
      </c>
      <c r="AG17" s="81">
        <v>0.28890199999999994</v>
      </c>
      <c r="AH17" s="79">
        <v>0.19065960847692892</v>
      </c>
      <c r="AI17" s="79">
        <v>0.28890199999999994</v>
      </c>
      <c r="AJ17" s="60">
        <v>0</v>
      </c>
      <c r="AK17" s="60">
        <f t="shared" si="0"/>
        <v>0.84579885999999993</v>
      </c>
      <c r="AL17" s="60">
        <f t="shared" si="1"/>
        <v>0</v>
      </c>
      <c r="AM17" s="60">
        <v>0</v>
      </c>
      <c r="AN17" s="60">
        <v>0</v>
      </c>
      <c r="AO17" s="60">
        <f t="shared" si="2"/>
        <v>0.84579885999999993</v>
      </c>
    </row>
    <row r="18" spans="2:41" s="56" customFormat="1" ht="27" customHeight="1" x14ac:dyDescent="0.15">
      <c r="B18" s="65" t="s">
        <v>82</v>
      </c>
      <c r="C18" s="82"/>
      <c r="D18" s="59">
        <v>4.0802900639999988</v>
      </c>
      <c r="E18" s="59">
        <v>0</v>
      </c>
      <c r="F18" s="59">
        <v>0</v>
      </c>
      <c r="G18" s="59">
        <v>4.0802900639999988</v>
      </c>
      <c r="H18" s="59">
        <v>0</v>
      </c>
      <c r="I18" s="59">
        <v>0</v>
      </c>
      <c r="J18" s="59">
        <v>0</v>
      </c>
      <c r="K18" s="59">
        <v>3.15E-3</v>
      </c>
      <c r="L18" s="59">
        <v>0</v>
      </c>
      <c r="M18" s="59">
        <v>0</v>
      </c>
      <c r="N18" s="59">
        <v>0</v>
      </c>
      <c r="O18" s="59">
        <v>3.15E-3</v>
      </c>
      <c r="P18" s="59">
        <v>3.15E-3</v>
      </c>
      <c r="Q18" s="59">
        <v>0</v>
      </c>
      <c r="R18" s="59">
        <v>0</v>
      </c>
      <c r="S18" s="61">
        <v>4.0771400639999991</v>
      </c>
      <c r="T18" s="59">
        <v>0</v>
      </c>
      <c r="U18" s="59">
        <v>0</v>
      </c>
      <c r="V18" s="59">
        <v>0</v>
      </c>
      <c r="W18" s="59">
        <v>4.0771400639999991</v>
      </c>
      <c r="X18" s="59">
        <v>3.1032513999999995</v>
      </c>
      <c r="Y18" s="59">
        <v>4.5999999999999999E-3</v>
      </c>
      <c r="Z18" s="59">
        <v>0.97388866399999974</v>
      </c>
      <c r="AA18" s="59">
        <v>0.20272246400000005</v>
      </c>
      <c r="AB18" s="59">
        <v>0.44257742118624721</v>
      </c>
      <c r="AC18" s="59">
        <v>3.6345626428137519</v>
      </c>
      <c r="AD18" s="59">
        <v>3.6328662683215294</v>
      </c>
      <c r="AE18" s="62">
        <v>1.6963744922225959E-3</v>
      </c>
      <c r="AF18" s="59">
        <v>0</v>
      </c>
      <c r="AG18" s="61">
        <v>3.6360162683215296</v>
      </c>
      <c r="AH18" s="59">
        <v>1.6963744922225959E-3</v>
      </c>
      <c r="AI18" s="59">
        <v>3.6360162683215296</v>
      </c>
      <c r="AJ18" s="59">
        <v>0</v>
      </c>
      <c r="AK18" s="59">
        <f t="shared" si="0"/>
        <v>4.0802900639999988</v>
      </c>
      <c r="AL18" s="59">
        <f t="shared" si="1"/>
        <v>0.36247285507246374</v>
      </c>
      <c r="AM18" s="59">
        <v>0</v>
      </c>
      <c r="AN18" s="59">
        <v>0.36247285507246374</v>
      </c>
      <c r="AO18" s="59">
        <f t="shared" si="2"/>
        <v>3.717817208927535</v>
      </c>
    </row>
    <row r="19" spans="2:41" s="56" customFormat="1" ht="27" customHeight="1" x14ac:dyDescent="0.15">
      <c r="B19" s="65" t="s">
        <v>83</v>
      </c>
      <c r="C19" s="58"/>
      <c r="D19" s="59">
        <v>1.0310477100000002</v>
      </c>
      <c r="E19" s="59">
        <v>0</v>
      </c>
      <c r="F19" s="59">
        <v>0</v>
      </c>
      <c r="G19" s="59">
        <v>1.0310477100000002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1.0310477100000002</v>
      </c>
      <c r="T19" s="59">
        <v>0</v>
      </c>
      <c r="U19" s="59">
        <v>0</v>
      </c>
      <c r="V19" s="59">
        <v>0</v>
      </c>
      <c r="W19" s="59">
        <v>1.0310477100000002</v>
      </c>
      <c r="X19" s="59">
        <v>0.62388500000000002</v>
      </c>
      <c r="Y19" s="59">
        <v>9.2800000000000001E-3</v>
      </c>
      <c r="Z19" s="59">
        <v>0.40716271000000004</v>
      </c>
      <c r="AA19" s="59">
        <v>7.6274599999999998E-2</v>
      </c>
      <c r="AB19" s="59">
        <v>0.93402865661836054</v>
      </c>
      <c r="AC19" s="59">
        <v>9.7019053381639603E-2</v>
      </c>
      <c r="AD19" s="59">
        <v>6.7468204708774571E-2</v>
      </c>
      <c r="AE19" s="62">
        <v>2.9550848672865025E-2</v>
      </c>
      <c r="AF19" s="59">
        <v>0</v>
      </c>
      <c r="AG19" s="61">
        <v>6.7468204708774571E-2</v>
      </c>
      <c r="AH19" s="59">
        <v>2.9550848672865025E-2</v>
      </c>
      <c r="AI19" s="59">
        <v>6.7468204708774571E-2</v>
      </c>
      <c r="AJ19" s="59">
        <v>0</v>
      </c>
      <c r="AK19" s="59">
        <f t="shared" si="0"/>
        <v>1.0310477100000002</v>
      </c>
      <c r="AL19" s="59">
        <f t="shared" si="1"/>
        <v>0.90047799999999956</v>
      </c>
      <c r="AM19" s="59">
        <v>0</v>
      </c>
      <c r="AN19" s="59">
        <v>0.90047799999999956</v>
      </c>
      <c r="AO19" s="59">
        <f t="shared" si="2"/>
        <v>0.13056971000000062</v>
      </c>
    </row>
    <row r="20" spans="2:41" s="56" customFormat="1" ht="27" customHeight="1" x14ac:dyDescent="0.15">
      <c r="B20" s="65" t="s">
        <v>84</v>
      </c>
      <c r="C20" s="58"/>
      <c r="D20" s="59">
        <v>1.1242263000000003</v>
      </c>
      <c r="E20" s="59">
        <v>0</v>
      </c>
      <c r="F20" s="59">
        <v>0</v>
      </c>
      <c r="G20" s="59">
        <v>1.1242263000000003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1.1242263000000003</v>
      </c>
      <c r="T20" s="59">
        <v>0</v>
      </c>
      <c r="U20" s="59">
        <v>0</v>
      </c>
      <c r="V20" s="59">
        <v>0</v>
      </c>
      <c r="W20" s="59">
        <v>1.1242263000000003</v>
      </c>
      <c r="X20" s="59">
        <v>0.16174260000000001</v>
      </c>
      <c r="Y20" s="59">
        <v>4.0000000000000003E-5</v>
      </c>
      <c r="Z20" s="59">
        <v>0.96248370000000039</v>
      </c>
      <c r="AA20" s="59">
        <v>0.13830010000000001</v>
      </c>
      <c r="AB20" s="59">
        <v>0.77750334371336027</v>
      </c>
      <c r="AC20" s="59">
        <v>0.34672295628664007</v>
      </c>
      <c r="AD20" s="59">
        <v>0.3403221048869321</v>
      </c>
      <c r="AE20" s="62">
        <v>6.4008513997079958E-3</v>
      </c>
      <c r="AF20" s="59">
        <v>0</v>
      </c>
      <c r="AG20" s="61">
        <v>0.3403221048869321</v>
      </c>
      <c r="AH20" s="59">
        <v>6.4008513997079958E-3</v>
      </c>
      <c r="AI20" s="59">
        <v>0.3403221048869321</v>
      </c>
      <c r="AJ20" s="59">
        <v>0</v>
      </c>
      <c r="AK20" s="59">
        <f t="shared" si="0"/>
        <v>1.1242263000000003</v>
      </c>
      <c r="AL20" s="59">
        <f t="shared" si="1"/>
        <v>0.58523099999999983</v>
      </c>
      <c r="AM20" s="59">
        <v>0</v>
      </c>
      <c r="AN20" s="59">
        <v>0.58523099999999983</v>
      </c>
      <c r="AO20" s="59">
        <f t="shared" si="2"/>
        <v>0.53899530000000051</v>
      </c>
    </row>
    <row r="21" spans="2:41" s="56" customFormat="1" ht="27" customHeight="1" x14ac:dyDescent="0.15">
      <c r="B21" s="65" t="s">
        <v>85</v>
      </c>
      <c r="C21" s="58"/>
      <c r="D21" s="59">
        <v>9.7848290000000002</v>
      </c>
      <c r="E21" s="59">
        <v>0</v>
      </c>
      <c r="F21" s="59">
        <v>0</v>
      </c>
      <c r="G21" s="59">
        <v>9.7848290000000002</v>
      </c>
      <c r="H21" s="59">
        <v>0</v>
      </c>
      <c r="I21" s="59">
        <v>0</v>
      </c>
      <c r="J21" s="59">
        <v>0</v>
      </c>
      <c r="K21" s="59">
        <v>1.1641030000000001</v>
      </c>
      <c r="L21" s="59">
        <v>1.78E-2</v>
      </c>
      <c r="M21" s="59">
        <v>0</v>
      </c>
      <c r="N21" s="59">
        <v>0</v>
      </c>
      <c r="O21" s="59">
        <v>1.1641030000000001</v>
      </c>
      <c r="P21" s="59">
        <v>1.1151441</v>
      </c>
      <c r="Q21" s="59">
        <v>0</v>
      </c>
      <c r="R21" s="59">
        <v>0</v>
      </c>
      <c r="S21" s="61">
        <v>8.6696849</v>
      </c>
      <c r="T21" s="59">
        <v>0.47816999999999998</v>
      </c>
      <c r="U21" s="59">
        <v>0.46875</v>
      </c>
      <c r="V21" s="59">
        <v>9.4199999999999996E-3</v>
      </c>
      <c r="W21" s="59">
        <v>8.1915148999999996</v>
      </c>
      <c r="X21" s="59">
        <v>3.4390545000000006</v>
      </c>
      <c r="Y21" s="59">
        <v>4.6837000000000004E-2</v>
      </c>
      <c r="Z21" s="59">
        <v>4.7524603999999986</v>
      </c>
      <c r="AA21" s="59">
        <v>3.3700099999999997</v>
      </c>
      <c r="AB21" s="59">
        <v>3.2145160590663497</v>
      </c>
      <c r="AC21" s="59">
        <v>4.9769988409336499</v>
      </c>
      <c r="AD21" s="59">
        <v>3.3269575234844591</v>
      </c>
      <c r="AE21" s="62">
        <v>1.6500413174491906</v>
      </c>
      <c r="AF21" s="59">
        <v>0</v>
      </c>
      <c r="AG21" s="61">
        <v>4.4421016234844588</v>
      </c>
      <c r="AH21" s="59">
        <v>2.1282113174491908</v>
      </c>
      <c r="AI21" s="59">
        <v>4.4421016234844588</v>
      </c>
      <c r="AJ21" s="59">
        <v>0</v>
      </c>
      <c r="AK21" s="59">
        <f t="shared" si="0"/>
        <v>9.7848290000000002</v>
      </c>
      <c r="AL21" s="59">
        <f t="shared" si="1"/>
        <v>2.1975745336652941</v>
      </c>
      <c r="AM21" s="59">
        <v>0</v>
      </c>
      <c r="AN21" s="59">
        <v>2.1975745336652941</v>
      </c>
      <c r="AO21" s="59">
        <f t="shared" si="2"/>
        <v>7.5872544663347057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5.5955855000357619</v>
      </c>
      <c r="E23" s="59">
        <v>0</v>
      </c>
      <c r="F23" s="59">
        <v>0</v>
      </c>
      <c r="G23" s="59">
        <v>5.5955855000357619</v>
      </c>
      <c r="H23" s="59">
        <v>0</v>
      </c>
      <c r="I23" s="59">
        <v>0</v>
      </c>
      <c r="J23" s="59">
        <v>0</v>
      </c>
      <c r="K23" s="59">
        <v>0.30338100000000001</v>
      </c>
      <c r="L23" s="59">
        <v>2.49E-3</v>
      </c>
      <c r="M23" s="59">
        <v>0</v>
      </c>
      <c r="N23" s="59">
        <v>0</v>
      </c>
      <c r="O23" s="59">
        <v>0.30338100000000001</v>
      </c>
      <c r="P23" s="59">
        <v>0.30089100000000002</v>
      </c>
      <c r="Q23" s="59">
        <v>0</v>
      </c>
      <c r="R23" s="59">
        <v>0</v>
      </c>
      <c r="S23" s="61">
        <v>5.2946945000357619</v>
      </c>
      <c r="T23" s="59">
        <v>0</v>
      </c>
      <c r="U23" s="59">
        <v>0</v>
      </c>
      <c r="V23" s="59">
        <v>0</v>
      </c>
      <c r="W23" s="59">
        <v>5.2946945000357619</v>
      </c>
      <c r="X23" s="59">
        <v>4.9462294999999994</v>
      </c>
      <c r="Y23" s="59">
        <v>5.8239999999999993E-2</v>
      </c>
      <c r="Z23" s="59">
        <v>0.34846500003576275</v>
      </c>
      <c r="AA23" s="59">
        <v>1.1120000000000001E-2</v>
      </c>
      <c r="AB23" s="59">
        <v>7.2304999999998287E-2</v>
      </c>
      <c r="AC23" s="59">
        <v>5.2223895000357636</v>
      </c>
      <c r="AD23" s="59">
        <v>4.5525595821811251</v>
      </c>
      <c r="AE23" s="62">
        <v>0.66982991785463897</v>
      </c>
      <c r="AF23" s="59">
        <v>0</v>
      </c>
      <c r="AG23" s="61">
        <v>4.8534505821811251</v>
      </c>
      <c r="AH23" s="59">
        <v>0.66982991785463897</v>
      </c>
      <c r="AI23" s="59">
        <v>4.8534505821811251</v>
      </c>
      <c r="AJ23" s="59">
        <v>0</v>
      </c>
      <c r="AK23" s="59">
        <f t="shared" si="0"/>
        <v>5.5955855000357619</v>
      </c>
      <c r="AL23" s="59">
        <f t="shared" si="1"/>
        <v>0</v>
      </c>
      <c r="AM23" s="59">
        <v>0</v>
      </c>
      <c r="AN23" s="59">
        <v>0</v>
      </c>
      <c r="AO23" s="59">
        <f t="shared" si="2"/>
        <v>5.5955855000357619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0.42402000000000001</v>
      </c>
      <c r="E26" s="59">
        <v>0</v>
      </c>
      <c r="F26" s="59">
        <v>0</v>
      </c>
      <c r="G26" s="59">
        <v>0.42402000000000001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0.42402000000000001</v>
      </c>
      <c r="T26" s="59">
        <v>0</v>
      </c>
      <c r="U26" s="59">
        <v>0</v>
      </c>
      <c r="V26" s="59">
        <v>0</v>
      </c>
      <c r="W26" s="59">
        <v>0.42402000000000001</v>
      </c>
      <c r="X26" s="59">
        <v>0</v>
      </c>
      <c r="Y26" s="59">
        <v>0</v>
      </c>
      <c r="Z26" s="59">
        <v>0.42402000000000001</v>
      </c>
      <c r="AA26" s="59">
        <v>0</v>
      </c>
      <c r="AB26" s="59">
        <v>0</v>
      </c>
      <c r="AC26" s="59">
        <v>0.42402000000000001</v>
      </c>
      <c r="AD26" s="59">
        <v>0.42402000000000001</v>
      </c>
      <c r="AE26" s="62">
        <v>0</v>
      </c>
      <c r="AF26" s="59">
        <v>0</v>
      </c>
      <c r="AG26" s="61">
        <v>0.42402000000000001</v>
      </c>
      <c r="AH26" s="59">
        <v>0</v>
      </c>
      <c r="AI26" s="59">
        <v>0.42402000000000001</v>
      </c>
      <c r="AJ26" s="59">
        <v>0</v>
      </c>
      <c r="AK26" s="59">
        <f t="shared" si="0"/>
        <v>0.42402000000000001</v>
      </c>
      <c r="AL26" s="59">
        <f t="shared" si="1"/>
        <v>0</v>
      </c>
      <c r="AM26" s="59">
        <v>0</v>
      </c>
      <c r="AN26" s="59">
        <v>0</v>
      </c>
      <c r="AO26" s="59">
        <f t="shared" si="2"/>
        <v>0.42402000000000001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0.9585471998946189</v>
      </c>
      <c r="E28" s="59">
        <v>0</v>
      </c>
      <c r="F28" s="59">
        <v>0</v>
      </c>
      <c r="G28" s="59">
        <v>0.9585471998946189</v>
      </c>
      <c r="H28" s="59">
        <v>0</v>
      </c>
      <c r="I28" s="59">
        <v>0</v>
      </c>
      <c r="J28" s="59">
        <v>0</v>
      </c>
      <c r="K28" s="59">
        <v>4.0590000000000001E-3</v>
      </c>
      <c r="L28" s="59">
        <v>0</v>
      </c>
      <c r="M28" s="59">
        <v>0</v>
      </c>
      <c r="N28" s="59">
        <v>0</v>
      </c>
      <c r="O28" s="59">
        <v>4.0590000000000001E-3</v>
      </c>
      <c r="P28" s="59">
        <v>4.0590000000000001E-3</v>
      </c>
      <c r="Q28" s="59">
        <v>0</v>
      </c>
      <c r="R28" s="59">
        <v>0</v>
      </c>
      <c r="S28" s="61">
        <v>0.95448819989461886</v>
      </c>
      <c r="T28" s="59">
        <v>0</v>
      </c>
      <c r="U28" s="59">
        <v>0</v>
      </c>
      <c r="V28" s="59">
        <v>0</v>
      </c>
      <c r="W28" s="59">
        <v>0.95448819989461886</v>
      </c>
      <c r="X28" s="59">
        <v>0.52613619999999994</v>
      </c>
      <c r="Y28" s="59">
        <v>0</v>
      </c>
      <c r="Z28" s="59">
        <v>0.42835199989461886</v>
      </c>
      <c r="AA28" s="59">
        <v>5.9100000000000003E-3</v>
      </c>
      <c r="AB28" s="59">
        <v>5.9099999999997488E-3</v>
      </c>
      <c r="AC28" s="59">
        <v>0.94857819989461911</v>
      </c>
      <c r="AD28" s="59">
        <v>0.86918979989461909</v>
      </c>
      <c r="AE28" s="62">
        <v>7.9388399999999984E-2</v>
      </c>
      <c r="AF28" s="59">
        <v>0</v>
      </c>
      <c r="AG28" s="61">
        <v>0.87324879989461912</v>
      </c>
      <c r="AH28" s="59">
        <v>7.9388399999999984E-2</v>
      </c>
      <c r="AI28" s="59">
        <v>0.87324879989461912</v>
      </c>
      <c r="AJ28" s="59">
        <v>0</v>
      </c>
      <c r="AK28" s="59">
        <f t="shared" si="0"/>
        <v>0.9585471998946189</v>
      </c>
      <c r="AL28" s="59">
        <f t="shared" si="1"/>
        <v>3.9904048797017949E-2</v>
      </c>
      <c r="AM28" s="59">
        <v>0</v>
      </c>
      <c r="AN28" s="59">
        <v>3.9904048797017949E-2</v>
      </c>
      <c r="AO28" s="59">
        <f t="shared" si="2"/>
        <v>0.91864315109760097</v>
      </c>
    </row>
    <row r="29" spans="2:41" s="56" customFormat="1" ht="27" customHeight="1" x14ac:dyDescent="0.15">
      <c r="B29" s="65" t="s">
        <v>93</v>
      </c>
      <c r="C29" s="58"/>
      <c r="D29" s="59">
        <v>2.8401246750390134</v>
      </c>
      <c r="E29" s="59">
        <v>0</v>
      </c>
      <c r="F29" s="59">
        <v>0</v>
      </c>
      <c r="G29" s="59">
        <v>2.8401246750390134</v>
      </c>
      <c r="H29" s="59">
        <v>0</v>
      </c>
      <c r="I29" s="59">
        <v>0</v>
      </c>
      <c r="J29" s="59">
        <v>0</v>
      </c>
      <c r="K29" s="59">
        <v>1.5855999999999999E-2</v>
      </c>
      <c r="L29" s="59">
        <v>0</v>
      </c>
      <c r="M29" s="59">
        <v>0</v>
      </c>
      <c r="N29" s="59">
        <v>0</v>
      </c>
      <c r="O29" s="59">
        <v>1.5855999999999999E-2</v>
      </c>
      <c r="P29" s="59">
        <v>1.5852675039013154E-2</v>
      </c>
      <c r="Q29" s="59">
        <v>0</v>
      </c>
      <c r="R29" s="59">
        <v>0</v>
      </c>
      <c r="S29" s="61">
        <v>2.8242720000000001</v>
      </c>
      <c r="T29" s="59">
        <v>2.1717900000000001</v>
      </c>
      <c r="U29" s="59">
        <v>1.9914400000000001</v>
      </c>
      <c r="V29" s="59">
        <v>0.18034999999999998</v>
      </c>
      <c r="W29" s="59">
        <v>0.65248200000000001</v>
      </c>
      <c r="X29" s="59">
        <v>0.51706700000000005</v>
      </c>
      <c r="Y29" s="59">
        <v>7.1999999999999988E-5</v>
      </c>
      <c r="Z29" s="59">
        <v>0.13541500000000001</v>
      </c>
      <c r="AA29" s="59">
        <v>7.8200000000000006E-3</v>
      </c>
      <c r="AB29" s="59">
        <v>7.8851425736025105E-3</v>
      </c>
      <c r="AC29" s="59">
        <v>0.6445968574263975</v>
      </c>
      <c r="AD29" s="59">
        <v>0.54380457370601232</v>
      </c>
      <c r="AE29" s="62">
        <v>0.10079228372038521</v>
      </c>
      <c r="AF29" s="59">
        <v>0</v>
      </c>
      <c r="AG29" s="61">
        <v>0.55965724874502543</v>
      </c>
      <c r="AH29" s="59">
        <v>2.2725822837203853</v>
      </c>
      <c r="AI29" s="59">
        <v>0.55965724874502543</v>
      </c>
      <c r="AJ29" s="59">
        <v>0</v>
      </c>
      <c r="AK29" s="59">
        <f t="shared" si="0"/>
        <v>2.8401246750390134</v>
      </c>
      <c r="AL29" s="59">
        <f t="shared" si="1"/>
        <v>0.58806599999999976</v>
      </c>
      <c r="AM29" s="59">
        <v>0</v>
      </c>
      <c r="AN29" s="59">
        <v>0.58806599999999976</v>
      </c>
      <c r="AO29" s="59">
        <f t="shared" si="2"/>
        <v>2.2520586750390139</v>
      </c>
    </row>
    <row r="30" spans="2:41" s="56" customFormat="1" ht="27" customHeight="1" x14ac:dyDescent="0.15">
      <c r="B30" s="65" t="s">
        <v>94</v>
      </c>
      <c r="C30" s="58"/>
      <c r="D30" s="59">
        <v>3.7999999999999999E-2</v>
      </c>
      <c r="E30" s="59">
        <v>0</v>
      </c>
      <c r="F30" s="59">
        <v>0</v>
      </c>
      <c r="G30" s="59">
        <v>3.7999999999999999E-2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3.7999999999999999E-2</v>
      </c>
      <c r="T30" s="59">
        <v>3.7999999999999999E-2</v>
      </c>
      <c r="U30" s="59">
        <v>0</v>
      </c>
      <c r="V30" s="59">
        <v>3.7999999999999999E-2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3.7999999999999999E-2</v>
      </c>
      <c r="AI30" s="59">
        <v>0</v>
      </c>
      <c r="AJ30" s="59">
        <v>0</v>
      </c>
      <c r="AK30" s="59">
        <f t="shared" si="0"/>
        <v>3.7999999999999999E-2</v>
      </c>
      <c r="AL30" s="59">
        <f t="shared" si="1"/>
        <v>2.2240000000000003E-2</v>
      </c>
      <c r="AM30" s="59">
        <v>0</v>
      </c>
      <c r="AN30" s="59">
        <v>2.2240000000000003E-2</v>
      </c>
      <c r="AO30" s="59">
        <f t="shared" si="2"/>
        <v>1.5759999999999996E-2</v>
      </c>
    </row>
    <row r="31" spans="2:41" s="56" customFormat="1" ht="27" customHeight="1" x14ac:dyDescent="0.15">
      <c r="B31" s="65" t="s">
        <v>95</v>
      </c>
      <c r="C31" s="58"/>
      <c r="D31" s="59">
        <v>9.8422099599999981</v>
      </c>
      <c r="E31" s="59">
        <v>0</v>
      </c>
      <c r="F31" s="59">
        <v>0</v>
      </c>
      <c r="G31" s="59">
        <v>9.8422099599999981</v>
      </c>
      <c r="H31" s="59">
        <v>0</v>
      </c>
      <c r="I31" s="59">
        <v>0</v>
      </c>
      <c r="J31" s="59">
        <v>0</v>
      </c>
      <c r="K31" s="59">
        <v>7.442E-2</v>
      </c>
      <c r="L31" s="59">
        <v>0</v>
      </c>
      <c r="M31" s="59">
        <v>0</v>
      </c>
      <c r="N31" s="59">
        <v>0</v>
      </c>
      <c r="O31" s="59">
        <v>7.442E-2</v>
      </c>
      <c r="P31" s="59">
        <v>7.442E-2</v>
      </c>
      <c r="Q31" s="59">
        <v>0</v>
      </c>
      <c r="R31" s="59">
        <v>0</v>
      </c>
      <c r="S31" s="61">
        <v>9.7677899599999982</v>
      </c>
      <c r="T31" s="59">
        <v>4.2533896000000011</v>
      </c>
      <c r="U31" s="59">
        <v>4.2531896000000007</v>
      </c>
      <c r="V31" s="59">
        <v>2.0000000000000001E-4</v>
      </c>
      <c r="W31" s="59">
        <v>5.514400359999998</v>
      </c>
      <c r="X31" s="59">
        <v>5.5058313599999984</v>
      </c>
      <c r="Y31" s="59">
        <v>0</v>
      </c>
      <c r="Z31" s="59">
        <v>8.5690000000000002E-3</v>
      </c>
      <c r="AA31" s="59">
        <v>0</v>
      </c>
      <c r="AB31" s="59">
        <v>2.0000000001907381E-5</v>
      </c>
      <c r="AC31" s="59">
        <v>5.5143803599999961</v>
      </c>
      <c r="AD31" s="59">
        <v>5.5040913599999959</v>
      </c>
      <c r="AE31" s="62">
        <v>1.0289E-2</v>
      </c>
      <c r="AF31" s="59">
        <v>0</v>
      </c>
      <c r="AG31" s="61">
        <v>5.5785113599999958</v>
      </c>
      <c r="AH31" s="59">
        <v>4.2636786000000013</v>
      </c>
      <c r="AI31" s="59">
        <v>5.5785113599999958</v>
      </c>
      <c r="AJ31" s="59">
        <v>0</v>
      </c>
      <c r="AK31" s="59">
        <f t="shared" si="0"/>
        <v>9.8422099599999981</v>
      </c>
      <c r="AL31" s="59">
        <f t="shared" si="1"/>
        <v>0</v>
      </c>
      <c r="AM31" s="59">
        <v>0</v>
      </c>
      <c r="AN31" s="59">
        <v>0</v>
      </c>
      <c r="AO31" s="59">
        <f t="shared" si="2"/>
        <v>9.8422099599999981</v>
      </c>
    </row>
    <row r="32" spans="2:41" s="56" customFormat="1" ht="27" customHeight="1" x14ac:dyDescent="0.15">
      <c r="B32" s="65" t="s">
        <v>96</v>
      </c>
      <c r="C32" s="58"/>
      <c r="D32" s="59">
        <v>0.66416999999999993</v>
      </c>
      <c r="E32" s="59">
        <v>0</v>
      </c>
      <c r="F32" s="59">
        <v>0</v>
      </c>
      <c r="G32" s="59">
        <v>0.66416999999999993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0.66416999999999993</v>
      </c>
      <c r="T32" s="59">
        <v>1E-3</v>
      </c>
      <c r="U32" s="59">
        <v>0</v>
      </c>
      <c r="V32" s="59">
        <v>1E-3</v>
      </c>
      <c r="W32" s="59">
        <v>0.66316999999999993</v>
      </c>
      <c r="X32" s="59">
        <v>0</v>
      </c>
      <c r="Y32" s="59">
        <v>0</v>
      </c>
      <c r="Z32" s="59">
        <v>0.66316999999999993</v>
      </c>
      <c r="AA32" s="59">
        <v>0</v>
      </c>
      <c r="AB32" s="59">
        <v>0</v>
      </c>
      <c r="AC32" s="59">
        <v>0.66316999999999993</v>
      </c>
      <c r="AD32" s="59">
        <v>0.66316999999999993</v>
      </c>
      <c r="AE32" s="62">
        <v>0</v>
      </c>
      <c r="AF32" s="59">
        <v>0</v>
      </c>
      <c r="AG32" s="61">
        <v>0.66316999999999993</v>
      </c>
      <c r="AH32" s="59">
        <v>1E-3</v>
      </c>
      <c r="AI32" s="59">
        <v>0.66316999999999993</v>
      </c>
      <c r="AJ32" s="59">
        <v>0</v>
      </c>
      <c r="AK32" s="59">
        <f t="shared" si="0"/>
        <v>0.66416999999999993</v>
      </c>
      <c r="AL32" s="59">
        <f t="shared" si="1"/>
        <v>9.9999999999999995E-7</v>
      </c>
      <c r="AM32" s="59">
        <v>0</v>
      </c>
      <c r="AN32" s="59">
        <v>9.9999999999999995E-7</v>
      </c>
      <c r="AO32" s="59">
        <f t="shared" si="2"/>
        <v>0.6641689999999999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9.8237192442965728</v>
      </c>
      <c r="E36" s="59">
        <v>0</v>
      </c>
      <c r="F36" s="59">
        <v>0</v>
      </c>
      <c r="G36" s="59">
        <v>9.8237192442965728</v>
      </c>
      <c r="H36" s="59">
        <v>0</v>
      </c>
      <c r="I36" s="59">
        <v>0</v>
      </c>
      <c r="J36" s="59">
        <v>0</v>
      </c>
      <c r="K36" s="59">
        <v>0.37980999999999998</v>
      </c>
      <c r="L36" s="59">
        <v>0</v>
      </c>
      <c r="M36" s="59">
        <v>0</v>
      </c>
      <c r="N36" s="59">
        <v>0</v>
      </c>
      <c r="O36" s="59">
        <v>0.37980999999999998</v>
      </c>
      <c r="P36" s="59">
        <v>1.3468902965735701E-3</v>
      </c>
      <c r="Q36" s="59">
        <v>0</v>
      </c>
      <c r="R36" s="66">
        <v>0</v>
      </c>
      <c r="S36" s="61">
        <v>9.8223723539999988</v>
      </c>
      <c r="T36" s="59">
        <v>2.4130000000000003</v>
      </c>
      <c r="U36" s="59">
        <v>0</v>
      </c>
      <c r="V36" s="59">
        <v>2.4130000000000003</v>
      </c>
      <c r="W36" s="59">
        <v>7.4093723539999985</v>
      </c>
      <c r="X36" s="59">
        <v>6.0832116399999991</v>
      </c>
      <c r="Y36" s="59">
        <v>3.4E-5</v>
      </c>
      <c r="Z36" s="59">
        <v>1.3261607139999996</v>
      </c>
      <c r="AA36" s="59">
        <v>2.1428000000000003E-2</v>
      </c>
      <c r="AB36" s="59">
        <v>0.473531475615245</v>
      </c>
      <c r="AC36" s="59">
        <v>6.935840878384754</v>
      </c>
      <c r="AD36" s="59">
        <v>0.48658054737662498</v>
      </c>
      <c r="AE36" s="59">
        <v>6.4492603310081282</v>
      </c>
      <c r="AF36" s="59">
        <v>0</v>
      </c>
      <c r="AG36" s="61">
        <v>0.48792743767319857</v>
      </c>
      <c r="AH36" s="59">
        <v>8.8622603310081285</v>
      </c>
      <c r="AI36" s="59">
        <v>0.48792743767319857</v>
      </c>
      <c r="AJ36" s="59">
        <v>0</v>
      </c>
      <c r="AK36" s="59">
        <f t="shared" si="0"/>
        <v>9.8237192442965728</v>
      </c>
      <c r="AL36" s="59">
        <f t="shared" si="1"/>
        <v>6.5616489999999992</v>
      </c>
      <c r="AM36" s="59">
        <f>SUM(AM37:AM39)</f>
        <v>0</v>
      </c>
      <c r="AN36" s="59">
        <f>SUM(AN37:AN39)</f>
        <v>6.5616489999999992</v>
      </c>
      <c r="AO36" s="59">
        <f t="shared" si="2"/>
        <v>3.2620702442965737</v>
      </c>
    </row>
    <row r="37" spans="2:41" s="56" customFormat="1" ht="27" customHeight="1" x14ac:dyDescent="0.15">
      <c r="B37" s="67">
        <v>0</v>
      </c>
      <c r="C37" s="68" t="s">
        <v>101</v>
      </c>
      <c r="D37" s="69">
        <v>9.4399999999999996E-4</v>
      </c>
      <c r="E37" s="70">
        <v>0</v>
      </c>
      <c r="F37" s="69">
        <v>0</v>
      </c>
      <c r="G37" s="69">
        <v>9.4399999999999996E-4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9.4399999999999996E-4</v>
      </c>
      <c r="T37" s="69">
        <v>0</v>
      </c>
      <c r="U37" s="69">
        <v>0</v>
      </c>
      <c r="V37" s="69">
        <v>0</v>
      </c>
      <c r="W37" s="69">
        <v>9.4399999999999996E-4</v>
      </c>
      <c r="X37" s="69">
        <v>3.4E-5</v>
      </c>
      <c r="Y37" s="69">
        <v>3.4E-5</v>
      </c>
      <c r="Z37" s="69">
        <v>9.1E-4</v>
      </c>
      <c r="AA37" s="69">
        <v>1.6000000000000001E-4</v>
      </c>
      <c r="AB37" s="69">
        <v>8.6573772469914758E-4</v>
      </c>
      <c r="AC37" s="69">
        <v>7.8262275300852418E-5</v>
      </c>
      <c r="AD37" s="69">
        <v>7.8262275300852418E-5</v>
      </c>
      <c r="AE37" s="69">
        <v>0</v>
      </c>
      <c r="AF37" s="71">
        <v>0</v>
      </c>
      <c r="AG37" s="72">
        <v>7.8262275300852418E-5</v>
      </c>
      <c r="AH37" s="69">
        <v>0</v>
      </c>
      <c r="AI37" s="69">
        <v>7.8262275300852418E-5</v>
      </c>
      <c r="AJ37" s="70">
        <v>0</v>
      </c>
      <c r="AK37" s="70">
        <f t="shared" si="0"/>
        <v>9.4399999999999996E-4</v>
      </c>
      <c r="AL37" s="70">
        <f t="shared" si="1"/>
        <v>0</v>
      </c>
      <c r="AM37" s="70">
        <v>0</v>
      </c>
      <c r="AN37" s="70">
        <v>0</v>
      </c>
      <c r="AO37" s="70">
        <f t="shared" si="2"/>
        <v>9.4399999999999996E-4</v>
      </c>
    </row>
    <row r="38" spans="2:41" s="56" customFormat="1" ht="27" customHeight="1" x14ac:dyDescent="0.15">
      <c r="B38" s="67">
        <v>0</v>
      </c>
      <c r="C38" s="83" t="s">
        <v>102</v>
      </c>
      <c r="D38" s="74">
        <v>9.7384713302965729</v>
      </c>
      <c r="E38" s="74">
        <v>0</v>
      </c>
      <c r="F38" s="74">
        <v>0</v>
      </c>
      <c r="G38" s="74">
        <v>9.7384713302965729</v>
      </c>
      <c r="H38" s="74">
        <v>0</v>
      </c>
      <c r="I38" s="74">
        <v>0</v>
      </c>
      <c r="J38" s="74">
        <v>0</v>
      </c>
      <c r="K38" s="74">
        <v>0.37980999999999998</v>
      </c>
      <c r="L38" s="74">
        <v>0</v>
      </c>
      <c r="M38" s="74">
        <v>0</v>
      </c>
      <c r="N38" s="74">
        <v>0</v>
      </c>
      <c r="O38" s="74">
        <v>0.37980999999999998</v>
      </c>
      <c r="P38" s="74">
        <v>1.3468902965735701E-3</v>
      </c>
      <c r="Q38" s="74">
        <v>0</v>
      </c>
      <c r="R38" s="75">
        <v>0</v>
      </c>
      <c r="S38" s="76">
        <v>9.7371244399999988</v>
      </c>
      <c r="T38" s="74">
        <v>2.4130000000000003</v>
      </c>
      <c r="U38" s="74">
        <v>0</v>
      </c>
      <c r="V38" s="74">
        <v>2.4130000000000003</v>
      </c>
      <c r="W38" s="74">
        <v>7.3241244399999985</v>
      </c>
      <c r="X38" s="74">
        <v>6.0462536399999989</v>
      </c>
      <c r="Y38" s="74">
        <v>0</v>
      </c>
      <c r="Z38" s="74">
        <v>1.2778707999999996</v>
      </c>
      <c r="AA38" s="74">
        <v>1.6410000000000001E-2</v>
      </c>
      <c r="AB38" s="74">
        <v>0.46778569999999853</v>
      </c>
      <c r="AC38" s="74">
        <v>6.85633874</v>
      </c>
      <c r="AD38" s="74">
        <v>0.44842497138503379</v>
      </c>
      <c r="AE38" s="74">
        <v>6.4079137686149661</v>
      </c>
      <c r="AF38" s="75">
        <v>0</v>
      </c>
      <c r="AG38" s="76">
        <v>0.44977186168160738</v>
      </c>
      <c r="AH38" s="74">
        <v>8.8209137686149663</v>
      </c>
      <c r="AI38" s="74">
        <v>0.44977186168160738</v>
      </c>
      <c r="AJ38" s="74">
        <v>0</v>
      </c>
      <c r="AK38" s="74">
        <f t="shared" si="0"/>
        <v>9.7384713302965729</v>
      </c>
      <c r="AL38" s="74">
        <f t="shared" si="1"/>
        <v>6.4938129999999994</v>
      </c>
      <c r="AM38" s="74">
        <v>0</v>
      </c>
      <c r="AN38" s="74">
        <v>6.4938129999999994</v>
      </c>
      <c r="AO38" s="74">
        <f t="shared" si="2"/>
        <v>3.2446583302965735</v>
      </c>
    </row>
    <row r="39" spans="2:41" ht="27" customHeight="1" x14ac:dyDescent="0.15">
      <c r="B39" s="77">
        <v>0</v>
      </c>
      <c r="C39" s="84" t="s">
        <v>100</v>
      </c>
      <c r="D39" s="79">
        <v>8.4303914000000035E-2</v>
      </c>
      <c r="E39" s="60">
        <v>0</v>
      </c>
      <c r="F39" s="79">
        <v>0</v>
      </c>
      <c r="G39" s="79">
        <v>8.4303914000000035E-2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8.4303914000000035E-2</v>
      </c>
      <c r="T39" s="79">
        <v>0</v>
      </c>
      <c r="U39" s="79">
        <v>0</v>
      </c>
      <c r="V39" s="79">
        <v>0</v>
      </c>
      <c r="W39" s="79">
        <v>8.4303914000000035E-2</v>
      </c>
      <c r="X39" s="79">
        <v>3.6923999999999998E-2</v>
      </c>
      <c r="Y39" s="79">
        <v>0</v>
      </c>
      <c r="Z39" s="79">
        <v>4.737991400000003E-2</v>
      </c>
      <c r="AA39" s="79">
        <v>4.8580000000000003E-3</v>
      </c>
      <c r="AB39" s="79">
        <v>4.8800378905472785E-3</v>
      </c>
      <c r="AC39" s="79">
        <v>7.9423876109452757E-2</v>
      </c>
      <c r="AD39" s="79">
        <v>3.8077313716290348E-2</v>
      </c>
      <c r="AE39" s="79">
        <v>4.1346562393162402E-2</v>
      </c>
      <c r="AF39" s="80">
        <v>0</v>
      </c>
      <c r="AG39" s="81">
        <v>3.8077313716290348E-2</v>
      </c>
      <c r="AH39" s="79">
        <v>4.1346562393162402E-2</v>
      </c>
      <c r="AI39" s="79">
        <v>3.8077313716290348E-2</v>
      </c>
      <c r="AJ39" s="60">
        <v>0</v>
      </c>
      <c r="AK39" s="60">
        <f t="shared" si="0"/>
        <v>8.4303914000000035E-2</v>
      </c>
      <c r="AL39" s="60">
        <f t="shared" si="1"/>
        <v>6.783599999999998E-2</v>
      </c>
      <c r="AM39" s="60">
        <v>0</v>
      </c>
      <c r="AN39" s="60">
        <v>6.783599999999998E-2</v>
      </c>
      <c r="AO39" s="60">
        <f t="shared" si="2"/>
        <v>1.6467914000000056E-2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2021-03-16T06:09:41Z</dcterms:created>
  <dcterms:modified xsi:type="dcterms:W3CDTF">2022-03-29T08:34:52Z</dcterms:modified>
</cp:coreProperties>
</file>