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7F8A18B-62F0-4E13-BC4C-C579F72769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O15" i="1" s="1"/>
  <c r="AK14" i="1"/>
  <c r="AL13" i="1"/>
  <c r="AK13" i="1"/>
  <c r="AO13" i="1" s="1"/>
  <c r="AK12" i="1"/>
  <c r="Z8" i="1"/>
  <c r="X8" i="1"/>
  <c r="AO30" i="1" l="1"/>
  <c r="AO36" i="1"/>
  <c r="AN12" i="1"/>
  <c r="AO20" i="1"/>
  <c r="AO33" i="1"/>
  <c r="AO27" i="1"/>
  <c r="AO24" i="1"/>
  <c r="AO25" i="1"/>
  <c r="AO3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<sst xmlns="http://schemas.openxmlformats.org/spreadsheetml/2006/main" count="111" uniqueCount="105">
  <si>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</si>
  <si>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</si>
  <si>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</si>
  <si>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</si>
  <si>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</si>
  <si>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</si>
  <si>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</si>
  <si>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</si>
  <si>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</si>
  <si>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</si>
  <si>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</si>
  <si>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</si>
  <si>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</si>
  <si>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</si>
  <si>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</si>
  <si>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</si>
  <si>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</si>
  <si>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</si>
  <si>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</si>
  <si>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</si>
  <si>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</si>
  <si>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</si>
  <si>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</si>
  <si>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</si>
  <si>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</si>
  <si>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</si>
  <si>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</si>
  <si>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</si>
  <si>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</si>
  <si>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</si>
  <si>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</si>
  <si>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</si>
  <si>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</si>
  <si>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</si>
  <si>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</si>
  <si>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</si>
  <si>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</si>
  <si>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</si>
  <si>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</si>
  <si>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</si>
  <si>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</si>
  <si>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</si>
  <si>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</si>
  <si>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</si>
  <si>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</si>
  <si>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</si>
  <si>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</si>
  <si>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</si>
  <si>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</si>
  <si>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</si>
  <si>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</si>
  <si>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</si>
  <si>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</si>
  <si>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</si>
  <si>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</si>
  <si>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</si>
  <si>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</si>
  <si>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</si>
  <si>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</si>
  <si>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</si>
  <si>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</si>
  <si>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</si>
  <si>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</si>
  <si>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</si>
  <si>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</si>
  <si>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</si>
  <si>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</si>
  <si>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</si>
  <si>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</si>
  <si>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</si>
  <si>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</si>
  <si>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</si>
  <si>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</si>
  <si>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</si>
  <si>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</si>
  <si>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</si>
  <si>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</si>
  <si>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</si>
  <si>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</si>
  <si>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</si>
  <si>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</si>
  <si>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</si>
  <si>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</si>
  <si>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</si>
  <si>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</si>
  <si>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</si>
  <si>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</si>
  <si>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</si>
  <si>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</si>
  <si>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</si>
  <si>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</si>
  <si>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</si>
  <si>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</si>
  <si>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</si>
  <si>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</si>
  <si>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</si>
  <si>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</si>
  <si>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</si>
  <si>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</si>
  <si>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</si>
  <si>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</si>
  <si>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</si>
  <si>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</si>
  <si>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</si>
  <si>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表4-01  発生量及び処理・処分量（種類別：変換)　〔全業種〕〔和歌山地域〕〔令和２年度〕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</si>
</sst>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18" sqref="O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2777.2465593027473</v>
      </c>
      <c r="E12" s="54">
        <v>687.33900000000006</v>
      </c>
      <c r="F12" s="54">
        <v>0</v>
      </c>
      <c r="G12" s="54">
        <v>2089.9075593027474</v>
      </c>
      <c r="H12" s="54">
        <v>9.1432675568349708</v>
      </c>
      <c r="I12" s="54">
        <v>0</v>
      </c>
      <c r="J12" s="54">
        <v>0</v>
      </c>
      <c r="K12" s="54">
        <v>1623.3490825000001</v>
      </c>
      <c r="L12" s="54">
        <v>1.7646999999999997</v>
      </c>
      <c r="M12" s="54">
        <v>661.09323179521061</v>
      </c>
      <c r="N12" s="54">
        <v>0</v>
      </c>
      <c r="O12" s="54">
        <v>962.25585070478951</v>
      </c>
      <c r="P12" s="54">
        <v>918.74810355167699</v>
      </c>
      <c r="Q12" s="54">
        <v>0</v>
      </c>
      <c r="R12" s="54">
        <v>0</v>
      </c>
      <c r="S12" s="55">
        <v>500.92295639902522</v>
      </c>
      <c r="T12" s="54">
        <v>113.03425680000001</v>
      </c>
      <c r="U12" s="54">
        <v>9.2884677999999994</v>
      </c>
      <c r="V12" s="54">
        <v>103.745789</v>
      </c>
      <c r="W12" s="54">
        <v>387.88869959902524</v>
      </c>
      <c r="X12" s="54">
        <v>345.82114148000005</v>
      </c>
      <c r="Y12" s="54">
        <v>3.0819609999999997</v>
      </c>
      <c r="Z12" s="54">
        <v>42.067558119025279</v>
      </c>
      <c r="AA12" s="54">
        <v>6.4150362330000004</v>
      </c>
      <c r="AB12" s="54">
        <v>17.809157039079651</v>
      </c>
      <c r="AC12" s="54">
        <v>370.07954255994571</v>
      </c>
      <c r="AD12" s="54">
        <v>357.73998686718062</v>
      </c>
      <c r="AE12" s="54">
        <v>12.339555692764993</v>
      </c>
      <c r="AF12" s="54">
        <v>0</v>
      </c>
      <c r="AG12" s="55">
        <v>1285.6313579756929</v>
      </c>
      <c r="AH12" s="54">
        <v>125.37381249276498</v>
      </c>
      <c r="AI12" s="54">
        <v>1972.9703579756929</v>
      </c>
      <c r="AJ12" s="54">
        <v>0</v>
      </c>
      <c r="AK12" s="54">
        <f>G12-N12</f>
        <v>2089.9075593027474</v>
      </c>
      <c r="AL12" s="54">
        <f>AM12+AN12</f>
        <v>137.31153701766684</v>
      </c>
      <c r="AM12" s="54">
        <f>SUM(AM13:AM14)+SUM(AM18:AM36)</f>
        <v>0</v>
      </c>
      <c r="AN12" s="54">
        <f>SUM(AN13:AN14)+SUM(AN18:AN36)</f>
        <v>137.31153701766684</v>
      </c>
      <c r="AO12" s="54">
        <f>AK12-AL12</f>
        <v>1952.5960222850806</v>
      </c>
    </row>
    <row r="13" spans="2:41" s="56" customFormat="1" ht="27" customHeight="1" thickTop="1" x14ac:dyDescent="0.15">
      <c r="B13" s="57" t="s">
        <v>77</v>
      </c>
      <c r="C13" s="58"/>
      <c r="D13" s="59">
        <v>0.75422000000000011</v>
      </c>
      <c r="E13" s="59">
        <v>0</v>
      </c>
      <c r="F13" s="59">
        <v>0</v>
      </c>
      <c r="G13" s="60">
        <v>0.75422000000000011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0.75422000000000011</v>
      </c>
      <c r="T13" s="59">
        <v>0.42107000000000006</v>
      </c>
      <c r="U13" s="59">
        <v>3.1199999999999999E-3</v>
      </c>
      <c r="V13" s="59">
        <v>0.41795000000000004</v>
      </c>
      <c r="W13" s="59">
        <v>0.33315</v>
      </c>
      <c r="X13" s="59">
        <v>0</v>
      </c>
      <c r="Y13" s="59">
        <v>0</v>
      </c>
      <c r="Z13" s="59">
        <v>0.33315</v>
      </c>
      <c r="AA13" s="59">
        <v>0</v>
      </c>
      <c r="AB13" s="59">
        <v>-0.53060904496519767</v>
      </c>
      <c r="AC13" s="59">
        <v>0.86375904496519773</v>
      </c>
      <c r="AD13" s="59">
        <v>0.32335000000000003</v>
      </c>
      <c r="AE13" s="62">
        <v>0.5404090449651977</v>
      </c>
      <c r="AF13" s="59">
        <v>0</v>
      </c>
      <c r="AG13" s="63">
        <v>0.32335000000000003</v>
      </c>
      <c r="AH13" s="64">
        <v>0.96147904496519776</v>
      </c>
      <c r="AI13" s="64">
        <v>0.32335000000000003</v>
      </c>
      <c r="AJ13" s="59">
        <v>0</v>
      </c>
      <c r="AK13" s="59">
        <f t="shared" ref="AK13:AK39" si="0">G13-N13</f>
        <v>0.75422000000000011</v>
      </c>
      <c r="AL13" s="59">
        <f t="shared" ref="AL13:AL39" si="1">AM13+AN13</f>
        <v>3.2289999999999999E-2</v>
      </c>
      <c r="AM13" s="59">
        <v>0</v>
      </c>
      <c r="AN13" s="59">
        <v>3.2289999999999999E-2</v>
      </c>
      <c r="AO13" s="59">
        <f t="shared" ref="AO13:AO39" si="2">AK13-AL13</f>
        <v>0.72193000000000007</v>
      </c>
    </row>
    <row r="14" spans="2:41" s="56" customFormat="1" ht="27" customHeight="1" x14ac:dyDescent="0.15">
      <c r="B14" s="65" t="s">
        <v>78</v>
      </c>
      <c r="C14" s="58"/>
      <c r="D14" s="59">
        <v>396.20836472609062</v>
      </c>
      <c r="E14" s="59">
        <v>0</v>
      </c>
      <c r="F14" s="59">
        <v>0</v>
      </c>
      <c r="G14" s="59">
        <v>396.20836472609062</v>
      </c>
      <c r="H14" s="59">
        <v>1.4999999999999999E-2</v>
      </c>
      <c r="I14" s="59">
        <v>0</v>
      </c>
      <c r="J14" s="59">
        <v>0</v>
      </c>
      <c r="K14" s="59">
        <v>313.26851499999998</v>
      </c>
      <c r="L14" s="59">
        <v>0</v>
      </c>
      <c r="M14" s="59">
        <v>301.95068879521045</v>
      </c>
      <c r="N14" s="59">
        <v>0</v>
      </c>
      <c r="O14" s="59">
        <v>11.317826204789533</v>
      </c>
      <c r="P14" s="59">
        <v>1.2787635328801523</v>
      </c>
      <c r="Q14" s="59">
        <v>0</v>
      </c>
      <c r="R14" s="66">
        <v>0</v>
      </c>
      <c r="S14" s="61">
        <v>92.963912398000005</v>
      </c>
      <c r="T14" s="59">
        <v>5.6489999999999991</v>
      </c>
      <c r="U14" s="59">
        <v>0.13127</v>
      </c>
      <c r="V14" s="59">
        <v>5.5177299999999994</v>
      </c>
      <c r="W14" s="59">
        <v>87.314912398000004</v>
      </c>
      <c r="X14" s="59">
        <v>80.47235400000001</v>
      </c>
      <c r="Y14" s="59">
        <v>8.0724000000000004E-2</v>
      </c>
      <c r="Z14" s="59">
        <v>6.8425583980000004</v>
      </c>
      <c r="AA14" s="59">
        <v>1.0557713630000001</v>
      </c>
      <c r="AB14" s="59">
        <v>4.4595931961480364</v>
      </c>
      <c r="AC14" s="59">
        <v>82.85531920185197</v>
      </c>
      <c r="AD14" s="59">
        <v>79.483098423789315</v>
      </c>
      <c r="AE14" s="59">
        <v>3.3722207780626507</v>
      </c>
      <c r="AF14" s="59">
        <v>0</v>
      </c>
      <c r="AG14" s="61">
        <v>80.776861956669464</v>
      </c>
      <c r="AH14" s="59">
        <v>9.0212207780626503</v>
      </c>
      <c r="AI14" s="59">
        <v>80.776861956669464</v>
      </c>
      <c r="AJ14" s="59">
        <v>0</v>
      </c>
      <c r="AK14" s="59">
        <f t="shared" si="0"/>
        <v>396.20836472609062</v>
      </c>
      <c r="AL14" s="59">
        <f t="shared" si="1"/>
        <v>13.552533571486219</v>
      </c>
      <c r="AM14" s="59">
        <f>SUM(AM15:AM17)</f>
        <v>0</v>
      </c>
      <c r="AN14" s="59">
        <f>SUM(AN15:AN17)</f>
        <v>13.552533571486219</v>
      </c>
      <c r="AO14" s="59">
        <f t="shared" si="2"/>
        <v>382.65583115460441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214.26931104259918</v>
      </c>
      <c r="E15" s="70">
        <v>0</v>
      </c>
      <c r="F15" s="69">
        <v>0</v>
      </c>
      <c r="G15" s="69">
        <v>214.26931104259918</v>
      </c>
      <c r="H15" s="70">
        <v>0</v>
      </c>
      <c r="I15" s="70">
        <v>0</v>
      </c>
      <c r="J15" s="70">
        <v>0</v>
      </c>
      <c r="K15" s="70">
        <v>214.98879499999998</v>
      </c>
      <c r="L15" s="70">
        <v>0</v>
      </c>
      <c r="M15" s="70">
        <v>210.38154889693428</v>
      </c>
      <c r="N15" s="70">
        <v>0</v>
      </c>
      <c r="O15" s="70">
        <v>4.607246103065715</v>
      </c>
      <c r="P15" s="69">
        <v>9.9614566491511704E-4</v>
      </c>
      <c r="Q15" s="69">
        <v>0</v>
      </c>
      <c r="R15" s="71">
        <v>0</v>
      </c>
      <c r="S15" s="72">
        <v>3.8867660000000006</v>
      </c>
      <c r="T15" s="69">
        <v>0</v>
      </c>
      <c r="U15" s="69">
        <v>0</v>
      </c>
      <c r="V15" s="69">
        <v>0</v>
      </c>
      <c r="W15" s="69">
        <v>3.8867660000000006</v>
      </c>
      <c r="X15" s="69">
        <v>2.7947700000000002</v>
      </c>
      <c r="Y15" s="69">
        <v>0</v>
      </c>
      <c r="Z15" s="69">
        <v>1.0919960000000002</v>
      </c>
      <c r="AA15" s="69">
        <v>1.7399999999999999E-2</v>
      </c>
      <c r="AB15" s="69">
        <v>1.1629386910993578</v>
      </c>
      <c r="AC15" s="69">
        <v>2.7238273089006428</v>
      </c>
      <c r="AD15" s="69">
        <v>0.89330498995123242</v>
      </c>
      <c r="AE15" s="69">
        <v>1.8305223189494102</v>
      </c>
      <c r="AF15" s="71">
        <v>0</v>
      </c>
      <c r="AG15" s="72">
        <v>0.89430113561614755</v>
      </c>
      <c r="AH15" s="69">
        <v>1.8305223189494102</v>
      </c>
      <c r="AI15" s="69">
        <v>0.89430113561614755</v>
      </c>
      <c r="AJ15" s="70">
        <v>0</v>
      </c>
      <c r="AK15" s="70">
        <f t="shared" si="0"/>
        <v>214.26931104259918</v>
      </c>
      <c r="AL15" s="70">
        <f t="shared" si="1"/>
        <v>6.0698297295471253</v>
      </c>
      <c r="AM15" s="70">
        <v>0</v>
      </c>
      <c r="AN15" s="70">
        <v>6.0698297295471253</v>
      </c>
      <c r="AO15" s="70">
        <f t="shared" si="2"/>
        <v>208.19948131305205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87.585067285491419</v>
      </c>
      <c r="E16" s="74">
        <v>0</v>
      </c>
      <c r="F16" s="74">
        <v>0</v>
      </c>
      <c r="G16" s="74">
        <v>87.585067285491419</v>
      </c>
      <c r="H16" s="74">
        <v>1.4999999999999999E-2</v>
      </c>
      <c r="I16" s="74">
        <v>0</v>
      </c>
      <c r="J16" s="74">
        <v>0</v>
      </c>
      <c r="K16" s="74">
        <v>68.197620000000001</v>
      </c>
      <c r="L16" s="74">
        <v>0</v>
      </c>
      <c r="M16" s="74">
        <v>65.06174989827619</v>
      </c>
      <c r="N16" s="74">
        <v>0</v>
      </c>
      <c r="O16" s="74">
        <v>3.1358701017238175</v>
      </c>
      <c r="P16" s="74">
        <v>1.1267673872152373</v>
      </c>
      <c r="Q16" s="74">
        <v>0</v>
      </c>
      <c r="R16" s="75">
        <v>0</v>
      </c>
      <c r="S16" s="76">
        <v>21.381549999999997</v>
      </c>
      <c r="T16" s="74">
        <v>5.4898299999999995</v>
      </c>
      <c r="U16" s="74">
        <v>0</v>
      </c>
      <c r="V16" s="74">
        <v>5.4898299999999995</v>
      </c>
      <c r="W16" s="74">
        <v>15.891719999999998</v>
      </c>
      <c r="X16" s="74">
        <v>14.849469999999998</v>
      </c>
      <c r="Y16" s="74">
        <v>0</v>
      </c>
      <c r="Z16" s="74">
        <v>1.0422499999999997</v>
      </c>
      <c r="AA16" s="74">
        <v>0.14302999999999999</v>
      </c>
      <c r="AB16" s="74">
        <v>1.873639293298055</v>
      </c>
      <c r="AC16" s="74">
        <v>14.018080706701943</v>
      </c>
      <c r="AD16" s="74">
        <v>13.9277200754193</v>
      </c>
      <c r="AE16" s="74">
        <v>9.0360631282642573E-2</v>
      </c>
      <c r="AF16" s="75">
        <v>0</v>
      </c>
      <c r="AG16" s="76">
        <v>15.069487462634537</v>
      </c>
      <c r="AH16" s="74">
        <v>5.5801906312826421</v>
      </c>
      <c r="AI16" s="74">
        <v>15.069487462634537</v>
      </c>
      <c r="AJ16" s="74">
        <v>0</v>
      </c>
      <c r="AK16" s="74">
        <f t="shared" si="0"/>
        <v>87.585067285491419</v>
      </c>
      <c r="AL16" s="74">
        <f t="shared" si="1"/>
        <v>7.4827038419390943</v>
      </c>
      <c r="AM16" s="74">
        <v>0</v>
      </c>
      <c r="AN16" s="74">
        <v>7.4827038419390943</v>
      </c>
      <c r="AO16" s="74">
        <f t="shared" si="2"/>
        <v>80.102363443552321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94.353986398000004</v>
      </c>
      <c r="E17" s="60">
        <v>0</v>
      </c>
      <c r="F17" s="79">
        <v>0</v>
      </c>
      <c r="G17" s="79">
        <v>94.353986398000004</v>
      </c>
      <c r="H17" s="60">
        <v>0</v>
      </c>
      <c r="I17" s="60">
        <v>0</v>
      </c>
      <c r="J17" s="60">
        <v>0</v>
      </c>
      <c r="K17" s="60">
        <v>30.082099999999997</v>
      </c>
      <c r="L17" s="60">
        <v>0</v>
      </c>
      <c r="M17" s="60">
        <v>26.507389999999997</v>
      </c>
      <c r="N17" s="60">
        <v>0</v>
      </c>
      <c r="O17" s="60">
        <v>3.5747100000000001</v>
      </c>
      <c r="P17" s="79">
        <v>0.151</v>
      </c>
      <c r="Q17" s="79">
        <v>0</v>
      </c>
      <c r="R17" s="80">
        <v>0</v>
      </c>
      <c r="S17" s="81">
        <v>67.695596398000006</v>
      </c>
      <c r="T17" s="79">
        <v>0.15917000000000001</v>
      </c>
      <c r="U17" s="79">
        <v>0.13127</v>
      </c>
      <c r="V17" s="79">
        <v>2.7899999999999998E-2</v>
      </c>
      <c r="W17" s="79">
        <v>67.536426398000003</v>
      </c>
      <c r="X17" s="79">
        <v>62.828114000000006</v>
      </c>
      <c r="Y17" s="79">
        <v>8.0724000000000004E-2</v>
      </c>
      <c r="Z17" s="79">
        <v>4.7083123980000003</v>
      </c>
      <c r="AA17" s="79">
        <v>0.89534136300000011</v>
      </c>
      <c r="AB17" s="79">
        <v>1.4230152117506236</v>
      </c>
      <c r="AC17" s="79">
        <v>66.11341118624938</v>
      </c>
      <c r="AD17" s="79">
        <v>64.66207335841878</v>
      </c>
      <c r="AE17" s="79">
        <v>1.4513378278305979</v>
      </c>
      <c r="AF17" s="80">
        <v>0</v>
      </c>
      <c r="AG17" s="81">
        <v>64.813073358418777</v>
      </c>
      <c r="AH17" s="79">
        <v>1.610507827830598</v>
      </c>
      <c r="AI17" s="79">
        <v>64.813073358418777</v>
      </c>
      <c r="AJ17" s="60">
        <v>0</v>
      </c>
      <c r="AK17" s="60">
        <f t="shared" si="0"/>
        <v>94.353986398000004</v>
      </c>
      <c r="AL17" s="60">
        <f t="shared" si="1"/>
        <v>0</v>
      </c>
      <c r="AM17" s="60">
        <v>0</v>
      </c>
      <c r="AN17" s="60">
        <v>0</v>
      </c>
      <c r="AO17" s="60">
        <f t="shared" si="2"/>
        <v>94.353986398000004</v>
      </c>
    </row>
    <row r="18" spans="2:41" s="56" customFormat="1" ht="27" customHeight="1" x14ac:dyDescent="0.15">
      <c r="B18" s="65" t="s">
        <v>82</v>
      </c>
      <c r="C18" s="82"/>
      <c r="D18" s="59">
        <v>21.936789664999999</v>
      </c>
      <c r="E18" s="59">
        <v>0</v>
      </c>
      <c r="F18" s="59">
        <v>0</v>
      </c>
      <c r="G18" s="59">
        <v>21.936789664999999</v>
      </c>
      <c r="H18" s="59">
        <v>0.76400000000000001</v>
      </c>
      <c r="I18" s="59">
        <v>0</v>
      </c>
      <c r="J18" s="59">
        <v>0</v>
      </c>
      <c r="K18" s="59">
        <v>8.13931</v>
      </c>
      <c r="L18" s="59">
        <v>0</v>
      </c>
      <c r="M18" s="59">
        <v>8.1069999999999993</v>
      </c>
      <c r="N18" s="59">
        <v>0</v>
      </c>
      <c r="O18" s="59">
        <v>3.2310000000000005E-2</v>
      </c>
      <c r="P18" s="59">
        <v>1.431E-2</v>
      </c>
      <c r="Q18" s="59">
        <v>0</v>
      </c>
      <c r="R18" s="59">
        <v>0</v>
      </c>
      <c r="S18" s="61">
        <v>13.051479665</v>
      </c>
      <c r="T18" s="59">
        <v>0</v>
      </c>
      <c r="U18" s="59">
        <v>0</v>
      </c>
      <c r="V18" s="59">
        <v>0</v>
      </c>
      <c r="W18" s="59">
        <v>13.051479665</v>
      </c>
      <c r="X18" s="59">
        <v>2.4562347</v>
      </c>
      <c r="Y18" s="59">
        <v>0.23547899999999997</v>
      </c>
      <c r="Z18" s="59">
        <v>10.595244965000001</v>
      </c>
      <c r="AA18" s="59">
        <v>0.87561670999999974</v>
      </c>
      <c r="AB18" s="59">
        <v>1.5273240803734858</v>
      </c>
      <c r="AC18" s="59">
        <v>11.524155584626515</v>
      </c>
      <c r="AD18" s="59">
        <v>11.520538350357214</v>
      </c>
      <c r="AE18" s="62">
        <v>3.6172342693008581E-3</v>
      </c>
      <c r="AF18" s="59">
        <v>0</v>
      </c>
      <c r="AG18" s="61">
        <v>12.298848350357213</v>
      </c>
      <c r="AH18" s="59">
        <v>3.6172342693008581E-3</v>
      </c>
      <c r="AI18" s="59">
        <v>12.298848350357213</v>
      </c>
      <c r="AJ18" s="59">
        <v>0</v>
      </c>
      <c r="AK18" s="59">
        <f t="shared" si="0"/>
        <v>21.936789664999999</v>
      </c>
      <c r="AL18" s="59">
        <f t="shared" si="1"/>
        <v>1.5576520500371565</v>
      </c>
      <c r="AM18" s="59">
        <v>0</v>
      </c>
      <c r="AN18" s="59">
        <v>1.5576520500371565</v>
      </c>
      <c r="AO18" s="59">
        <f t="shared" si="2"/>
        <v>20.379137614962843</v>
      </c>
    </row>
    <row r="19" spans="2:41" s="56" customFormat="1" ht="27" customHeight="1" x14ac:dyDescent="0.15">
      <c r="B19" s="65" t="s">
        <v>83</v>
      </c>
      <c r="C19" s="58"/>
      <c r="D19" s="59">
        <v>39.718123948000006</v>
      </c>
      <c r="E19" s="59">
        <v>0</v>
      </c>
      <c r="F19" s="59">
        <v>0</v>
      </c>
      <c r="G19" s="59">
        <v>39.718123948000006</v>
      </c>
      <c r="H19" s="59">
        <v>3.7999999999999999E-2</v>
      </c>
      <c r="I19" s="59">
        <v>0</v>
      </c>
      <c r="J19" s="59">
        <v>0</v>
      </c>
      <c r="K19" s="59">
        <v>33.934800000000003</v>
      </c>
      <c r="L19" s="59">
        <v>0</v>
      </c>
      <c r="M19" s="59">
        <v>33.752280000000006</v>
      </c>
      <c r="N19" s="59">
        <v>0</v>
      </c>
      <c r="O19" s="59">
        <v>0.18252000000000002</v>
      </c>
      <c r="P19" s="59">
        <v>0</v>
      </c>
      <c r="Q19" s="59">
        <v>0</v>
      </c>
      <c r="R19" s="59">
        <v>0</v>
      </c>
      <c r="S19" s="61">
        <v>5.9278439480000031</v>
      </c>
      <c r="T19" s="59">
        <v>1.1100000000000001E-3</v>
      </c>
      <c r="U19" s="59">
        <v>0</v>
      </c>
      <c r="V19" s="59">
        <v>1.1100000000000001E-3</v>
      </c>
      <c r="W19" s="59">
        <v>5.9267339480000034</v>
      </c>
      <c r="X19" s="59">
        <v>0.94625000000000004</v>
      </c>
      <c r="Y19" s="59">
        <v>9.3600000000000003E-3</v>
      </c>
      <c r="Z19" s="59">
        <v>4.9804839480000034</v>
      </c>
      <c r="AA19" s="59">
        <v>0.33395257000000012</v>
      </c>
      <c r="AB19" s="59">
        <v>2.3063041608867296</v>
      </c>
      <c r="AC19" s="59">
        <v>3.6204297871132738</v>
      </c>
      <c r="AD19" s="59">
        <v>3.6075589134866197</v>
      </c>
      <c r="AE19" s="62">
        <v>1.287087362665389E-2</v>
      </c>
      <c r="AF19" s="59">
        <v>0</v>
      </c>
      <c r="AG19" s="61">
        <v>3.6455589134866195</v>
      </c>
      <c r="AH19" s="59">
        <v>1.398087362665389E-2</v>
      </c>
      <c r="AI19" s="59">
        <v>3.6455589134866195</v>
      </c>
      <c r="AJ19" s="59">
        <v>0</v>
      </c>
      <c r="AK19" s="59">
        <f t="shared" si="0"/>
        <v>39.718123948000006</v>
      </c>
      <c r="AL19" s="59">
        <f t="shared" si="1"/>
        <v>1.301934545454545</v>
      </c>
      <c r="AM19" s="59">
        <v>0</v>
      </c>
      <c r="AN19" s="59">
        <v>1.301934545454545</v>
      </c>
      <c r="AO19" s="59">
        <f t="shared" si="2"/>
        <v>38.416189402545463</v>
      </c>
    </row>
    <row r="20" spans="2:41" s="56" customFormat="1" ht="27" customHeight="1" x14ac:dyDescent="0.15">
      <c r="B20" s="65" t="s">
        <v>84</v>
      </c>
      <c r="C20" s="58"/>
      <c r="D20" s="59">
        <v>14.510002450000002</v>
      </c>
      <c r="E20" s="59">
        <v>0</v>
      </c>
      <c r="F20" s="59">
        <v>0</v>
      </c>
      <c r="G20" s="59">
        <v>14.510002450000002</v>
      </c>
      <c r="H20" s="59">
        <v>0.11</v>
      </c>
      <c r="I20" s="59">
        <v>0</v>
      </c>
      <c r="J20" s="59">
        <v>0</v>
      </c>
      <c r="K20" s="59">
        <v>9.382200000000001</v>
      </c>
      <c r="L20" s="59">
        <v>0</v>
      </c>
      <c r="M20" s="59">
        <v>8.3360000000000003</v>
      </c>
      <c r="N20" s="59">
        <v>0</v>
      </c>
      <c r="O20" s="59">
        <v>1.0462</v>
      </c>
      <c r="P20" s="59">
        <v>0</v>
      </c>
      <c r="Q20" s="59">
        <v>0</v>
      </c>
      <c r="R20" s="59">
        <v>0</v>
      </c>
      <c r="S20" s="61">
        <v>6.0640024500000029</v>
      </c>
      <c r="T20" s="59">
        <v>8.0000000000000004E-4</v>
      </c>
      <c r="U20" s="59">
        <v>0</v>
      </c>
      <c r="V20" s="59">
        <v>8.0000000000000004E-4</v>
      </c>
      <c r="W20" s="59">
        <v>6.063202450000003</v>
      </c>
      <c r="X20" s="59">
        <v>0.8178856000000001</v>
      </c>
      <c r="Y20" s="59">
        <v>1.1999999999999999E-4</v>
      </c>
      <c r="Z20" s="59">
        <v>5.2453168500000027</v>
      </c>
      <c r="AA20" s="59">
        <v>1.3009320900000001</v>
      </c>
      <c r="AB20" s="59">
        <v>4.9675860810235264</v>
      </c>
      <c r="AC20" s="59">
        <v>1.0956163689764766</v>
      </c>
      <c r="AD20" s="59">
        <v>1.0594494103295091</v>
      </c>
      <c r="AE20" s="62">
        <v>3.6166958646967499E-2</v>
      </c>
      <c r="AF20" s="59">
        <v>0</v>
      </c>
      <c r="AG20" s="61">
        <v>1.1694494103295092</v>
      </c>
      <c r="AH20" s="59">
        <v>3.6966958646967502E-2</v>
      </c>
      <c r="AI20" s="59">
        <v>1.1694494103295092</v>
      </c>
      <c r="AJ20" s="59">
        <v>0</v>
      </c>
      <c r="AK20" s="59">
        <f t="shared" si="0"/>
        <v>14.510002450000002</v>
      </c>
      <c r="AL20" s="59">
        <f t="shared" si="1"/>
        <v>7.8052459981916815</v>
      </c>
      <c r="AM20" s="59">
        <v>0</v>
      </c>
      <c r="AN20" s="59">
        <v>7.8052459981916815</v>
      </c>
      <c r="AO20" s="59">
        <f t="shared" si="2"/>
        <v>6.7047564518083203</v>
      </c>
    </row>
    <row r="21" spans="2:41" s="56" customFormat="1" ht="27" customHeight="1" x14ac:dyDescent="0.15">
      <c r="B21" s="65" t="s">
        <v>85</v>
      </c>
      <c r="C21" s="58"/>
      <c r="D21" s="59">
        <v>11.695483299999999</v>
      </c>
      <c r="E21" s="59">
        <v>0</v>
      </c>
      <c r="F21" s="59">
        <v>0</v>
      </c>
      <c r="G21" s="59">
        <v>11.695483299999999</v>
      </c>
      <c r="H21" s="59">
        <v>0</v>
      </c>
      <c r="I21" s="59">
        <v>0</v>
      </c>
      <c r="J21" s="59">
        <v>0</v>
      </c>
      <c r="K21" s="59">
        <v>3.7279470000000008</v>
      </c>
      <c r="L21" s="59">
        <v>1.7646999999999997</v>
      </c>
      <c r="M21" s="59">
        <v>0.67300000000000004</v>
      </c>
      <c r="N21" s="59">
        <v>0</v>
      </c>
      <c r="O21" s="59">
        <v>3.0549470000000007</v>
      </c>
      <c r="P21" s="59">
        <v>2.7246054000000002</v>
      </c>
      <c r="Q21" s="59">
        <v>0</v>
      </c>
      <c r="R21" s="59">
        <v>0</v>
      </c>
      <c r="S21" s="61">
        <v>8.2978778999999996</v>
      </c>
      <c r="T21" s="59">
        <v>1.3363150000000001</v>
      </c>
      <c r="U21" s="59">
        <v>1.314845</v>
      </c>
      <c r="V21" s="59">
        <v>2.147E-2</v>
      </c>
      <c r="W21" s="59">
        <v>6.9615628999999988</v>
      </c>
      <c r="X21" s="59">
        <v>5.1214163999999993</v>
      </c>
      <c r="Y21" s="59">
        <v>0.58570500000000003</v>
      </c>
      <c r="Z21" s="59">
        <v>1.8401464999999995</v>
      </c>
      <c r="AA21" s="59">
        <v>0.27644249999999998</v>
      </c>
      <c r="AB21" s="59">
        <v>0.34320051689823039</v>
      </c>
      <c r="AC21" s="59">
        <v>6.6183623831017684</v>
      </c>
      <c r="AD21" s="59">
        <v>5.5808411964082616</v>
      </c>
      <c r="AE21" s="62">
        <v>1.037521186693507</v>
      </c>
      <c r="AF21" s="59">
        <v>0</v>
      </c>
      <c r="AG21" s="61">
        <v>8.3054465964082613</v>
      </c>
      <c r="AH21" s="59">
        <v>2.3738361866935072</v>
      </c>
      <c r="AI21" s="59">
        <v>8.3054465964082613</v>
      </c>
      <c r="AJ21" s="59">
        <v>0</v>
      </c>
      <c r="AK21" s="59">
        <f t="shared" si="0"/>
        <v>11.695483299999999</v>
      </c>
      <c r="AL21" s="59">
        <f t="shared" si="1"/>
        <v>1.8434468070160492</v>
      </c>
      <c r="AM21" s="59">
        <v>0</v>
      </c>
      <c r="AN21" s="59">
        <v>1.8434468070160492</v>
      </c>
      <c r="AO21" s="59">
        <f t="shared" si="2"/>
        <v>9.8520364929839506</v>
      </c>
    </row>
    <row r="22" spans="2:41" s="56" customFormat="1" ht="27" customHeight="1" x14ac:dyDescent="0.15">
      <c r="B22" s="65" t="s">
        <v>86</v>
      </c>
      <c r="C22" s="58"/>
      <c r="D22" s="59">
        <v>0.113898</v>
      </c>
      <c r="E22" s="59">
        <v>0</v>
      </c>
      <c r="F22" s="59">
        <v>0</v>
      </c>
      <c r="G22" s="59">
        <v>0.113898</v>
      </c>
      <c r="H22" s="59">
        <v>0</v>
      </c>
      <c r="I22" s="59">
        <v>0</v>
      </c>
      <c r="J22" s="59">
        <v>0</v>
      </c>
      <c r="K22" s="59">
        <v>1.3122999999999999E-2</v>
      </c>
      <c r="L22" s="59">
        <v>0</v>
      </c>
      <c r="M22" s="59">
        <v>0</v>
      </c>
      <c r="N22" s="59">
        <v>0</v>
      </c>
      <c r="O22" s="59">
        <v>1.3122999999999999E-2</v>
      </c>
      <c r="P22" s="59">
        <v>1.3122999999999999E-2</v>
      </c>
      <c r="Q22" s="59">
        <v>0</v>
      </c>
      <c r="R22" s="59">
        <v>0</v>
      </c>
      <c r="S22" s="61">
        <v>0.100775</v>
      </c>
      <c r="T22" s="59">
        <v>3.1700000000000001E-4</v>
      </c>
      <c r="U22" s="59">
        <v>0</v>
      </c>
      <c r="V22" s="59">
        <v>3.1700000000000001E-4</v>
      </c>
      <c r="W22" s="59">
        <v>0.10045800000000001</v>
      </c>
      <c r="X22" s="59">
        <v>9.1712000000000002E-2</v>
      </c>
      <c r="Y22" s="59">
        <v>0</v>
      </c>
      <c r="Z22" s="59">
        <v>8.7459999999999986E-3</v>
      </c>
      <c r="AA22" s="59">
        <v>0</v>
      </c>
      <c r="AB22" s="59">
        <v>0</v>
      </c>
      <c r="AC22" s="59">
        <v>0.10045799999999999</v>
      </c>
      <c r="AD22" s="59">
        <v>7.3051999999999992E-2</v>
      </c>
      <c r="AE22" s="62">
        <v>2.7406000000000003E-2</v>
      </c>
      <c r="AF22" s="59">
        <v>0</v>
      </c>
      <c r="AG22" s="61">
        <v>8.6174999999999988E-2</v>
      </c>
      <c r="AH22" s="59">
        <v>2.7723000000000005E-2</v>
      </c>
      <c r="AI22" s="59">
        <v>8.6174999999999988E-2</v>
      </c>
      <c r="AJ22" s="59">
        <v>0</v>
      </c>
      <c r="AK22" s="59">
        <f t="shared" si="0"/>
        <v>0.113898</v>
      </c>
      <c r="AL22" s="59">
        <f t="shared" si="1"/>
        <v>3.0401000000000001E-2</v>
      </c>
      <c r="AM22" s="59">
        <v>0</v>
      </c>
      <c r="AN22" s="59">
        <v>3.0401000000000001E-2</v>
      </c>
      <c r="AO22" s="59">
        <f t="shared" si="2"/>
        <v>8.3497000000000002E-2</v>
      </c>
    </row>
    <row r="23" spans="2:41" s="56" customFormat="1" ht="27" customHeight="1" x14ac:dyDescent="0.15">
      <c r="B23" s="65" t="s">
        <v>87</v>
      </c>
      <c r="C23" s="58"/>
      <c r="D23" s="59">
        <v>19.067821500000001</v>
      </c>
      <c r="E23" s="59">
        <v>0</v>
      </c>
      <c r="F23" s="59">
        <v>0</v>
      </c>
      <c r="G23" s="59">
        <v>19.067821500000001</v>
      </c>
      <c r="H23" s="59">
        <v>0</v>
      </c>
      <c r="I23" s="59">
        <v>0</v>
      </c>
      <c r="J23" s="59">
        <v>0</v>
      </c>
      <c r="K23" s="59">
        <v>2.2921974999999999</v>
      </c>
      <c r="L23" s="59">
        <v>0</v>
      </c>
      <c r="M23" s="59">
        <v>0</v>
      </c>
      <c r="N23" s="59">
        <v>0</v>
      </c>
      <c r="O23" s="59">
        <v>2.2921974999999999</v>
      </c>
      <c r="P23" s="59">
        <v>2.2921974999999999</v>
      </c>
      <c r="Q23" s="59">
        <v>0</v>
      </c>
      <c r="R23" s="59">
        <v>0</v>
      </c>
      <c r="S23" s="61">
        <v>16.775624000000001</v>
      </c>
      <c r="T23" s="59">
        <v>0</v>
      </c>
      <c r="U23" s="59">
        <v>0</v>
      </c>
      <c r="V23" s="59">
        <v>0</v>
      </c>
      <c r="W23" s="59">
        <v>16.775624000000001</v>
      </c>
      <c r="X23" s="59">
        <v>16.114509999999999</v>
      </c>
      <c r="Y23" s="59">
        <v>5.2000000000000006E-4</v>
      </c>
      <c r="Z23" s="59">
        <v>0.6611140000000002</v>
      </c>
      <c r="AA23" s="59">
        <v>6.2E-4</v>
      </c>
      <c r="AB23" s="59">
        <v>4.3699999999994077E-2</v>
      </c>
      <c r="AC23" s="59">
        <v>16.731924000000006</v>
      </c>
      <c r="AD23" s="59">
        <v>16.08122018649124</v>
      </c>
      <c r="AE23" s="62">
        <v>0.65070381350876461</v>
      </c>
      <c r="AF23" s="59">
        <v>0</v>
      </c>
      <c r="AG23" s="61">
        <v>18.373417686491241</v>
      </c>
      <c r="AH23" s="59">
        <v>0.65070381350876461</v>
      </c>
      <c r="AI23" s="59">
        <v>18.373417686491241</v>
      </c>
      <c r="AJ23" s="59">
        <v>0</v>
      </c>
      <c r="AK23" s="59">
        <f t="shared" si="0"/>
        <v>19.067821500000001</v>
      </c>
      <c r="AL23" s="59">
        <f t="shared" si="1"/>
        <v>0.21836100000000003</v>
      </c>
      <c r="AM23" s="59">
        <v>0</v>
      </c>
      <c r="AN23" s="59">
        <v>0.21836100000000003</v>
      </c>
      <c r="AO23" s="59">
        <f t="shared" si="2"/>
        <v>18.849460499999999</v>
      </c>
    </row>
    <row r="24" spans="2:41" s="56" customFormat="1" ht="27" customHeight="1" x14ac:dyDescent="0.15">
      <c r="B24" s="65" t="s">
        <v>88</v>
      </c>
      <c r="C24" s="58"/>
      <c r="D24" s="59">
        <v>0.71134900000000001</v>
      </c>
      <c r="E24" s="59">
        <v>0</v>
      </c>
      <c r="F24" s="59">
        <v>0</v>
      </c>
      <c r="G24" s="59">
        <v>0.71134900000000001</v>
      </c>
      <c r="H24" s="59">
        <v>0</v>
      </c>
      <c r="I24" s="59">
        <v>0</v>
      </c>
      <c r="J24" s="59">
        <v>0</v>
      </c>
      <c r="K24" s="59">
        <v>0.14871999999999999</v>
      </c>
      <c r="L24" s="59">
        <v>0</v>
      </c>
      <c r="M24" s="59">
        <v>0</v>
      </c>
      <c r="N24" s="59">
        <v>0</v>
      </c>
      <c r="O24" s="59">
        <v>0.14871999999999999</v>
      </c>
      <c r="P24" s="59">
        <v>0.14843000000000001</v>
      </c>
      <c r="Q24" s="59">
        <v>0</v>
      </c>
      <c r="R24" s="59">
        <v>0</v>
      </c>
      <c r="S24" s="61">
        <v>0.56291899999999995</v>
      </c>
      <c r="T24" s="59">
        <v>0</v>
      </c>
      <c r="U24" s="59">
        <v>0</v>
      </c>
      <c r="V24" s="59">
        <v>0</v>
      </c>
      <c r="W24" s="59">
        <v>0.56291899999999995</v>
      </c>
      <c r="X24" s="59">
        <v>0.52007899999999996</v>
      </c>
      <c r="Y24" s="59">
        <v>0</v>
      </c>
      <c r="Z24" s="59">
        <v>4.2840000000000003E-2</v>
      </c>
      <c r="AA24" s="59">
        <v>4.1200000000000001E-2</v>
      </c>
      <c r="AB24" s="59">
        <v>0</v>
      </c>
      <c r="AC24" s="59">
        <v>0.56291900000000006</v>
      </c>
      <c r="AD24" s="59">
        <v>0.52881100000000003</v>
      </c>
      <c r="AE24" s="62">
        <v>3.4107999999999999E-2</v>
      </c>
      <c r="AF24" s="59">
        <v>0</v>
      </c>
      <c r="AG24" s="61">
        <v>0.67724099999999998</v>
      </c>
      <c r="AH24" s="59">
        <v>3.4107999999999999E-2</v>
      </c>
      <c r="AI24" s="59">
        <v>0.67724099999999998</v>
      </c>
      <c r="AJ24" s="59">
        <v>0</v>
      </c>
      <c r="AK24" s="59">
        <f t="shared" si="0"/>
        <v>0.71134900000000001</v>
      </c>
      <c r="AL24" s="59">
        <f t="shared" si="1"/>
        <v>0.11421099999999998</v>
      </c>
      <c r="AM24" s="59">
        <v>0</v>
      </c>
      <c r="AN24" s="59">
        <v>0.11421099999999998</v>
      </c>
      <c r="AO24" s="59">
        <f t="shared" si="2"/>
        <v>0.59713800000000006</v>
      </c>
    </row>
    <row r="25" spans="2:41" s="56" customFormat="1" ht="27" customHeight="1" x14ac:dyDescent="0.15">
      <c r="B25" s="65" t="s">
        <v>89</v>
      </c>
      <c r="C25" s="58"/>
      <c r="D25" s="59">
        <v>3.8367599999999999</v>
      </c>
      <c r="E25" s="59">
        <v>0</v>
      </c>
      <c r="F25" s="59">
        <v>0</v>
      </c>
      <c r="G25" s="59">
        <v>3.8367599999999999</v>
      </c>
      <c r="H25" s="59">
        <v>0</v>
      </c>
      <c r="I25" s="59">
        <v>0</v>
      </c>
      <c r="J25" s="59">
        <v>0</v>
      </c>
      <c r="K25" s="59">
        <v>1.2669999999999999</v>
      </c>
      <c r="L25" s="59">
        <v>0</v>
      </c>
      <c r="M25" s="59">
        <v>0</v>
      </c>
      <c r="N25" s="59">
        <v>0</v>
      </c>
      <c r="O25" s="59">
        <v>1.2669999999999999</v>
      </c>
      <c r="P25" s="59">
        <v>1.2669999999999999</v>
      </c>
      <c r="Q25" s="59">
        <v>0</v>
      </c>
      <c r="R25" s="59">
        <v>0</v>
      </c>
      <c r="S25" s="61">
        <v>2.56976</v>
      </c>
      <c r="T25" s="59">
        <v>0</v>
      </c>
      <c r="U25" s="59">
        <v>0</v>
      </c>
      <c r="V25" s="59">
        <v>0</v>
      </c>
      <c r="W25" s="59">
        <v>2.56976</v>
      </c>
      <c r="X25" s="59">
        <v>1.2390000000000001</v>
      </c>
      <c r="Y25" s="59">
        <v>0</v>
      </c>
      <c r="Z25" s="59">
        <v>1.3307599999999999</v>
      </c>
      <c r="AA25" s="59">
        <v>2.4889999999999999E-2</v>
      </c>
      <c r="AB25" s="59">
        <v>2.4890000000000079E-2</v>
      </c>
      <c r="AC25" s="59">
        <v>2.54487</v>
      </c>
      <c r="AD25" s="59">
        <v>2.2738700000000001</v>
      </c>
      <c r="AE25" s="62">
        <v>0.27100000000000002</v>
      </c>
      <c r="AF25" s="59">
        <v>0</v>
      </c>
      <c r="AG25" s="61">
        <v>3.54087</v>
      </c>
      <c r="AH25" s="59">
        <v>0.27100000000000002</v>
      </c>
      <c r="AI25" s="59">
        <v>3.54087</v>
      </c>
      <c r="AJ25" s="59">
        <v>0</v>
      </c>
      <c r="AK25" s="59">
        <f t="shared" si="0"/>
        <v>3.8367599999999999</v>
      </c>
      <c r="AL25" s="59">
        <f t="shared" si="1"/>
        <v>0.72699999999999998</v>
      </c>
      <c r="AM25" s="59">
        <v>0</v>
      </c>
      <c r="AN25" s="59">
        <v>0.72699999999999998</v>
      </c>
      <c r="AO25" s="59">
        <f t="shared" si="2"/>
        <v>3.1097600000000001</v>
      </c>
    </row>
    <row r="26" spans="2:41" s="56" customFormat="1" ht="27" customHeight="1" x14ac:dyDescent="0.15">
      <c r="B26" s="65" t="s">
        <v>90</v>
      </c>
      <c r="C26" s="58"/>
      <c r="D26" s="59">
        <v>0.14771000000000001</v>
      </c>
      <c r="E26" s="59">
        <v>0</v>
      </c>
      <c r="F26" s="59">
        <v>0</v>
      </c>
      <c r="G26" s="59">
        <v>0.14771000000000001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0.14771000000000001</v>
      </c>
      <c r="T26" s="59">
        <v>0</v>
      </c>
      <c r="U26" s="59">
        <v>0</v>
      </c>
      <c r="V26" s="59">
        <v>0</v>
      </c>
      <c r="W26" s="59">
        <v>0.14771000000000001</v>
      </c>
      <c r="X26" s="59">
        <v>0</v>
      </c>
      <c r="Y26" s="59">
        <v>0</v>
      </c>
      <c r="Z26" s="59">
        <v>0.14771000000000001</v>
      </c>
      <c r="AA26" s="59">
        <v>0</v>
      </c>
      <c r="AB26" s="59">
        <v>0</v>
      </c>
      <c r="AC26" s="59">
        <v>0.14771000000000001</v>
      </c>
      <c r="AD26" s="59">
        <v>0.14771000000000001</v>
      </c>
      <c r="AE26" s="62">
        <v>0</v>
      </c>
      <c r="AF26" s="59">
        <v>0</v>
      </c>
      <c r="AG26" s="61">
        <v>0.14771000000000001</v>
      </c>
      <c r="AH26" s="59">
        <v>0</v>
      </c>
      <c r="AI26" s="59">
        <v>0.14771000000000001</v>
      </c>
      <c r="AJ26" s="59">
        <v>0</v>
      </c>
      <c r="AK26" s="59">
        <f t="shared" si="0"/>
        <v>0.14771000000000001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0.14771000000000001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1.637133399968052</v>
      </c>
      <c r="E28" s="59">
        <v>0</v>
      </c>
      <c r="F28" s="59">
        <v>0</v>
      </c>
      <c r="G28" s="59">
        <v>1.637133399968052</v>
      </c>
      <c r="H28" s="59">
        <v>0</v>
      </c>
      <c r="I28" s="59">
        <v>0</v>
      </c>
      <c r="J28" s="59">
        <v>0</v>
      </c>
      <c r="K28" s="59">
        <v>9.6030000000000004E-3</v>
      </c>
      <c r="L28" s="59">
        <v>0</v>
      </c>
      <c r="M28" s="59">
        <v>0</v>
      </c>
      <c r="N28" s="59">
        <v>0</v>
      </c>
      <c r="O28" s="59">
        <v>9.6030000000000004E-3</v>
      </c>
      <c r="P28" s="59">
        <v>9.6030000000000004E-3</v>
      </c>
      <c r="Q28" s="59">
        <v>0</v>
      </c>
      <c r="R28" s="59">
        <v>0</v>
      </c>
      <c r="S28" s="61">
        <v>1.6275303999680519</v>
      </c>
      <c r="T28" s="59">
        <v>7.8633999999999996E-2</v>
      </c>
      <c r="U28" s="59">
        <v>0</v>
      </c>
      <c r="V28" s="59">
        <v>7.8633999999999996E-2</v>
      </c>
      <c r="W28" s="59">
        <v>1.5488963999680518</v>
      </c>
      <c r="X28" s="59">
        <v>1.1459344</v>
      </c>
      <c r="Y28" s="59">
        <v>1.08E-3</v>
      </c>
      <c r="Z28" s="59">
        <v>0.40296199996805177</v>
      </c>
      <c r="AA28" s="59">
        <v>8.9999999999999992E-5</v>
      </c>
      <c r="AB28" s="59">
        <v>1.9207957930467146E-4</v>
      </c>
      <c r="AC28" s="59">
        <v>1.5487043203887472</v>
      </c>
      <c r="AD28" s="59">
        <v>1.4486053203887472</v>
      </c>
      <c r="AE28" s="62">
        <v>0.10009899999999998</v>
      </c>
      <c r="AF28" s="59">
        <v>0</v>
      </c>
      <c r="AG28" s="61">
        <v>1.4582083203887473</v>
      </c>
      <c r="AH28" s="59">
        <v>0.17873299999999998</v>
      </c>
      <c r="AI28" s="59">
        <v>1.4582083203887473</v>
      </c>
      <c r="AJ28" s="59">
        <v>0</v>
      </c>
      <c r="AK28" s="59">
        <f t="shared" si="0"/>
        <v>1.637133399968052</v>
      </c>
      <c r="AL28" s="59">
        <f t="shared" si="1"/>
        <v>0.14115804879701796</v>
      </c>
      <c r="AM28" s="59">
        <v>0</v>
      </c>
      <c r="AN28" s="59">
        <v>0.14115804879701796</v>
      </c>
      <c r="AO28" s="59">
        <f t="shared" si="2"/>
        <v>1.4959753511710341</v>
      </c>
    </row>
    <row r="29" spans="2:41" s="56" customFormat="1" ht="27" customHeight="1" x14ac:dyDescent="0.15">
      <c r="B29" s="65" t="s">
        <v>93</v>
      </c>
      <c r="C29" s="58"/>
      <c r="D29" s="59">
        <v>42.690043295462587</v>
      </c>
      <c r="E29" s="59">
        <v>14.214</v>
      </c>
      <c r="F29" s="59">
        <v>0</v>
      </c>
      <c r="G29" s="59">
        <v>28.476043295462585</v>
      </c>
      <c r="H29" s="59">
        <v>1.611</v>
      </c>
      <c r="I29" s="59">
        <v>0</v>
      </c>
      <c r="J29" s="59">
        <v>0</v>
      </c>
      <c r="K29" s="59">
        <v>15.759144000000001</v>
      </c>
      <c r="L29" s="59">
        <v>0</v>
      </c>
      <c r="M29" s="59">
        <v>0</v>
      </c>
      <c r="N29" s="59">
        <v>0</v>
      </c>
      <c r="O29" s="59">
        <v>15.759144000000001</v>
      </c>
      <c r="P29" s="59">
        <v>15.757754575462585</v>
      </c>
      <c r="Q29" s="59">
        <v>0</v>
      </c>
      <c r="R29" s="59">
        <v>0</v>
      </c>
      <c r="S29" s="61">
        <v>11.107288719999998</v>
      </c>
      <c r="T29" s="59">
        <v>5.630768999999999</v>
      </c>
      <c r="U29" s="59">
        <v>2.1464899999999996</v>
      </c>
      <c r="V29" s="59">
        <v>3.4842789999999999</v>
      </c>
      <c r="W29" s="59">
        <v>5.4765197199999989</v>
      </c>
      <c r="X29" s="59">
        <v>5.1106814999999992</v>
      </c>
      <c r="Y29" s="59">
        <v>9.3199999999999989E-4</v>
      </c>
      <c r="Z29" s="59">
        <v>0.36583822000000005</v>
      </c>
      <c r="AA29" s="59">
        <v>7.0000000000000021E-4</v>
      </c>
      <c r="AB29" s="59">
        <v>2.1832344249599345E-3</v>
      </c>
      <c r="AC29" s="59">
        <v>5.4743364855750389</v>
      </c>
      <c r="AD29" s="59">
        <v>4.9122807764312757</v>
      </c>
      <c r="AE29" s="62">
        <v>0.5620557091437629</v>
      </c>
      <c r="AF29" s="59">
        <v>0</v>
      </c>
      <c r="AG29" s="61">
        <v>22.281035351893863</v>
      </c>
      <c r="AH29" s="59">
        <v>6.1928247091437623</v>
      </c>
      <c r="AI29" s="59">
        <v>36.495035351893861</v>
      </c>
      <c r="AJ29" s="59">
        <v>0</v>
      </c>
      <c r="AK29" s="59">
        <f t="shared" si="0"/>
        <v>28.476043295462585</v>
      </c>
      <c r="AL29" s="59">
        <f t="shared" si="1"/>
        <v>3.0085950000000015</v>
      </c>
      <c r="AM29" s="59">
        <v>0</v>
      </c>
      <c r="AN29" s="59">
        <v>3.0085950000000015</v>
      </c>
      <c r="AO29" s="59">
        <f t="shared" si="2"/>
        <v>25.467448295462582</v>
      </c>
    </row>
    <row r="30" spans="2:41" s="56" customFormat="1" ht="27" customHeight="1" x14ac:dyDescent="0.15">
      <c r="B30" s="65" t="s">
        <v>94</v>
      </c>
      <c r="C30" s="58"/>
      <c r="D30" s="59">
        <v>1567.59013</v>
      </c>
      <c r="E30" s="59">
        <v>646.45600000000002</v>
      </c>
      <c r="F30" s="59">
        <v>0</v>
      </c>
      <c r="G30" s="59">
        <v>921.13412999999991</v>
      </c>
      <c r="H30" s="59">
        <v>0</v>
      </c>
      <c r="I30" s="59">
        <v>0</v>
      </c>
      <c r="J30" s="59">
        <v>0</v>
      </c>
      <c r="K30" s="59">
        <v>884.52099999999996</v>
      </c>
      <c r="L30" s="59">
        <v>0</v>
      </c>
      <c r="M30" s="59">
        <v>0</v>
      </c>
      <c r="N30" s="59">
        <v>0</v>
      </c>
      <c r="O30" s="59">
        <v>884.52099999999996</v>
      </c>
      <c r="P30" s="59">
        <v>859.67499999999995</v>
      </c>
      <c r="Q30" s="59">
        <v>0</v>
      </c>
      <c r="R30" s="59">
        <v>0</v>
      </c>
      <c r="S30" s="61">
        <v>61.459130000000002</v>
      </c>
      <c r="T30" s="59">
        <v>61.450710000000001</v>
      </c>
      <c r="U30" s="59">
        <v>0</v>
      </c>
      <c r="V30" s="59">
        <v>61.450710000000001</v>
      </c>
      <c r="W30" s="59">
        <v>8.4200000000000004E-3</v>
      </c>
      <c r="X30" s="59">
        <v>8.4200000000000004E-3</v>
      </c>
      <c r="Y30" s="59">
        <v>0</v>
      </c>
      <c r="Z30" s="59">
        <v>0</v>
      </c>
      <c r="AA30" s="59">
        <v>0</v>
      </c>
      <c r="AB30" s="59">
        <v>0</v>
      </c>
      <c r="AC30" s="59">
        <v>8.4200000000000004E-3</v>
      </c>
      <c r="AD30" s="59">
        <v>8.4200000000000004E-3</v>
      </c>
      <c r="AE30" s="62">
        <v>0</v>
      </c>
      <c r="AF30" s="59">
        <v>0</v>
      </c>
      <c r="AG30" s="61">
        <v>859.68341999999996</v>
      </c>
      <c r="AH30" s="59">
        <v>61.450710000000001</v>
      </c>
      <c r="AI30" s="59">
        <v>1506.13942</v>
      </c>
      <c r="AJ30" s="59">
        <v>0</v>
      </c>
      <c r="AK30" s="59">
        <f t="shared" si="0"/>
        <v>921.13412999999991</v>
      </c>
      <c r="AL30" s="59">
        <f t="shared" si="1"/>
        <v>70.494240000000005</v>
      </c>
      <c r="AM30" s="59">
        <v>0</v>
      </c>
      <c r="AN30" s="59">
        <v>70.494240000000005</v>
      </c>
      <c r="AO30" s="59">
        <f t="shared" si="2"/>
        <v>850.63988999999992</v>
      </c>
    </row>
    <row r="31" spans="2:41" s="56" customFormat="1" ht="27" customHeight="1" x14ac:dyDescent="0.15">
      <c r="B31" s="65" t="s">
        <v>95</v>
      </c>
      <c r="C31" s="58"/>
      <c r="D31" s="59">
        <v>236.07443428005726</v>
      </c>
      <c r="E31" s="59">
        <v>0</v>
      </c>
      <c r="F31" s="59">
        <v>0</v>
      </c>
      <c r="G31" s="59">
        <v>236.07443428005726</v>
      </c>
      <c r="H31" s="59">
        <v>0.27750000000000002</v>
      </c>
      <c r="I31" s="59">
        <v>0</v>
      </c>
      <c r="J31" s="59">
        <v>0</v>
      </c>
      <c r="K31" s="59">
        <v>17.440089999999998</v>
      </c>
      <c r="L31" s="59">
        <v>0</v>
      </c>
      <c r="M31" s="59">
        <v>9.3500000000013017E-3</v>
      </c>
      <c r="N31" s="59">
        <v>0</v>
      </c>
      <c r="O31" s="59">
        <v>17.430739999999997</v>
      </c>
      <c r="P31" s="59">
        <v>16.409669999999998</v>
      </c>
      <c r="Q31" s="59">
        <v>0</v>
      </c>
      <c r="R31" s="59">
        <v>0</v>
      </c>
      <c r="S31" s="61">
        <v>219.37791428005724</v>
      </c>
      <c r="T31" s="59">
        <v>5.6827817999999999</v>
      </c>
      <c r="U31" s="59">
        <v>5.6311928</v>
      </c>
      <c r="V31" s="59">
        <v>5.1589000000000003E-2</v>
      </c>
      <c r="W31" s="59">
        <v>213.69513248005725</v>
      </c>
      <c r="X31" s="59">
        <v>213.07904348000002</v>
      </c>
      <c r="Y31" s="59">
        <v>0</v>
      </c>
      <c r="Z31" s="59">
        <v>0.61608900005722</v>
      </c>
      <c r="AA31" s="59">
        <v>0</v>
      </c>
      <c r="AB31" s="59">
        <v>2.96000000020058E-4</v>
      </c>
      <c r="AC31" s="59">
        <v>213.69483648005723</v>
      </c>
      <c r="AD31" s="59">
        <v>211.94510866265287</v>
      </c>
      <c r="AE31" s="62">
        <v>1.7497278174043751</v>
      </c>
      <c r="AF31" s="59">
        <v>0</v>
      </c>
      <c r="AG31" s="61">
        <v>228.63227866265288</v>
      </c>
      <c r="AH31" s="59">
        <v>7.4325096174043752</v>
      </c>
      <c r="AI31" s="59">
        <v>228.63227866265288</v>
      </c>
      <c r="AJ31" s="59">
        <v>0</v>
      </c>
      <c r="AK31" s="59">
        <f t="shared" si="0"/>
        <v>236.07443428005726</v>
      </c>
      <c r="AL31" s="59">
        <f t="shared" si="1"/>
        <v>5.2779973206009823</v>
      </c>
      <c r="AM31" s="59">
        <v>0</v>
      </c>
      <c r="AN31" s="59">
        <v>5.2779973206009823</v>
      </c>
      <c r="AO31" s="59">
        <f t="shared" si="2"/>
        <v>230.79643695945629</v>
      </c>
    </row>
    <row r="32" spans="2:41" s="56" customFormat="1" ht="27" customHeight="1" x14ac:dyDescent="0.15">
      <c r="B32" s="65" t="s">
        <v>96</v>
      </c>
      <c r="C32" s="58"/>
      <c r="D32" s="59">
        <v>372.55370999999997</v>
      </c>
      <c r="E32" s="59">
        <v>26.669</v>
      </c>
      <c r="F32" s="59">
        <v>0</v>
      </c>
      <c r="G32" s="59">
        <v>345.88470999999998</v>
      </c>
      <c r="H32" s="59">
        <v>0</v>
      </c>
      <c r="I32" s="59">
        <v>0</v>
      </c>
      <c r="J32" s="59">
        <v>0</v>
      </c>
      <c r="K32" s="59">
        <v>331.61399999999998</v>
      </c>
      <c r="L32" s="59">
        <v>0</v>
      </c>
      <c r="M32" s="59">
        <v>306.767</v>
      </c>
      <c r="N32" s="59">
        <v>0</v>
      </c>
      <c r="O32" s="59">
        <v>24.847000000000001</v>
      </c>
      <c r="P32" s="59">
        <v>18.843</v>
      </c>
      <c r="Q32" s="59">
        <v>0</v>
      </c>
      <c r="R32" s="59">
        <v>0</v>
      </c>
      <c r="S32" s="61">
        <v>20.274709999999999</v>
      </c>
      <c r="T32" s="59">
        <v>9.1300000000000008</v>
      </c>
      <c r="U32" s="59">
        <v>0</v>
      </c>
      <c r="V32" s="59">
        <v>9.1300000000000008</v>
      </c>
      <c r="W32" s="59">
        <v>11.14471</v>
      </c>
      <c r="X32" s="59">
        <v>6.48</v>
      </c>
      <c r="Y32" s="59">
        <v>0</v>
      </c>
      <c r="Z32" s="59">
        <v>4.6647100000000004</v>
      </c>
      <c r="AA32" s="59">
        <v>0</v>
      </c>
      <c r="AB32" s="59">
        <v>0</v>
      </c>
      <c r="AC32" s="59">
        <v>11.144710000000002</v>
      </c>
      <c r="AD32" s="59">
        <v>11.144710000000002</v>
      </c>
      <c r="AE32" s="62">
        <v>0</v>
      </c>
      <c r="AF32" s="59">
        <v>0</v>
      </c>
      <c r="AG32" s="61">
        <v>29.98771</v>
      </c>
      <c r="AH32" s="59">
        <v>9.1300000000000008</v>
      </c>
      <c r="AI32" s="59">
        <v>56.656710000000004</v>
      </c>
      <c r="AJ32" s="59">
        <v>0</v>
      </c>
      <c r="AK32" s="59">
        <f t="shared" si="0"/>
        <v>345.88470999999998</v>
      </c>
      <c r="AL32" s="59">
        <f t="shared" si="1"/>
        <v>5.2163686760831789</v>
      </c>
      <c r="AM32" s="59">
        <v>0</v>
      </c>
      <c r="AN32" s="59">
        <v>5.2163686760831789</v>
      </c>
      <c r="AO32" s="59">
        <f t="shared" si="2"/>
        <v>340.66834132391682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6.47976755683497</v>
      </c>
      <c r="E34" s="59">
        <v>0</v>
      </c>
      <c r="F34" s="59">
        <v>0</v>
      </c>
      <c r="G34" s="59">
        <v>6.47976755683497</v>
      </c>
      <c r="H34" s="59">
        <v>6.3277675568349698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0.152</v>
      </c>
      <c r="T34" s="59">
        <v>0</v>
      </c>
      <c r="U34" s="59">
        <v>0</v>
      </c>
      <c r="V34" s="59">
        <v>0</v>
      </c>
      <c r="W34" s="59">
        <v>0.152</v>
      </c>
      <c r="X34" s="59">
        <v>0.152</v>
      </c>
      <c r="Y34" s="59">
        <v>0</v>
      </c>
      <c r="Z34" s="59">
        <v>0</v>
      </c>
      <c r="AA34" s="59">
        <v>0</v>
      </c>
      <c r="AB34" s="59">
        <v>0</v>
      </c>
      <c r="AC34" s="59">
        <v>0.152</v>
      </c>
      <c r="AD34" s="59">
        <v>0.152</v>
      </c>
      <c r="AE34" s="62">
        <v>0</v>
      </c>
      <c r="AF34" s="59">
        <v>0</v>
      </c>
      <c r="AG34" s="61">
        <v>6.47976755683497</v>
      </c>
      <c r="AH34" s="59">
        <v>0</v>
      </c>
      <c r="AI34" s="59">
        <v>6.47976755683497</v>
      </c>
      <c r="AJ34" s="59">
        <v>0</v>
      </c>
      <c r="AK34" s="59">
        <f t="shared" si="0"/>
        <v>6.47976755683497</v>
      </c>
      <c r="AL34" s="59">
        <f t="shared" si="1"/>
        <v>0</v>
      </c>
      <c r="AM34" s="59">
        <v>0</v>
      </c>
      <c r="AN34" s="59">
        <v>0</v>
      </c>
      <c r="AO34" s="59">
        <f t="shared" si="2"/>
        <v>6.47976755683497</v>
      </c>
    </row>
    <row r="35" spans="2:41" s="56" customFormat="1" ht="27" customHeight="1" x14ac:dyDescent="0.15">
      <c r="B35" s="65" t="s">
        <v>99</v>
      </c>
      <c r="C35" s="58"/>
      <c r="D35" s="59">
        <v>2.181E-2</v>
      </c>
      <c r="E35" s="59">
        <v>0</v>
      </c>
      <c r="F35" s="59">
        <v>0</v>
      </c>
      <c r="G35" s="59">
        <v>2.181E-2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2.181E-2</v>
      </c>
      <c r="T35" s="59">
        <v>0</v>
      </c>
      <c r="U35" s="59">
        <v>0</v>
      </c>
      <c r="V35" s="59">
        <v>0</v>
      </c>
      <c r="W35" s="59">
        <v>2.181E-2</v>
      </c>
      <c r="X35" s="59">
        <v>0</v>
      </c>
      <c r="Y35" s="59">
        <v>0</v>
      </c>
      <c r="Z35" s="59">
        <v>2.181E-2</v>
      </c>
      <c r="AA35" s="59">
        <v>0</v>
      </c>
      <c r="AB35" s="59">
        <v>0</v>
      </c>
      <c r="AC35" s="59">
        <v>2.181E-2</v>
      </c>
      <c r="AD35" s="59">
        <v>2.181E-2</v>
      </c>
      <c r="AE35" s="62">
        <v>0</v>
      </c>
      <c r="AF35" s="59">
        <v>0</v>
      </c>
      <c r="AG35" s="61">
        <v>2.181E-2</v>
      </c>
      <c r="AH35" s="59">
        <v>0</v>
      </c>
      <c r="AI35" s="59">
        <v>2.181E-2</v>
      </c>
      <c r="AJ35" s="59">
        <v>0</v>
      </c>
      <c r="AK35" s="59">
        <f t="shared" si="0"/>
        <v>2.181E-2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2.181E-2</v>
      </c>
    </row>
    <row r="36" spans="2:41" s="56" customFormat="1" ht="27" customHeight="1" x14ac:dyDescent="0.15">
      <c r="B36" s="65" t="s">
        <v>100</v>
      </c>
      <c r="C36" s="58"/>
      <c r="D36" s="59">
        <v>41.49900818133429</v>
      </c>
      <c r="E36" s="59">
        <v>0</v>
      </c>
      <c r="F36" s="59">
        <v>0</v>
      </c>
      <c r="G36" s="59">
        <v>41.49900818133429</v>
      </c>
      <c r="H36" s="59">
        <v>0</v>
      </c>
      <c r="I36" s="59">
        <v>0</v>
      </c>
      <c r="J36" s="59">
        <v>0</v>
      </c>
      <c r="K36" s="59">
        <v>1.8314330000000001</v>
      </c>
      <c r="L36" s="59">
        <v>0</v>
      </c>
      <c r="M36" s="59">
        <v>1.497913</v>
      </c>
      <c r="N36" s="59">
        <v>0</v>
      </c>
      <c r="O36" s="59">
        <v>0.33351999999999998</v>
      </c>
      <c r="P36" s="59">
        <v>0.31464654333429315</v>
      </c>
      <c r="Q36" s="59">
        <v>0</v>
      </c>
      <c r="R36" s="66">
        <v>0</v>
      </c>
      <c r="S36" s="61">
        <v>39.686448638000002</v>
      </c>
      <c r="T36" s="59">
        <v>23.652750000000001</v>
      </c>
      <c r="U36" s="59">
        <v>6.1550000000000001E-2</v>
      </c>
      <c r="V36" s="59">
        <v>23.591200000000001</v>
      </c>
      <c r="W36" s="59">
        <v>16.033698638000001</v>
      </c>
      <c r="X36" s="59">
        <v>12.0656204</v>
      </c>
      <c r="Y36" s="59">
        <v>2.1680409999999997</v>
      </c>
      <c r="Z36" s="59">
        <v>3.9680782379999999</v>
      </c>
      <c r="AA36" s="59">
        <v>2.5048209999999997</v>
      </c>
      <c r="AB36" s="59">
        <v>4.6644967347105588</v>
      </c>
      <c r="AC36" s="59">
        <v>11.369201903289442</v>
      </c>
      <c r="AD36" s="59">
        <v>7.4275526268456291</v>
      </c>
      <c r="AE36" s="59">
        <v>3.9416492764438122</v>
      </c>
      <c r="AF36" s="59">
        <v>0</v>
      </c>
      <c r="AG36" s="61">
        <v>7.742199170179922</v>
      </c>
      <c r="AH36" s="59">
        <v>27.594399276443813</v>
      </c>
      <c r="AI36" s="59">
        <v>7.742199170179922</v>
      </c>
      <c r="AJ36" s="59">
        <v>0</v>
      </c>
      <c r="AK36" s="59">
        <f t="shared" si="0"/>
        <v>41.49900818133429</v>
      </c>
      <c r="AL36" s="59">
        <f t="shared" si="1"/>
        <v>25.990102</v>
      </c>
      <c r="AM36" s="59">
        <f>SUM(AM37:AM39)</f>
        <v>0</v>
      </c>
      <c r="AN36" s="59">
        <f>SUM(AN37:AN39)</f>
        <v>25.990102</v>
      </c>
      <c r="AO36" s="59">
        <f t="shared" si="2"/>
        <v>15.508906181334289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4.3144708000000005</v>
      </c>
      <c r="E37" s="70">
        <v>0</v>
      </c>
      <c r="F37" s="69">
        <v>0</v>
      </c>
      <c r="G37" s="69">
        <v>4.3144708000000005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4.3144708000000005</v>
      </c>
      <c r="T37" s="69">
        <v>0</v>
      </c>
      <c r="U37" s="69">
        <v>0</v>
      </c>
      <c r="V37" s="69">
        <v>0</v>
      </c>
      <c r="W37" s="69">
        <v>4.3144708000000005</v>
      </c>
      <c r="X37" s="69">
        <v>2.1660409999999999</v>
      </c>
      <c r="Y37" s="69">
        <v>2.1660409999999999</v>
      </c>
      <c r="Z37" s="69">
        <v>2.1484298000000002</v>
      </c>
      <c r="AA37" s="69">
        <v>2.1471399999999998</v>
      </c>
      <c r="AB37" s="69">
        <v>4.1080436295952891</v>
      </c>
      <c r="AC37" s="69">
        <v>0.20642717040471145</v>
      </c>
      <c r="AD37" s="69">
        <v>0.20642717040471145</v>
      </c>
      <c r="AE37" s="69">
        <v>0</v>
      </c>
      <c r="AF37" s="71">
        <v>0</v>
      </c>
      <c r="AG37" s="72">
        <v>0.20642717040471145</v>
      </c>
      <c r="AH37" s="69">
        <v>0</v>
      </c>
      <c r="AI37" s="69">
        <v>0.20642717040471145</v>
      </c>
      <c r="AJ37" s="70">
        <v>0</v>
      </c>
      <c r="AK37" s="70">
        <f t="shared" si="0"/>
        <v>4.3144708000000005</v>
      </c>
      <c r="AL37" s="70">
        <f t="shared" si="1"/>
        <v>4.196968</v>
      </c>
      <c r="AM37" s="70">
        <v>0</v>
      </c>
      <c r="AN37" s="70">
        <v>4.196968</v>
      </c>
      <c r="AO37" s="70">
        <f t="shared" si="2"/>
        <v>0.11750280000000046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36.325143743334287</v>
      </c>
      <c r="E38" s="74">
        <v>0</v>
      </c>
      <c r="F38" s="74">
        <v>0</v>
      </c>
      <c r="G38" s="74">
        <v>36.325143743334287</v>
      </c>
      <c r="H38" s="74">
        <v>0</v>
      </c>
      <c r="I38" s="74">
        <v>0</v>
      </c>
      <c r="J38" s="74">
        <v>0</v>
      </c>
      <c r="K38" s="74">
        <v>1.8314330000000001</v>
      </c>
      <c r="L38" s="74">
        <v>0</v>
      </c>
      <c r="M38" s="74">
        <v>1.497913</v>
      </c>
      <c r="N38" s="74">
        <v>0</v>
      </c>
      <c r="O38" s="74">
        <v>0.33351999999999998</v>
      </c>
      <c r="P38" s="74">
        <v>0.31464654333429315</v>
      </c>
      <c r="Q38" s="74">
        <v>0</v>
      </c>
      <c r="R38" s="75">
        <v>0</v>
      </c>
      <c r="S38" s="76">
        <v>34.512584199999999</v>
      </c>
      <c r="T38" s="74">
        <v>23.65232</v>
      </c>
      <c r="U38" s="74">
        <v>6.1550000000000001E-2</v>
      </c>
      <c r="V38" s="74">
        <v>23.590769999999999</v>
      </c>
      <c r="W38" s="74">
        <v>10.8602642</v>
      </c>
      <c r="X38" s="74">
        <v>9.2893384000000001</v>
      </c>
      <c r="Y38" s="74">
        <v>2E-3</v>
      </c>
      <c r="Z38" s="74">
        <v>1.5709257999999999</v>
      </c>
      <c r="AA38" s="74">
        <v>0.16463999999999998</v>
      </c>
      <c r="AB38" s="74">
        <v>0.51899720000000471</v>
      </c>
      <c r="AC38" s="74">
        <v>10.341266999999995</v>
      </c>
      <c r="AD38" s="74">
        <v>6.4755340210775501</v>
      </c>
      <c r="AE38" s="74">
        <v>3.8657329789224448</v>
      </c>
      <c r="AF38" s="75">
        <v>0</v>
      </c>
      <c r="AG38" s="76">
        <v>6.7901805644118429</v>
      </c>
      <c r="AH38" s="74">
        <v>27.518052978922444</v>
      </c>
      <c r="AI38" s="74">
        <v>6.7901805644118429</v>
      </c>
      <c r="AJ38" s="74">
        <v>0</v>
      </c>
      <c r="AK38" s="74">
        <f t="shared" si="0"/>
        <v>36.325143743334287</v>
      </c>
      <c r="AL38" s="74">
        <f t="shared" si="1"/>
        <v>21.636011999999997</v>
      </c>
      <c r="AM38" s="74">
        <v>0</v>
      </c>
      <c r="AN38" s="74">
        <v>21.636011999999997</v>
      </c>
      <c r="AO38" s="74">
        <f t="shared" si="2"/>
        <v>14.68913174333429</v>
      </c>
    </row>
    <row r="39" spans="2:41" ht="27" customHeight="1" x14ac:dyDescent="0.15">
      <c r="B39" s="77">
        <v>0</v>
      </c>
      <c r="C39" s="84" t="s">
        <v>100</v>
      </c>
      <c r="D39" s="79">
        <v>0.85939363800000002</v>
      </c>
      <c r="E39" s="60">
        <v>0</v>
      </c>
      <c r="F39" s="79">
        <v>0</v>
      </c>
      <c r="G39" s="79">
        <v>0.85939363800000002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0.85939363800000002</v>
      </c>
      <c r="T39" s="79">
        <v>4.2999999999999999E-4</v>
      </c>
      <c r="U39" s="79">
        <v>0</v>
      </c>
      <c r="V39" s="79">
        <v>4.2999999999999999E-4</v>
      </c>
      <c r="W39" s="79">
        <v>0.85896363799999997</v>
      </c>
      <c r="X39" s="79">
        <v>0.61024100000000003</v>
      </c>
      <c r="Y39" s="79">
        <v>0</v>
      </c>
      <c r="Z39" s="79">
        <v>0.24872263799999994</v>
      </c>
      <c r="AA39" s="79">
        <v>0.19304099999999996</v>
      </c>
      <c r="AB39" s="79">
        <v>3.7455905115264976E-2</v>
      </c>
      <c r="AC39" s="79">
        <v>0.821507732884735</v>
      </c>
      <c r="AD39" s="79">
        <v>0.74559143536336747</v>
      </c>
      <c r="AE39" s="79">
        <v>7.5916297521367526E-2</v>
      </c>
      <c r="AF39" s="80">
        <v>0</v>
      </c>
      <c r="AG39" s="81">
        <v>0.74559143536336747</v>
      </c>
      <c r="AH39" s="79">
        <v>7.6346297521367526E-2</v>
      </c>
      <c r="AI39" s="79">
        <v>0.74559143536336747</v>
      </c>
      <c r="AJ39" s="60">
        <v>0</v>
      </c>
      <c r="AK39" s="60">
        <f t="shared" si="0"/>
        <v>0.85939363800000002</v>
      </c>
      <c r="AL39" s="60">
        <f t="shared" si="1"/>
        <v>0.15712199999999998</v>
      </c>
      <c r="AM39" s="60">
        <v>0</v>
      </c>
      <c r="AN39" s="60">
        <v>0.15712199999999998</v>
      </c>
      <c r="AO39" s="60">
        <f t="shared" si="2"/>
        <v>0.70227163800000003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2021-03-16T06:36:51Z</dcterms:created>
  <dcterms:modified xsi:type="dcterms:W3CDTF">2022-03-29T09:52:02Z</dcterms:modified>
</cp:coreProperties>
</file>