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2C235099-C36A-4213-9840-866B494D32D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N14" i="1"/>
  <c r="AL15" i="1"/>
  <c r="AK15" i="1"/>
  <c r="AK14" i="1"/>
  <c r="AL13" i="1"/>
  <c r="AK13" i="1"/>
  <c r="AK12" i="1"/>
  <c r="Z8" i="1"/>
  <c r="X8" i="1"/>
  <c r="AO18" i="1" l="1"/>
  <c r="AO21" i="1"/>
  <c r="AO19" i="1"/>
  <c r="AO33" i="1"/>
  <c r="AO23" i="1"/>
  <c r="AN12" i="1"/>
  <c r="AO13" i="1"/>
  <c r="AO27" i="1"/>
  <c r="AO22" i="1"/>
  <c r="AO24" i="1"/>
  <c r="AO28" i="1"/>
  <c r="AO25" i="1"/>
  <c r="AO38" i="1"/>
  <c r="AO17" i="1"/>
  <c r="AO15" i="1"/>
  <c r="AO35" i="1"/>
  <c r="AO32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<sst xmlns="http://schemas.openxmlformats.org/spreadsheetml/2006/main" count="111" uniqueCount="105">
  <si>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</si>
  <si>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</si>
  <si>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</si>
  <si>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</si>
  <si>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</si>
  <si>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</si>
  <si>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</si>
  <si>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</si>
  <si>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</si>
  <si>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</si>
  <si>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</si>
  <si>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</si>
  <si>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</si>
  <si>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</si>
  <si>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</si>
  <si>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</si>
  <si>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</si>
  <si>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</si>
  <si>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</si>
  <si>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</si>
  <si>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</si>
  <si>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</si>
  <si>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</si>
  <si>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</si>
  <si>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</si>
  <si>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</si>
  <si>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</si>
  <si>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</si>
  <si>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</si>
  <si>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</si>
  <si>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</si>
  <si>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</si>
  <si>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</si>
  <si>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</si>
  <si>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</si>
  <si>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</si>
  <si>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</si>
  <si>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</si>
  <si>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</si>
  <si>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</si>
  <si>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</si>
  <si>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</si>
  <si>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</si>
  <si>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</si>
  <si>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</si>
  <si>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</si>
  <si>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</si>
  <si>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</si>
  <si>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</si>
  <si>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</si>
  <si>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</si>
  <si>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</si>
  <si>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</si>
  <si>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</si>
  <si>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</si>
  <si>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</si>
  <si>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</si>
  <si>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</si>
  <si>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</si>
  <si>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</si>
  <si>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</si>
  <si>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</si>
  <si>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</si>
  <si>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</si>
  <si>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</si>
  <si>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</si>
  <si>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</si>
  <si>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</si>
  <si>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</si>
  <si>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</si>
  <si>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</si>
  <si>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</si>
  <si>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</si>
  <si>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</si>
  <si>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</si>
  <si>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</si>
  <si>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</si>
  <si>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</si>
  <si>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</si>
  <si>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</si>
  <si>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</si>
  <si>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</si>
  <si>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</si>
  <si>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</si>
  <si>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</si>
  <si>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</si>
  <si>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</si>
  <si>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</si>
  <si>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</si>
  <si>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</si>
  <si>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</si>
  <si>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</si>
  <si>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</si>
  <si>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</si>
  <si>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</si>
  <si>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</si>
  <si>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</si>
  <si>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</si>
  <si>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</si>
  <si>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</si>
  <si>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</si>
  <si>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</si>
  <si>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</si>
  <si>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</si>
  <si>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表3-01  発生量及び処理・処分量＜種類無変換＞　〔全業種〕〔全地域〕〔令和２年度〕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</si>
</sst>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8" zoomScaleNormal="100" zoomScaleSheetLayoutView="100" workbookViewId="0">
      <selection activeCell="V21" sqref="V21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3781.6866325295432</v>
      </c>
      <c r="E12" s="54">
        <v>687.33900000000006</v>
      </c>
      <c r="F12" s="54">
        <v>0</v>
      </c>
      <c r="G12" s="54">
        <v>3094.3476325295433</v>
      </c>
      <c r="H12" s="54">
        <v>76.445599999999985</v>
      </c>
      <c r="I12" s="54">
        <v>0</v>
      </c>
      <c r="J12" s="54">
        <v>0</v>
      </c>
      <c r="K12" s="54">
        <v>1854.2837895495002</v>
      </c>
      <c r="L12" s="54">
        <v>2.6383399999999999</v>
      </c>
      <c r="M12" s="54">
        <v>820.49291581119928</v>
      </c>
      <c r="N12" s="54">
        <v>0</v>
      </c>
      <c r="O12" s="54">
        <v>1033.7908737383009</v>
      </c>
      <c r="P12" s="54">
        <v>976.08317443835733</v>
      </c>
      <c r="Q12" s="54">
        <v>0</v>
      </c>
      <c r="R12" s="54">
        <v>0</v>
      </c>
      <c r="S12" s="55">
        <v>1221.3259422799867</v>
      </c>
      <c r="T12" s="54">
        <v>133.12181479999998</v>
      </c>
      <c r="U12" s="54">
        <v>21.798245800000004</v>
      </c>
      <c r="V12" s="54">
        <v>111.32356899999999</v>
      </c>
      <c r="W12" s="54">
        <v>1088.2041274799867</v>
      </c>
      <c r="X12" s="54">
        <v>981.6085168099994</v>
      </c>
      <c r="Y12" s="54">
        <v>9.5793320000000008</v>
      </c>
      <c r="Z12" s="54">
        <v>106.59561066998766</v>
      </c>
      <c r="AA12" s="54">
        <v>18.052202024999993</v>
      </c>
      <c r="AB12" s="54">
        <v>82.610755793746094</v>
      </c>
      <c r="AC12" s="54">
        <v>1005.5933716862409</v>
      </c>
      <c r="AD12" s="54">
        <v>972.59128944126894</v>
      </c>
      <c r="AE12" s="54">
        <v>33.002082244971852</v>
      </c>
      <c r="AF12" s="54">
        <v>0</v>
      </c>
      <c r="AG12" s="55">
        <v>2025.1200638796263</v>
      </c>
      <c r="AH12" s="54">
        <v>166.12389704497184</v>
      </c>
      <c r="AI12" s="54">
        <v>2712.4590638796267</v>
      </c>
      <c r="AJ12" s="54">
        <v>0</v>
      </c>
      <c r="AK12" s="54">
        <f>G12-N12</f>
        <v>3094.3476325295433</v>
      </c>
      <c r="AL12" s="54">
        <f>AM12+AN12</f>
        <v>185.14052803671325</v>
      </c>
      <c r="AM12" s="54">
        <f>SUM(AM13:AM14)+SUM(AM18:AM36)</f>
        <v>0</v>
      </c>
      <c r="AN12" s="54">
        <f>SUM(AN13:AN14)+SUM(AN18:AN36)</f>
        <v>185.14052803671325</v>
      </c>
      <c r="AO12" s="54">
        <f>AK12-AL12</f>
        <v>2909.2071044928298</v>
      </c>
    </row>
    <row r="13" spans="2:41" s="56" customFormat="1" ht="27" customHeight="1" thickTop="1" x14ac:dyDescent="0.15">
      <c r="B13" s="57" t="s">
        <v>77</v>
      </c>
      <c r="C13" s="58"/>
      <c r="D13" s="59">
        <v>2.0703800000000001</v>
      </c>
      <c r="E13" s="59">
        <v>0</v>
      </c>
      <c r="F13" s="59">
        <v>0</v>
      </c>
      <c r="G13" s="60">
        <v>2.0703800000000001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2.0703800000000001</v>
      </c>
      <c r="T13" s="59">
        <v>0.50619999999999998</v>
      </c>
      <c r="U13" s="59">
        <v>5.0100000000000006E-2</v>
      </c>
      <c r="V13" s="59">
        <v>0.45610000000000001</v>
      </c>
      <c r="W13" s="59">
        <v>1.5641800000000001</v>
      </c>
      <c r="X13" s="59">
        <v>3.2499999999999999E-3</v>
      </c>
      <c r="Y13" s="59">
        <v>3.2499999999999999E-3</v>
      </c>
      <c r="Z13" s="59">
        <v>1.5609300000000002</v>
      </c>
      <c r="AA13" s="59">
        <v>6.8100000000000001E-3</v>
      </c>
      <c r="AB13" s="59">
        <v>1.2286000000000019E-2</v>
      </c>
      <c r="AC13" s="59">
        <v>1.5518940000000001</v>
      </c>
      <c r="AD13" s="59">
        <v>1.54352</v>
      </c>
      <c r="AE13" s="62">
        <v>8.3740000000000012E-3</v>
      </c>
      <c r="AF13" s="59">
        <v>0</v>
      </c>
      <c r="AG13" s="63">
        <v>1.54352</v>
      </c>
      <c r="AH13" s="64">
        <v>0.51457399999999998</v>
      </c>
      <c r="AI13" s="64">
        <v>1.54352</v>
      </c>
      <c r="AJ13" s="59">
        <v>0</v>
      </c>
      <c r="AK13" s="59">
        <f t="shared" ref="AK13:AK39" si="0">G13-N13</f>
        <v>2.0703800000000001</v>
      </c>
      <c r="AL13" s="59">
        <f t="shared" ref="AL13:AL39" si="1">AM13+AN13</f>
        <v>0.78500599999999998</v>
      </c>
      <c r="AM13" s="59">
        <v>0</v>
      </c>
      <c r="AN13" s="59">
        <v>0.78500599999999998</v>
      </c>
      <c r="AO13" s="59">
        <f t="shared" ref="AO13:AO39" si="2">AK13-AL13</f>
        <v>1.285374</v>
      </c>
    </row>
    <row r="14" spans="2:41" s="56" customFormat="1" ht="27" customHeight="1" x14ac:dyDescent="0.15">
      <c r="B14" s="65" t="s">
        <v>78</v>
      </c>
      <c r="C14" s="58"/>
      <c r="D14" s="59">
        <v>604.13071599401837</v>
      </c>
      <c r="E14" s="59">
        <v>0</v>
      </c>
      <c r="F14" s="59">
        <v>0</v>
      </c>
      <c r="G14" s="59">
        <v>604.13071599401837</v>
      </c>
      <c r="H14" s="59">
        <v>0.98399999999999999</v>
      </c>
      <c r="I14" s="59">
        <v>0</v>
      </c>
      <c r="J14" s="59">
        <v>0</v>
      </c>
      <c r="K14" s="59">
        <v>463.02177499999999</v>
      </c>
      <c r="L14" s="59">
        <v>0</v>
      </c>
      <c r="M14" s="59">
        <v>441.4449017703235</v>
      </c>
      <c r="N14" s="59">
        <v>0</v>
      </c>
      <c r="O14" s="59">
        <v>21.576873229676526</v>
      </c>
      <c r="P14" s="59">
        <v>2.0836537506948618</v>
      </c>
      <c r="Q14" s="59">
        <v>0</v>
      </c>
      <c r="R14" s="66">
        <v>0</v>
      </c>
      <c r="S14" s="61">
        <v>159.61816047299999</v>
      </c>
      <c r="T14" s="59">
        <v>9.0526999999999997</v>
      </c>
      <c r="U14" s="59">
        <v>2.9226499999999995</v>
      </c>
      <c r="V14" s="59">
        <v>6.1300499999999998</v>
      </c>
      <c r="W14" s="59">
        <v>150.565460473</v>
      </c>
      <c r="X14" s="59">
        <v>134.882204</v>
      </c>
      <c r="Y14" s="59">
        <v>2.8010240000000004</v>
      </c>
      <c r="Z14" s="59">
        <v>15.683256473</v>
      </c>
      <c r="AA14" s="59">
        <v>3.6663220859999988</v>
      </c>
      <c r="AB14" s="59">
        <v>33.319989891793348</v>
      </c>
      <c r="AC14" s="59">
        <v>117.24547058120666</v>
      </c>
      <c r="AD14" s="59">
        <v>112.48828225826163</v>
      </c>
      <c r="AE14" s="59">
        <v>4.7571883229450265</v>
      </c>
      <c r="AF14" s="59">
        <v>0</v>
      </c>
      <c r="AG14" s="61">
        <v>115.55593600895651</v>
      </c>
      <c r="AH14" s="59">
        <v>13.809888322945028</v>
      </c>
      <c r="AI14" s="59">
        <v>115.55593600895651</v>
      </c>
      <c r="AJ14" s="59">
        <v>0</v>
      </c>
      <c r="AK14" s="59">
        <f t="shared" si="0"/>
        <v>604.13071599401837</v>
      </c>
      <c r="AL14" s="59">
        <f t="shared" si="1"/>
        <v>18.587531407843549</v>
      </c>
      <c r="AM14" s="59">
        <f>SUM(AM15:AM17)</f>
        <v>0</v>
      </c>
      <c r="AN14" s="59">
        <f>SUM(AN15:AN17)</f>
        <v>18.587531407843549</v>
      </c>
      <c r="AO14" s="59">
        <f t="shared" si="2"/>
        <v>585.54318458617479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345.33196104259923</v>
      </c>
      <c r="E15" s="70">
        <v>0</v>
      </c>
      <c r="F15" s="69">
        <v>0</v>
      </c>
      <c r="G15" s="69">
        <v>345.33196104259923</v>
      </c>
      <c r="H15" s="70">
        <v>0</v>
      </c>
      <c r="I15" s="70">
        <v>0</v>
      </c>
      <c r="J15" s="70">
        <v>0</v>
      </c>
      <c r="K15" s="70">
        <v>344.354715</v>
      </c>
      <c r="L15" s="70">
        <v>0</v>
      </c>
      <c r="M15" s="70">
        <v>332.95658515857878</v>
      </c>
      <c r="N15" s="70">
        <v>0</v>
      </c>
      <c r="O15" s="70">
        <v>11.398129841421245</v>
      </c>
      <c r="P15" s="69">
        <v>2.9349884020445832E-2</v>
      </c>
      <c r="Q15" s="69">
        <v>0</v>
      </c>
      <c r="R15" s="71">
        <v>0</v>
      </c>
      <c r="S15" s="72">
        <v>12.346026000000002</v>
      </c>
      <c r="T15" s="69">
        <v>0</v>
      </c>
      <c r="U15" s="69">
        <v>0</v>
      </c>
      <c r="V15" s="69">
        <v>0</v>
      </c>
      <c r="W15" s="69">
        <v>12.346026000000002</v>
      </c>
      <c r="X15" s="69">
        <v>7.852030000000001</v>
      </c>
      <c r="Y15" s="69">
        <v>0</v>
      </c>
      <c r="Z15" s="69">
        <v>4.493996000000001</v>
      </c>
      <c r="AA15" s="69">
        <v>0.44733000000000001</v>
      </c>
      <c r="AB15" s="69">
        <v>5.1082190342919169</v>
      </c>
      <c r="AC15" s="69">
        <v>7.237806965708085</v>
      </c>
      <c r="AD15" s="69">
        <v>5.2410149353030491</v>
      </c>
      <c r="AE15" s="69">
        <v>1.9967920304050362</v>
      </c>
      <c r="AF15" s="71">
        <v>0</v>
      </c>
      <c r="AG15" s="72">
        <v>5.2703648193234951</v>
      </c>
      <c r="AH15" s="69">
        <v>1.9967920304050362</v>
      </c>
      <c r="AI15" s="69">
        <v>5.2703648193234951</v>
      </c>
      <c r="AJ15" s="70">
        <v>0</v>
      </c>
      <c r="AK15" s="70">
        <f t="shared" si="0"/>
        <v>345.33196104259923</v>
      </c>
      <c r="AL15" s="70">
        <f t="shared" si="1"/>
        <v>7.5245947295471272</v>
      </c>
      <c r="AM15" s="70">
        <v>0</v>
      </c>
      <c r="AN15" s="70">
        <v>7.5245947295471272</v>
      </c>
      <c r="AO15" s="70">
        <f t="shared" si="2"/>
        <v>337.80736631305211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110.39082047841914</v>
      </c>
      <c r="E16" s="74">
        <v>0</v>
      </c>
      <c r="F16" s="74">
        <v>0</v>
      </c>
      <c r="G16" s="74">
        <v>110.39082047841914</v>
      </c>
      <c r="H16" s="74">
        <v>1.4999999999999999E-2</v>
      </c>
      <c r="I16" s="74">
        <v>0</v>
      </c>
      <c r="J16" s="74">
        <v>0</v>
      </c>
      <c r="K16" s="74">
        <v>72.994399999999999</v>
      </c>
      <c r="L16" s="74">
        <v>0</v>
      </c>
      <c r="M16" s="74">
        <v>68.401206611744726</v>
      </c>
      <c r="N16" s="74">
        <v>0</v>
      </c>
      <c r="O16" s="74">
        <v>4.5931933882552789</v>
      </c>
      <c r="P16" s="74">
        <v>1.9020038666744159</v>
      </c>
      <c r="Q16" s="74">
        <v>0</v>
      </c>
      <c r="R16" s="75">
        <v>0</v>
      </c>
      <c r="S16" s="76">
        <v>40.072610000000005</v>
      </c>
      <c r="T16" s="74">
        <v>6.00183</v>
      </c>
      <c r="U16" s="74">
        <v>0</v>
      </c>
      <c r="V16" s="74">
        <v>6.00183</v>
      </c>
      <c r="W16" s="74">
        <v>34.070780000000006</v>
      </c>
      <c r="X16" s="74">
        <v>30.512750000000008</v>
      </c>
      <c r="Y16" s="74">
        <v>0</v>
      </c>
      <c r="Z16" s="74">
        <v>3.5580299999999991</v>
      </c>
      <c r="AA16" s="74">
        <v>0.27123000000000003</v>
      </c>
      <c r="AB16" s="74">
        <v>3.6822808770410482</v>
      </c>
      <c r="AC16" s="74">
        <v>30.388499122958958</v>
      </c>
      <c r="AD16" s="74">
        <v>29.514835644539822</v>
      </c>
      <c r="AE16" s="74">
        <v>0.87366347841913683</v>
      </c>
      <c r="AF16" s="75">
        <v>0</v>
      </c>
      <c r="AG16" s="76">
        <v>31.431839511214239</v>
      </c>
      <c r="AH16" s="74">
        <v>6.8754934784191368</v>
      </c>
      <c r="AI16" s="74">
        <v>31.431839511214239</v>
      </c>
      <c r="AJ16" s="74">
        <v>0</v>
      </c>
      <c r="AK16" s="74">
        <f t="shared" si="0"/>
        <v>110.39082047841914</v>
      </c>
      <c r="AL16" s="74">
        <f t="shared" si="1"/>
        <v>11.06293667829642</v>
      </c>
      <c r="AM16" s="74">
        <v>0</v>
      </c>
      <c r="AN16" s="74">
        <v>11.06293667829642</v>
      </c>
      <c r="AO16" s="74">
        <f t="shared" si="2"/>
        <v>99.32788380012272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148.40793447299998</v>
      </c>
      <c r="E17" s="60">
        <v>0</v>
      </c>
      <c r="F17" s="79">
        <v>0</v>
      </c>
      <c r="G17" s="79">
        <v>148.40793447299998</v>
      </c>
      <c r="H17" s="60">
        <v>0.96899999999999997</v>
      </c>
      <c r="I17" s="60">
        <v>0</v>
      </c>
      <c r="J17" s="60">
        <v>0</v>
      </c>
      <c r="K17" s="60">
        <v>45.672659999999993</v>
      </c>
      <c r="L17" s="60">
        <v>0</v>
      </c>
      <c r="M17" s="60">
        <v>40.087109999999996</v>
      </c>
      <c r="N17" s="60">
        <v>0</v>
      </c>
      <c r="O17" s="60">
        <v>5.5855500000000005</v>
      </c>
      <c r="P17" s="79">
        <v>0.15230000000000002</v>
      </c>
      <c r="Q17" s="79">
        <v>0</v>
      </c>
      <c r="R17" s="80">
        <v>0</v>
      </c>
      <c r="S17" s="81">
        <v>107.199524473</v>
      </c>
      <c r="T17" s="79">
        <v>3.0508699999999997</v>
      </c>
      <c r="U17" s="79">
        <v>2.9226499999999995</v>
      </c>
      <c r="V17" s="79">
        <v>0.12822</v>
      </c>
      <c r="W17" s="79">
        <v>104.14865447299999</v>
      </c>
      <c r="X17" s="79">
        <v>96.517423999999991</v>
      </c>
      <c r="Y17" s="79">
        <v>2.8010240000000004</v>
      </c>
      <c r="Z17" s="79">
        <v>7.6312304730000013</v>
      </c>
      <c r="AA17" s="79">
        <v>2.9477620859999987</v>
      </c>
      <c r="AB17" s="79">
        <v>24.529489980460383</v>
      </c>
      <c r="AC17" s="79">
        <v>79.61916449253961</v>
      </c>
      <c r="AD17" s="79">
        <v>77.732431678418763</v>
      </c>
      <c r="AE17" s="79">
        <v>1.8867328141208535</v>
      </c>
      <c r="AF17" s="80">
        <v>0</v>
      </c>
      <c r="AG17" s="81">
        <v>78.853731678418768</v>
      </c>
      <c r="AH17" s="79">
        <v>4.9376028141208534</v>
      </c>
      <c r="AI17" s="79">
        <v>78.853731678418768</v>
      </c>
      <c r="AJ17" s="60">
        <v>0</v>
      </c>
      <c r="AK17" s="60">
        <f t="shared" si="0"/>
        <v>148.40793447299998</v>
      </c>
      <c r="AL17" s="60">
        <f t="shared" si="1"/>
        <v>0</v>
      </c>
      <c r="AM17" s="60">
        <v>0</v>
      </c>
      <c r="AN17" s="60">
        <v>0</v>
      </c>
      <c r="AO17" s="60">
        <f t="shared" si="2"/>
        <v>148.40793447299998</v>
      </c>
    </row>
    <row r="18" spans="2:41" s="56" customFormat="1" ht="27" customHeight="1" x14ac:dyDescent="0.15">
      <c r="B18" s="65" t="s">
        <v>82</v>
      </c>
      <c r="C18" s="82"/>
      <c r="D18" s="59">
        <v>31.098578107000009</v>
      </c>
      <c r="E18" s="59">
        <v>0</v>
      </c>
      <c r="F18" s="59">
        <v>0</v>
      </c>
      <c r="G18" s="59">
        <v>31.098578107000009</v>
      </c>
      <c r="H18" s="59">
        <v>0.85299999999999998</v>
      </c>
      <c r="I18" s="59">
        <v>0</v>
      </c>
      <c r="J18" s="59">
        <v>0</v>
      </c>
      <c r="K18" s="59">
        <v>9.1169750000000001</v>
      </c>
      <c r="L18" s="59">
        <v>0</v>
      </c>
      <c r="M18" s="59">
        <v>8.9130000000000003</v>
      </c>
      <c r="N18" s="59">
        <v>0</v>
      </c>
      <c r="O18" s="59">
        <v>0.20397499999999999</v>
      </c>
      <c r="P18" s="59">
        <v>2.1915E-2</v>
      </c>
      <c r="Q18" s="59">
        <v>0</v>
      </c>
      <c r="R18" s="59">
        <v>0</v>
      </c>
      <c r="S18" s="61">
        <v>21.310663107000011</v>
      </c>
      <c r="T18" s="59">
        <v>0</v>
      </c>
      <c r="U18" s="59">
        <v>0</v>
      </c>
      <c r="V18" s="59">
        <v>0</v>
      </c>
      <c r="W18" s="59">
        <v>21.310663107000011</v>
      </c>
      <c r="X18" s="59">
        <v>4.8588709999999988</v>
      </c>
      <c r="Y18" s="59">
        <v>0.308639</v>
      </c>
      <c r="Z18" s="59">
        <v>16.451792107000013</v>
      </c>
      <c r="AA18" s="59">
        <v>1.6790508019999983</v>
      </c>
      <c r="AB18" s="59">
        <v>2.5404215463471829</v>
      </c>
      <c r="AC18" s="59">
        <v>18.770241560652828</v>
      </c>
      <c r="AD18" s="59">
        <v>18.741733394265356</v>
      </c>
      <c r="AE18" s="62">
        <v>2.8508166387471296E-2</v>
      </c>
      <c r="AF18" s="59">
        <v>0</v>
      </c>
      <c r="AG18" s="61">
        <v>19.616648394265358</v>
      </c>
      <c r="AH18" s="59">
        <v>2.8508166387471296E-2</v>
      </c>
      <c r="AI18" s="59">
        <v>19.616648394265358</v>
      </c>
      <c r="AJ18" s="59">
        <v>0</v>
      </c>
      <c r="AK18" s="59">
        <f t="shared" si="0"/>
        <v>31.098578107000009</v>
      </c>
      <c r="AL18" s="59">
        <f t="shared" si="1"/>
        <v>2.1187857151837521</v>
      </c>
      <c r="AM18" s="59">
        <v>0</v>
      </c>
      <c r="AN18" s="59">
        <v>2.1187857151837521</v>
      </c>
      <c r="AO18" s="59">
        <f t="shared" si="2"/>
        <v>28.979792391816257</v>
      </c>
    </row>
    <row r="19" spans="2:41" s="56" customFormat="1" ht="27" customHeight="1" x14ac:dyDescent="0.15">
      <c r="B19" s="65" t="s">
        <v>83</v>
      </c>
      <c r="C19" s="58"/>
      <c r="D19" s="59">
        <v>53.297778349000012</v>
      </c>
      <c r="E19" s="59">
        <v>0</v>
      </c>
      <c r="F19" s="59">
        <v>0</v>
      </c>
      <c r="G19" s="59">
        <v>53.297778349000012</v>
      </c>
      <c r="H19" s="59">
        <v>3.7999999999999999E-2</v>
      </c>
      <c r="I19" s="59">
        <v>0</v>
      </c>
      <c r="J19" s="59">
        <v>0</v>
      </c>
      <c r="K19" s="59">
        <v>33.934800000000003</v>
      </c>
      <c r="L19" s="59">
        <v>0</v>
      </c>
      <c r="M19" s="59">
        <v>33.752280000000006</v>
      </c>
      <c r="N19" s="59">
        <v>0</v>
      </c>
      <c r="O19" s="59">
        <v>0.18252000000000002</v>
      </c>
      <c r="P19" s="59">
        <v>0</v>
      </c>
      <c r="Q19" s="59">
        <v>0</v>
      </c>
      <c r="R19" s="59">
        <v>0</v>
      </c>
      <c r="S19" s="61">
        <v>19.507498349000009</v>
      </c>
      <c r="T19" s="59">
        <v>2.4200000000000003E-3</v>
      </c>
      <c r="U19" s="59">
        <v>0</v>
      </c>
      <c r="V19" s="59">
        <v>2.4200000000000003E-3</v>
      </c>
      <c r="W19" s="59">
        <v>19.505078349000009</v>
      </c>
      <c r="X19" s="59">
        <v>12.091455</v>
      </c>
      <c r="Y19" s="59">
        <v>1.0469999999999998E-2</v>
      </c>
      <c r="Z19" s="59">
        <v>7.4136233490000079</v>
      </c>
      <c r="AA19" s="59">
        <v>0.45675558600000021</v>
      </c>
      <c r="AB19" s="59">
        <v>14.964401583549359</v>
      </c>
      <c r="AC19" s="59">
        <v>4.5406767654506499</v>
      </c>
      <c r="AD19" s="59">
        <v>4.3039538533556261</v>
      </c>
      <c r="AE19" s="62">
        <v>0.23672291209502369</v>
      </c>
      <c r="AF19" s="59">
        <v>0</v>
      </c>
      <c r="AG19" s="61">
        <v>4.3419538533556263</v>
      </c>
      <c r="AH19" s="59">
        <v>0.2391429120950237</v>
      </c>
      <c r="AI19" s="59">
        <v>4.3419538533556263</v>
      </c>
      <c r="AJ19" s="59">
        <v>0</v>
      </c>
      <c r="AK19" s="59">
        <f t="shared" si="0"/>
        <v>53.297778349000012</v>
      </c>
      <c r="AL19" s="59">
        <f t="shared" si="1"/>
        <v>6.9517155454545509</v>
      </c>
      <c r="AM19" s="59">
        <v>0</v>
      </c>
      <c r="AN19" s="59">
        <v>6.9517155454545509</v>
      </c>
      <c r="AO19" s="59">
        <f t="shared" si="2"/>
        <v>46.346062803545465</v>
      </c>
    </row>
    <row r="20" spans="2:41" s="56" customFormat="1" ht="27" customHeight="1" x14ac:dyDescent="0.15">
      <c r="B20" s="65" t="s">
        <v>84</v>
      </c>
      <c r="C20" s="58"/>
      <c r="D20" s="59">
        <v>38.294534945999999</v>
      </c>
      <c r="E20" s="59">
        <v>0</v>
      </c>
      <c r="F20" s="59">
        <v>0</v>
      </c>
      <c r="G20" s="59">
        <v>38.294534945999999</v>
      </c>
      <c r="H20" s="59">
        <v>0.11</v>
      </c>
      <c r="I20" s="59">
        <v>0</v>
      </c>
      <c r="J20" s="59">
        <v>0</v>
      </c>
      <c r="K20" s="59">
        <v>20.124200000000002</v>
      </c>
      <c r="L20" s="59">
        <v>0</v>
      </c>
      <c r="M20" s="59">
        <v>19.078000000000003</v>
      </c>
      <c r="N20" s="59">
        <v>0</v>
      </c>
      <c r="O20" s="59">
        <v>1.0462</v>
      </c>
      <c r="P20" s="59">
        <v>0</v>
      </c>
      <c r="Q20" s="59">
        <v>0</v>
      </c>
      <c r="R20" s="59">
        <v>0</v>
      </c>
      <c r="S20" s="61">
        <v>19.106534945999996</v>
      </c>
      <c r="T20" s="59">
        <v>1.8700000000000001E-3</v>
      </c>
      <c r="U20" s="59">
        <v>0</v>
      </c>
      <c r="V20" s="59">
        <v>1.8700000000000001E-3</v>
      </c>
      <c r="W20" s="59">
        <v>19.104664945999996</v>
      </c>
      <c r="X20" s="59">
        <v>0.96451089999999995</v>
      </c>
      <c r="Y20" s="59">
        <v>1.1299999999999999E-3</v>
      </c>
      <c r="Z20" s="59">
        <v>18.140154045999996</v>
      </c>
      <c r="AA20" s="59">
        <v>1.5454006510000002</v>
      </c>
      <c r="AB20" s="59">
        <v>17.752305788756015</v>
      </c>
      <c r="AC20" s="59">
        <v>1.3523591572439801</v>
      </c>
      <c r="AD20" s="59">
        <v>1.1747589261236664</v>
      </c>
      <c r="AE20" s="62">
        <v>0.17760023112031373</v>
      </c>
      <c r="AF20" s="59">
        <v>0</v>
      </c>
      <c r="AG20" s="61">
        <v>1.2847589261236665</v>
      </c>
      <c r="AH20" s="59">
        <v>0.17947023112031374</v>
      </c>
      <c r="AI20" s="59">
        <v>1.2847589261236665</v>
      </c>
      <c r="AJ20" s="59">
        <v>0</v>
      </c>
      <c r="AK20" s="59">
        <f t="shared" si="0"/>
        <v>38.294534945999999</v>
      </c>
      <c r="AL20" s="59">
        <f t="shared" si="1"/>
        <v>11.114148998191686</v>
      </c>
      <c r="AM20" s="59">
        <v>0</v>
      </c>
      <c r="AN20" s="59">
        <v>11.114148998191686</v>
      </c>
      <c r="AO20" s="59">
        <f t="shared" si="2"/>
        <v>27.180385947808311</v>
      </c>
    </row>
    <row r="21" spans="2:41" s="56" customFormat="1" ht="27" customHeight="1" x14ac:dyDescent="0.15">
      <c r="B21" s="65" t="s">
        <v>85</v>
      </c>
      <c r="C21" s="58"/>
      <c r="D21" s="59">
        <v>34.165752515665957</v>
      </c>
      <c r="E21" s="59">
        <v>0</v>
      </c>
      <c r="F21" s="59">
        <v>0</v>
      </c>
      <c r="G21" s="59">
        <v>34.165752515665957</v>
      </c>
      <c r="H21" s="59">
        <v>0</v>
      </c>
      <c r="I21" s="59">
        <v>0</v>
      </c>
      <c r="J21" s="59">
        <v>0</v>
      </c>
      <c r="K21" s="59">
        <v>5.3619439999999994</v>
      </c>
      <c r="L21" s="59">
        <v>1.9023999999999999</v>
      </c>
      <c r="M21" s="59">
        <v>0.67300000000000004</v>
      </c>
      <c r="N21" s="59">
        <v>0</v>
      </c>
      <c r="O21" s="59">
        <v>4.6889439999999993</v>
      </c>
      <c r="P21" s="59">
        <v>3.8638244856659307</v>
      </c>
      <c r="Q21" s="59">
        <v>0</v>
      </c>
      <c r="R21" s="59">
        <v>0</v>
      </c>
      <c r="S21" s="61">
        <v>29.628928030000026</v>
      </c>
      <c r="T21" s="59">
        <v>3.4088650000000005</v>
      </c>
      <c r="U21" s="59">
        <v>3.3734250000000006</v>
      </c>
      <c r="V21" s="59">
        <v>3.5439999999999999E-2</v>
      </c>
      <c r="W21" s="59">
        <v>26.220063030000027</v>
      </c>
      <c r="X21" s="59">
        <v>16.145936650000021</v>
      </c>
      <c r="Y21" s="59">
        <v>1.6760740000000003</v>
      </c>
      <c r="Z21" s="59">
        <v>10.074126380000008</v>
      </c>
      <c r="AA21" s="59">
        <v>6.029708399999997</v>
      </c>
      <c r="AB21" s="59">
        <v>5.5503843820472731</v>
      </c>
      <c r="AC21" s="59">
        <v>20.669678647952754</v>
      </c>
      <c r="AD21" s="59">
        <v>14.360474816440535</v>
      </c>
      <c r="AE21" s="62">
        <v>6.3092038315122192</v>
      </c>
      <c r="AF21" s="59">
        <v>0</v>
      </c>
      <c r="AG21" s="61">
        <v>18.224299302106466</v>
      </c>
      <c r="AH21" s="59">
        <v>9.7180688315122197</v>
      </c>
      <c r="AI21" s="59">
        <v>18.224299302106466</v>
      </c>
      <c r="AJ21" s="59">
        <v>0</v>
      </c>
      <c r="AK21" s="59">
        <f t="shared" si="0"/>
        <v>34.165752515665957</v>
      </c>
      <c r="AL21" s="59">
        <f t="shared" si="1"/>
        <v>6.8309488535204155</v>
      </c>
      <c r="AM21" s="59">
        <v>0</v>
      </c>
      <c r="AN21" s="59">
        <v>6.8309488535204155</v>
      </c>
      <c r="AO21" s="59">
        <f t="shared" si="2"/>
        <v>27.334803662145543</v>
      </c>
    </row>
    <row r="22" spans="2:41" s="56" customFormat="1" ht="27" customHeight="1" x14ac:dyDescent="0.15">
      <c r="B22" s="65" t="s">
        <v>86</v>
      </c>
      <c r="C22" s="58"/>
      <c r="D22" s="59">
        <v>0.85357299999999992</v>
      </c>
      <c r="E22" s="59">
        <v>0</v>
      </c>
      <c r="F22" s="59">
        <v>0</v>
      </c>
      <c r="G22" s="59">
        <v>0.85357299999999992</v>
      </c>
      <c r="H22" s="59">
        <v>0</v>
      </c>
      <c r="I22" s="59">
        <v>0</v>
      </c>
      <c r="J22" s="59">
        <v>0</v>
      </c>
      <c r="K22" s="59">
        <v>1.4902999999999998E-2</v>
      </c>
      <c r="L22" s="59">
        <v>2.8000000000000003E-4</v>
      </c>
      <c r="M22" s="59">
        <v>0</v>
      </c>
      <c r="N22" s="59">
        <v>0</v>
      </c>
      <c r="O22" s="59">
        <v>1.4902999999999998E-2</v>
      </c>
      <c r="P22" s="59">
        <v>1.3873E-2</v>
      </c>
      <c r="Q22" s="59">
        <v>0</v>
      </c>
      <c r="R22" s="59">
        <v>0</v>
      </c>
      <c r="S22" s="61">
        <v>0.83969999999999989</v>
      </c>
      <c r="T22" s="59">
        <v>3.1700000000000001E-4</v>
      </c>
      <c r="U22" s="59">
        <v>0</v>
      </c>
      <c r="V22" s="59">
        <v>3.1700000000000001E-4</v>
      </c>
      <c r="W22" s="59">
        <v>0.83938299999999988</v>
      </c>
      <c r="X22" s="59">
        <v>0.70827599999999991</v>
      </c>
      <c r="Y22" s="59">
        <v>1.3505000000000001E-2</v>
      </c>
      <c r="Z22" s="59">
        <v>0.131107</v>
      </c>
      <c r="AA22" s="59">
        <v>5.2209999999999993E-2</v>
      </c>
      <c r="AB22" s="59">
        <v>4.6989000000000058E-2</v>
      </c>
      <c r="AC22" s="59">
        <v>0.79239399999999982</v>
      </c>
      <c r="AD22" s="59">
        <v>0.37946499999999989</v>
      </c>
      <c r="AE22" s="62">
        <v>0.41292899999999988</v>
      </c>
      <c r="AF22" s="59">
        <v>0</v>
      </c>
      <c r="AG22" s="61">
        <v>0.39333799999999991</v>
      </c>
      <c r="AH22" s="59">
        <v>0.41324599999999989</v>
      </c>
      <c r="AI22" s="59">
        <v>0.39333799999999991</v>
      </c>
      <c r="AJ22" s="59">
        <v>0</v>
      </c>
      <c r="AK22" s="59">
        <f t="shared" si="0"/>
        <v>0.85357299999999992</v>
      </c>
      <c r="AL22" s="59">
        <f t="shared" si="1"/>
        <v>0.20720500000000003</v>
      </c>
      <c r="AM22" s="59">
        <v>0</v>
      </c>
      <c r="AN22" s="59">
        <v>0.20720500000000003</v>
      </c>
      <c r="AO22" s="59">
        <f t="shared" si="2"/>
        <v>0.64636799999999983</v>
      </c>
    </row>
    <row r="23" spans="2:41" s="56" customFormat="1" ht="27" customHeight="1" x14ac:dyDescent="0.15">
      <c r="B23" s="65" t="s">
        <v>87</v>
      </c>
      <c r="C23" s="58"/>
      <c r="D23" s="59">
        <v>105.13390102953569</v>
      </c>
      <c r="E23" s="59">
        <v>0</v>
      </c>
      <c r="F23" s="59">
        <v>0</v>
      </c>
      <c r="G23" s="59">
        <v>105.13390102953569</v>
      </c>
      <c r="H23" s="59">
        <v>1.90435</v>
      </c>
      <c r="I23" s="59">
        <v>0</v>
      </c>
      <c r="J23" s="59">
        <v>0</v>
      </c>
      <c r="K23" s="59">
        <v>18.800565029499992</v>
      </c>
      <c r="L23" s="59">
        <v>0.32669999999999999</v>
      </c>
      <c r="M23" s="59">
        <v>0</v>
      </c>
      <c r="N23" s="59">
        <v>0</v>
      </c>
      <c r="O23" s="59">
        <v>18.800565029499992</v>
      </c>
      <c r="P23" s="59">
        <v>18.126995029499998</v>
      </c>
      <c r="Q23" s="59">
        <v>0</v>
      </c>
      <c r="R23" s="59">
        <v>0</v>
      </c>
      <c r="S23" s="61">
        <v>85.102556000035705</v>
      </c>
      <c r="T23" s="59">
        <v>0</v>
      </c>
      <c r="U23" s="59">
        <v>0</v>
      </c>
      <c r="V23" s="59">
        <v>0</v>
      </c>
      <c r="W23" s="59">
        <v>85.102556000035705</v>
      </c>
      <c r="X23" s="59">
        <v>83.883247999999938</v>
      </c>
      <c r="Y23" s="59">
        <v>0.64742999999999984</v>
      </c>
      <c r="Z23" s="59">
        <v>1.219308000035763</v>
      </c>
      <c r="AA23" s="59">
        <v>9.6529999999999991E-2</v>
      </c>
      <c r="AB23" s="59">
        <v>0.13964700000002495</v>
      </c>
      <c r="AC23" s="59">
        <v>84.96290900003568</v>
      </c>
      <c r="AD23" s="59">
        <v>83.07479644255308</v>
      </c>
      <c r="AE23" s="62">
        <v>1.8881125574826016</v>
      </c>
      <c r="AF23" s="59">
        <v>0</v>
      </c>
      <c r="AG23" s="61">
        <v>103.10614147205308</v>
      </c>
      <c r="AH23" s="59">
        <v>1.8881125574826016</v>
      </c>
      <c r="AI23" s="59">
        <v>103.10614147205308</v>
      </c>
      <c r="AJ23" s="59">
        <v>0</v>
      </c>
      <c r="AK23" s="59">
        <f t="shared" si="0"/>
        <v>105.13390102953569</v>
      </c>
      <c r="AL23" s="59">
        <f t="shared" si="1"/>
        <v>1.7518397833931727</v>
      </c>
      <c r="AM23" s="59">
        <v>0</v>
      </c>
      <c r="AN23" s="59">
        <v>1.7518397833931727</v>
      </c>
      <c r="AO23" s="59">
        <f t="shared" si="2"/>
        <v>103.38206124614253</v>
      </c>
    </row>
    <row r="24" spans="2:41" s="56" customFormat="1" ht="27" customHeight="1" x14ac:dyDescent="0.15">
      <c r="B24" s="65" t="s">
        <v>88</v>
      </c>
      <c r="C24" s="58"/>
      <c r="D24" s="59">
        <v>2.0592805000000003</v>
      </c>
      <c r="E24" s="59">
        <v>0</v>
      </c>
      <c r="F24" s="59">
        <v>0</v>
      </c>
      <c r="G24" s="59">
        <v>2.0592805000000003</v>
      </c>
      <c r="H24" s="59">
        <v>0</v>
      </c>
      <c r="I24" s="59">
        <v>0</v>
      </c>
      <c r="J24" s="59">
        <v>0</v>
      </c>
      <c r="K24" s="59">
        <v>0.58601300000000012</v>
      </c>
      <c r="L24" s="59">
        <v>0.40108000000000005</v>
      </c>
      <c r="M24" s="59">
        <v>0.39624304087558648</v>
      </c>
      <c r="N24" s="59">
        <v>0</v>
      </c>
      <c r="O24" s="59">
        <v>0.18976995912441366</v>
      </c>
      <c r="P24" s="59">
        <v>0.17265345912441368</v>
      </c>
      <c r="Q24" s="59">
        <v>0</v>
      </c>
      <c r="R24" s="59">
        <v>0</v>
      </c>
      <c r="S24" s="61">
        <v>1.4903840000000002</v>
      </c>
      <c r="T24" s="59">
        <v>0</v>
      </c>
      <c r="U24" s="59">
        <v>0</v>
      </c>
      <c r="V24" s="59">
        <v>0</v>
      </c>
      <c r="W24" s="59">
        <v>1.4903840000000002</v>
      </c>
      <c r="X24" s="59">
        <v>1.435934</v>
      </c>
      <c r="Y24" s="59">
        <v>1.323E-2</v>
      </c>
      <c r="Z24" s="59">
        <v>5.4450000000000005E-2</v>
      </c>
      <c r="AA24" s="59">
        <v>5.2810000000000003E-2</v>
      </c>
      <c r="AB24" s="59">
        <v>1.3402668528032624E-2</v>
      </c>
      <c r="AC24" s="59">
        <v>1.4769813314719675</v>
      </c>
      <c r="AD24" s="59">
        <v>1.1362738314719676</v>
      </c>
      <c r="AE24" s="62">
        <v>0.3407075</v>
      </c>
      <c r="AF24" s="59">
        <v>0</v>
      </c>
      <c r="AG24" s="61">
        <v>1.3089272905963814</v>
      </c>
      <c r="AH24" s="59">
        <v>0.3407075</v>
      </c>
      <c r="AI24" s="59">
        <v>1.3089272905963814</v>
      </c>
      <c r="AJ24" s="59">
        <v>0</v>
      </c>
      <c r="AK24" s="59">
        <f t="shared" si="0"/>
        <v>2.0592805000000003</v>
      </c>
      <c r="AL24" s="59">
        <f t="shared" si="1"/>
        <v>0.21736700000000003</v>
      </c>
      <c r="AM24" s="59">
        <v>0</v>
      </c>
      <c r="AN24" s="59">
        <v>0.21736700000000003</v>
      </c>
      <c r="AO24" s="59">
        <f t="shared" si="2"/>
        <v>1.8419135000000002</v>
      </c>
    </row>
    <row r="25" spans="2:41" s="56" customFormat="1" ht="27" customHeight="1" x14ac:dyDescent="0.15">
      <c r="B25" s="65" t="s">
        <v>89</v>
      </c>
      <c r="C25" s="58"/>
      <c r="D25" s="59">
        <v>22.426853000000001</v>
      </c>
      <c r="E25" s="59">
        <v>0</v>
      </c>
      <c r="F25" s="59">
        <v>0</v>
      </c>
      <c r="G25" s="59">
        <v>22.426853000000001</v>
      </c>
      <c r="H25" s="59">
        <v>0</v>
      </c>
      <c r="I25" s="59">
        <v>0</v>
      </c>
      <c r="J25" s="59">
        <v>0</v>
      </c>
      <c r="K25" s="59">
        <v>6.2696699999999996</v>
      </c>
      <c r="L25" s="59">
        <v>0</v>
      </c>
      <c r="M25" s="59">
        <v>5.0026700000000002</v>
      </c>
      <c r="N25" s="59">
        <v>0</v>
      </c>
      <c r="O25" s="59">
        <v>1.2669999999999999</v>
      </c>
      <c r="P25" s="59">
        <v>1.2669999999999999</v>
      </c>
      <c r="Q25" s="59">
        <v>0</v>
      </c>
      <c r="R25" s="59">
        <v>0</v>
      </c>
      <c r="S25" s="61">
        <v>16.157183</v>
      </c>
      <c r="T25" s="59">
        <v>0</v>
      </c>
      <c r="U25" s="59">
        <v>0</v>
      </c>
      <c r="V25" s="59">
        <v>0</v>
      </c>
      <c r="W25" s="59">
        <v>16.157183</v>
      </c>
      <c r="X25" s="59">
        <v>4.7544829999999996</v>
      </c>
      <c r="Y25" s="59">
        <v>2.4700000000000004E-3</v>
      </c>
      <c r="Z25" s="59">
        <v>11.402699999999999</v>
      </c>
      <c r="AA25" s="59">
        <v>0.24155000000000001</v>
      </c>
      <c r="AB25" s="59">
        <v>0.25503598952081674</v>
      </c>
      <c r="AC25" s="59">
        <v>15.902147010479183</v>
      </c>
      <c r="AD25" s="59">
        <v>15.599162999999999</v>
      </c>
      <c r="AE25" s="62">
        <v>0.3029840104791845</v>
      </c>
      <c r="AF25" s="59">
        <v>0</v>
      </c>
      <c r="AG25" s="61">
        <v>16.866163</v>
      </c>
      <c r="AH25" s="59">
        <v>0.3029840104791845</v>
      </c>
      <c r="AI25" s="59">
        <v>16.866163</v>
      </c>
      <c r="AJ25" s="59">
        <v>0</v>
      </c>
      <c r="AK25" s="59">
        <f t="shared" si="0"/>
        <v>22.426853000000001</v>
      </c>
      <c r="AL25" s="59">
        <f t="shared" si="1"/>
        <v>1.0952299999999999</v>
      </c>
      <c r="AM25" s="59">
        <v>0</v>
      </c>
      <c r="AN25" s="59">
        <v>1.0952299999999999</v>
      </c>
      <c r="AO25" s="59">
        <f t="shared" si="2"/>
        <v>21.331623</v>
      </c>
    </row>
    <row r="26" spans="2:41" s="56" customFormat="1" ht="27" customHeight="1" x14ac:dyDescent="0.15">
      <c r="B26" s="65" t="s">
        <v>90</v>
      </c>
      <c r="C26" s="58"/>
      <c r="D26" s="59">
        <v>0.42402000000000001</v>
      </c>
      <c r="E26" s="59">
        <v>0</v>
      </c>
      <c r="F26" s="59">
        <v>0</v>
      </c>
      <c r="G26" s="59">
        <v>0.42402000000000001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0.42402000000000001</v>
      </c>
      <c r="T26" s="59">
        <v>0</v>
      </c>
      <c r="U26" s="59">
        <v>0</v>
      </c>
      <c r="V26" s="59">
        <v>0</v>
      </c>
      <c r="W26" s="59">
        <v>0.42402000000000001</v>
      </c>
      <c r="X26" s="59">
        <v>0</v>
      </c>
      <c r="Y26" s="59">
        <v>0</v>
      </c>
      <c r="Z26" s="59">
        <v>0.42402000000000001</v>
      </c>
      <c r="AA26" s="59">
        <v>0</v>
      </c>
      <c r="AB26" s="59">
        <v>0</v>
      </c>
      <c r="AC26" s="59">
        <v>0.42402000000000001</v>
      </c>
      <c r="AD26" s="59">
        <v>0.42402000000000001</v>
      </c>
      <c r="AE26" s="62">
        <v>0</v>
      </c>
      <c r="AF26" s="59">
        <v>0</v>
      </c>
      <c r="AG26" s="61">
        <v>0.42402000000000001</v>
      </c>
      <c r="AH26" s="59">
        <v>0</v>
      </c>
      <c r="AI26" s="59">
        <v>0.42402000000000001</v>
      </c>
      <c r="AJ26" s="59">
        <v>0</v>
      </c>
      <c r="AK26" s="59">
        <f t="shared" si="0"/>
        <v>0.42402000000000001</v>
      </c>
      <c r="AL26" s="59">
        <f t="shared" si="1"/>
        <v>0</v>
      </c>
      <c r="AM26" s="59">
        <v>0</v>
      </c>
      <c r="AN26" s="59">
        <v>0</v>
      </c>
      <c r="AO26" s="59">
        <f t="shared" si="2"/>
        <v>0.42402000000000001</v>
      </c>
    </row>
    <row r="27" spans="2:41" s="56" customFormat="1" ht="27" customHeight="1" x14ac:dyDescent="0.15">
      <c r="B27" s="65" t="s">
        <v>91</v>
      </c>
      <c r="C27" s="58"/>
      <c r="D27" s="59">
        <v>4.6800000000000005E-4</v>
      </c>
      <c r="E27" s="59">
        <v>0</v>
      </c>
      <c r="F27" s="59">
        <v>0</v>
      </c>
      <c r="G27" s="59">
        <v>4.6800000000000005E-4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4.6800000000000005E-4</v>
      </c>
      <c r="T27" s="59">
        <v>0</v>
      </c>
      <c r="U27" s="59">
        <v>0</v>
      </c>
      <c r="V27" s="59">
        <v>0</v>
      </c>
      <c r="W27" s="59">
        <v>4.6800000000000005E-4</v>
      </c>
      <c r="X27" s="59">
        <v>4.6800000000000005E-4</v>
      </c>
      <c r="Y27" s="59">
        <v>0</v>
      </c>
      <c r="Z27" s="59">
        <v>0</v>
      </c>
      <c r="AA27" s="59">
        <v>0</v>
      </c>
      <c r="AB27" s="59">
        <v>1.4040000000000005E-4</v>
      </c>
      <c r="AC27" s="59">
        <v>3.2759999999999999E-4</v>
      </c>
      <c r="AD27" s="59">
        <v>0</v>
      </c>
      <c r="AE27" s="62">
        <v>3.2759999999999999E-4</v>
      </c>
      <c r="AF27" s="59">
        <v>0</v>
      </c>
      <c r="AG27" s="61">
        <v>0</v>
      </c>
      <c r="AH27" s="59">
        <v>3.2759999999999999E-4</v>
      </c>
      <c r="AI27" s="59">
        <v>0</v>
      </c>
      <c r="AJ27" s="59">
        <v>0</v>
      </c>
      <c r="AK27" s="59">
        <f t="shared" si="0"/>
        <v>4.6800000000000005E-4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-6.2971271729185714E-4</v>
      </c>
    </row>
    <row r="28" spans="2:41" s="56" customFormat="1" ht="27" customHeight="1" x14ac:dyDescent="0.15">
      <c r="B28" s="65" t="s">
        <v>92</v>
      </c>
      <c r="C28" s="58"/>
      <c r="D28" s="59">
        <v>5.40648869989462</v>
      </c>
      <c r="E28" s="59">
        <v>0</v>
      </c>
      <c r="F28" s="59">
        <v>0</v>
      </c>
      <c r="G28" s="59">
        <v>5.40648869989462</v>
      </c>
      <c r="H28" s="59">
        <v>0</v>
      </c>
      <c r="I28" s="59">
        <v>0</v>
      </c>
      <c r="J28" s="59">
        <v>0</v>
      </c>
      <c r="K28" s="59">
        <v>6.5041000000000002E-2</v>
      </c>
      <c r="L28" s="59">
        <v>0</v>
      </c>
      <c r="M28" s="59">
        <v>0</v>
      </c>
      <c r="N28" s="59">
        <v>0</v>
      </c>
      <c r="O28" s="59">
        <v>6.5041000000000002E-2</v>
      </c>
      <c r="P28" s="59">
        <v>6.4814999999999998E-2</v>
      </c>
      <c r="Q28" s="59">
        <v>0</v>
      </c>
      <c r="R28" s="59">
        <v>0</v>
      </c>
      <c r="S28" s="61">
        <v>5.3416736998946197</v>
      </c>
      <c r="T28" s="59">
        <v>9.8861000000000004E-2</v>
      </c>
      <c r="U28" s="59">
        <v>2.0227000000000002E-2</v>
      </c>
      <c r="V28" s="59">
        <v>7.8633999999999996E-2</v>
      </c>
      <c r="W28" s="59">
        <v>5.2428126998946194</v>
      </c>
      <c r="X28" s="59">
        <v>2.6913033999999993</v>
      </c>
      <c r="Y28" s="59">
        <v>1.08E-3</v>
      </c>
      <c r="Z28" s="59">
        <v>2.5515092998946196</v>
      </c>
      <c r="AA28" s="59">
        <v>2.6227E-2</v>
      </c>
      <c r="AB28" s="59">
        <v>9.9462973285113776E-5</v>
      </c>
      <c r="AC28" s="59">
        <v>5.2427132369213343</v>
      </c>
      <c r="AD28" s="59">
        <v>4.9692627203153137</v>
      </c>
      <c r="AE28" s="62">
        <v>0.27345051660602043</v>
      </c>
      <c r="AF28" s="59">
        <v>0</v>
      </c>
      <c r="AG28" s="61">
        <v>5.034077720315314</v>
      </c>
      <c r="AH28" s="59">
        <v>0.37231151660602047</v>
      </c>
      <c r="AI28" s="59">
        <v>5.034077720315314</v>
      </c>
      <c r="AJ28" s="59">
        <v>0</v>
      </c>
      <c r="AK28" s="59">
        <f t="shared" si="0"/>
        <v>5.40648869989462</v>
      </c>
      <c r="AL28" s="59">
        <f t="shared" si="1"/>
        <v>0.26611102372469397</v>
      </c>
      <c r="AM28" s="59">
        <v>0</v>
      </c>
      <c r="AN28" s="59">
        <v>0.26611102372469397</v>
      </c>
      <c r="AO28" s="59">
        <f t="shared" si="2"/>
        <v>5.1403776761699262</v>
      </c>
    </row>
    <row r="29" spans="2:41" s="56" customFormat="1" ht="27" customHeight="1" x14ac:dyDescent="0.15">
      <c r="B29" s="65" t="s">
        <v>93</v>
      </c>
      <c r="C29" s="58"/>
      <c r="D29" s="59">
        <v>55.118633955462585</v>
      </c>
      <c r="E29" s="59">
        <v>14.214</v>
      </c>
      <c r="F29" s="59">
        <v>0</v>
      </c>
      <c r="G29" s="59">
        <v>40.904633955462586</v>
      </c>
      <c r="H29" s="59">
        <v>1.611</v>
      </c>
      <c r="I29" s="59">
        <v>0</v>
      </c>
      <c r="J29" s="59">
        <v>0</v>
      </c>
      <c r="K29" s="59">
        <v>16.107354000000001</v>
      </c>
      <c r="L29" s="59">
        <v>0</v>
      </c>
      <c r="M29" s="59">
        <v>0</v>
      </c>
      <c r="N29" s="59">
        <v>0</v>
      </c>
      <c r="O29" s="59">
        <v>16.107354000000001</v>
      </c>
      <c r="P29" s="59">
        <v>16.018184575462584</v>
      </c>
      <c r="Q29" s="59">
        <v>0</v>
      </c>
      <c r="R29" s="59">
        <v>0</v>
      </c>
      <c r="S29" s="61">
        <v>23.275449380000005</v>
      </c>
      <c r="T29" s="59">
        <v>10.001239000000002</v>
      </c>
      <c r="U29" s="59">
        <v>3.9387600000000007</v>
      </c>
      <c r="V29" s="59">
        <v>6.0624790000000006</v>
      </c>
      <c r="W29" s="59">
        <v>13.274210380000003</v>
      </c>
      <c r="X29" s="59">
        <v>9.7039324999999987</v>
      </c>
      <c r="Y29" s="59">
        <v>4.1109999999999992E-3</v>
      </c>
      <c r="Z29" s="59">
        <v>3.5702778800000043</v>
      </c>
      <c r="AA29" s="59">
        <v>0.17258500000000002</v>
      </c>
      <c r="AB29" s="59">
        <v>1.664279915922684E-2</v>
      </c>
      <c r="AC29" s="59">
        <v>13.257567580840776</v>
      </c>
      <c r="AD29" s="59">
        <v>11.470001750405563</v>
      </c>
      <c r="AE29" s="62">
        <v>1.7875658304352136</v>
      </c>
      <c r="AF29" s="59">
        <v>0</v>
      </c>
      <c r="AG29" s="61">
        <v>29.099186325868146</v>
      </c>
      <c r="AH29" s="59">
        <v>11.788804830435215</v>
      </c>
      <c r="AI29" s="59">
        <v>43.313186325868145</v>
      </c>
      <c r="AJ29" s="59">
        <v>0</v>
      </c>
      <c r="AK29" s="59">
        <f t="shared" si="0"/>
        <v>40.904633955462586</v>
      </c>
      <c r="AL29" s="59">
        <f t="shared" si="1"/>
        <v>5.6253070000000038</v>
      </c>
      <c r="AM29" s="59">
        <v>0</v>
      </c>
      <c r="AN29" s="59">
        <v>5.6253070000000038</v>
      </c>
      <c r="AO29" s="59">
        <f t="shared" si="2"/>
        <v>35.279326955462579</v>
      </c>
    </row>
    <row r="30" spans="2:41" s="56" customFormat="1" ht="27" customHeight="1" x14ac:dyDescent="0.15">
      <c r="B30" s="65" t="s">
        <v>94</v>
      </c>
      <c r="C30" s="58"/>
      <c r="D30" s="59">
        <v>1568.6830300000001</v>
      </c>
      <c r="E30" s="59">
        <v>646.45600000000002</v>
      </c>
      <c r="F30" s="59">
        <v>0</v>
      </c>
      <c r="G30" s="59">
        <v>922.22703000000001</v>
      </c>
      <c r="H30" s="59">
        <v>0</v>
      </c>
      <c r="I30" s="59">
        <v>0</v>
      </c>
      <c r="J30" s="59">
        <v>0</v>
      </c>
      <c r="K30" s="59">
        <v>884.52099999999996</v>
      </c>
      <c r="L30" s="59">
        <v>0</v>
      </c>
      <c r="M30" s="59">
        <v>0</v>
      </c>
      <c r="N30" s="59">
        <v>0</v>
      </c>
      <c r="O30" s="59">
        <v>884.52099999999996</v>
      </c>
      <c r="P30" s="59">
        <v>859.67499999999995</v>
      </c>
      <c r="Q30" s="59">
        <v>0</v>
      </c>
      <c r="R30" s="59">
        <v>0</v>
      </c>
      <c r="S30" s="61">
        <v>62.552030000000002</v>
      </c>
      <c r="T30" s="59">
        <v>61.93871</v>
      </c>
      <c r="U30" s="59">
        <v>0</v>
      </c>
      <c r="V30" s="59">
        <v>61.93871</v>
      </c>
      <c r="W30" s="59">
        <v>0.61332000000000009</v>
      </c>
      <c r="X30" s="59">
        <v>8.6E-3</v>
      </c>
      <c r="Y30" s="59">
        <v>0</v>
      </c>
      <c r="Z30" s="59">
        <v>0.60472000000000004</v>
      </c>
      <c r="AA30" s="59">
        <v>0</v>
      </c>
      <c r="AB30" s="59">
        <v>0</v>
      </c>
      <c r="AC30" s="59">
        <v>0.61331999999999998</v>
      </c>
      <c r="AD30" s="59">
        <v>0.61331999999999998</v>
      </c>
      <c r="AE30" s="62">
        <v>0</v>
      </c>
      <c r="AF30" s="59">
        <v>0</v>
      </c>
      <c r="AG30" s="61">
        <v>860.28832</v>
      </c>
      <c r="AH30" s="59">
        <v>61.93871</v>
      </c>
      <c r="AI30" s="59">
        <v>1506.74432</v>
      </c>
      <c r="AJ30" s="59">
        <v>0</v>
      </c>
      <c r="AK30" s="59">
        <f t="shared" si="0"/>
        <v>922.22703000000001</v>
      </c>
      <c r="AL30" s="59">
        <f t="shared" si="1"/>
        <v>70.940359999999998</v>
      </c>
      <c r="AM30" s="59">
        <v>0</v>
      </c>
      <c r="AN30" s="59">
        <v>70.940359999999998</v>
      </c>
      <c r="AO30" s="59">
        <f t="shared" si="2"/>
        <v>851.28666999999996</v>
      </c>
    </row>
    <row r="31" spans="2:41" s="56" customFormat="1" ht="27" customHeight="1" x14ac:dyDescent="0.15">
      <c r="B31" s="65" t="s">
        <v>95</v>
      </c>
      <c r="C31" s="58"/>
      <c r="D31" s="59">
        <v>754.33989624005653</v>
      </c>
      <c r="E31" s="59">
        <v>0</v>
      </c>
      <c r="F31" s="59">
        <v>0</v>
      </c>
      <c r="G31" s="59">
        <v>754.33989624005653</v>
      </c>
      <c r="H31" s="59">
        <v>6.6755900000000006</v>
      </c>
      <c r="I31" s="59">
        <v>0</v>
      </c>
      <c r="J31" s="59">
        <v>0</v>
      </c>
      <c r="K31" s="59">
        <v>57.215638520000006</v>
      </c>
      <c r="L31" s="59">
        <v>0</v>
      </c>
      <c r="M31" s="59">
        <v>9.349999999997749E-3</v>
      </c>
      <c r="N31" s="59">
        <v>0</v>
      </c>
      <c r="O31" s="59">
        <v>57.206288520000008</v>
      </c>
      <c r="P31" s="59">
        <v>55.148828520000009</v>
      </c>
      <c r="Q31" s="59">
        <v>0</v>
      </c>
      <c r="R31" s="59">
        <v>0</v>
      </c>
      <c r="S31" s="61">
        <v>692.5061277200565</v>
      </c>
      <c r="T31" s="59">
        <v>11.513052800000001</v>
      </c>
      <c r="U31" s="59">
        <v>11.350393800000001</v>
      </c>
      <c r="V31" s="59">
        <v>0.162659</v>
      </c>
      <c r="W31" s="59">
        <v>680.99307492005653</v>
      </c>
      <c r="X31" s="59">
        <v>675.38010791999932</v>
      </c>
      <c r="Y31" s="59">
        <v>3.3E-4</v>
      </c>
      <c r="Z31" s="59">
        <v>5.6129670000572203</v>
      </c>
      <c r="AA31" s="59">
        <v>0</v>
      </c>
      <c r="AB31" s="59">
        <v>3.1599999988429772E-4</v>
      </c>
      <c r="AC31" s="59">
        <v>680.99275892005664</v>
      </c>
      <c r="AD31" s="59">
        <v>678.6043207119418</v>
      </c>
      <c r="AE31" s="62">
        <v>2.3884382081147946</v>
      </c>
      <c r="AF31" s="59">
        <v>0</v>
      </c>
      <c r="AG31" s="61">
        <v>740.42873923194179</v>
      </c>
      <c r="AH31" s="59">
        <v>13.901491008114796</v>
      </c>
      <c r="AI31" s="59">
        <v>740.42873923194179</v>
      </c>
      <c r="AJ31" s="59">
        <v>0</v>
      </c>
      <c r="AK31" s="59">
        <f t="shared" si="0"/>
        <v>754.33989624005653</v>
      </c>
      <c r="AL31" s="59">
        <f t="shared" si="1"/>
        <v>14.221951320600979</v>
      </c>
      <c r="AM31" s="59">
        <v>0</v>
      </c>
      <c r="AN31" s="59">
        <v>14.221951320600979</v>
      </c>
      <c r="AO31" s="59">
        <f t="shared" si="2"/>
        <v>740.11794491945557</v>
      </c>
    </row>
    <row r="32" spans="2:41" s="56" customFormat="1" ht="27" customHeight="1" x14ac:dyDescent="0.15">
      <c r="B32" s="65" t="s">
        <v>96</v>
      </c>
      <c r="C32" s="58"/>
      <c r="D32" s="59">
        <v>373.58600000000001</v>
      </c>
      <c r="E32" s="59">
        <v>26.669</v>
      </c>
      <c r="F32" s="59">
        <v>0</v>
      </c>
      <c r="G32" s="59">
        <v>346.91700000000003</v>
      </c>
      <c r="H32" s="59">
        <v>0</v>
      </c>
      <c r="I32" s="59">
        <v>0</v>
      </c>
      <c r="J32" s="59">
        <v>0</v>
      </c>
      <c r="K32" s="59">
        <v>331.61399999999998</v>
      </c>
      <c r="L32" s="59">
        <v>0</v>
      </c>
      <c r="M32" s="59">
        <v>306.767</v>
      </c>
      <c r="N32" s="59">
        <v>0</v>
      </c>
      <c r="O32" s="59">
        <v>24.847000000000001</v>
      </c>
      <c r="P32" s="59">
        <v>18.843</v>
      </c>
      <c r="Q32" s="59">
        <v>0</v>
      </c>
      <c r="R32" s="59">
        <v>0</v>
      </c>
      <c r="S32" s="61">
        <v>21.307000000000002</v>
      </c>
      <c r="T32" s="59">
        <v>9.1300000000000008</v>
      </c>
      <c r="U32" s="59">
        <v>0</v>
      </c>
      <c r="V32" s="59">
        <v>9.1300000000000008</v>
      </c>
      <c r="W32" s="59">
        <v>12.177</v>
      </c>
      <c r="X32" s="59">
        <v>6.48</v>
      </c>
      <c r="Y32" s="59">
        <v>0</v>
      </c>
      <c r="Z32" s="59">
        <v>5.6970000000000001</v>
      </c>
      <c r="AA32" s="59">
        <v>0.24559999999999998</v>
      </c>
      <c r="AB32" s="59">
        <v>0</v>
      </c>
      <c r="AC32" s="59">
        <v>12.177</v>
      </c>
      <c r="AD32" s="59">
        <v>11.91277</v>
      </c>
      <c r="AE32" s="62">
        <v>0.26423000000000002</v>
      </c>
      <c r="AF32" s="59">
        <v>0</v>
      </c>
      <c r="AG32" s="61">
        <v>30.755769999999998</v>
      </c>
      <c r="AH32" s="59">
        <v>9.3942300000000003</v>
      </c>
      <c r="AI32" s="59">
        <v>57.424769999999995</v>
      </c>
      <c r="AJ32" s="59">
        <v>0</v>
      </c>
      <c r="AK32" s="59">
        <f t="shared" si="0"/>
        <v>346.91700000000003</v>
      </c>
      <c r="AL32" s="59">
        <f t="shared" si="1"/>
        <v>5.2218196760831797</v>
      </c>
      <c r="AM32" s="59">
        <v>0</v>
      </c>
      <c r="AN32" s="59">
        <v>5.2218196760831797</v>
      </c>
      <c r="AO32" s="59">
        <f t="shared" si="2"/>
        <v>341.69518032391687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64.130659999999978</v>
      </c>
      <c r="E34" s="59">
        <v>0</v>
      </c>
      <c r="F34" s="59">
        <v>0</v>
      </c>
      <c r="G34" s="59">
        <v>64.130659999999978</v>
      </c>
      <c r="H34" s="59">
        <v>63.978659999999984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0.152</v>
      </c>
      <c r="T34" s="59">
        <v>0</v>
      </c>
      <c r="U34" s="59">
        <v>0</v>
      </c>
      <c r="V34" s="59">
        <v>0</v>
      </c>
      <c r="W34" s="59">
        <v>0.152</v>
      </c>
      <c r="X34" s="59">
        <v>0.152</v>
      </c>
      <c r="Y34" s="59">
        <v>0</v>
      </c>
      <c r="Z34" s="59">
        <v>0</v>
      </c>
      <c r="AA34" s="59">
        <v>0</v>
      </c>
      <c r="AB34" s="59">
        <v>0</v>
      </c>
      <c r="AC34" s="59">
        <v>0.152</v>
      </c>
      <c r="AD34" s="59">
        <v>0.152</v>
      </c>
      <c r="AE34" s="62">
        <v>0</v>
      </c>
      <c r="AF34" s="59">
        <v>0</v>
      </c>
      <c r="AG34" s="61">
        <v>64.130659999999978</v>
      </c>
      <c r="AH34" s="59">
        <v>0</v>
      </c>
      <c r="AI34" s="59">
        <v>64.130659999999978</v>
      </c>
      <c r="AJ34" s="59">
        <v>0</v>
      </c>
      <c r="AK34" s="59">
        <f t="shared" si="0"/>
        <v>64.130659999999978</v>
      </c>
      <c r="AL34" s="59">
        <f t="shared" si="1"/>
        <v>0</v>
      </c>
      <c r="AM34" s="59">
        <v>0</v>
      </c>
      <c r="AN34" s="59">
        <v>0</v>
      </c>
      <c r="AO34" s="59">
        <f t="shared" si="2"/>
        <v>64.130659999999978</v>
      </c>
    </row>
    <row r="35" spans="2:41" s="56" customFormat="1" ht="27" customHeight="1" x14ac:dyDescent="0.15">
      <c r="B35" s="65" t="s">
        <v>99</v>
      </c>
      <c r="C35" s="58"/>
      <c r="D35" s="59">
        <v>6.4399999999999985E-2</v>
      </c>
      <c r="E35" s="59">
        <v>0</v>
      </c>
      <c r="F35" s="59">
        <v>0</v>
      </c>
      <c r="G35" s="59">
        <v>6.4399999999999985E-2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6.4399999999999985E-2</v>
      </c>
      <c r="T35" s="59">
        <v>0</v>
      </c>
      <c r="U35" s="59">
        <v>0</v>
      </c>
      <c r="V35" s="59">
        <v>0</v>
      </c>
      <c r="W35" s="59">
        <v>6.4399999999999985E-2</v>
      </c>
      <c r="X35" s="59">
        <v>0</v>
      </c>
      <c r="Y35" s="59">
        <v>0</v>
      </c>
      <c r="Z35" s="59">
        <v>6.4399999999999985E-2</v>
      </c>
      <c r="AA35" s="59">
        <v>0</v>
      </c>
      <c r="AB35" s="59">
        <v>0</v>
      </c>
      <c r="AC35" s="59">
        <v>6.4399999999999985E-2</v>
      </c>
      <c r="AD35" s="59">
        <v>6.4399999999999985E-2</v>
      </c>
      <c r="AE35" s="62">
        <v>0</v>
      </c>
      <c r="AF35" s="59">
        <v>0</v>
      </c>
      <c r="AG35" s="61">
        <v>6.4399999999999985E-2</v>
      </c>
      <c r="AH35" s="59">
        <v>0</v>
      </c>
      <c r="AI35" s="59">
        <v>6.4399999999999985E-2</v>
      </c>
      <c r="AJ35" s="59">
        <v>0</v>
      </c>
      <c r="AK35" s="59">
        <f t="shared" si="0"/>
        <v>6.4399999999999985E-2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6.4399999999999985E-2</v>
      </c>
    </row>
    <row r="36" spans="2:41" s="56" customFormat="1" ht="27" customHeight="1" x14ac:dyDescent="0.15">
      <c r="B36" s="65" t="s">
        <v>100</v>
      </c>
      <c r="C36" s="58"/>
      <c r="D36" s="59">
        <v>66.401688192909617</v>
      </c>
      <c r="E36" s="59">
        <v>0</v>
      </c>
      <c r="F36" s="59">
        <v>0</v>
      </c>
      <c r="G36" s="59">
        <v>66.401688192909617</v>
      </c>
      <c r="H36" s="59">
        <v>0.29099999999999998</v>
      </c>
      <c r="I36" s="59">
        <v>0</v>
      </c>
      <c r="J36" s="59">
        <v>0</v>
      </c>
      <c r="K36" s="59">
        <v>7.5299110000000002</v>
      </c>
      <c r="L36" s="59">
        <v>7.8799999999999999E-3</v>
      </c>
      <c r="M36" s="59">
        <v>4.4564710000000005</v>
      </c>
      <c r="N36" s="59">
        <v>0</v>
      </c>
      <c r="O36" s="59">
        <v>3.0734399999999997</v>
      </c>
      <c r="P36" s="59">
        <v>0.78343161790958837</v>
      </c>
      <c r="Q36" s="59">
        <v>0</v>
      </c>
      <c r="R36" s="66">
        <v>0</v>
      </c>
      <c r="S36" s="61">
        <v>60.870785575000028</v>
      </c>
      <c r="T36" s="59">
        <v>27.467580000000005</v>
      </c>
      <c r="U36" s="59">
        <v>0.14269000000000001</v>
      </c>
      <c r="V36" s="59">
        <v>27.324890000000003</v>
      </c>
      <c r="W36" s="59">
        <v>33.40320557500003</v>
      </c>
      <c r="X36" s="59">
        <v>27.463936440000026</v>
      </c>
      <c r="Y36" s="59">
        <v>4.0965889999999998</v>
      </c>
      <c r="Z36" s="59">
        <v>5.939269135</v>
      </c>
      <c r="AA36" s="59">
        <v>3.7806425000000004</v>
      </c>
      <c r="AB36" s="59">
        <v>7.9986932810716596</v>
      </c>
      <c r="AC36" s="59">
        <v>25.404512293928367</v>
      </c>
      <c r="AD36" s="59">
        <v>11.578772736134393</v>
      </c>
      <c r="AE36" s="59">
        <v>13.825739557793975</v>
      </c>
      <c r="AF36" s="59">
        <v>0</v>
      </c>
      <c r="AG36" s="61">
        <v>12.653204354043982</v>
      </c>
      <c r="AH36" s="59">
        <v>41.293319557793978</v>
      </c>
      <c r="AI36" s="59">
        <v>12.653204354043982</v>
      </c>
      <c r="AJ36" s="59">
        <v>0</v>
      </c>
      <c r="AK36" s="59">
        <f t="shared" si="0"/>
        <v>66.401688192909617</v>
      </c>
      <c r="AL36" s="59">
        <f t="shared" si="1"/>
        <v>39.204102999999989</v>
      </c>
      <c r="AM36" s="59">
        <f>SUM(AM37:AM39)</f>
        <v>0</v>
      </c>
      <c r="AN36" s="59">
        <f>SUM(AN37:AN39)</f>
        <v>39.204102999999989</v>
      </c>
      <c r="AO36" s="59">
        <f t="shared" si="2"/>
        <v>27.197585192909628</v>
      </c>
    </row>
    <row r="37" spans="2:41" s="56" customFormat="1" ht="27" customHeight="1" x14ac:dyDescent="0.15">
      <c r="B37" s="67">
        <v>0</v>
      </c>
      <c r="C37" s="68" t="s">
        <v>101</v>
      </c>
      <c r="D37" s="69">
        <v>7.2230275640000006</v>
      </c>
      <c r="E37" s="70">
        <v>0</v>
      </c>
      <c r="F37" s="69">
        <v>0</v>
      </c>
      <c r="G37" s="69">
        <v>7.2230275640000006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7.2230275640000006</v>
      </c>
      <c r="T37" s="69">
        <v>0</v>
      </c>
      <c r="U37" s="69">
        <v>0</v>
      </c>
      <c r="V37" s="69">
        <v>0</v>
      </c>
      <c r="W37" s="69">
        <v>7.2230275640000006</v>
      </c>
      <c r="X37" s="69">
        <v>4.094589</v>
      </c>
      <c r="Y37" s="69">
        <v>4.094589</v>
      </c>
      <c r="Z37" s="69">
        <v>3.1284385640000005</v>
      </c>
      <c r="AA37" s="69">
        <v>3.1267310000000004</v>
      </c>
      <c r="AB37" s="69">
        <v>6.3859569468286255</v>
      </c>
      <c r="AC37" s="69">
        <v>0.8370706171713751</v>
      </c>
      <c r="AD37" s="69">
        <v>0.39033286461151789</v>
      </c>
      <c r="AE37" s="69">
        <v>0.4467377525598572</v>
      </c>
      <c r="AF37" s="71">
        <v>0</v>
      </c>
      <c r="AG37" s="72">
        <v>0.39033286461151789</v>
      </c>
      <c r="AH37" s="69">
        <v>0.4467377525598572</v>
      </c>
      <c r="AI37" s="69">
        <v>0.39033286461151789</v>
      </c>
      <c r="AJ37" s="70">
        <v>0</v>
      </c>
      <c r="AK37" s="70">
        <f t="shared" si="0"/>
        <v>7.2230275640000006</v>
      </c>
      <c r="AL37" s="70">
        <f t="shared" si="1"/>
        <v>6.7057559999999983</v>
      </c>
      <c r="AM37" s="70">
        <v>0</v>
      </c>
      <c r="AN37" s="70">
        <v>6.7057559999999983</v>
      </c>
      <c r="AO37" s="70">
        <f t="shared" si="2"/>
        <v>0.51727156400000229</v>
      </c>
    </row>
    <row r="38" spans="2:41" s="56" customFormat="1" ht="27" customHeight="1" x14ac:dyDescent="0.15">
      <c r="B38" s="67">
        <v>0</v>
      </c>
      <c r="C38" s="83" t="s">
        <v>102</v>
      </c>
      <c r="D38" s="74">
        <v>57.929191857909615</v>
      </c>
      <c r="E38" s="74">
        <v>0</v>
      </c>
      <c r="F38" s="74">
        <v>0</v>
      </c>
      <c r="G38" s="74">
        <v>57.929191857909615</v>
      </c>
      <c r="H38" s="74">
        <v>0.29099999999999998</v>
      </c>
      <c r="I38" s="74">
        <v>0</v>
      </c>
      <c r="J38" s="74">
        <v>0</v>
      </c>
      <c r="K38" s="74">
        <v>7.5299110000000002</v>
      </c>
      <c r="L38" s="74">
        <v>7.8799999999999999E-3</v>
      </c>
      <c r="M38" s="74">
        <v>4.4564710000000005</v>
      </c>
      <c r="N38" s="74">
        <v>0</v>
      </c>
      <c r="O38" s="74">
        <v>3.0734399999999997</v>
      </c>
      <c r="P38" s="74">
        <v>0.78343161790958837</v>
      </c>
      <c r="Q38" s="74">
        <v>0</v>
      </c>
      <c r="R38" s="75">
        <v>0</v>
      </c>
      <c r="S38" s="76">
        <v>52.398289240000032</v>
      </c>
      <c r="T38" s="74">
        <v>27.466860000000004</v>
      </c>
      <c r="U38" s="74">
        <v>0.14269000000000001</v>
      </c>
      <c r="V38" s="74">
        <v>27.324170000000002</v>
      </c>
      <c r="W38" s="74">
        <v>24.931429240000028</v>
      </c>
      <c r="X38" s="74">
        <v>22.650311440000028</v>
      </c>
      <c r="Y38" s="74">
        <v>2E-3</v>
      </c>
      <c r="Z38" s="74">
        <v>2.2811178000000001</v>
      </c>
      <c r="AA38" s="74">
        <v>0.19875999999999999</v>
      </c>
      <c r="AB38" s="74">
        <v>1.3669421905162906</v>
      </c>
      <c r="AC38" s="74">
        <v>23.564487049483738</v>
      </c>
      <c r="AD38" s="74">
        <v>10.319139196079531</v>
      </c>
      <c r="AE38" s="74">
        <v>13.245347853404207</v>
      </c>
      <c r="AF38" s="75">
        <v>0</v>
      </c>
      <c r="AG38" s="76">
        <v>11.39357081398912</v>
      </c>
      <c r="AH38" s="74">
        <v>40.712207853404209</v>
      </c>
      <c r="AI38" s="74">
        <v>11.39357081398912</v>
      </c>
      <c r="AJ38" s="74">
        <v>0</v>
      </c>
      <c r="AK38" s="74">
        <f t="shared" si="0"/>
        <v>57.929191857909615</v>
      </c>
      <c r="AL38" s="74">
        <f t="shared" si="1"/>
        <v>32.25527499999999</v>
      </c>
      <c r="AM38" s="74">
        <v>0</v>
      </c>
      <c r="AN38" s="74">
        <v>32.25527499999999</v>
      </c>
      <c r="AO38" s="74">
        <f t="shared" si="2"/>
        <v>25.673916857909624</v>
      </c>
    </row>
    <row r="39" spans="2:41" ht="27" customHeight="1" x14ac:dyDescent="0.15">
      <c r="B39" s="77">
        <v>0</v>
      </c>
      <c r="C39" s="84" t="s">
        <v>100</v>
      </c>
      <c r="D39" s="79">
        <v>1.2494687709999999</v>
      </c>
      <c r="E39" s="60">
        <v>0</v>
      </c>
      <c r="F39" s="79">
        <v>0</v>
      </c>
      <c r="G39" s="79">
        <v>1.2494687709999999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1.2494687709999999</v>
      </c>
      <c r="T39" s="79">
        <v>7.1999999999999994E-4</v>
      </c>
      <c r="U39" s="79">
        <v>0</v>
      </c>
      <c r="V39" s="79">
        <v>7.1999999999999994E-4</v>
      </c>
      <c r="W39" s="79">
        <v>1.2487487709999998</v>
      </c>
      <c r="X39" s="79">
        <v>0.7190359999999999</v>
      </c>
      <c r="Y39" s="79">
        <v>0</v>
      </c>
      <c r="Z39" s="79">
        <v>0.52971277100000003</v>
      </c>
      <c r="AA39" s="79">
        <v>0.45515149999999993</v>
      </c>
      <c r="AB39" s="79">
        <v>0.24579414372674391</v>
      </c>
      <c r="AC39" s="79">
        <v>1.0029546272732559</v>
      </c>
      <c r="AD39" s="79">
        <v>0.86930067544334488</v>
      </c>
      <c r="AE39" s="79">
        <v>0.13365395182991111</v>
      </c>
      <c r="AF39" s="80">
        <v>0</v>
      </c>
      <c r="AG39" s="81">
        <v>0.86930067544334488</v>
      </c>
      <c r="AH39" s="79">
        <v>0.1343739518299111</v>
      </c>
      <c r="AI39" s="79">
        <v>0.86930067544334488</v>
      </c>
      <c r="AJ39" s="60">
        <v>0</v>
      </c>
      <c r="AK39" s="60">
        <f t="shared" si="0"/>
        <v>1.2494687709999999</v>
      </c>
      <c r="AL39" s="60">
        <f t="shared" si="1"/>
        <v>0.24307199999999995</v>
      </c>
      <c r="AM39" s="60">
        <v>0</v>
      </c>
      <c r="AN39" s="60">
        <v>0.24307199999999995</v>
      </c>
      <c r="AO39" s="60">
        <f t="shared" si="2"/>
        <v>1.0063967709999999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2021-03-16T06:36:48Z</dcterms:created>
  <dcterms:modified xsi:type="dcterms:W3CDTF">2022-03-29T08:57:35Z</dcterms:modified>
</cp:coreProperties>
</file>