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2D712B2B-1468-483A-BC55-6FF87A551AC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A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D35" i="1" l="1"/>
  <c r="BD34" i="1"/>
  <c r="BD33" i="1"/>
  <c r="BD30" i="1"/>
  <c r="BD28" i="1"/>
  <c r="BD27" i="1"/>
  <c r="BD24" i="1"/>
  <c r="BD22" i="1"/>
  <c r="BD21" i="1"/>
  <c r="BD19" i="1"/>
  <c r="BD18" i="1"/>
  <c r="BD14" i="1"/>
  <c r="BD12" i="1"/>
  <c r="AQ10" i="1"/>
  <c r="AP10" i="1"/>
  <c r="AK10" i="1"/>
  <c r="AJ10" i="1"/>
  <c r="AR9" i="1"/>
  <c r="AI9" i="1"/>
  <c r="AL9" i="1"/>
  <c r="AA9" i="1"/>
  <c r="AP9" i="1"/>
  <c r="BC4" i="1"/>
  <c r="AF3" i="1"/>
  <c r="BD23" i="1" l="1"/>
  <c r="BD26" i="1"/>
  <c r="BD25" i="1"/>
  <c r="BD13" i="1"/>
  <c r="BD32" i="1"/>
  <c r="BD15" i="1"/>
  <c r="BD16" i="1"/>
  <c r="BD20" i="1"/>
  <c r="AJ9" i="1"/>
  <c r="BD31" i="1"/>
  <c r="AN9" i="1"/>
  <c r="BD29" i="1" l="1"/>
  <c r="BD37" i="1"/>
  <c r="BD36" i="1"/>
  <c r="BD38" i="1" l="1"/>
</calcChain>
</file>

<file path=xl/sharedStrings.xml><?xml version="1.0" encoding="utf-8"?>
<sst xmlns="http://schemas.openxmlformats.org/spreadsheetml/2006/main" count="147" uniqueCount="104">
  <si>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</si>
  <si>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</si>
  <si>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</si>
  <si>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</si>
  <si>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</si>
  <si>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</si>
  <si>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</si>
  <si>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</si>
  <si>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</si>
  <si>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</si>
  <si>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</si>
  <si>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</si>
  <si>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</si>
  <si>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</si>
  <si>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</si>
  <si>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</si>
  <si>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</si>
  <si>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</si>
  <si>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</si>
  <si>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</si>
  <si>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</si>
  <si>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</si>
  <si>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</si>
  <si>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</si>
  <si>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</si>
  <si>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</si>
  <si>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</si>
  <si>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</si>
  <si>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</si>
  <si>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</si>
  <si>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</si>
  <si>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</si>
  <si>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</si>
  <si>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</si>
  <si>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</si>
  <si>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</si>
  <si>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</si>
  <si>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</si>
  <si>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</si>
  <si>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</si>
  <si>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</si>
  <si>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</si>
  <si>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</si>
  <si>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</si>
  <si>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</si>
  <si>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</si>
  <si>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</si>
  <si>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</si>
  <si>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</si>
  <si>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</si>
  <si>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</si>
  <si>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</si>
  <si>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</si>
  <si>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</si>
  <si>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</si>
  <si>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</si>
  <si>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</si>
  <si>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</si>
  <si>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</si>
  <si>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</si>
  <si>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</si>
  <si>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</si>
  <si>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</si>
  <si>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</si>
  <si>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</si>
  <si>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</si>
  <si>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</si>
  <si>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</si>
  <si>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</si>
  <si>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</si>
  <si>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</si>
  <si>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</si>
  <si>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</si>
  <si>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</si>
  <si>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</si>
  <si>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</si>
  <si>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</si>
  <si>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</si>
  <si>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</si>
  <si>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</si>
  <si>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</si>
  <si>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</si>
  <si>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</si>
  <si>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</si>
  <si>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</si>
  <si>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</si>
  <si>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</si>
  <si>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</si>
  <si>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</si>
  <si>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</si>
  <si>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</si>
  <si>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</si>
  <si>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</si>
  <si>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</si>
  <si>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</si>
  <si>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</si>
  <si>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</si>
  <si>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</si>
  <si>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</si>
  <si>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</si>
  <si>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</si>
  <si>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</si>
  <si>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</si>
  <si>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表9-03  発生量及び処理・処分量の総括表　（種類無変換）〔全業種〕〔海南・海草地域〕〔令和２年度〕（その１）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</si>
</sst>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3" xfId="1" quotePrefix="1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7" xfId="1" applyFont="1" applyBorder="1" applyAlignment="1">
      <alignment horizontal="center" shrinkToFit="1"/>
    </xf>
    <xf numFmtId="0" fontId="8" fillId="0" borderId="1" xfId="1" applyFont="1" applyBorder="1"/>
    <xf numFmtId="0" fontId="8" fillId="0" borderId="2" xfId="1" applyFont="1" applyBorder="1"/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0" fillId="0" borderId="9" xfId="0" applyBorder="1" applyAlignment="1">
      <alignment vertical="top" wrapText="1"/>
    </xf>
  </cellXfs>
  <cellStyles count="2">
    <cellStyle name="標準" xfId="0" builtinId="0"/>
    <cellStyle name="標準_P502XLS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9">
    <tabColor rgb="FF00B050"/>
    <pageSetUpPr fitToPage="1"/>
  </sheetPr>
  <dimension ref="B1:BG38"/>
  <sheetViews>
    <sheetView showGridLines="0" showZeros="0" tabSelected="1" view="pageBreakPreview" topLeftCell="A2" zoomScaleNormal="100" zoomScaleSheetLayoutView="100" workbookViewId="0">
      <selection activeCell="Q20" sqref="Q20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 x14ac:dyDescent="0.15">
      <c r="D2" s="6"/>
      <c r="F2" s="7"/>
      <c r="AG2" s="7"/>
    </row>
    <row r="3" spans="2:59" ht="22.5" customHeight="1" x14ac:dyDescent="0.2">
      <c r="C3" s="8" t="s">
        <v>103</v>
      </c>
      <c r="D3" s="9"/>
      <c r="G3" s="7"/>
      <c r="S3" s="7"/>
      <c r="AF3" s="8" t="str">
        <f>REPLACE($C$3,FIND("その１",$C$3,1),3,"その２")</f>
        <v>表9-03  発生量及び処理・処分量の総括表　（種類無変換）〔全業種〕〔海南・海草地域〕〔令和２年度〕（その２）</v>
      </c>
      <c r="AG3" s="9"/>
    </row>
    <row r="4" spans="2:59" x14ac:dyDescent="0.15">
      <c r="Q4" s="7"/>
      <c r="Z4" s="10" t="s">
        <v>73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90" t="s">
        <v>5</v>
      </c>
      <c r="I5" s="91"/>
      <c r="J5" s="91"/>
      <c r="K5" s="91"/>
      <c r="L5" s="91"/>
      <c r="M5" s="91"/>
      <c r="N5" s="91"/>
      <c r="O5" s="91"/>
      <c r="P5" s="91"/>
      <c r="Q5" s="12" t="s">
        <v>6</v>
      </c>
      <c r="R5" s="15"/>
      <c r="S5" s="15"/>
      <c r="T5" s="15"/>
      <c r="U5" s="15"/>
      <c r="V5" s="15"/>
      <c r="W5" s="16"/>
      <c r="X5" s="17" t="s">
        <v>7</v>
      </c>
      <c r="Y5" s="12" t="s">
        <v>8</v>
      </c>
      <c r="Z5" s="15"/>
      <c r="AA5" s="15"/>
      <c r="AB5" s="15"/>
      <c r="AC5" s="16"/>
      <c r="AE5" s="12"/>
      <c r="AF5" s="13" t="s">
        <v>0</v>
      </c>
      <c r="AG5" s="18" t="s">
        <v>9</v>
      </c>
      <c r="AH5" s="19" t="s">
        <v>10</v>
      </c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18" t="s">
        <v>11</v>
      </c>
      <c r="AY5" s="12" t="s">
        <v>12</v>
      </c>
      <c r="AZ5" s="20"/>
      <c r="BA5" s="21"/>
      <c r="BB5" s="17" t="s">
        <v>13</v>
      </c>
      <c r="BC5" s="17" t="s">
        <v>14</v>
      </c>
      <c r="BD5" s="17" t="s">
        <v>15</v>
      </c>
      <c r="BE5" s="17" t="s">
        <v>16</v>
      </c>
      <c r="BG5" s="22"/>
    </row>
    <row r="6" spans="2:59" ht="13.5" customHeight="1" x14ac:dyDescent="0.15">
      <c r="B6" s="23"/>
      <c r="C6" s="24"/>
      <c r="D6" s="25"/>
      <c r="E6" s="25"/>
      <c r="F6" s="25"/>
      <c r="G6" s="25"/>
      <c r="H6" s="23"/>
      <c r="I6" s="24"/>
      <c r="J6" s="26"/>
      <c r="K6" s="90" t="s">
        <v>17</v>
      </c>
      <c r="L6" s="91"/>
      <c r="M6" s="91"/>
      <c r="N6" s="91"/>
      <c r="O6" s="91"/>
      <c r="P6" s="91"/>
      <c r="Q6" s="23"/>
      <c r="R6" s="27"/>
      <c r="S6" s="27"/>
      <c r="T6" s="27"/>
      <c r="U6" s="27"/>
      <c r="V6" s="27"/>
      <c r="W6" s="28"/>
      <c r="X6" s="29"/>
      <c r="Y6" s="23"/>
      <c r="Z6" s="24"/>
      <c r="AA6" s="24"/>
      <c r="AB6" s="24"/>
      <c r="AC6" s="26"/>
      <c r="AE6" s="23"/>
      <c r="AF6" s="24"/>
      <c r="AG6" s="29"/>
      <c r="AH6" s="30" t="s">
        <v>18</v>
      </c>
      <c r="AI6" s="15"/>
      <c r="AJ6" s="15"/>
      <c r="AK6" s="15"/>
      <c r="AL6" s="15"/>
      <c r="AM6" s="30" t="s">
        <v>19</v>
      </c>
      <c r="AN6" s="15"/>
      <c r="AO6" s="15"/>
      <c r="AP6" s="15"/>
      <c r="AQ6" s="15"/>
      <c r="AR6" s="15"/>
      <c r="AS6" s="15"/>
      <c r="AT6" s="20"/>
      <c r="AU6" s="20"/>
      <c r="AV6" s="20"/>
      <c r="AW6" s="20"/>
      <c r="AX6" s="29"/>
      <c r="AY6" s="29"/>
      <c r="AZ6" s="83" t="s">
        <v>20</v>
      </c>
      <c r="BA6" s="84"/>
      <c r="BB6" s="31"/>
      <c r="BC6" s="31"/>
      <c r="BD6" s="31"/>
      <c r="BE6" s="31"/>
      <c r="BG6" s="22"/>
    </row>
    <row r="7" spans="2:59" x14ac:dyDescent="0.15">
      <c r="B7" s="23"/>
      <c r="C7" s="24"/>
      <c r="D7" s="25"/>
      <c r="E7" s="25"/>
      <c r="F7" s="25"/>
      <c r="G7" s="25"/>
      <c r="H7" s="23"/>
      <c r="I7" s="27"/>
      <c r="J7" s="26"/>
      <c r="K7" s="29"/>
      <c r="L7" s="92" t="s">
        <v>21</v>
      </c>
      <c r="M7" s="93"/>
      <c r="N7" s="93"/>
      <c r="O7" s="93"/>
      <c r="P7" s="93"/>
      <c r="Q7" s="29"/>
      <c r="R7" s="92" t="s">
        <v>22</v>
      </c>
      <c r="S7" s="93"/>
      <c r="T7" s="93"/>
      <c r="U7" s="93"/>
      <c r="V7" s="93"/>
      <c r="W7" s="94"/>
      <c r="X7" s="29"/>
      <c r="Y7" s="23"/>
      <c r="Z7" s="27"/>
      <c r="AA7" s="27"/>
      <c r="AB7" s="27"/>
      <c r="AC7" s="28"/>
      <c r="AE7" s="23"/>
      <c r="AF7" s="24"/>
      <c r="AG7" s="29"/>
      <c r="AH7" s="23"/>
      <c r="AI7" s="24"/>
      <c r="AJ7" s="24"/>
      <c r="AK7" s="24"/>
      <c r="AL7" s="24"/>
      <c r="AM7" s="23"/>
      <c r="AN7" s="24"/>
      <c r="AO7" s="24"/>
      <c r="AP7" s="24"/>
      <c r="AQ7" s="24"/>
      <c r="AR7" s="24"/>
      <c r="AS7" s="26"/>
      <c r="AT7" s="12" t="s">
        <v>23</v>
      </c>
      <c r="AU7" s="15"/>
      <c r="AV7" s="15"/>
      <c r="AW7" s="15"/>
      <c r="AX7" s="29"/>
      <c r="AY7" s="29"/>
      <c r="AZ7" s="32" t="s">
        <v>24</v>
      </c>
      <c r="BA7" s="32" t="s">
        <v>25</v>
      </c>
      <c r="BB7" s="31"/>
      <c r="BC7" s="31"/>
      <c r="BD7" s="31"/>
      <c r="BE7" s="31"/>
      <c r="BG7" s="22"/>
    </row>
    <row r="8" spans="2:59" ht="13.5" customHeight="1" x14ac:dyDescent="0.15">
      <c r="B8" s="23"/>
      <c r="C8" s="24"/>
      <c r="D8" s="25"/>
      <c r="E8" s="25"/>
      <c r="F8" s="25"/>
      <c r="G8" s="25"/>
      <c r="H8" s="29"/>
      <c r="I8" s="85" t="s">
        <v>26</v>
      </c>
      <c r="J8" s="85" t="s">
        <v>27</v>
      </c>
      <c r="K8" s="29"/>
      <c r="L8" s="85" t="s">
        <v>11</v>
      </c>
      <c r="M8" s="85" t="s">
        <v>8</v>
      </c>
      <c r="N8" s="85" t="s">
        <v>9</v>
      </c>
      <c r="O8" s="85" t="s">
        <v>13</v>
      </c>
      <c r="P8" s="33" t="s">
        <v>28</v>
      </c>
      <c r="Q8" s="29"/>
      <c r="R8" s="85" t="s">
        <v>11</v>
      </c>
      <c r="S8" s="85" t="s">
        <v>8</v>
      </c>
      <c r="T8" s="88" t="s">
        <v>9</v>
      </c>
      <c r="U8" s="34"/>
      <c r="V8" s="35"/>
      <c r="W8" s="85" t="s">
        <v>13</v>
      </c>
      <c r="X8" s="29"/>
      <c r="Y8" s="29"/>
      <c r="Z8" s="74" t="s">
        <v>29</v>
      </c>
      <c r="AA8" s="75"/>
      <c r="AB8" s="75"/>
      <c r="AC8" s="89"/>
      <c r="AE8" s="23"/>
      <c r="AF8" s="24"/>
      <c r="AG8" s="29"/>
      <c r="AH8" s="29"/>
      <c r="AI8" s="74" t="s">
        <v>29</v>
      </c>
      <c r="AJ8" s="75"/>
      <c r="AK8" s="75"/>
      <c r="AL8" s="75"/>
      <c r="AM8" s="29"/>
      <c r="AN8" s="74" t="s">
        <v>29</v>
      </c>
      <c r="AO8" s="75"/>
      <c r="AP8" s="75"/>
      <c r="AQ8" s="75"/>
      <c r="AR8" s="75"/>
      <c r="AS8" s="76"/>
      <c r="AT8" s="29"/>
      <c r="AU8" s="77" t="s">
        <v>30</v>
      </c>
      <c r="AV8" s="78"/>
      <c r="AW8" s="78"/>
      <c r="AX8" s="29"/>
      <c r="AY8" s="29"/>
      <c r="AZ8" s="29"/>
      <c r="BA8" s="29"/>
      <c r="BB8" s="31"/>
      <c r="BC8" s="31"/>
      <c r="BD8" s="31"/>
      <c r="BE8" s="31"/>
      <c r="BG8" s="22"/>
    </row>
    <row r="9" spans="2:59" ht="12.75" customHeight="1" x14ac:dyDescent="0.15">
      <c r="B9" s="23"/>
      <c r="C9" s="24"/>
      <c r="D9" s="25"/>
      <c r="E9" s="25"/>
      <c r="F9" s="25"/>
      <c r="G9" s="25"/>
      <c r="H9" s="29"/>
      <c r="I9" s="95"/>
      <c r="J9" s="95"/>
      <c r="K9" s="29"/>
      <c r="L9" s="87"/>
      <c r="M9" s="87"/>
      <c r="N9" s="87"/>
      <c r="O9" s="87"/>
      <c r="P9" s="36"/>
      <c r="Q9" s="29"/>
      <c r="R9" s="87"/>
      <c r="S9" s="87"/>
      <c r="T9" s="87"/>
      <c r="U9" s="81" t="s">
        <v>31</v>
      </c>
      <c r="V9" s="81" t="s">
        <v>32</v>
      </c>
      <c r="W9" s="87"/>
      <c r="X9" s="29"/>
      <c r="Y9" s="29"/>
      <c r="Z9" s="17" t="s">
        <v>74</v>
      </c>
      <c r="AA9" s="83" t="str">
        <f>$Z$9</f>
        <v>県内</v>
      </c>
      <c r="AB9" s="84"/>
      <c r="AC9" s="17" t="s">
        <v>75</v>
      </c>
      <c r="AE9" s="23"/>
      <c r="AF9" s="24"/>
      <c r="AG9" s="29"/>
      <c r="AH9" s="29"/>
      <c r="AI9" s="17" t="str">
        <f>$Z$9</f>
        <v>県内</v>
      </c>
      <c r="AJ9" s="83" t="str">
        <f>$Z$9</f>
        <v>県内</v>
      </c>
      <c r="AK9" s="84"/>
      <c r="AL9" s="17" t="str">
        <f>$AC$9</f>
        <v>県外</v>
      </c>
      <c r="AM9" s="29"/>
      <c r="AN9" s="37" t="str">
        <f>$Z$9</f>
        <v>県内</v>
      </c>
      <c r="AO9" s="38"/>
      <c r="AP9" s="83" t="str">
        <f>$Z$9</f>
        <v>県内</v>
      </c>
      <c r="AQ9" s="84"/>
      <c r="AR9" s="37" t="str">
        <f>$AC$9</f>
        <v>県外</v>
      </c>
      <c r="AS9" s="38"/>
      <c r="AT9" s="29"/>
      <c r="AU9" s="79"/>
      <c r="AV9" s="80"/>
      <c r="AW9" s="80"/>
      <c r="AX9" s="29"/>
      <c r="AY9" s="29"/>
      <c r="AZ9" s="29"/>
      <c r="BA9" s="29"/>
      <c r="BB9" s="31"/>
      <c r="BC9" s="31"/>
      <c r="BD9" s="31"/>
      <c r="BE9" s="31"/>
      <c r="BG9" s="22"/>
    </row>
    <row r="10" spans="2:59" ht="21" customHeight="1" x14ac:dyDescent="0.15">
      <c r="B10" s="23"/>
      <c r="C10" s="24"/>
      <c r="D10" s="25"/>
      <c r="E10" s="25"/>
      <c r="F10" s="25"/>
      <c r="G10" s="25"/>
      <c r="H10" s="29"/>
      <c r="I10" s="29"/>
      <c r="J10" s="29"/>
      <c r="K10" s="29"/>
      <c r="L10" s="36"/>
      <c r="M10" s="36"/>
      <c r="N10" s="36"/>
      <c r="O10" s="36"/>
      <c r="P10" s="36"/>
      <c r="Q10" s="29"/>
      <c r="R10" s="36"/>
      <c r="S10" s="36"/>
      <c r="T10" s="36"/>
      <c r="U10" s="82"/>
      <c r="V10" s="82"/>
      <c r="W10" s="36"/>
      <c r="X10" s="29"/>
      <c r="Y10" s="29"/>
      <c r="Z10" s="31"/>
      <c r="AA10" s="31" t="s">
        <v>33</v>
      </c>
      <c r="AB10" s="31" t="s">
        <v>34</v>
      </c>
      <c r="AC10" s="31"/>
      <c r="AE10" s="23"/>
      <c r="AF10" s="24"/>
      <c r="AG10" s="29"/>
      <c r="AH10" s="29"/>
      <c r="AI10" s="39"/>
      <c r="AJ10" s="31" t="str">
        <f>$AA$10</f>
        <v>県内</v>
      </c>
      <c r="AK10" s="31" t="str">
        <f>$AB$10</f>
        <v>県外</v>
      </c>
      <c r="AL10" s="39"/>
      <c r="AM10" s="29"/>
      <c r="AN10" s="31"/>
      <c r="AO10" s="85" t="s">
        <v>26</v>
      </c>
      <c r="AP10" s="31" t="str">
        <f>$AA$10</f>
        <v>県内</v>
      </c>
      <c r="AQ10" s="31" t="str">
        <f>$AB$10</f>
        <v>県外</v>
      </c>
      <c r="AR10" s="31"/>
      <c r="AS10" s="85" t="s">
        <v>26</v>
      </c>
      <c r="AT10" s="29"/>
      <c r="AU10" s="40" t="s">
        <v>35</v>
      </c>
      <c r="AV10" s="40" t="s">
        <v>11</v>
      </c>
      <c r="AW10" s="40" t="s">
        <v>12</v>
      </c>
      <c r="AX10" s="29"/>
      <c r="AY10" s="29"/>
      <c r="AZ10" s="29"/>
      <c r="BA10" s="29"/>
      <c r="BB10" s="31"/>
      <c r="BC10" s="31"/>
      <c r="BD10" s="31"/>
      <c r="BE10" s="31"/>
      <c r="BG10" s="22"/>
    </row>
    <row r="11" spans="2:59" ht="24" x14ac:dyDescent="0.15">
      <c r="B11" s="23" t="s">
        <v>36</v>
      </c>
      <c r="C11" s="24"/>
      <c r="D11" s="41" t="s">
        <v>37</v>
      </c>
      <c r="E11" s="42" t="s">
        <v>38</v>
      </c>
      <c r="F11" s="42" t="s">
        <v>39</v>
      </c>
      <c r="G11" s="41" t="s">
        <v>40</v>
      </c>
      <c r="H11" s="42" t="s">
        <v>41</v>
      </c>
      <c r="I11" s="42"/>
      <c r="J11" s="42" t="s">
        <v>42</v>
      </c>
      <c r="K11" s="42" t="s">
        <v>43</v>
      </c>
      <c r="L11" s="42" t="s">
        <v>44</v>
      </c>
      <c r="M11" s="42" t="s">
        <v>45</v>
      </c>
      <c r="N11" s="42" t="s">
        <v>46</v>
      </c>
      <c r="O11" s="42" t="s">
        <v>47</v>
      </c>
      <c r="P11" s="42" t="s">
        <v>48</v>
      </c>
      <c r="Q11" s="42" t="s">
        <v>49</v>
      </c>
      <c r="R11" s="42" t="s">
        <v>50</v>
      </c>
      <c r="S11" s="42" t="s">
        <v>51</v>
      </c>
      <c r="T11" s="42" t="s">
        <v>52</v>
      </c>
      <c r="U11" s="43" t="s">
        <v>53</v>
      </c>
      <c r="V11" s="43" t="s">
        <v>54</v>
      </c>
      <c r="W11" s="42" t="s">
        <v>55</v>
      </c>
      <c r="X11" s="41" t="s">
        <v>56</v>
      </c>
      <c r="Y11" s="41" t="s">
        <v>57</v>
      </c>
      <c r="Z11" s="29"/>
      <c r="AA11" s="29"/>
      <c r="AB11" s="29"/>
      <c r="AC11" s="29"/>
      <c r="AE11" s="23" t="s">
        <v>36</v>
      </c>
      <c r="AF11" s="24"/>
      <c r="AG11" s="41" t="s">
        <v>58</v>
      </c>
      <c r="AH11" s="42" t="s">
        <v>59</v>
      </c>
      <c r="AI11" s="44"/>
      <c r="AJ11" s="44"/>
      <c r="AK11" s="44"/>
      <c r="AL11" s="44"/>
      <c r="AM11" s="42" t="s">
        <v>60</v>
      </c>
      <c r="AN11" s="29"/>
      <c r="AO11" s="86"/>
      <c r="AP11" s="45"/>
      <c r="AQ11" s="45"/>
      <c r="AR11" s="29"/>
      <c r="AS11" s="86"/>
      <c r="AT11" s="42" t="s">
        <v>61</v>
      </c>
      <c r="AU11" s="42" t="s">
        <v>62</v>
      </c>
      <c r="AV11" s="42" t="s">
        <v>63</v>
      </c>
      <c r="AW11" s="42" t="s">
        <v>64</v>
      </c>
      <c r="AX11" s="41" t="s">
        <v>65</v>
      </c>
      <c r="AY11" s="41" t="s">
        <v>66</v>
      </c>
      <c r="AZ11" s="42" t="s">
        <v>67</v>
      </c>
      <c r="BA11" s="42" t="s">
        <v>68</v>
      </c>
      <c r="BB11" s="41" t="s">
        <v>69</v>
      </c>
      <c r="BC11" s="41" t="s">
        <v>70</v>
      </c>
      <c r="BD11" s="41" t="s">
        <v>71</v>
      </c>
      <c r="BE11" s="41" t="s">
        <v>72</v>
      </c>
      <c r="BG11" s="22"/>
    </row>
    <row r="12" spans="2:59" s="50" customFormat="1" ht="24.75" customHeight="1" thickBot="1" x14ac:dyDescent="0.2">
      <c r="B12" s="46" t="s">
        <v>76</v>
      </c>
      <c r="C12" s="47"/>
      <c r="D12" s="48">
        <v>107.04514324952238</v>
      </c>
      <c r="E12" s="48">
        <v>0</v>
      </c>
      <c r="F12" s="48">
        <v>0</v>
      </c>
      <c r="G12" s="48">
        <v>107.04514324952238</v>
      </c>
      <c r="H12" s="48">
        <v>15.620953000000004</v>
      </c>
      <c r="I12" s="48">
        <v>0</v>
      </c>
      <c r="J12" s="48">
        <v>0</v>
      </c>
      <c r="K12" s="48">
        <v>1.049963</v>
      </c>
      <c r="L12" s="48">
        <v>0.51416300000000004</v>
      </c>
      <c r="M12" s="48">
        <v>0</v>
      </c>
      <c r="N12" s="48">
        <v>0.53579999999999994</v>
      </c>
      <c r="O12" s="48"/>
      <c r="P12" s="48">
        <v>0</v>
      </c>
      <c r="Q12" s="48">
        <v>91.424190249522397</v>
      </c>
      <c r="R12" s="48">
        <v>13.6238348295224</v>
      </c>
      <c r="S12" s="48">
        <v>0</v>
      </c>
      <c r="T12" s="48">
        <v>77.800355420000002</v>
      </c>
      <c r="U12" s="49"/>
      <c r="V12" s="49"/>
      <c r="W12" s="48">
        <v>0</v>
      </c>
      <c r="X12" s="48">
        <v>78.336155419999997</v>
      </c>
      <c r="Y12" s="48">
        <v>0</v>
      </c>
      <c r="Z12" s="48">
        <v>0</v>
      </c>
      <c r="AA12" s="48"/>
      <c r="AB12" s="48"/>
      <c r="AC12" s="48"/>
      <c r="AE12" s="46" t="s">
        <v>76</v>
      </c>
      <c r="AF12" s="51"/>
      <c r="AG12" s="48">
        <v>78.336155419999997</v>
      </c>
      <c r="AH12" s="48">
        <v>6.6240235999999992</v>
      </c>
      <c r="AI12" s="48">
        <v>3.1448935999999996</v>
      </c>
      <c r="AJ12" s="48">
        <v>0</v>
      </c>
      <c r="AK12" s="48">
        <v>3.4791300000000001</v>
      </c>
      <c r="AL12" s="48">
        <v>3.4791300000000001</v>
      </c>
      <c r="AM12" s="48">
        <v>71.712131819999996</v>
      </c>
      <c r="AN12" s="48">
        <v>68.12575622</v>
      </c>
      <c r="AO12" s="48">
        <v>3.6894210000000003</v>
      </c>
      <c r="AP12" s="48">
        <v>0</v>
      </c>
      <c r="AQ12" s="48">
        <v>3.5863756000000002</v>
      </c>
      <c r="AR12" s="48">
        <v>3.5863756000000002</v>
      </c>
      <c r="AS12" s="48">
        <v>0.4367084</v>
      </c>
      <c r="AT12" s="48">
        <v>70.892970558564102</v>
      </c>
      <c r="AU12" s="48">
        <v>0</v>
      </c>
      <c r="AV12" s="48">
        <v>68.641221585960054</v>
      </c>
      <c r="AW12" s="48">
        <v>2.2517489726040543</v>
      </c>
      <c r="AX12" s="48">
        <v>82.779219415482459</v>
      </c>
      <c r="AY12" s="48">
        <v>8.8757725726040526</v>
      </c>
      <c r="AZ12" s="48">
        <v>0</v>
      </c>
      <c r="BA12" s="48">
        <v>8.8757725726040526</v>
      </c>
      <c r="BB12" s="48">
        <v>0</v>
      </c>
      <c r="BC12" s="48">
        <v>15.390151261435872</v>
      </c>
      <c r="BD12" s="48">
        <f>AX12+E12</f>
        <v>82.779219415482459</v>
      </c>
      <c r="BE12" s="48">
        <v>0</v>
      </c>
    </row>
    <row r="13" spans="2:59" s="50" customFormat="1" ht="24.75" customHeight="1" thickTop="1" x14ac:dyDescent="0.15">
      <c r="B13" s="52" t="s">
        <v>77</v>
      </c>
      <c r="C13" s="53"/>
      <c r="D13" s="54">
        <v>2.4500000000000004E-3</v>
      </c>
      <c r="E13" s="54">
        <v>0</v>
      </c>
      <c r="F13" s="54">
        <v>0</v>
      </c>
      <c r="G13" s="54">
        <v>2.4500000000000004E-3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54"/>
      <c r="P13" s="54">
        <v>0</v>
      </c>
      <c r="Q13" s="54">
        <v>2.4500000000000004E-3</v>
      </c>
      <c r="R13" s="54">
        <v>0</v>
      </c>
      <c r="S13" s="54">
        <v>0</v>
      </c>
      <c r="T13" s="54">
        <v>2.4500000000000004E-3</v>
      </c>
      <c r="U13" s="55"/>
      <c r="V13" s="55"/>
      <c r="W13" s="54">
        <v>0</v>
      </c>
      <c r="X13" s="54">
        <v>2.4500000000000004E-3</v>
      </c>
      <c r="Y13" s="54">
        <v>0</v>
      </c>
      <c r="Z13" s="54">
        <v>0</v>
      </c>
      <c r="AA13" s="54"/>
      <c r="AB13" s="54"/>
      <c r="AC13" s="54"/>
      <c r="AE13" s="52" t="s">
        <v>77</v>
      </c>
      <c r="AF13" s="53"/>
      <c r="AG13" s="54">
        <v>2.4500000000000004E-3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2.4500000000000004E-3</v>
      </c>
      <c r="AN13" s="54">
        <v>0</v>
      </c>
      <c r="AO13" s="54">
        <v>0</v>
      </c>
      <c r="AP13" s="54">
        <v>0</v>
      </c>
      <c r="AQ13" s="54">
        <v>2.4500000000000004E-3</v>
      </c>
      <c r="AR13" s="54">
        <v>2.4500000000000004E-3</v>
      </c>
      <c r="AS13" s="54">
        <v>2.4500000000000004E-3</v>
      </c>
      <c r="AT13" s="54">
        <v>7.3499999999999998E-4</v>
      </c>
      <c r="AU13" s="54">
        <v>0</v>
      </c>
      <c r="AV13" s="54">
        <v>0</v>
      </c>
      <c r="AW13" s="54">
        <v>7.3499999999999998E-4</v>
      </c>
      <c r="AX13" s="54">
        <v>0</v>
      </c>
      <c r="AY13" s="54">
        <v>7.3499999999999998E-4</v>
      </c>
      <c r="AZ13" s="54">
        <v>0</v>
      </c>
      <c r="BA13" s="54">
        <v>7.3499999999999998E-4</v>
      </c>
      <c r="BB13" s="54">
        <v>0</v>
      </c>
      <c r="BC13" s="54">
        <v>1.7150000000000004E-3</v>
      </c>
      <c r="BD13" s="54">
        <f>AX13+E13</f>
        <v>0</v>
      </c>
      <c r="BE13" s="54">
        <v>0</v>
      </c>
    </row>
    <row r="14" spans="2:59" s="50" customFormat="1" ht="24.75" customHeight="1" x14ac:dyDescent="0.15">
      <c r="B14" s="56" t="s">
        <v>78</v>
      </c>
      <c r="C14" s="57"/>
      <c r="D14" s="58">
        <v>9.3508520000000015</v>
      </c>
      <c r="E14" s="58">
        <v>0</v>
      </c>
      <c r="F14" s="58">
        <v>0</v>
      </c>
      <c r="G14" s="58">
        <v>9.3508520000000015</v>
      </c>
      <c r="H14" s="58">
        <v>1.4044400000000001</v>
      </c>
      <c r="I14" s="58">
        <v>0</v>
      </c>
      <c r="J14" s="58">
        <v>0</v>
      </c>
      <c r="K14" s="58">
        <v>0.53612000000000004</v>
      </c>
      <c r="L14" s="58">
        <v>3.2000000000000003E-4</v>
      </c>
      <c r="M14" s="58">
        <v>0</v>
      </c>
      <c r="N14" s="58">
        <v>0.53580000000000005</v>
      </c>
      <c r="O14" s="58"/>
      <c r="P14" s="58">
        <v>0</v>
      </c>
      <c r="Q14" s="58">
        <v>7.9464120000000014</v>
      </c>
      <c r="R14" s="58">
        <v>0.96899999999999997</v>
      </c>
      <c r="S14" s="58">
        <v>0</v>
      </c>
      <c r="T14" s="58">
        <v>6.9774120000000011</v>
      </c>
      <c r="U14" s="59"/>
      <c r="V14" s="59"/>
      <c r="W14" s="58">
        <v>0</v>
      </c>
      <c r="X14" s="58">
        <v>7.5132120000000011</v>
      </c>
      <c r="Y14" s="58">
        <v>0</v>
      </c>
      <c r="Z14" s="58">
        <v>0</v>
      </c>
      <c r="AA14" s="58"/>
      <c r="AB14" s="58"/>
      <c r="AC14" s="58"/>
      <c r="AE14" s="56" t="s">
        <v>78</v>
      </c>
      <c r="AF14" s="57"/>
      <c r="AG14" s="58">
        <v>7.5132120000000011</v>
      </c>
      <c r="AH14" s="58">
        <v>2.3129999999999997</v>
      </c>
      <c r="AI14" s="58">
        <v>1.843</v>
      </c>
      <c r="AJ14" s="58">
        <v>0</v>
      </c>
      <c r="AK14" s="58">
        <v>0.47</v>
      </c>
      <c r="AL14" s="58">
        <v>0.47</v>
      </c>
      <c r="AM14" s="58">
        <v>5.2002120000000005</v>
      </c>
      <c r="AN14" s="58">
        <v>5.0627400000000007</v>
      </c>
      <c r="AO14" s="58">
        <v>2.7203000000000004</v>
      </c>
      <c r="AP14" s="58">
        <v>0</v>
      </c>
      <c r="AQ14" s="58">
        <v>0.13747199999999998</v>
      </c>
      <c r="AR14" s="58">
        <v>0.13747199999999998</v>
      </c>
      <c r="AS14" s="58">
        <v>3.2993999999999996E-2</v>
      </c>
      <c r="AT14" s="58">
        <v>5.0099165725406749</v>
      </c>
      <c r="AU14" s="58">
        <v>0</v>
      </c>
      <c r="AV14" s="58">
        <v>4.9699100549869053</v>
      </c>
      <c r="AW14" s="58">
        <v>4.0006517553769459E-2</v>
      </c>
      <c r="AX14" s="58">
        <v>5.939230054986905</v>
      </c>
      <c r="AY14" s="58">
        <v>2.3530065175537693</v>
      </c>
      <c r="AZ14" s="58">
        <v>0</v>
      </c>
      <c r="BA14" s="58">
        <v>2.3530065175537693</v>
      </c>
      <c r="BB14" s="58">
        <v>0</v>
      </c>
      <c r="BC14" s="58">
        <v>1.0586154274593271</v>
      </c>
      <c r="BD14" s="58">
        <f>AX14+E14</f>
        <v>5.939230054986905</v>
      </c>
      <c r="BE14" s="58">
        <v>0</v>
      </c>
    </row>
    <row r="15" spans="2:59" s="50" customFormat="1" ht="24.75" hidden="1" customHeight="1" x14ac:dyDescent="0.15">
      <c r="B15" s="60">
        <v>0</v>
      </c>
      <c r="C15" s="61" t="s">
        <v>79</v>
      </c>
      <c r="D15" s="62">
        <v>8.9206000000000008E-2</v>
      </c>
      <c r="E15" s="62">
        <v>0</v>
      </c>
      <c r="F15" s="62">
        <v>0</v>
      </c>
      <c r="G15" s="62">
        <v>8.9206000000000008E-2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/>
      <c r="P15" s="62">
        <v>0</v>
      </c>
      <c r="Q15" s="62">
        <v>8.9206000000000008E-2</v>
      </c>
      <c r="R15" s="62">
        <v>0</v>
      </c>
      <c r="S15" s="62">
        <v>0</v>
      </c>
      <c r="T15" s="62">
        <v>8.9206000000000008E-2</v>
      </c>
      <c r="U15" s="63"/>
      <c r="V15" s="63"/>
      <c r="W15" s="62">
        <v>0</v>
      </c>
      <c r="X15" s="62">
        <v>8.9206000000000008E-2</v>
      </c>
      <c r="Y15" s="62">
        <v>0</v>
      </c>
      <c r="Z15" s="62">
        <v>0</v>
      </c>
      <c r="AA15" s="62"/>
      <c r="AB15" s="62"/>
      <c r="AC15" s="62"/>
      <c r="AE15" s="60">
        <v>0</v>
      </c>
      <c r="AF15" s="61" t="s">
        <v>79</v>
      </c>
      <c r="AG15" s="62">
        <v>8.9206000000000008E-2</v>
      </c>
      <c r="AH15" s="62">
        <v>0</v>
      </c>
      <c r="AI15" s="62">
        <v>0</v>
      </c>
      <c r="AJ15" s="62">
        <v>0</v>
      </c>
      <c r="AK15" s="62">
        <v>0</v>
      </c>
      <c r="AL15" s="62">
        <v>0</v>
      </c>
      <c r="AM15" s="62">
        <v>8.9206000000000008E-2</v>
      </c>
      <c r="AN15" s="62">
        <v>3.3730000000000003E-2</v>
      </c>
      <c r="AO15" s="62">
        <v>0</v>
      </c>
      <c r="AP15" s="62">
        <v>0</v>
      </c>
      <c r="AQ15" s="62">
        <v>5.5475999999999998E-2</v>
      </c>
      <c r="AR15" s="62">
        <v>5.5475999999999998E-2</v>
      </c>
      <c r="AS15" s="62">
        <v>2.0789999999999999E-2</v>
      </c>
      <c r="AT15" s="62">
        <v>1.3546927057114373E-2</v>
      </c>
      <c r="AU15" s="62">
        <v>0</v>
      </c>
      <c r="AV15" s="62">
        <v>1.2903745570427049E-3</v>
      </c>
      <c r="AW15" s="62">
        <v>1.2256552500071669E-2</v>
      </c>
      <c r="AX15" s="62">
        <v>1.2903745570427049E-3</v>
      </c>
      <c r="AY15" s="62">
        <v>1.2256552500071669E-2</v>
      </c>
      <c r="AZ15" s="62">
        <v>0</v>
      </c>
      <c r="BA15" s="62">
        <v>1.2256552500071669E-2</v>
      </c>
      <c r="BB15" s="62">
        <v>0</v>
      </c>
      <c r="BC15" s="62">
        <v>7.5659072942885638E-2</v>
      </c>
      <c r="BD15" s="62">
        <f>AX15+E15</f>
        <v>1.2903745570427049E-3</v>
      </c>
      <c r="BE15" s="62">
        <v>0</v>
      </c>
    </row>
    <row r="16" spans="2:59" s="50" customFormat="1" ht="24.75" hidden="1" customHeight="1" x14ac:dyDescent="0.15">
      <c r="B16" s="60">
        <v>0</v>
      </c>
      <c r="C16" s="64" t="s">
        <v>80</v>
      </c>
      <c r="D16" s="65">
        <v>1.4537600000000002</v>
      </c>
      <c r="E16" s="65">
        <v>0</v>
      </c>
      <c r="F16" s="65">
        <v>0</v>
      </c>
      <c r="G16" s="65">
        <v>1.4537600000000002</v>
      </c>
      <c r="H16" s="65">
        <v>0.49631999999999998</v>
      </c>
      <c r="I16" s="65">
        <v>0</v>
      </c>
      <c r="J16" s="65">
        <v>0</v>
      </c>
      <c r="K16" s="65">
        <v>0.47032000000000002</v>
      </c>
      <c r="L16" s="65">
        <v>3.2000000000000003E-4</v>
      </c>
      <c r="M16" s="65">
        <v>0</v>
      </c>
      <c r="N16" s="65">
        <v>0.47000000000000003</v>
      </c>
      <c r="O16" s="65"/>
      <c r="P16" s="65">
        <v>0</v>
      </c>
      <c r="Q16" s="65">
        <v>0.95744000000000007</v>
      </c>
      <c r="R16" s="65">
        <v>0</v>
      </c>
      <c r="S16" s="65">
        <v>0</v>
      </c>
      <c r="T16" s="65">
        <v>0.95744000000000007</v>
      </c>
      <c r="U16" s="66"/>
      <c r="V16" s="66"/>
      <c r="W16" s="65">
        <v>0</v>
      </c>
      <c r="X16" s="65">
        <v>1.42744</v>
      </c>
      <c r="Y16" s="65">
        <v>0</v>
      </c>
      <c r="Z16" s="65">
        <v>0</v>
      </c>
      <c r="AA16" s="65"/>
      <c r="AB16" s="65"/>
      <c r="AC16" s="65"/>
      <c r="AE16" s="60">
        <v>0</v>
      </c>
      <c r="AF16" s="64" t="s">
        <v>80</v>
      </c>
      <c r="AG16" s="65">
        <v>1.42744</v>
      </c>
      <c r="AH16" s="65">
        <v>0.47</v>
      </c>
      <c r="AI16" s="65">
        <v>0</v>
      </c>
      <c r="AJ16" s="65">
        <v>0</v>
      </c>
      <c r="AK16" s="65">
        <v>0.47</v>
      </c>
      <c r="AL16" s="65">
        <v>0.47</v>
      </c>
      <c r="AM16" s="65">
        <v>0.95744000000000007</v>
      </c>
      <c r="AN16" s="65">
        <v>0.89881000000000011</v>
      </c>
      <c r="AO16" s="65">
        <v>0</v>
      </c>
      <c r="AP16" s="65">
        <v>0</v>
      </c>
      <c r="AQ16" s="65">
        <v>5.8629999999999995E-2</v>
      </c>
      <c r="AR16" s="65">
        <v>5.8629999999999995E-2</v>
      </c>
      <c r="AS16" s="65">
        <v>7.4199999999999995E-3</v>
      </c>
      <c r="AT16" s="65">
        <v>0.84780527215022705</v>
      </c>
      <c r="AU16" s="65">
        <v>0</v>
      </c>
      <c r="AV16" s="65">
        <v>0.82763098042986261</v>
      </c>
      <c r="AW16" s="65">
        <v>2.0174291720364463E-2</v>
      </c>
      <c r="AX16" s="65">
        <v>0.82795098042986259</v>
      </c>
      <c r="AY16" s="65">
        <v>0.49017429172036442</v>
      </c>
      <c r="AZ16" s="65">
        <v>0</v>
      </c>
      <c r="BA16" s="65">
        <v>0.49017429172036442</v>
      </c>
      <c r="BB16" s="65">
        <v>0</v>
      </c>
      <c r="BC16" s="65">
        <v>0.13563472784977315</v>
      </c>
      <c r="BD16" s="65">
        <f>AX16+E16</f>
        <v>0.82795098042986259</v>
      </c>
      <c r="BE16" s="65">
        <v>0</v>
      </c>
    </row>
    <row r="17" spans="2:57" s="50" customFormat="1" ht="24.75" hidden="1" customHeight="1" x14ac:dyDescent="0.15">
      <c r="B17" s="52">
        <v>0</v>
      </c>
      <c r="C17" s="67" t="s">
        <v>81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>
        <v>0</v>
      </c>
      <c r="O17" s="68"/>
      <c r="P17" s="68">
        <v>0</v>
      </c>
      <c r="Q17" s="68"/>
      <c r="R17" s="68"/>
      <c r="S17" s="68"/>
      <c r="T17" s="68"/>
      <c r="U17" s="69"/>
      <c r="V17" s="69"/>
      <c r="W17" s="68"/>
      <c r="X17" s="68">
        <v>0</v>
      </c>
      <c r="Y17" s="68"/>
      <c r="Z17" s="68"/>
      <c r="AA17" s="68"/>
      <c r="AB17" s="68"/>
      <c r="AC17" s="68"/>
      <c r="AE17" s="52">
        <v>0</v>
      </c>
      <c r="AF17" s="67" t="s">
        <v>81</v>
      </c>
      <c r="AG17" s="68"/>
      <c r="AH17" s="68"/>
      <c r="AI17" s="68"/>
      <c r="AJ17" s="68">
        <v>0</v>
      </c>
      <c r="AK17" s="68">
        <v>0</v>
      </c>
      <c r="AL17" s="68"/>
      <c r="AM17" s="68"/>
      <c r="AN17" s="68"/>
      <c r="AO17" s="68"/>
      <c r="AP17" s="68">
        <v>0</v>
      </c>
      <c r="AQ17" s="68">
        <v>2.3365999999999994E-2</v>
      </c>
      <c r="AR17" s="68"/>
      <c r="AS17" s="68"/>
      <c r="AT17" s="68"/>
      <c r="AU17" s="68">
        <v>0</v>
      </c>
      <c r="AV17" s="68"/>
      <c r="AW17" s="68"/>
      <c r="AX17" s="68"/>
      <c r="AY17" s="68"/>
      <c r="AZ17" s="68"/>
      <c r="BA17" s="68"/>
      <c r="BB17" s="68">
        <v>0</v>
      </c>
      <c r="BC17" s="68"/>
      <c r="BD17" s="68"/>
      <c r="BE17" s="68">
        <v>0</v>
      </c>
    </row>
    <row r="18" spans="2:57" s="50" customFormat="1" ht="24.75" customHeight="1" x14ac:dyDescent="0.15">
      <c r="B18" s="56" t="s">
        <v>82</v>
      </c>
      <c r="C18" s="57"/>
      <c r="D18" s="58">
        <v>0.59400449999999994</v>
      </c>
      <c r="E18" s="58">
        <v>0</v>
      </c>
      <c r="F18" s="58">
        <v>0</v>
      </c>
      <c r="G18" s="58">
        <v>0.59400449999999994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8">
        <v>0</v>
      </c>
      <c r="O18" s="58"/>
      <c r="P18" s="58">
        <v>0</v>
      </c>
      <c r="Q18" s="58">
        <v>0.59400449999999994</v>
      </c>
      <c r="R18" s="58">
        <v>0</v>
      </c>
      <c r="S18" s="58">
        <v>0</v>
      </c>
      <c r="T18" s="58">
        <v>0.59400449999999994</v>
      </c>
      <c r="U18" s="59"/>
      <c r="V18" s="59"/>
      <c r="W18" s="58">
        <v>0</v>
      </c>
      <c r="X18" s="58">
        <v>0.59400449999999994</v>
      </c>
      <c r="Y18" s="58">
        <v>0</v>
      </c>
      <c r="Z18" s="58">
        <v>0</v>
      </c>
      <c r="AA18" s="58"/>
      <c r="AB18" s="58"/>
      <c r="AC18" s="58"/>
      <c r="AE18" s="56" t="s">
        <v>82</v>
      </c>
      <c r="AF18" s="57"/>
      <c r="AG18" s="58">
        <v>0.59400449999999994</v>
      </c>
      <c r="AH18" s="58">
        <v>0</v>
      </c>
      <c r="AI18" s="58">
        <v>0</v>
      </c>
      <c r="AJ18" s="58">
        <v>0</v>
      </c>
      <c r="AK18" s="58">
        <v>0</v>
      </c>
      <c r="AL18" s="58">
        <v>0</v>
      </c>
      <c r="AM18" s="58">
        <v>0.59400449999999994</v>
      </c>
      <c r="AN18" s="58">
        <v>0.156753</v>
      </c>
      <c r="AO18" s="58">
        <v>7.110000000000001E-2</v>
      </c>
      <c r="AP18" s="58">
        <v>0</v>
      </c>
      <c r="AQ18" s="58">
        <v>0.4372514999999999</v>
      </c>
      <c r="AR18" s="58">
        <v>0.4372514999999999</v>
      </c>
      <c r="AS18" s="58">
        <v>6.2231500000000002E-2</v>
      </c>
      <c r="AT18" s="58">
        <v>0.51774409012101319</v>
      </c>
      <c r="AU18" s="58">
        <v>0</v>
      </c>
      <c r="AV18" s="58">
        <v>0.51703700728753121</v>
      </c>
      <c r="AW18" s="58">
        <v>7.0708283348201446E-4</v>
      </c>
      <c r="AX18" s="58">
        <v>0.51703700728753121</v>
      </c>
      <c r="AY18" s="58">
        <v>7.0708283348201446E-4</v>
      </c>
      <c r="AZ18" s="58">
        <v>0</v>
      </c>
      <c r="BA18" s="58">
        <v>7.0708283348201446E-4</v>
      </c>
      <c r="BB18" s="58">
        <v>0</v>
      </c>
      <c r="BC18" s="58">
        <v>7.6260409878986704E-2</v>
      </c>
      <c r="BD18" s="58">
        <f t="shared" ref="BD18:BD37" si="0">AX18+E18</f>
        <v>0.51703700728753121</v>
      </c>
      <c r="BE18" s="58">
        <v>0</v>
      </c>
    </row>
    <row r="19" spans="2:57" s="50" customFormat="1" ht="24.75" customHeight="1" x14ac:dyDescent="0.15">
      <c r="B19" s="70" t="s">
        <v>83</v>
      </c>
      <c r="C19" s="57"/>
      <c r="D19" s="58">
        <v>7.5838000000000003E-2</v>
      </c>
      <c r="E19" s="58">
        <v>0</v>
      </c>
      <c r="F19" s="58">
        <v>0</v>
      </c>
      <c r="G19" s="58">
        <v>7.5838000000000003E-2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8">
        <v>0</v>
      </c>
      <c r="N19" s="58">
        <v>0</v>
      </c>
      <c r="O19" s="58"/>
      <c r="P19" s="58">
        <v>0</v>
      </c>
      <c r="Q19" s="58">
        <v>7.5838000000000003E-2</v>
      </c>
      <c r="R19" s="58">
        <v>0</v>
      </c>
      <c r="S19" s="58">
        <v>0</v>
      </c>
      <c r="T19" s="58">
        <v>7.5838000000000003E-2</v>
      </c>
      <c r="U19" s="59"/>
      <c r="V19" s="59"/>
      <c r="W19" s="58">
        <v>0</v>
      </c>
      <c r="X19" s="58">
        <v>7.5838000000000003E-2</v>
      </c>
      <c r="Y19" s="58">
        <v>0</v>
      </c>
      <c r="Z19" s="58">
        <v>0</v>
      </c>
      <c r="AA19" s="58"/>
      <c r="AB19" s="58"/>
      <c r="AC19" s="58"/>
      <c r="AE19" s="70" t="s">
        <v>83</v>
      </c>
      <c r="AF19" s="57"/>
      <c r="AG19" s="58">
        <v>7.5838000000000003E-2</v>
      </c>
      <c r="AH19" s="58">
        <v>1.4999999999999999E-4</v>
      </c>
      <c r="AI19" s="58">
        <v>0</v>
      </c>
      <c r="AJ19" s="58">
        <v>0</v>
      </c>
      <c r="AK19" s="58">
        <v>1.4999999999999999E-4</v>
      </c>
      <c r="AL19" s="58">
        <v>1.4999999999999999E-4</v>
      </c>
      <c r="AM19" s="58">
        <v>7.5688000000000005E-2</v>
      </c>
      <c r="AN19" s="58">
        <v>2.0600000000000002E-3</v>
      </c>
      <c r="AO19" s="58">
        <v>5.9999999999999995E-5</v>
      </c>
      <c r="AP19" s="58">
        <v>0</v>
      </c>
      <c r="AQ19" s="58">
        <v>7.3627999999999999E-2</v>
      </c>
      <c r="AR19" s="58">
        <v>7.3627999999999999E-2</v>
      </c>
      <c r="AS19" s="58">
        <v>7.1839999999999987E-2</v>
      </c>
      <c r="AT19" s="58">
        <v>7.6539080935517274E-4</v>
      </c>
      <c r="AU19" s="58">
        <v>0</v>
      </c>
      <c r="AV19" s="58">
        <v>2.5714521998015188E-5</v>
      </c>
      <c r="AW19" s="58">
        <v>7.3967628735715758E-4</v>
      </c>
      <c r="AX19" s="58">
        <v>2.5714521998015188E-5</v>
      </c>
      <c r="AY19" s="58">
        <v>8.8967628735715754E-4</v>
      </c>
      <c r="AZ19" s="58">
        <v>0</v>
      </c>
      <c r="BA19" s="58">
        <v>8.8967628735715754E-4</v>
      </c>
      <c r="BB19" s="58">
        <v>0</v>
      </c>
      <c r="BC19" s="58">
        <v>7.4922609190644834E-2</v>
      </c>
      <c r="BD19" s="58">
        <f t="shared" si="0"/>
        <v>2.5714521998015188E-5</v>
      </c>
      <c r="BE19" s="58">
        <v>0</v>
      </c>
    </row>
    <row r="20" spans="2:57" s="50" customFormat="1" ht="24.75" customHeight="1" x14ac:dyDescent="0.15">
      <c r="B20" s="70" t="s">
        <v>84</v>
      </c>
      <c r="C20" s="57"/>
      <c r="D20" s="58">
        <v>9.4560604999999995</v>
      </c>
      <c r="E20" s="58">
        <v>0</v>
      </c>
      <c r="F20" s="58">
        <v>0</v>
      </c>
      <c r="G20" s="58">
        <v>9.4560604999999995</v>
      </c>
      <c r="H20" s="58">
        <v>9.4420000000000002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8">
        <v>0</v>
      </c>
      <c r="O20" s="58"/>
      <c r="P20" s="58">
        <v>0</v>
      </c>
      <c r="Q20" s="58">
        <v>1.40605E-2</v>
      </c>
      <c r="R20" s="58">
        <v>0</v>
      </c>
      <c r="S20" s="58">
        <v>0</v>
      </c>
      <c r="T20" s="58">
        <v>1.40605E-2</v>
      </c>
      <c r="U20" s="59"/>
      <c r="V20" s="59"/>
      <c r="W20" s="58">
        <v>0</v>
      </c>
      <c r="X20" s="58">
        <v>1.40605E-2</v>
      </c>
      <c r="Y20" s="58">
        <v>0</v>
      </c>
      <c r="Z20" s="58">
        <v>0</v>
      </c>
      <c r="AA20" s="58"/>
      <c r="AB20" s="58"/>
      <c r="AC20" s="58"/>
      <c r="AE20" s="70" t="s">
        <v>84</v>
      </c>
      <c r="AF20" s="57"/>
      <c r="AG20" s="58">
        <v>1.40605E-2</v>
      </c>
      <c r="AH20" s="58">
        <v>2.3000000000000001E-4</v>
      </c>
      <c r="AI20" s="58">
        <v>0</v>
      </c>
      <c r="AJ20" s="58">
        <v>0</v>
      </c>
      <c r="AK20" s="58">
        <v>2.3000000000000001E-4</v>
      </c>
      <c r="AL20" s="58">
        <v>2.3000000000000001E-4</v>
      </c>
      <c r="AM20" s="58">
        <v>1.3830500000000001E-2</v>
      </c>
      <c r="AN20" s="58">
        <v>9.5860000000000025E-3</v>
      </c>
      <c r="AO20" s="58">
        <v>5.9999999999999995E-5</v>
      </c>
      <c r="AP20" s="58">
        <v>0</v>
      </c>
      <c r="AQ20" s="58">
        <v>4.2444999999999983E-3</v>
      </c>
      <c r="AR20" s="58">
        <v>4.2444999999999983E-3</v>
      </c>
      <c r="AS20" s="58">
        <v>0</v>
      </c>
      <c r="AT20" s="58">
        <v>4.0463299931719544E-4</v>
      </c>
      <c r="AU20" s="58">
        <v>0</v>
      </c>
      <c r="AV20" s="58">
        <v>2.7171452199801523E-4</v>
      </c>
      <c r="AW20" s="58">
        <v>1.3291847731918018E-4</v>
      </c>
      <c r="AX20" s="58">
        <v>2.7171452199801523E-4</v>
      </c>
      <c r="AY20" s="58">
        <v>3.6291847731918022E-4</v>
      </c>
      <c r="AZ20" s="58">
        <v>0</v>
      </c>
      <c r="BA20" s="58">
        <v>3.6291847731918022E-4</v>
      </c>
      <c r="BB20" s="58">
        <v>0</v>
      </c>
      <c r="BC20" s="58">
        <v>9.455425867000681</v>
      </c>
      <c r="BD20" s="58">
        <f t="shared" si="0"/>
        <v>2.7171452199801523E-4</v>
      </c>
      <c r="BE20" s="58">
        <v>0</v>
      </c>
    </row>
    <row r="21" spans="2:57" s="50" customFormat="1" ht="24.75" customHeight="1" x14ac:dyDescent="0.15">
      <c r="B21" s="56" t="s">
        <v>85</v>
      </c>
      <c r="C21" s="57"/>
      <c r="D21" s="58">
        <v>4.2106610599999996</v>
      </c>
      <c r="E21" s="58">
        <v>0</v>
      </c>
      <c r="F21" s="58">
        <v>0</v>
      </c>
      <c r="G21" s="58">
        <v>4.2106610599999996</v>
      </c>
      <c r="H21" s="58">
        <v>0</v>
      </c>
      <c r="I21" s="58">
        <v>0</v>
      </c>
      <c r="J21" s="58">
        <v>0</v>
      </c>
      <c r="K21" s="58">
        <v>0</v>
      </c>
      <c r="L21" s="58">
        <v>0</v>
      </c>
      <c r="M21" s="58">
        <v>0</v>
      </c>
      <c r="N21" s="58">
        <v>0</v>
      </c>
      <c r="O21" s="58"/>
      <c r="P21" s="58">
        <v>0</v>
      </c>
      <c r="Q21" s="58">
        <v>4.2106610599999996</v>
      </c>
      <c r="R21" s="58">
        <v>0</v>
      </c>
      <c r="S21" s="58">
        <v>0</v>
      </c>
      <c r="T21" s="58">
        <v>4.2106610599999996</v>
      </c>
      <c r="U21" s="59"/>
      <c r="V21" s="59"/>
      <c r="W21" s="58">
        <v>0</v>
      </c>
      <c r="X21" s="58">
        <v>4.2106610599999996</v>
      </c>
      <c r="Y21" s="58">
        <v>0</v>
      </c>
      <c r="Z21" s="58">
        <v>0</v>
      </c>
      <c r="AA21" s="58"/>
      <c r="AB21" s="58"/>
      <c r="AC21" s="58"/>
      <c r="AE21" s="56" t="s">
        <v>85</v>
      </c>
      <c r="AF21" s="57"/>
      <c r="AG21" s="58">
        <v>4.2106610599999996</v>
      </c>
      <c r="AH21" s="58">
        <v>0.36299500000000001</v>
      </c>
      <c r="AI21" s="58">
        <v>0.36267500000000003</v>
      </c>
      <c r="AJ21" s="58">
        <v>0</v>
      </c>
      <c r="AK21" s="58">
        <v>3.2000000000000003E-4</v>
      </c>
      <c r="AL21" s="58">
        <v>3.2000000000000003E-4</v>
      </c>
      <c r="AM21" s="58">
        <v>3.8476660599999994</v>
      </c>
      <c r="AN21" s="58">
        <v>3.6194899999999994</v>
      </c>
      <c r="AO21" s="58">
        <v>0.7947590000000001</v>
      </c>
      <c r="AP21" s="58">
        <v>0</v>
      </c>
      <c r="AQ21" s="58">
        <v>0.22817605999999999</v>
      </c>
      <c r="AR21" s="58">
        <v>0.22817605999999999</v>
      </c>
      <c r="AS21" s="58">
        <v>1.4648900000000001E-2</v>
      </c>
      <c r="AT21" s="58">
        <v>3.8341693169098718</v>
      </c>
      <c r="AU21" s="58">
        <v>0</v>
      </c>
      <c r="AV21" s="58">
        <v>3.24967173203988</v>
      </c>
      <c r="AW21" s="58">
        <v>0.5844975848699917</v>
      </c>
      <c r="AX21" s="58">
        <v>3.24967173203988</v>
      </c>
      <c r="AY21" s="58">
        <v>0.94749258486999177</v>
      </c>
      <c r="AZ21" s="58">
        <v>0</v>
      </c>
      <c r="BA21" s="58">
        <v>0.94749258486999177</v>
      </c>
      <c r="BB21" s="58">
        <v>0</v>
      </c>
      <c r="BC21" s="58">
        <v>1.3496743090127827E-2</v>
      </c>
      <c r="BD21" s="58">
        <f t="shared" si="0"/>
        <v>3.24967173203988</v>
      </c>
      <c r="BE21" s="58">
        <v>0</v>
      </c>
    </row>
    <row r="22" spans="2:57" s="50" customFormat="1" ht="24.75" customHeight="1" x14ac:dyDescent="0.15">
      <c r="B22" s="70" t="s">
        <v>86</v>
      </c>
      <c r="C22" s="57"/>
      <c r="D22" s="58">
        <v>5.0310000000000007E-3</v>
      </c>
      <c r="E22" s="58">
        <v>0</v>
      </c>
      <c r="F22" s="58">
        <v>0</v>
      </c>
      <c r="G22" s="58">
        <v>5.0310000000000007E-3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8">
        <v>0</v>
      </c>
      <c r="N22" s="58">
        <v>0</v>
      </c>
      <c r="O22" s="58"/>
      <c r="P22" s="58">
        <v>0</v>
      </c>
      <c r="Q22" s="58">
        <v>5.0310000000000007E-3</v>
      </c>
      <c r="R22" s="58">
        <v>0</v>
      </c>
      <c r="S22" s="58">
        <v>0</v>
      </c>
      <c r="T22" s="58">
        <v>5.0310000000000007E-3</v>
      </c>
      <c r="U22" s="59"/>
      <c r="V22" s="59"/>
      <c r="W22" s="58">
        <v>0</v>
      </c>
      <c r="X22" s="58">
        <v>5.0310000000000007E-3</v>
      </c>
      <c r="Y22" s="58">
        <v>0</v>
      </c>
      <c r="Z22" s="58">
        <v>0</v>
      </c>
      <c r="AA22" s="58"/>
      <c r="AB22" s="58"/>
      <c r="AC22" s="58"/>
      <c r="AE22" s="70" t="s">
        <v>86</v>
      </c>
      <c r="AF22" s="57"/>
      <c r="AG22" s="58">
        <v>5.0310000000000007E-3</v>
      </c>
      <c r="AH22" s="58">
        <v>0</v>
      </c>
      <c r="AI22" s="58">
        <v>0</v>
      </c>
      <c r="AJ22" s="58">
        <v>0</v>
      </c>
      <c r="AK22" s="58">
        <v>0</v>
      </c>
      <c r="AL22" s="58">
        <v>0</v>
      </c>
      <c r="AM22" s="58">
        <v>5.0310000000000007E-3</v>
      </c>
      <c r="AN22" s="58">
        <v>5.0310000000000007E-3</v>
      </c>
      <c r="AO22" s="58">
        <v>0</v>
      </c>
      <c r="AP22" s="58">
        <v>0</v>
      </c>
      <c r="AQ22" s="58">
        <v>0</v>
      </c>
      <c r="AR22" s="58">
        <v>0</v>
      </c>
      <c r="AS22" s="58">
        <v>0</v>
      </c>
      <c r="AT22" s="58">
        <v>5.0309999999999999E-3</v>
      </c>
      <c r="AU22" s="58">
        <v>0</v>
      </c>
      <c r="AV22" s="58">
        <v>3.8210000000000002E-3</v>
      </c>
      <c r="AW22" s="58">
        <v>1.2099999999999999E-3</v>
      </c>
      <c r="AX22" s="58">
        <v>3.8210000000000002E-3</v>
      </c>
      <c r="AY22" s="58">
        <v>1.2099999999999999E-3</v>
      </c>
      <c r="AZ22" s="58">
        <v>0</v>
      </c>
      <c r="BA22" s="58">
        <v>1.2099999999999999E-3</v>
      </c>
      <c r="BB22" s="58">
        <v>0</v>
      </c>
      <c r="BC22" s="58">
        <v>0</v>
      </c>
      <c r="BD22" s="58">
        <f t="shared" si="0"/>
        <v>3.8210000000000002E-3</v>
      </c>
      <c r="BE22" s="58">
        <v>0</v>
      </c>
    </row>
    <row r="23" spans="2:57" s="50" customFormat="1" ht="24.75" customHeight="1" x14ac:dyDescent="0.15">
      <c r="B23" s="70" t="s">
        <v>87</v>
      </c>
      <c r="C23" s="57"/>
      <c r="D23" s="58">
        <v>5.5144934999999986</v>
      </c>
      <c r="E23" s="58">
        <v>0</v>
      </c>
      <c r="F23" s="58">
        <v>0</v>
      </c>
      <c r="G23" s="58">
        <v>5.5144934999999986</v>
      </c>
      <c r="H23" s="58">
        <v>5.3933000000000002E-2</v>
      </c>
      <c r="I23" s="58">
        <v>0</v>
      </c>
      <c r="J23" s="58">
        <v>0</v>
      </c>
      <c r="K23" s="58">
        <v>5.3933000000000002E-2</v>
      </c>
      <c r="L23" s="58">
        <v>5.3933000000000002E-2</v>
      </c>
      <c r="M23" s="58">
        <v>0</v>
      </c>
      <c r="N23" s="58">
        <v>0</v>
      </c>
      <c r="O23" s="58"/>
      <c r="P23" s="58">
        <v>0</v>
      </c>
      <c r="Q23" s="58">
        <v>5.4605604999999988</v>
      </c>
      <c r="R23" s="58">
        <v>0</v>
      </c>
      <c r="S23" s="58">
        <v>0</v>
      </c>
      <c r="T23" s="58">
        <v>5.4605604999999988</v>
      </c>
      <c r="U23" s="59"/>
      <c r="V23" s="59"/>
      <c r="W23" s="58">
        <v>0</v>
      </c>
      <c r="X23" s="58">
        <v>5.4605604999999988</v>
      </c>
      <c r="Y23" s="58">
        <v>0</v>
      </c>
      <c r="Z23" s="58">
        <v>0</v>
      </c>
      <c r="AA23" s="58"/>
      <c r="AB23" s="58"/>
      <c r="AC23" s="58"/>
      <c r="AE23" s="70" t="s">
        <v>87</v>
      </c>
      <c r="AF23" s="57"/>
      <c r="AG23" s="58">
        <v>5.4605604999999988</v>
      </c>
      <c r="AH23" s="58">
        <v>0</v>
      </c>
      <c r="AI23" s="58">
        <v>0</v>
      </c>
      <c r="AJ23" s="58">
        <v>0</v>
      </c>
      <c r="AK23" s="58">
        <v>0</v>
      </c>
      <c r="AL23" s="58">
        <v>0</v>
      </c>
      <c r="AM23" s="58">
        <v>5.4605604999999988</v>
      </c>
      <c r="AN23" s="58">
        <v>5.4583464999999984</v>
      </c>
      <c r="AO23" s="58">
        <v>0</v>
      </c>
      <c r="AP23" s="58">
        <v>0</v>
      </c>
      <c r="AQ23" s="58">
        <v>2.2139999999999998E-3</v>
      </c>
      <c r="AR23" s="58">
        <v>2.2139999999999998E-3</v>
      </c>
      <c r="AS23" s="58">
        <v>0</v>
      </c>
      <c r="AT23" s="58">
        <v>5.460560499999997</v>
      </c>
      <c r="AU23" s="58">
        <v>0</v>
      </c>
      <c r="AV23" s="58">
        <v>5.4521391034098849</v>
      </c>
      <c r="AW23" s="58">
        <v>8.4213965901122553E-3</v>
      </c>
      <c r="AX23" s="58">
        <v>5.5060721034098847</v>
      </c>
      <c r="AY23" s="58">
        <v>8.4213965901122553E-3</v>
      </c>
      <c r="AZ23" s="58">
        <v>0</v>
      </c>
      <c r="BA23" s="58">
        <v>8.4213965901122553E-3</v>
      </c>
      <c r="BB23" s="58">
        <v>0</v>
      </c>
      <c r="BC23" s="58">
        <v>1.6167622796103842E-15</v>
      </c>
      <c r="BD23" s="58">
        <f t="shared" si="0"/>
        <v>5.5060721034098847</v>
      </c>
      <c r="BE23" s="58">
        <v>0</v>
      </c>
    </row>
    <row r="24" spans="2:57" s="50" customFormat="1" ht="24.75" customHeight="1" x14ac:dyDescent="0.15">
      <c r="B24" s="70" t="s">
        <v>88</v>
      </c>
      <c r="C24" s="57"/>
      <c r="D24" s="58">
        <v>2.8527999999999998E-2</v>
      </c>
      <c r="E24" s="58">
        <v>0</v>
      </c>
      <c r="F24" s="58">
        <v>0</v>
      </c>
      <c r="G24" s="58">
        <v>2.8527999999999998E-2</v>
      </c>
      <c r="H24" s="58">
        <v>0</v>
      </c>
      <c r="I24" s="58">
        <v>0</v>
      </c>
      <c r="J24" s="58">
        <v>0</v>
      </c>
      <c r="K24" s="58">
        <v>0</v>
      </c>
      <c r="L24" s="58">
        <v>0</v>
      </c>
      <c r="M24" s="58">
        <v>0</v>
      </c>
      <c r="N24" s="58">
        <v>0</v>
      </c>
      <c r="O24" s="58"/>
      <c r="P24" s="58">
        <v>0</v>
      </c>
      <c r="Q24" s="58">
        <v>2.8527999999999998E-2</v>
      </c>
      <c r="R24" s="58">
        <v>0</v>
      </c>
      <c r="S24" s="58">
        <v>0</v>
      </c>
      <c r="T24" s="58">
        <v>2.8527999999999998E-2</v>
      </c>
      <c r="U24" s="59"/>
      <c r="V24" s="59"/>
      <c r="W24" s="58">
        <v>0</v>
      </c>
      <c r="X24" s="58">
        <v>2.8527999999999998E-2</v>
      </c>
      <c r="Y24" s="58">
        <v>0</v>
      </c>
      <c r="Z24" s="58">
        <v>0</v>
      </c>
      <c r="AA24" s="58"/>
      <c r="AB24" s="58"/>
      <c r="AC24" s="58"/>
      <c r="AE24" s="70" t="s">
        <v>88</v>
      </c>
      <c r="AF24" s="57"/>
      <c r="AG24" s="58">
        <v>2.8527999999999998E-2</v>
      </c>
      <c r="AH24" s="58">
        <v>0</v>
      </c>
      <c r="AI24" s="58">
        <v>0</v>
      </c>
      <c r="AJ24" s="58">
        <v>0</v>
      </c>
      <c r="AK24" s="58">
        <v>0</v>
      </c>
      <c r="AL24" s="58">
        <v>0</v>
      </c>
      <c r="AM24" s="58">
        <v>2.8527999999999998E-2</v>
      </c>
      <c r="AN24" s="58">
        <v>2.8527999999999998E-2</v>
      </c>
      <c r="AO24" s="58">
        <v>0</v>
      </c>
      <c r="AP24" s="58">
        <v>0</v>
      </c>
      <c r="AQ24" s="58">
        <v>0</v>
      </c>
      <c r="AR24" s="58">
        <v>0</v>
      </c>
      <c r="AS24" s="58">
        <v>0</v>
      </c>
      <c r="AT24" s="58">
        <v>2.8527999999999998E-2</v>
      </c>
      <c r="AU24" s="58">
        <v>0</v>
      </c>
      <c r="AV24" s="58">
        <v>2.8527999999999998E-2</v>
      </c>
      <c r="AW24" s="58">
        <v>0</v>
      </c>
      <c r="AX24" s="58">
        <v>2.8527999999999998E-2</v>
      </c>
      <c r="AY24" s="58">
        <v>0</v>
      </c>
      <c r="AZ24" s="58">
        <v>0</v>
      </c>
      <c r="BA24" s="58">
        <v>0</v>
      </c>
      <c r="BB24" s="58">
        <v>0</v>
      </c>
      <c r="BC24" s="58">
        <v>0</v>
      </c>
      <c r="BD24" s="58">
        <f t="shared" si="0"/>
        <v>2.8527999999999998E-2</v>
      </c>
      <c r="BE24" s="58">
        <v>0</v>
      </c>
    </row>
    <row r="25" spans="2:57" s="50" customFormat="1" ht="24.75" customHeight="1" x14ac:dyDescent="0.15">
      <c r="B25" s="70" t="s">
        <v>89</v>
      </c>
      <c r="C25" s="57"/>
      <c r="D25" s="58">
        <v>4.9006699999999999</v>
      </c>
      <c r="E25" s="58">
        <v>0</v>
      </c>
      <c r="F25" s="58">
        <v>0</v>
      </c>
      <c r="G25" s="58">
        <v>4.9006699999999999</v>
      </c>
      <c r="H25" s="58">
        <v>4.2606700000000002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  <c r="O25" s="58"/>
      <c r="P25" s="58">
        <v>0</v>
      </c>
      <c r="Q25" s="58">
        <v>0.64</v>
      </c>
      <c r="R25" s="58">
        <v>0</v>
      </c>
      <c r="S25" s="58">
        <v>0</v>
      </c>
      <c r="T25" s="58">
        <v>0.64</v>
      </c>
      <c r="U25" s="59"/>
      <c r="V25" s="59"/>
      <c r="W25" s="58">
        <v>0</v>
      </c>
      <c r="X25" s="58">
        <v>0.64</v>
      </c>
      <c r="Y25" s="58">
        <v>0</v>
      </c>
      <c r="Z25" s="58">
        <v>0</v>
      </c>
      <c r="AA25" s="58"/>
      <c r="AB25" s="58"/>
      <c r="AC25" s="58"/>
      <c r="AE25" s="70" t="s">
        <v>89</v>
      </c>
      <c r="AF25" s="57"/>
      <c r="AG25" s="58">
        <v>0.64</v>
      </c>
      <c r="AH25" s="58">
        <v>0</v>
      </c>
      <c r="AI25" s="58">
        <v>0</v>
      </c>
      <c r="AJ25" s="58">
        <v>0</v>
      </c>
      <c r="AK25" s="58">
        <v>0</v>
      </c>
      <c r="AL25" s="58">
        <v>0</v>
      </c>
      <c r="AM25" s="58">
        <v>0.64</v>
      </c>
      <c r="AN25" s="58">
        <v>0.64</v>
      </c>
      <c r="AO25" s="58">
        <v>0</v>
      </c>
      <c r="AP25" s="58">
        <v>0</v>
      </c>
      <c r="AQ25" s="58">
        <v>0</v>
      </c>
      <c r="AR25" s="58">
        <v>0</v>
      </c>
      <c r="AS25" s="58">
        <v>0</v>
      </c>
      <c r="AT25" s="58">
        <v>0.64</v>
      </c>
      <c r="AU25" s="58">
        <v>0</v>
      </c>
      <c r="AV25" s="58">
        <v>0.64</v>
      </c>
      <c r="AW25" s="58">
        <v>0</v>
      </c>
      <c r="AX25" s="58">
        <v>0.64</v>
      </c>
      <c r="AY25" s="58">
        <v>0</v>
      </c>
      <c r="AZ25" s="58">
        <v>0</v>
      </c>
      <c r="BA25" s="58">
        <v>0</v>
      </c>
      <c r="BB25" s="58">
        <v>0</v>
      </c>
      <c r="BC25" s="58">
        <v>4.2606700000000002</v>
      </c>
      <c r="BD25" s="58">
        <f t="shared" si="0"/>
        <v>0.64</v>
      </c>
      <c r="BE25" s="58">
        <v>0</v>
      </c>
    </row>
    <row r="26" spans="2:57" s="50" customFormat="1" ht="24.75" customHeight="1" x14ac:dyDescent="0.15">
      <c r="B26" s="70" t="s">
        <v>90</v>
      </c>
      <c r="C26" s="57"/>
      <c r="D26" s="58">
        <v>0</v>
      </c>
      <c r="E26" s="58">
        <v>0</v>
      </c>
      <c r="F26" s="58">
        <v>0</v>
      </c>
      <c r="G26" s="58">
        <v>0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/>
      <c r="P26" s="58">
        <v>0</v>
      </c>
      <c r="Q26" s="58">
        <v>0</v>
      </c>
      <c r="R26" s="58">
        <v>0</v>
      </c>
      <c r="S26" s="58">
        <v>0</v>
      </c>
      <c r="T26" s="58">
        <v>0</v>
      </c>
      <c r="U26" s="59"/>
      <c r="V26" s="59"/>
      <c r="W26" s="58">
        <v>0</v>
      </c>
      <c r="X26" s="58">
        <v>0</v>
      </c>
      <c r="Y26" s="58">
        <v>0</v>
      </c>
      <c r="Z26" s="58">
        <v>0</v>
      </c>
      <c r="AA26" s="58"/>
      <c r="AB26" s="58"/>
      <c r="AC26" s="58"/>
      <c r="AE26" s="70" t="s">
        <v>90</v>
      </c>
      <c r="AF26" s="57"/>
      <c r="AG26" s="58">
        <v>0</v>
      </c>
      <c r="AH26" s="58">
        <v>0</v>
      </c>
      <c r="AI26" s="58">
        <v>0</v>
      </c>
      <c r="AJ26" s="58">
        <v>0</v>
      </c>
      <c r="AK26" s="58">
        <v>0</v>
      </c>
      <c r="AL26" s="58">
        <v>0</v>
      </c>
      <c r="AM26" s="58">
        <v>0</v>
      </c>
      <c r="AN26" s="58">
        <v>0</v>
      </c>
      <c r="AO26" s="58">
        <v>0</v>
      </c>
      <c r="AP26" s="58">
        <v>0</v>
      </c>
      <c r="AQ26" s="58">
        <v>0</v>
      </c>
      <c r="AR26" s="58">
        <v>0</v>
      </c>
      <c r="AS26" s="58">
        <v>0</v>
      </c>
      <c r="AT26" s="58">
        <v>0</v>
      </c>
      <c r="AU26" s="58">
        <v>0</v>
      </c>
      <c r="AV26" s="58">
        <v>0</v>
      </c>
      <c r="AW26" s="58">
        <v>0</v>
      </c>
      <c r="AX26" s="58">
        <v>0</v>
      </c>
      <c r="AY26" s="58">
        <v>0</v>
      </c>
      <c r="AZ26" s="58">
        <v>0</v>
      </c>
      <c r="BA26" s="58">
        <v>0</v>
      </c>
      <c r="BB26" s="58">
        <v>0</v>
      </c>
      <c r="BC26" s="58">
        <v>0</v>
      </c>
      <c r="BD26" s="58">
        <f t="shared" si="0"/>
        <v>0</v>
      </c>
      <c r="BE26" s="58">
        <v>0</v>
      </c>
    </row>
    <row r="27" spans="2:57" s="50" customFormat="1" ht="24.75" customHeight="1" x14ac:dyDescent="0.15">
      <c r="B27" s="70" t="s">
        <v>91</v>
      </c>
      <c r="C27" s="57"/>
      <c r="D27" s="58">
        <v>0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/>
      <c r="P27" s="58">
        <v>0</v>
      </c>
      <c r="Q27" s="58">
        <v>0</v>
      </c>
      <c r="R27" s="58">
        <v>0</v>
      </c>
      <c r="S27" s="58">
        <v>0</v>
      </c>
      <c r="T27" s="58">
        <v>0</v>
      </c>
      <c r="U27" s="59"/>
      <c r="V27" s="59"/>
      <c r="W27" s="58">
        <v>0</v>
      </c>
      <c r="X27" s="58">
        <v>0</v>
      </c>
      <c r="Y27" s="58">
        <v>0</v>
      </c>
      <c r="Z27" s="58">
        <v>0</v>
      </c>
      <c r="AA27" s="58"/>
      <c r="AB27" s="58"/>
      <c r="AC27" s="58"/>
      <c r="AE27" s="70" t="s">
        <v>91</v>
      </c>
      <c r="AF27" s="57"/>
      <c r="AG27" s="58">
        <v>0</v>
      </c>
      <c r="AH27" s="58">
        <v>0</v>
      </c>
      <c r="AI27" s="58">
        <v>0</v>
      </c>
      <c r="AJ27" s="58">
        <v>0</v>
      </c>
      <c r="AK27" s="58">
        <v>0</v>
      </c>
      <c r="AL27" s="58">
        <v>0</v>
      </c>
      <c r="AM27" s="58">
        <v>0</v>
      </c>
      <c r="AN27" s="58">
        <v>0</v>
      </c>
      <c r="AO27" s="58">
        <v>0</v>
      </c>
      <c r="AP27" s="58">
        <v>0</v>
      </c>
      <c r="AQ27" s="58">
        <v>0</v>
      </c>
      <c r="AR27" s="58">
        <v>0</v>
      </c>
      <c r="AS27" s="58">
        <v>0</v>
      </c>
      <c r="AT27" s="58">
        <v>0</v>
      </c>
      <c r="AU27" s="58">
        <v>0</v>
      </c>
      <c r="AV27" s="58">
        <v>0</v>
      </c>
      <c r="AW27" s="58">
        <v>0</v>
      </c>
      <c r="AX27" s="58">
        <v>0</v>
      </c>
      <c r="AY27" s="58">
        <v>0</v>
      </c>
      <c r="AZ27" s="58">
        <v>0</v>
      </c>
      <c r="BA27" s="58">
        <v>0</v>
      </c>
      <c r="BB27" s="58">
        <v>0</v>
      </c>
      <c r="BC27" s="58">
        <v>0</v>
      </c>
      <c r="BD27" s="58">
        <f t="shared" si="0"/>
        <v>0</v>
      </c>
      <c r="BE27" s="58">
        <v>0</v>
      </c>
    </row>
    <row r="28" spans="2:57" s="50" customFormat="1" ht="24.75" customHeight="1" x14ac:dyDescent="0.15">
      <c r="B28" s="70" t="s">
        <v>92</v>
      </c>
      <c r="C28" s="57"/>
      <c r="D28" s="58">
        <v>0.14106759999999999</v>
      </c>
      <c r="E28" s="58">
        <v>0</v>
      </c>
      <c r="F28" s="58">
        <v>0</v>
      </c>
      <c r="G28" s="58">
        <v>0.14106759999999999</v>
      </c>
      <c r="H28" s="58">
        <v>0</v>
      </c>
      <c r="I28" s="58">
        <v>0</v>
      </c>
      <c r="J28" s="58">
        <v>0</v>
      </c>
      <c r="K28" s="58">
        <v>0</v>
      </c>
      <c r="L28" s="58">
        <v>0</v>
      </c>
      <c r="M28" s="58">
        <v>0</v>
      </c>
      <c r="N28" s="58">
        <v>0</v>
      </c>
      <c r="O28" s="58"/>
      <c r="P28" s="58">
        <v>0</v>
      </c>
      <c r="Q28" s="58">
        <v>0.14106759999999999</v>
      </c>
      <c r="R28" s="58">
        <v>0</v>
      </c>
      <c r="S28" s="58">
        <v>0</v>
      </c>
      <c r="T28" s="58">
        <v>0.14106759999999999</v>
      </c>
      <c r="U28" s="59"/>
      <c r="V28" s="59"/>
      <c r="W28" s="58">
        <v>0</v>
      </c>
      <c r="X28" s="58">
        <v>0.14106759999999999</v>
      </c>
      <c r="Y28" s="58">
        <v>0</v>
      </c>
      <c r="Z28" s="58">
        <v>0</v>
      </c>
      <c r="AA28" s="58"/>
      <c r="AB28" s="58"/>
      <c r="AC28" s="58"/>
      <c r="AE28" s="70" t="s">
        <v>92</v>
      </c>
      <c r="AF28" s="57"/>
      <c r="AG28" s="58">
        <v>0.14106759999999999</v>
      </c>
      <c r="AH28" s="58">
        <v>2.0227000000000002E-2</v>
      </c>
      <c r="AI28" s="58">
        <v>2.0227000000000002E-2</v>
      </c>
      <c r="AJ28" s="58">
        <v>0</v>
      </c>
      <c r="AK28" s="58">
        <v>0</v>
      </c>
      <c r="AL28" s="58">
        <v>0</v>
      </c>
      <c r="AM28" s="58">
        <v>0.12084059999999999</v>
      </c>
      <c r="AN28" s="58">
        <v>3.8120000000000001E-2</v>
      </c>
      <c r="AO28" s="58">
        <v>0</v>
      </c>
      <c r="AP28" s="58">
        <v>0</v>
      </c>
      <c r="AQ28" s="58">
        <v>8.2720599999999991E-2</v>
      </c>
      <c r="AR28" s="58">
        <v>8.2720599999999991E-2</v>
      </c>
      <c r="AS28" s="58">
        <v>2.9999999999999997E-4</v>
      </c>
      <c r="AT28" s="58">
        <v>0.12084059999999999</v>
      </c>
      <c r="AU28" s="58">
        <v>0</v>
      </c>
      <c r="AV28" s="58">
        <v>0.1148086</v>
      </c>
      <c r="AW28" s="58">
        <v>6.0320000000000009E-3</v>
      </c>
      <c r="AX28" s="58">
        <v>0.1148086</v>
      </c>
      <c r="AY28" s="58">
        <v>2.6259000000000005E-2</v>
      </c>
      <c r="AZ28" s="58">
        <v>0</v>
      </c>
      <c r="BA28" s="58">
        <v>2.6259000000000005E-2</v>
      </c>
      <c r="BB28" s="58">
        <v>0</v>
      </c>
      <c r="BC28" s="58">
        <v>0</v>
      </c>
      <c r="BD28" s="58">
        <f t="shared" si="0"/>
        <v>0.1148086</v>
      </c>
      <c r="BE28" s="58">
        <v>0</v>
      </c>
    </row>
    <row r="29" spans="2:57" s="50" customFormat="1" ht="24.75" customHeight="1" x14ac:dyDescent="0.15">
      <c r="B29" s="70" t="s">
        <v>93</v>
      </c>
      <c r="C29" s="57"/>
      <c r="D29" s="58">
        <v>4.0365262399999997</v>
      </c>
      <c r="E29" s="58">
        <v>0</v>
      </c>
      <c r="F29" s="58">
        <v>0</v>
      </c>
      <c r="G29" s="58">
        <v>4.0365262399999997</v>
      </c>
      <c r="H29" s="58">
        <v>0</v>
      </c>
      <c r="I29" s="58">
        <v>0</v>
      </c>
      <c r="J29" s="58">
        <v>0</v>
      </c>
      <c r="K29" s="58">
        <v>0</v>
      </c>
      <c r="L29" s="58">
        <v>0</v>
      </c>
      <c r="M29" s="58">
        <v>0</v>
      </c>
      <c r="N29" s="58">
        <v>0</v>
      </c>
      <c r="O29" s="58"/>
      <c r="P29" s="58">
        <v>0</v>
      </c>
      <c r="Q29" s="58">
        <v>4.0365262399999997</v>
      </c>
      <c r="R29" s="58">
        <v>0</v>
      </c>
      <c r="S29" s="58">
        <v>0</v>
      </c>
      <c r="T29" s="58">
        <v>4.0365262399999997</v>
      </c>
      <c r="U29" s="59"/>
      <c r="V29" s="59"/>
      <c r="W29" s="58">
        <v>0</v>
      </c>
      <c r="X29" s="58">
        <v>4.0365262399999997</v>
      </c>
      <c r="Y29" s="58">
        <v>0</v>
      </c>
      <c r="Z29" s="58">
        <v>0</v>
      </c>
      <c r="AA29" s="58"/>
      <c r="AB29" s="58"/>
      <c r="AC29" s="58"/>
      <c r="AE29" s="70" t="s">
        <v>93</v>
      </c>
      <c r="AF29" s="57"/>
      <c r="AG29" s="58">
        <v>4.0365262399999997</v>
      </c>
      <c r="AH29" s="58">
        <v>2.6959499999999998</v>
      </c>
      <c r="AI29" s="58">
        <v>0.17567999999999998</v>
      </c>
      <c r="AJ29" s="58">
        <v>0</v>
      </c>
      <c r="AK29" s="58">
        <v>2.52027</v>
      </c>
      <c r="AL29" s="58">
        <v>2.52027</v>
      </c>
      <c r="AM29" s="58">
        <v>1.3405762399999999</v>
      </c>
      <c r="AN29" s="58">
        <v>1.292368</v>
      </c>
      <c r="AO29" s="58">
        <v>1.7999999999999997E-5</v>
      </c>
      <c r="AP29" s="58">
        <v>0</v>
      </c>
      <c r="AQ29" s="58">
        <v>4.8208239999999999E-2</v>
      </c>
      <c r="AR29" s="58">
        <v>4.8208239999999999E-2</v>
      </c>
      <c r="AS29" s="58">
        <v>3.4390000000000004E-2</v>
      </c>
      <c r="AT29" s="58">
        <v>1.3405605430929541</v>
      </c>
      <c r="AU29" s="58">
        <v>0</v>
      </c>
      <c r="AV29" s="58">
        <v>0.90296264021443873</v>
      </c>
      <c r="AW29" s="58">
        <v>0.43759790287851535</v>
      </c>
      <c r="AX29" s="58">
        <v>0.90296264021443873</v>
      </c>
      <c r="AY29" s="58">
        <v>3.1335479028785151</v>
      </c>
      <c r="AZ29" s="58">
        <v>0</v>
      </c>
      <c r="BA29" s="58">
        <v>3.1335479028785151</v>
      </c>
      <c r="BB29" s="58">
        <v>0</v>
      </c>
      <c r="BC29" s="58">
        <v>1.5696907045725794E-5</v>
      </c>
      <c r="BD29" s="58">
        <f t="shared" si="0"/>
        <v>0.90296264021443873</v>
      </c>
      <c r="BE29" s="58">
        <v>0</v>
      </c>
    </row>
    <row r="30" spans="2:57" s="50" customFormat="1" ht="24.75" customHeight="1" x14ac:dyDescent="0.15">
      <c r="B30" s="70" t="s">
        <v>94</v>
      </c>
      <c r="C30" s="57"/>
      <c r="D30" s="58">
        <v>0.67972999999999995</v>
      </c>
      <c r="E30" s="58">
        <v>0</v>
      </c>
      <c r="F30" s="58">
        <v>0</v>
      </c>
      <c r="G30" s="58">
        <v>0.67972999999999995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/>
      <c r="P30" s="58">
        <v>0</v>
      </c>
      <c r="Q30" s="58">
        <v>0.67972999999999995</v>
      </c>
      <c r="R30" s="58">
        <v>0</v>
      </c>
      <c r="S30" s="58">
        <v>0</v>
      </c>
      <c r="T30" s="58">
        <v>0.67972999999999995</v>
      </c>
      <c r="U30" s="59"/>
      <c r="V30" s="59"/>
      <c r="W30" s="58">
        <v>0</v>
      </c>
      <c r="X30" s="58">
        <v>0.67972999999999995</v>
      </c>
      <c r="Y30" s="58">
        <v>0</v>
      </c>
      <c r="Z30" s="58">
        <v>0</v>
      </c>
      <c r="AA30" s="58"/>
      <c r="AB30" s="58"/>
      <c r="AC30" s="58"/>
      <c r="AE30" s="70" t="s">
        <v>94</v>
      </c>
      <c r="AF30" s="57"/>
      <c r="AG30" s="58">
        <v>0.67972999999999995</v>
      </c>
      <c r="AH30" s="58">
        <v>0.48799999999999999</v>
      </c>
      <c r="AI30" s="58">
        <v>0</v>
      </c>
      <c r="AJ30" s="58">
        <v>0</v>
      </c>
      <c r="AK30" s="58">
        <v>0.48799999999999999</v>
      </c>
      <c r="AL30" s="58">
        <v>0.48799999999999999</v>
      </c>
      <c r="AM30" s="58">
        <v>0.19172999999999998</v>
      </c>
      <c r="AN30" s="58">
        <v>0</v>
      </c>
      <c r="AO30" s="58">
        <v>0</v>
      </c>
      <c r="AP30" s="58">
        <v>0</v>
      </c>
      <c r="AQ30" s="58">
        <v>0.19172999999999998</v>
      </c>
      <c r="AR30" s="58">
        <v>0.19172999999999998</v>
      </c>
      <c r="AS30" s="58">
        <v>0</v>
      </c>
      <c r="AT30" s="58">
        <v>0.19172999999999998</v>
      </c>
      <c r="AU30" s="58">
        <v>0</v>
      </c>
      <c r="AV30" s="58">
        <v>0.19172999999999998</v>
      </c>
      <c r="AW30" s="58">
        <v>0</v>
      </c>
      <c r="AX30" s="58">
        <v>0.19172999999999998</v>
      </c>
      <c r="AY30" s="58">
        <v>0.48799999999999999</v>
      </c>
      <c r="AZ30" s="58">
        <v>0</v>
      </c>
      <c r="BA30" s="58">
        <v>0.48799999999999999</v>
      </c>
      <c r="BB30" s="58">
        <v>0</v>
      </c>
      <c r="BC30" s="58">
        <v>0</v>
      </c>
      <c r="BD30" s="58">
        <f t="shared" si="0"/>
        <v>0.19172999999999998</v>
      </c>
      <c r="BE30" s="58">
        <v>0</v>
      </c>
    </row>
    <row r="31" spans="2:57" s="50" customFormat="1" ht="24.75" customHeight="1" x14ac:dyDescent="0.15">
      <c r="B31" s="56" t="s">
        <v>95</v>
      </c>
      <c r="C31" s="57"/>
      <c r="D31" s="58">
        <v>52.806593119999995</v>
      </c>
      <c r="E31" s="58">
        <v>0</v>
      </c>
      <c r="F31" s="58">
        <v>0</v>
      </c>
      <c r="G31" s="58">
        <v>52.806593119999995</v>
      </c>
      <c r="H31" s="58">
        <v>0.45990999999999999</v>
      </c>
      <c r="I31" s="58">
        <v>0</v>
      </c>
      <c r="J31" s="58">
        <v>0</v>
      </c>
      <c r="K31" s="58">
        <v>0.45990999999999999</v>
      </c>
      <c r="L31" s="58">
        <v>0.45990999999999999</v>
      </c>
      <c r="M31" s="58">
        <v>0</v>
      </c>
      <c r="N31" s="58">
        <v>0</v>
      </c>
      <c r="O31" s="58"/>
      <c r="P31" s="58">
        <v>0</v>
      </c>
      <c r="Q31" s="58">
        <v>52.346683119999994</v>
      </c>
      <c r="R31" s="58">
        <v>0</v>
      </c>
      <c r="S31" s="58">
        <v>0</v>
      </c>
      <c r="T31" s="58">
        <v>52.346683119999994</v>
      </c>
      <c r="U31" s="59"/>
      <c r="V31" s="59"/>
      <c r="W31" s="58">
        <v>0</v>
      </c>
      <c r="X31" s="58">
        <v>52.346683119999994</v>
      </c>
      <c r="Y31" s="58">
        <v>0</v>
      </c>
      <c r="Z31" s="58">
        <v>0</v>
      </c>
      <c r="AA31" s="58"/>
      <c r="AB31" s="58"/>
      <c r="AC31" s="58"/>
      <c r="AE31" s="56" t="s">
        <v>95</v>
      </c>
      <c r="AF31" s="57"/>
      <c r="AG31" s="58">
        <v>52.346683119999994</v>
      </c>
      <c r="AH31" s="58">
        <v>0.74331159999999996</v>
      </c>
      <c r="AI31" s="58">
        <v>0.74331159999999996</v>
      </c>
      <c r="AJ31" s="58">
        <v>0</v>
      </c>
      <c r="AK31" s="58">
        <v>0</v>
      </c>
      <c r="AL31" s="58">
        <v>0</v>
      </c>
      <c r="AM31" s="58">
        <v>51.603371519999996</v>
      </c>
      <c r="AN31" s="58">
        <v>49.569391519999996</v>
      </c>
      <c r="AO31" s="58">
        <v>0</v>
      </c>
      <c r="AP31" s="58">
        <v>0</v>
      </c>
      <c r="AQ31" s="58">
        <v>2.0339800000000001</v>
      </c>
      <c r="AR31" s="58">
        <v>2.0339800000000001</v>
      </c>
      <c r="AS31" s="58">
        <v>0</v>
      </c>
      <c r="AT31" s="58">
        <v>51.603371519999982</v>
      </c>
      <c r="AU31" s="58">
        <v>0</v>
      </c>
      <c r="AV31" s="58">
        <v>51.574591664006917</v>
      </c>
      <c r="AW31" s="58">
        <v>2.8779855993066428E-2</v>
      </c>
      <c r="AX31" s="58">
        <v>52.034501664006918</v>
      </c>
      <c r="AY31" s="58">
        <v>0.77209145599306639</v>
      </c>
      <c r="AZ31" s="58">
        <v>0</v>
      </c>
      <c r="BA31" s="58">
        <v>0.77209145599306639</v>
      </c>
      <c r="BB31" s="58">
        <v>0</v>
      </c>
      <c r="BC31" s="58">
        <v>1.1213252548714081E-14</v>
      </c>
      <c r="BD31" s="58">
        <f t="shared" si="0"/>
        <v>52.034501664006918</v>
      </c>
      <c r="BE31" s="58">
        <v>0</v>
      </c>
    </row>
    <row r="32" spans="2:57" s="50" customFormat="1" ht="24.75" customHeight="1" x14ac:dyDescent="0.15">
      <c r="B32" s="70" t="s">
        <v>96</v>
      </c>
      <c r="C32" s="57"/>
      <c r="D32" s="58">
        <v>0</v>
      </c>
      <c r="E32" s="58">
        <v>0</v>
      </c>
      <c r="F32" s="58">
        <v>0</v>
      </c>
      <c r="G32" s="58">
        <v>0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/>
      <c r="P32" s="58">
        <v>0</v>
      </c>
      <c r="Q32" s="58">
        <v>0</v>
      </c>
      <c r="R32" s="58">
        <v>0</v>
      </c>
      <c r="S32" s="58">
        <v>0</v>
      </c>
      <c r="T32" s="58">
        <v>0</v>
      </c>
      <c r="U32" s="59"/>
      <c r="V32" s="59"/>
      <c r="W32" s="58">
        <v>0</v>
      </c>
      <c r="X32" s="58">
        <v>0</v>
      </c>
      <c r="Y32" s="58">
        <v>0</v>
      </c>
      <c r="Z32" s="58">
        <v>0</v>
      </c>
      <c r="AA32" s="58"/>
      <c r="AB32" s="58"/>
      <c r="AC32" s="58"/>
      <c r="AE32" s="70" t="s">
        <v>96</v>
      </c>
      <c r="AF32" s="57"/>
      <c r="AG32" s="58">
        <v>0</v>
      </c>
      <c r="AH32" s="58">
        <v>0</v>
      </c>
      <c r="AI32" s="58">
        <v>0</v>
      </c>
      <c r="AJ32" s="58">
        <v>0</v>
      </c>
      <c r="AK32" s="58">
        <v>0</v>
      </c>
      <c r="AL32" s="58">
        <v>0</v>
      </c>
      <c r="AM32" s="58">
        <v>0</v>
      </c>
      <c r="AN32" s="58">
        <v>0</v>
      </c>
      <c r="AO32" s="58">
        <v>0</v>
      </c>
      <c r="AP32" s="58">
        <v>0</v>
      </c>
      <c r="AQ32" s="58">
        <v>0</v>
      </c>
      <c r="AR32" s="58">
        <v>0</v>
      </c>
      <c r="AS32" s="58">
        <v>0</v>
      </c>
      <c r="AT32" s="58">
        <v>0</v>
      </c>
      <c r="AU32" s="58">
        <v>0</v>
      </c>
      <c r="AV32" s="58">
        <v>0</v>
      </c>
      <c r="AW32" s="58">
        <v>0</v>
      </c>
      <c r="AX32" s="58">
        <v>0</v>
      </c>
      <c r="AY32" s="58">
        <v>0</v>
      </c>
      <c r="AZ32" s="58">
        <v>0</v>
      </c>
      <c r="BA32" s="58">
        <v>0</v>
      </c>
      <c r="BB32" s="58">
        <v>0</v>
      </c>
      <c r="BC32" s="58">
        <v>0</v>
      </c>
      <c r="BD32" s="58">
        <f t="shared" si="0"/>
        <v>0</v>
      </c>
      <c r="BE32" s="58">
        <v>0</v>
      </c>
    </row>
    <row r="33" spans="2:57" s="50" customFormat="1" ht="24.75" customHeight="1" x14ac:dyDescent="0.15">
      <c r="B33" s="70" t="s">
        <v>97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/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59"/>
      <c r="V33" s="59"/>
      <c r="W33" s="58">
        <v>0</v>
      </c>
      <c r="X33" s="58">
        <v>0</v>
      </c>
      <c r="Y33" s="58">
        <v>0</v>
      </c>
      <c r="Z33" s="58">
        <v>0</v>
      </c>
      <c r="AA33" s="58"/>
      <c r="AB33" s="58"/>
      <c r="AC33" s="58"/>
      <c r="AE33" s="70" t="s">
        <v>97</v>
      </c>
      <c r="AF33" s="57"/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f t="shared" si="0"/>
        <v>0</v>
      </c>
      <c r="BE33" s="58">
        <v>0</v>
      </c>
    </row>
    <row r="34" spans="2:57" s="50" customFormat="1" ht="24.75" customHeight="1" x14ac:dyDescent="0.15">
      <c r="B34" s="70" t="s">
        <v>98</v>
      </c>
      <c r="C34" s="57"/>
      <c r="D34" s="58">
        <v>12.6548348295224</v>
      </c>
      <c r="E34" s="58">
        <v>0</v>
      </c>
      <c r="F34" s="58">
        <v>0</v>
      </c>
      <c r="G34" s="58">
        <v>12.6548348295224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/>
      <c r="P34" s="58">
        <v>0</v>
      </c>
      <c r="Q34" s="58">
        <v>12.6548348295224</v>
      </c>
      <c r="R34" s="58">
        <v>12.6548348295224</v>
      </c>
      <c r="S34" s="58">
        <v>0</v>
      </c>
      <c r="T34" s="58">
        <v>0</v>
      </c>
      <c r="U34" s="59"/>
      <c r="V34" s="59"/>
      <c r="W34" s="58">
        <v>0</v>
      </c>
      <c r="X34" s="58">
        <v>0</v>
      </c>
      <c r="Y34" s="58">
        <v>0</v>
      </c>
      <c r="Z34" s="58">
        <v>0</v>
      </c>
      <c r="AA34" s="58"/>
      <c r="AB34" s="58"/>
      <c r="AC34" s="58"/>
      <c r="AE34" s="70" t="s">
        <v>98</v>
      </c>
      <c r="AF34" s="57"/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12.6548348295224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D34" s="58">
        <f t="shared" si="0"/>
        <v>12.6548348295224</v>
      </c>
      <c r="BE34" s="58">
        <v>0</v>
      </c>
    </row>
    <row r="35" spans="2:57" s="50" customFormat="1" ht="24.75" customHeight="1" x14ac:dyDescent="0.15">
      <c r="B35" s="70" t="s">
        <v>99</v>
      </c>
      <c r="C35" s="57"/>
      <c r="D35" s="58">
        <v>0</v>
      </c>
      <c r="E35" s="58">
        <v>0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/>
      <c r="P35" s="58">
        <v>0</v>
      </c>
      <c r="Q35" s="58">
        <v>0</v>
      </c>
      <c r="R35" s="58">
        <v>0</v>
      </c>
      <c r="S35" s="58">
        <v>0</v>
      </c>
      <c r="T35" s="58">
        <v>0</v>
      </c>
      <c r="U35" s="59"/>
      <c r="V35" s="59"/>
      <c r="W35" s="58">
        <v>0</v>
      </c>
      <c r="X35" s="58">
        <v>0</v>
      </c>
      <c r="Y35" s="58">
        <v>0</v>
      </c>
      <c r="Z35" s="58">
        <v>0</v>
      </c>
      <c r="AA35" s="58"/>
      <c r="AB35" s="58"/>
      <c r="AC35" s="58"/>
      <c r="AE35" s="70" t="s">
        <v>99</v>
      </c>
      <c r="AF35" s="57"/>
      <c r="AG35" s="58">
        <v>0</v>
      </c>
      <c r="AH35" s="58">
        <v>0</v>
      </c>
      <c r="AI35" s="58">
        <v>0</v>
      </c>
      <c r="AJ35" s="58">
        <v>0</v>
      </c>
      <c r="AK35" s="58">
        <v>0</v>
      </c>
      <c r="AL35" s="58">
        <v>0</v>
      </c>
      <c r="AM35" s="58">
        <v>0</v>
      </c>
      <c r="AN35" s="58">
        <v>0</v>
      </c>
      <c r="AO35" s="58">
        <v>0</v>
      </c>
      <c r="AP35" s="58">
        <v>0</v>
      </c>
      <c r="AQ35" s="58">
        <v>0</v>
      </c>
      <c r="AR35" s="58">
        <v>0</v>
      </c>
      <c r="AS35" s="58">
        <v>0</v>
      </c>
      <c r="AT35" s="58">
        <v>0</v>
      </c>
      <c r="AU35" s="58">
        <v>0</v>
      </c>
      <c r="AV35" s="58">
        <v>0</v>
      </c>
      <c r="AW35" s="58">
        <v>0</v>
      </c>
      <c r="AX35" s="58">
        <v>0</v>
      </c>
      <c r="AY35" s="58">
        <v>0</v>
      </c>
      <c r="AZ35" s="58">
        <v>0</v>
      </c>
      <c r="BA35" s="58">
        <v>0</v>
      </c>
      <c r="BB35" s="58">
        <v>0</v>
      </c>
      <c r="BC35" s="58">
        <v>0</v>
      </c>
      <c r="BD35" s="58">
        <f t="shared" si="0"/>
        <v>0</v>
      </c>
      <c r="BE35" s="58">
        <v>0</v>
      </c>
    </row>
    <row r="36" spans="2:57" s="50" customFormat="1" ht="24.75" customHeight="1" x14ac:dyDescent="0.15">
      <c r="B36" s="71" t="s">
        <v>100</v>
      </c>
      <c r="C36" s="57"/>
      <c r="D36" s="58">
        <v>2.5878029000000002</v>
      </c>
      <c r="E36" s="58">
        <v>0</v>
      </c>
      <c r="F36" s="58">
        <v>0</v>
      </c>
      <c r="G36" s="58">
        <v>2.5878029000000002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/>
      <c r="P36" s="58">
        <v>0</v>
      </c>
      <c r="Q36" s="58">
        <v>2.5878029000000002</v>
      </c>
      <c r="R36" s="58">
        <v>0</v>
      </c>
      <c r="S36" s="58">
        <v>0</v>
      </c>
      <c r="T36" s="58">
        <v>2.5878029000000002</v>
      </c>
      <c r="U36" s="59"/>
      <c r="V36" s="59"/>
      <c r="W36" s="58">
        <v>0</v>
      </c>
      <c r="X36" s="58">
        <v>2.5878029000000002</v>
      </c>
      <c r="Y36" s="58">
        <v>0</v>
      </c>
      <c r="Z36" s="58">
        <v>0</v>
      </c>
      <c r="AA36" s="58"/>
      <c r="AB36" s="58"/>
      <c r="AC36" s="58"/>
      <c r="AE36" s="71" t="s">
        <v>100</v>
      </c>
      <c r="AF36" s="57"/>
      <c r="AG36" s="58">
        <v>2.5878029000000002</v>
      </c>
      <c r="AH36" s="58">
        <v>1.6000000000000001E-4</v>
      </c>
      <c r="AI36" s="58">
        <v>0</v>
      </c>
      <c r="AJ36" s="58">
        <v>0</v>
      </c>
      <c r="AK36" s="58">
        <v>1.6000000000000001E-4</v>
      </c>
      <c r="AL36" s="58">
        <v>1.6000000000000001E-4</v>
      </c>
      <c r="AM36" s="58">
        <v>2.5876429000000001</v>
      </c>
      <c r="AN36" s="58">
        <v>2.2433422000000003</v>
      </c>
      <c r="AO36" s="58">
        <v>0.10312399999999999</v>
      </c>
      <c r="AP36" s="58">
        <v>0</v>
      </c>
      <c r="AQ36" s="58">
        <v>0.34430070000000007</v>
      </c>
      <c r="AR36" s="58">
        <v>0.34430070000000007</v>
      </c>
      <c r="AS36" s="58">
        <v>0.21785400000000002</v>
      </c>
      <c r="AT36" s="58">
        <v>2.138613392090944</v>
      </c>
      <c r="AU36" s="58">
        <v>0</v>
      </c>
      <c r="AV36" s="58">
        <v>0.99572435497050349</v>
      </c>
      <c r="AW36" s="58">
        <v>1.1428890371204405</v>
      </c>
      <c r="AX36" s="58">
        <v>0.99572435497050349</v>
      </c>
      <c r="AY36" s="58">
        <v>1.1430490371204405</v>
      </c>
      <c r="AZ36" s="58">
        <v>0</v>
      </c>
      <c r="BA36" s="58">
        <v>1.1430490371204405</v>
      </c>
      <c r="BB36" s="58">
        <v>0</v>
      </c>
      <c r="BC36" s="58">
        <v>0.44902950790905627</v>
      </c>
      <c r="BD36" s="58">
        <f t="shared" si="0"/>
        <v>0.99572435497050349</v>
      </c>
      <c r="BE36" s="58">
        <v>0</v>
      </c>
    </row>
    <row r="37" spans="2:57" s="50" customFormat="1" ht="24.75" customHeight="1" x14ac:dyDescent="0.15">
      <c r="B37" s="60">
        <v>0</v>
      </c>
      <c r="C37" s="61" t="s">
        <v>101</v>
      </c>
      <c r="D37" s="72">
        <v>0.132271</v>
      </c>
      <c r="E37" s="72">
        <v>0</v>
      </c>
      <c r="F37" s="72">
        <v>0</v>
      </c>
      <c r="G37" s="72">
        <v>0.132271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/>
      <c r="P37" s="72">
        <v>0</v>
      </c>
      <c r="Q37" s="72">
        <v>0.132271</v>
      </c>
      <c r="R37" s="72">
        <v>0</v>
      </c>
      <c r="S37" s="72">
        <v>0</v>
      </c>
      <c r="T37" s="72">
        <v>0.132271</v>
      </c>
      <c r="U37" s="73"/>
      <c r="V37" s="73"/>
      <c r="W37" s="72">
        <v>0</v>
      </c>
      <c r="X37" s="72">
        <v>0.132271</v>
      </c>
      <c r="Y37" s="72">
        <v>0</v>
      </c>
      <c r="Z37" s="72">
        <v>0</v>
      </c>
      <c r="AA37" s="72"/>
      <c r="AB37" s="72"/>
      <c r="AC37" s="72"/>
      <c r="AE37" s="60">
        <v>0</v>
      </c>
      <c r="AF37" s="61" t="s">
        <v>101</v>
      </c>
      <c r="AG37" s="72">
        <v>0.132271</v>
      </c>
      <c r="AH37" s="72">
        <v>0</v>
      </c>
      <c r="AI37" s="72">
        <v>0</v>
      </c>
      <c r="AJ37" s="72">
        <v>0</v>
      </c>
      <c r="AK37" s="72">
        <v>0</v>
      </c>
      <c r="AL37" s="72">
        <v>0</v>
      </c>
      <c r="AM37" s="72">
        <v>0.132271</v>
      </c>
      <c r="AN37" s="72">
        <v>0.10312399999999999</v>
      </c>
      <c r="AO37" s="72">
        <v>0.10312399999999999</v>
      </c>
      <c r="AP37" s="72">
        <v>0</v>
      </c>
      <c r="AQ37" s="72">
        <v>2.9146999999999999E-2</v>
      </c>
      <c r="AR37" s="72">
        <v>2.9146999999999999E-2</v>
      </c>
      <c r="AS37" s="72">
        <v>2.9146999999999999E-2</v>
      </c>
      <c r="AT37" s="72">
        <v>1.639810375046764E-2</v>
      </c>
      <c r="AU37" s="72">
        <v>0</v>
      </c>
      <c r="AV37" s="72">
        <v>1.0001883442055307E-2</v>
      </c>
      <c r="AW37" s="72">
        <v>6.3962203084123341E-3</v>
      </c>
      <c r="AX37" s="72">
        <v>1.0001883442055307E-2</v>
      </c>
      <c r="AY37" s="72">
        <v>6.3962203084123341E-3</v>
      </c>
      <c r="AZ37" s="72">
        <v>0</v>
      </c>
      <c r="BA37" s="72">
        <v>6.3962203084123341E-3</v>
      </c>
      <c r="BB37" s="72">
        <v>0</v>
      </c>
      <c r="BC37" s="72">
        <v>0.11587289624953236</v>
      </c>
      <c r="BD37" s="72">
        <f t="shared" si="0"/>
        <v>1.0001883442055307E-2</v>
      </c>
      <c r="BE37" s="72">
        <v>0</v>
      </c>
    </row>
    <row r="38" spans="2:57" s="50" customFormat="1" ht="24.75" customHeight="1" x14ac:dyDescent="0.15">
      <c r="B38" s="52">
        <v>0</v>
      </c>
      <c r="C38" s="67" t="s">
        <v>102</v>
      </c>
      <c r="D38" s="68">
        <v>2.4555319000000004</v>
      </c>
      <c r="E38" s="68">
        <v>0</v>
      </c>
      <c r="F38" s="68">
        <v>0</v>
      </c>
      <c r="G38" s="68">
        <v>2.4555319000000004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8">
        <v>2.4555319000000004</v>
      </c>
      <c r="R38" s="68">
        <v>0</v>
      </c>
      <c r="S38" s="68">
        <v>0</v>
      </c>
      <c r="T38" s="68">
        <v>2.4555319000000004</v>
      </c>
      <c r="U38" s="68">
        <v>0</v>
      </c>
      <c r="V38" s="68">
        <v>0</v>
      </c>
      <c r="W38" s="68">
        <v>0</v>
      </c>
      <c r="X38" s="68">
        <v>2.4555319000000004</v>
      </c>
      <c r="Y38" s="68">
        <v>0</v>
      </c>
      <c r="Z38" s="68">
        <v>0</v>
      </c>
      <c r="AA38" s="68">
        <v>0</v>
      </c>
      <c r="AB38" s="68">
        <v>0</v>
      </c>
      <c r="AC38" s="68">
        <v>0</v>
      </c>
      <c r="AE38" s="52">
        <v>0</v>
      </c>
      <c r="AF38" s="67" t="s">
        <v>102</v>
      </c>
      <c r="AG38" s="68">
        <v>2.4555319000000004</v>
      </c>
      <c r="AH38" s="68">
        <v>1.6000000000000001E-4</v>
      </c>
      <c r="AI38" s="68">
        <v>0</v>
      </c>
      <c r="AJ38" s="68">
        <v>0</v>
      </c>
      <c r="AK38" s="68">
        <v>1.6000000000000001E-4</v>
      </c>
      <c r="AL38" s="68">
        <v>1.6000000000000001E-4</v>
      </c>
      <c r="AM38" s="68">
        <v>2.4553719000000003</v>
      </c>
      <c r="AN38" s="68">
        <v>2.1402182000000005</v>
      </c>
      <c r="AO38" s="68">
        <v>0</v>
      </c>
      <c r="AP38" s="68">
        <v>0</v>
      </c>
      <c r="AQ38" s="68">
        <v>0.31515370000000009</v>
      </c>
      <c r="AR38" s="68">
        <v>0.31515370000000009</v>
      </c>
      <c r="AS38" s="68">
        <v>0.18870700000000001</v>
      </c>
      <c r="AT38" s="68">
        <v>2.1222152883404766</v>
      </c>
      <c r="AU38" s="68">
        <v>0</v>
      </c>
      <c r="AV38" s="68">
        <v>0.98572247152844816</v>
      </c>
      <c r="AW38" s="68">
        <v>1.1364928168120283</v>
      </c>
      <c r="AX38" s="68">
        <v>0.98572247152844816</v>
      </c>
      <c r="AY38" s="68">
        <v>1.1366528168120282</v>
      </c>
      <c r="AZ38" s="68">
        <v>0</v>
      </c>
      <c r="BA38" s="68">
        <v>1.1366528168120282</v>
      </c>
      <c r="BB38" s="68">
        <v>0</v>
      </c>
      <c r="BC38" s="68">
        <v>0.33315661165952393</v>
      </c>
      <c r="BD38" s="68">
        <f t="shared" ref="AH38:BD38" si="1">BD36-BD37</f>
        <v>0.98572247152844816</v>
      </c>
      <c r="BE38" s="68">
        <v>0</v>
      </c>
    </row>
  </sheetData>
  <mergeCells count="26">
    <mergeCell ref="I8:I9"/>
    <mergeCell ref="J8:J9"/>
    <mergeCell ref="L8:L9"/>
    <mergeCell ref="M8:M9"/>
    <mergeCell ref="N8:N9"/>
    <mergeCell ref="H5:P5"/>
    <mergeCell ref="K6:P6"/>
    <mergeCell ref="AZ6:BA6"/>
    <mergeCell ref="L7:P7"/>
    <mergeCell ref="R7:W7"/>
    <mergeCell ref="O8:O9"/>
    <mergeCell ref="R8:R9"/>
    <mergeCell ref="S8:S9"/>
    <mergeCell ref="T8:T9"/>
    <mergeCell ref="W8:W9"/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Z8:AC8"/>
  </mergeCells>
  <phoneticPr fontId="2"/>
  <pageMargins left="0.78740157480314965" right="0.39370078740157483" top="0.98425196850393704" bottom="0.59055118110236227" header="0.11811023622047245" footer="0.51181102362204722"/>
  <pageSetup paperSize="9" scale="62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2021-03-16T06:43:46Z</dcterms:created>
  <dcterms:modified xsi:type="dcterms:W3CDTF">2022-03-29T10:01:06Z</dcterms:modified>
</cp:coreProperties>
</file>