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D2A23716-8E6D-4AFE-BF8C-B882E3271E7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L35" i="1"/>
  <c r="AK35" i="1"/>
  <c r="AO35" i="1" s="1"/>
  <c r="AL34" i="1"/>
  <c r="AK34" i="1"/>
  <c r="AL33" i="1"/>
  <c r="AK33" i="1"/>
  <c r="AO33" i="1" s="1"/>
  <c r="AL32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L21" i="1"/>
  <c r="AK21" i="1"/>
  <c r="AL20" i="1"/>
  <c r="AK20" i="1"/>
  <c r="AL19" i="1"/>
  <c r="AK19" i="1"/>
  <c r="AL18" i="1"/>
  <c r="AK18" i="1"/>
  <c r="AL17" i="1"/>
  <c r="AK17" i="1"/>
  <c r="AO17" i="1" s="1"/>
  <c r="AL16" i="1"/>
  <c r="AK16" i="1"/>
  <c r="AN14" i="1"/>
  <c r="AL15" i="1"/>
  <c r="AK15" i="1"/>
  <c r="AO15" i="1" s="1"/>
  <c r="AK14" i="1"/>
  <c r="AL13" i="1"/>
  <c r="AK13" i="1"/>
  <c r="AO13" i="1" s="1"/>
  <c r="AK12" i="1"/>
  <c r="Z8" i="1"/>
  <c r="X8" i="1"/>
  <c r="AO18" i="1" l="1"/>
  <c r="AO21" i="1"/>
  <c r="AO36" i="1"/>
  <c r="AO16" i="1"/>
  <c r="AO19" i="1"/>
  <c r="AO22" i="1"/>
  <c r="AO31" i="1"/>
  <c r="AO34" i="1"/>
  <c r="AN12" i="1"/>
  <c r="AO20" i="1"/>
  <c r="AO27" i="1"/>
  <c r="AO24" i="1"/>
  <c r="AO28" i="1"/>
  <c r="AO38" i="1"/>
  <c r="AO25" i="1"/>
  <c r="AO37" i="1"/>
  <c r="AO32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<sst xmlns="http://schemas.openxmlformats.org/spreadsheetml/2006/main" count="111" uniqueCount="105">
  <si>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</si>
  <si>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</si>
  <si>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</si>
  <si>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</si>
  <si>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</si>
  <si>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</si>
  <si>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</si>
  <si>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</si>
  <si>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</si>
  <si>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</si>
  <si>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</si>
  <si>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</si>
  <si>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</si>
  <si>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</si>
  <si>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</si>
  <si>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</si>
  <si>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</si>
  <si>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</si>
  <si>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</si>
  <si>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</si>
  <si>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</si>
  <si>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</si>
  <si>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</si>
  <si>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</si>
  <si>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</si>
  <si>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</si>
  <si>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</si>
  <si>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</si>
  <si>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</si>
  <si>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</si>
  <si>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</si>
  <si>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</si>
  <si>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</si>
  <si>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</si>
  <si>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</si>
  <si>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</si>
  <si>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</si>
  <si>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</si>
  <si>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</si>
  <si>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</si>
  <si>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</si>
  <si>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</si>
  <si>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</si>
  <si>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</si>
  <si>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</si>
  <si>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</si>
  <si>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</si>
  <si>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</si>
  <si>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</si>
  <si>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</si>
  <si>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</si>
  <si>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</si>
  <si>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</si>
  <si>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</si>
  <si>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</si>
  <si>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</si>
  <si>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</si>
  <si>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</si>
  <si>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</si>
  <si>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</si>
  <si>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</si>
  <si>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</si>
  <si>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</si>
  <si>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</si>
  <si>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</si>
  <si>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</si>
  <si>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</si>
  <si>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</si>
  <si>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</si>
  <si>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</si>
  <si>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</si>
  <si>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</si>
  <si>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</si>
  <si>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</si>
  <si>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</si>
  <si>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</si>
  <si>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</si>
  <si>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</si>
  <si>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</si>
  <si>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</si>
  <si>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</si>
  <si>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</si>
  <si>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</si>
  <si>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</si>
  <si>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</si>
  <si>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</si>
  <si>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</si>
  <si>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</si>
  <si>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</si>
  <si>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</si>
  <si>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</si>
  <si>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</si>
  <si>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</si>
  <si>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</si>
  <si>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</si>
  <si>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</si>
  <si>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</si>
  <si>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</si>
  <si>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</si>
  <si>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</si>
  <si>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</si>
  <si>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</si>
  <si>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</si>
  <si>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</si>
  <si>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表4-04  発生量及び処理・処分量（種類別：変換)　〔全業種〕〔橋本・伊都地域〕〔令和２年度〕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</si>
</sst>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K24" sqref="K2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119.56992899922361</v>
      </c>
      <c r="E12" s="54">
        <v>0</v>
      </c>
      <c r="F12" s="54">
        <v>0</v>
      </c>
      <c r="G12" s="54">
        <v>119.56992899922361</v>
      </c>
      <c r="H12" s="54">
        <v>3.1026408522236002</v>
      </c>
      <c r="I12" s="54">
        <v>0</v>
      </c>
      <c r="J12" s="54">
        <v>0</v>
      </c>
      <c r="K12" s="54">
        <v>54.045599999999993</v>
      </c>
      <c r="L12" s="54">
        <v>0</v>
      </c>
      <c r="M12" s="54">
        <v>37.491859999999988</v>
      </c>
      <c r="N12" s="54">
        <v>0</v>
      </c>
      <c r="O12" s="54">
        <v>16.553740000000001</v>
      </c>
      <c r="P12" s="54">
        <v>10.99447</v>
      </c>
      <c r="Q12" s="54">
        <v>0</v>
      </c>
      <c r="R12" s="54">
        <v>0</v>
      </c>
      <c r="S12" s="55">
        <v>67.98095814700001</v>
      </c>
      <c r="T12" s="54">
        <v>4.6009396000000011</v>
      </c>
      <c r="U12" s="54">
        <v>0.87532960000000015</v>
      </c>
      <c r="V12" s="54">
        <v>3.725610000000001</v>
      </c>
      <c r="W12" s="54">
        <v>63.380018547000006</v>
      </c>
      <c r="X12" s="54">
        <v>48.558374479999998</v>
      </c>
      <c r="Y12" s="54">
        <v>0.28108800000000006</v>
      </c>
      <c r="Z12" s="54">
        <v>14.821644067000003</v>
      </c>
      <c r="AA12" s="54">
        <v>6.7412992870000004</v>
      </c>
      <c r="AB12" s="54">
        <v>7.2078761967921938</v>
      </c>
      <c r="AC12" s="54">
        <v>56.172142350207807</v>
      </c>
      <c r="AD12" s="54">
        <v>51.937464928769515</v>
      </c>
      <c r="AE12" s="54">
        <v>4.2346774214383043</v>
      </c>
      <c r="AF12" s="54">
        <v>0</v>
      </c>
      <c r="AG12" s="55">
        <v>66.034575780993123</v>
      </c>
      <c r="AH12" s="54">
        <v>8.8356170214383045</v>
      </c>
      <c r="AI12" s="54">
        <v>66.034575780993123</v>
      </c>
      <c r="AJ12" s="54">
        <v>0</v>
      </c>
      <c r="AK12" s="54">
        <f>G12-N12</f>
        <v>119.56992899922361</v>
      </c>
      <c r="AL12" s="54">
        <f>AM12+AN12</f>
        <v>9.0617648211947373</v>
      </c>
      <c r="AM12" s="54">
        <f>SUM(AM13:AM14)+SUM(AM18:AM36)</f>
        <v>0</v>
      </c>
      <c r="AN12" s="54">
        <f>SUM(AN13:AN14)+SUM(AN18:AN36)</f>
        <v>9.0617648211947373</v>
      </c>
      <c r="AO12" s="54">
        <f>AK12-AL12</f>
        <v>110.50816417802886</v>
      </c>
    </row>
    <row r="13" spans="2:41" s="56" customFormat="1" ht="27" customHeight="1" thickTop="1" x14ac:dyDescent="0.15">
      <c r="B13" s="57" t="s">
        <v>77</v>
      </c>
      <c r="C13" s="58"/>
      <c r="D13" s="59">
        <v>1.0440000000000001E-2</v>
      </c>
      <c r="E13" s="59">
        <v>0</v>
      </c>
      <c r="F13" s="59">
        <v>0</v>
      </c>
      <c r="G13" s="60">
        <v>1.0440000000000001E-2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1.0440000000000001E-2</v>
      </c>
      <c r="T13" s="59">
        <v>5.6100000000000004E-3</v>
      </c>
      <c r="U13" s="59">
        <v>5.6100000000000004E-3</v>
      </c>
      <c r="V13" s="59">
        <v>0</v>
      </c>
      <c r="W13" s="59">
        <v>4.8300000000000001E-3</v>
      </c>
      <c r="X13" s="59">
        <v>0</v>
      </c>
      <c r="Y13" s="59">
        <v>0</v>
      </c>
      <c r="Z13" s="59">
        <v>4.8300000000000001E-3</v>
      </c>
      <c r="AA13" s="59">
        <v>2.9300000000000003E-3</v>
      </c>
      <c r="AB13" s="59">
        <v>-0.55253099041435871</v>
      </c>
      <c r="AC13" s="59">
        <v>0.55736099041435871</v>
      </c>
      <c r="AD13" s="59">
        <v>0</v>
      </c>
      <c r="AE13" s="62">
        <v>0.55736099041435871</v>
      </c>
      <c r="AF13" s="59">
        <v>0</v>
      </c>
      <c r="AG13" s="63">
        <v>0</v>
      </c>
      <c r="AH13" s="64">
        <v>0.56297099041435872</v>
      </c>
      <c r="AI13" s="64">
        <v>0</v>
      </c>
      <c r="AJ13" s="59">
        <v>0</v>
      </c>
      <c r="AK13" s="59">
        <f t="shared" ref="AK13:AK39" si="0">G13-N13</f>
        <v>1.0440000000000001E-2</v>
      </c>
      <c r="AL13" s="59">
        <f t="shared" ref="AL13:AL39" si="1">AM13+AN13</f>
        <v>0.39800000000000002</v>
      </c>
      <c r="AM13" s="59">
        <v>0</v>
      </c>
      <c r="AN13" s="59">
        <v>0.39800000000000002</v>
      </c>
      <c r="AO13" s="59">
        <f t="shared" ref="AO13:AO39" si="2">AK13-AL13</f>
        <v>-0.38756000000000002</v>
      </c>
    </row>
    <row r="14" spans="2:41" s="56" customFormat="1" ht="27" customHeight="1" x14ac:dyDescent="0.15">
      <c r="B14" s="65" t="s">
        <v>78</v>
      </c>
      <c r="C14" s="58"/>
      <c r="D14" s="59">
        <v>39.476717015999995</v>
      </c>
      <c r="E14" s="59">
        <v>0</v>
      </c>
      <c r="F14" s="59">
        <v>0</v>
      </c>
      <c r="G14" s="59">
        <v>39.476717015999995</v>
      </c>
      <c r="H14" s="59">
        <v>0</v>
      </c>
      <c r="I14" s="59">
        <v>0</v>
      </c>
      <c r="J14" s="59">
        <v>0</v>
      </c>
      <c r="K14" s="59">
        <v>38.262879999999996</v>
      </c>
      <c r="L14" s="59">
        <v>0</v>
      </c>
      <c r="M14" s="59">
        <v>34.543859999999995</v>
      </c>
      <c r="N14" s="59">
        <v>0</v>
      </c>
      <c r="O14" s="59">
        <v>3.7190200000000004</v>
      </c>
      <c r="P14" s="59">
        <v>0</v>
      </c>
      <c r="Q14" s="59">
        <v>0</v>
      </c>
      <c r="R14" s="66">
        <v>0</v>
      </c>
      <c r="S14" s="61">
        <v>4.9328570159999998</v>
      </c>
      <c r="T14" s="59">
        <v>2E-3</v>
      </c>
      <c r="U14" s="59">
        <v>0</v>
      </c>
      <c r="V14" s="59">
        <v>2E-3</v>
      </c>
      <c r="W14" s="59">
        <v>4.930857016</v>
      </c>
      <c r="X14" s="59">
        <v>2.0691300000000004</v>
      </c>
      <c r="Y14" s="59">
        <v>0</v>
      </c>
      <c r="Z14" s="59">
        <v>2.8617270159999997</v>
      </c>
      <c r="AA14" s="59">
        <v>1.0987090159999999</v>
      </c>
      <c r="AB14" s="59">
        <v>1.3253868341078592</v>
      </c>
      <c r="AC14" s="59">
        <v>3.6054701818921409</v>
      </c>
      <c r="AD14" s="59">
        <v>3.2211268549477086</v>
      </c>
      <c r="AE14" s="59">
        <v>0.38434332694443202</v>
      </c>
      <c r="AF14" s="59">
        <v>0</v>
      </c>
      <c r="AG14" s="61">
        <v>3.2211268549477086</v>
      </c>
      <c r="AH14" s="59">
        <v>0.38634332694443202</v>
      </c>
      <c r="AI14" s="59">
        <v>3.2211268549477086</v>
      </c>
      <c r="AJ14" s="59">
        <v>0</v>
      </c>
      <c r="AK14" s="59">
        <f t="shared" si="0"/>
        <v>39.476717015999995</v>
      </c>
      <c r="AL14" s="59">
        <f t="shared" si="1"/>
        <v>2.0415958256658597</v>
      </c>
      <c r="AM14" s="59">
        <f>SUM(AM15:AM17)</f>
        <v>0</v>
      </c>
      <c r="AN14" s="59">
        <f>SUM(AN15:AN17)</f>
        <v>2.0415958256658597</v>
      </c>
      <c r="AO14" s="59">
        <f t="shared" si="2"/>
        <v>37.435121190334137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33.724829999999997</v>
      </c>
      <c r="E15" s="70">
        <v>0</v>
      </c>
      <c r="F15" s="69">
        <v>0</v>
      </c>
      <c r="G15" s="69">
        <v>33.724829999999997</v>
      </c>
      <c r="H15" s="70">
        <v>0</v>
      </c>
      <c r="I15" s="70">
        <v>0</v>
      </c>
      <c r="J15" s="70">
        <v>0</v>
      </c>
      <c r="K15" s="70">
        <v>34.972279999999998</v>
      </c>
      <c r="L15" s="70">
        <v>0</v>
      </c>
      <c r="M15" s="70">
        <v>31.392459999999996</v>
      </c>
      <c r="N15" s="70">
        <v>0</v>
      </c>
      <c r="O15" s="70">
        <v>3.5798200000000002</v>
      </c>
      <c r="P15" s="69">
        <v>0</v>
      </c>
      <c r="Q15" s="69">
        <v>0</v>
      </c>
      <c r="R15" s="71">
        <v>0</v>
      </c>
      <c r="S15" s="72">
        <v>2.3323700000000005</v>
      </c>
      <c r="T15" s="69">
        <v>0</v>
      </c>
      <c r="U15" s="69">
        <v>0</v>
      </c>
      <c r="V15" s="69">
        <v>0</v>
      </c>
      <c r="W15" s="69">
        <v>2.3323700000000005</v>
      </c>
      <c r="X15" s="69">
        <v>1.0369500000000003</v>
      </c>
      <c r="Y15" s="69">
        <v>0</v>
      </c>
      <c r="Z15" s="69">
        <v>1.2954200000000002</v>
      </c>
      <c r="AA15" s="69">
        <v>2.7499999999999998E-3</v>
      </c>
      <c r="AB15" s="69">
        <v>0.96013569404458665</v>
      </c>
      <c r="AC15" s="69">
        <v>1.3722343059554138</v>
      </c>
      <c r="AD15" s="69">
        <v>1.2910182837298436</v>
      </c>
      <c r="AE15" s="69">
        <v>8.1216022225570214E-2</v>
      </c>
      <c r="AF15" s="71">
        <v>0</v>
      </c>
      <c r="AG15" s="72">
        <v>1.2910182837298436</v>
      </c>
      <c r="AH15" s="69">
        <v>8.1216022225570214E-2</v>
      </c>
      <c r="AI15" s="69">
        <v>1.2910182837298436</v>
      </c>
      <c r="AJ15" s="70">
        <v>0</v>
      </c>
      <c r="AK15" s="70">
        <f t="shared" si="0"/>
        <v>33.724829999999997</v>
      </c>
      <c r="AL15" s="70">
        <f t="shared" si="1"/>
        <v>0.726441</v>
      </c>
      <c r="AM15" s="70">
        <v>0</v>
      </c>
      <c r="AN15" s="70">
        <v>0.726441</v>
      </c>
      <c r="AO15" s="70">
        <f t="shared" si="2"/>
        <v>32.998388999999996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1.4154399999999998</v>
      </c>
      <c r="E16" s="74">
        <v>0</v>
      </c>
      <c r="F16" s="74">
        <v>0</v>
      </c>
      <c r="G16" s="74">
        <v>1.4154399999999998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1.4154399999999998</v>
      </c>
      <c r="T16" s="74">
        <v>2E-3</v>
      </c>
      <c r="U16" s="74">
        <v>0</v>
      </c>
      <c r="V16" s="74">
        <v>2E-3</v>
      </c>
      <c r="W16" s="74">
        <v>1.4134399999999998</v>
      </c>
      <c r="X16" s="74">
        <v>1.0321799999999999</v>
      </c>
      <c r="Y16" s="74">
        <v>0</v>
      </c>
      <c r="Z16" s="74">
        <v>0.38125999999999999</v>
      </c>
      <c r="AA16" s="74">
        <v>6.9360000000000005E-2</v>
      </c>
      <c r="AB16" s="74">
        <v>0.20005500614088123</v>
      </c>
      <c r="AC16" s="74">
        <v>1.2133849938591186</v>
      </c>
      <c r="AD16" s="74">
        <v>0.98476157121786501</v>
      </c>
      <c r="AE16" s="74">
        <v>0.22862342264125346</v>
      </c>
      <c r="AF16" s="75">
        <v>0</v>
      </c>
      <c r="AG16" s="76">
        <v>0.98476157121786501</v>
      </c>
      <c r="AH16" s="74">
        <v>0.23062342264125346</v>
      </c>
      <c r="AI16" s="74">
        <v>0.98476157121786501</v>
      </c>
      <c r="AJ16" s="74">
        <v>0</v>
      </c>
      <c r="AK16" s="74">
        <f t="shared" si="0"/>
        <v>1.4154399999999998</v>
      </c>
      <c r="AL16" s="74">
        <f t="shared" si="1"/>
        <v>1.3151548256658596</v>
      </c>
      <c r="AM16" s="74">
        <v>0</v>
      </c>
      <c r="AN16" s="74">
        <v>1.3151548256658596</v>
      </c>
      <c r="AO16" s="74">
        <f t="shared" si="2"/>
        <v>0.10028517433414019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4.3364470159999993</v>
      </c>
      <c r="E17" s="60">
        <v>0</v>
      </c>
      <c r="F17" s="79">
        <v>0</v>
      </c>
      <c r="G17" s="79">
        <v>4.3364470159999993</v>
      </c>
      <c r="H17" s="60">
        <v>0</v>
      </c>
      <c r="I17" s="60">
        <v>0</v>
      </c>
      <c r="J17" s="60">
        <v>0</v>
      </c>
      <c r="K17" s="60">
        <v>3.2906</v>
      </c>
      <c r="L17" s="60">
        <v>0</v>
      </c>
      <c r="M17" s="60">
        <v>3.1513999999999998</v>
      </c>
      <c r="N17" s="60">
        <v>0</v>
      </c>
      <c r="O17" s="60">
        <v>0.13919999999999999</v>
      </c>
      <c r="P17" s="79">
        <v>0</v>
      </c>
      <c r="Q17" s="79">
        <v>0</v>
      </c>
      <c r="R17" s="80">
        <v>0</v>
      </c>
      <c r="S17" s="81">
        <v>1.1850470159999997</v>
      </c>
      <c r="T17" s="79">
        <v>0</v>
      </c>
      <c r="U17" s="79">
        <v>0</v>
      </c>
      <c r="V17" s="79">
        <v>0</v>
      </c>
      <c r="W17" s="79">
        <v>1.1850470159999997</v>
      </c>
      <c r="X17" s="79">
        <v>0</v>
      </c>
      <c r="Y17" s="79">
        <v>0</v>
      </c>
      <c r="Z17" s="79">
        <v>1.1850470159999997</v>
      </c>
      <c r="AA17" s="79">
        <v>1.0265990159999998</v>
      </c>
      <c r="AB17" s="79">
        <v>0.1651961339223913</v>
      </c>
      <c r="AC17" s="79">
        <v>1.0198508820776084</v>
      </c>
      <c r="AD17" s="79">
        <v>0.94534700000000005</v>
      </c>
      <c r="AE17" s="79">
        <v>7.4503882077608344E-2</v>
      </c>
      <c r="AF17" s="80">
        <v>0</v>
      </c>
      <c r="AG17" s="81">
        <v>0.94534700000000005</v>
      </c>
      <c r="AH17" s="79">
        <v>7.4503882077608344E-2</v>
      </c>
      <c r="AI17" s="79">
        <v>0.94534700000000005</v>
      </c>
      <c r="AJ17" s="60">
        <v>0</v>
      </c>
      <c r="AK17" s="60">
        <f t="shared" si="0"/>
        <v>4.3364470159999993</v>
      </c>
      <c r="AL17" s="60">
        <f t="shared" si="1"/>
        <v>0</v>
      </c>
      <c r="AM17" s="60">
        <v>0</v>
      </c>
      <c r="AN17" s="60">
        <v>0</v>
      </c>
      <c r="AO17" s="60">
        <f t="shared" si="2"/>
        <v>4.3364470159999993</v>
      </c>
    </row>
    <row r="18" spans="2:41" s="56" customFormat="1" ht="27" customHeight="1" x14ac:dyDescent="0.15">
      <c r="B18" s="65" t="s">
        <v>82</v>
      </c>
      <c r="C18" s="82"/>
      <c r="D18" s="59">
        <v>4.1229449230000004</v>
      </c>
      <c r="E18" s="59">
        <v>0</v>
      </c>
      <c r="F18" s="59">
        <v>0</v>
      </c>
      <c r="G18" s="59">
        <v>4.1229449230000004</v>
      </c>
      <c r="H18" s="59">
        <v>0</v>
      </c>
      <c r="I18" s="59">
        <v>0</v>
      </c>
      <c r="J18" s="59">
        <v>0</v>
      </c>
      <c r="K18" s="59">
        <v>0.16406000000000001</v>
      </c>
      <c r="L18" s="59">
        <v>0</v>
      </c>
      <c r="M18" s="59">
        <v>0</v>
      </c>
      <c r="N18" s="59">
        <v>0</v>
      </c>
      <c r="O18" s="59">
        <v>0.16406000000000001</v>
      </c>
      <c r="P18" s="59">
        <v>3.5999999999999997E-4</v>
      </c>
      <c r="Q18" s="59">
        <v>0</v>
      </c>
      <c r="R18" s="59">
        <v>0</v>
      </c>
      <c r="S18" s="61">
        <v>4.1225849230000007</v>
      </c>
      <c r="T18" s="59">
        <v>0</v>
      </c>
      <c r="U18" s="59">
        <v>0</v>
      </c>
      <c r="V18" s="59">
        <v>0</v>
      </c>
      <c r="W18" s="59">
        <v>4.1225849230000007</v>
      </c>
      <c r="X18" s="59">
        <v>0.33339330000000006</v>
      </c>
      <c r="Y18" s="59">
        <v>0</v>
      </c>
      <c r="Z18" s="59">
        <v>3.7891916230000002</v>
      </c>
      <c r="AA18" s="59">
        <v>0.26927362299999996</v>
      </c>
      <c r="AB18" s="59">
        <v>0.30508679017583251</v>
      </c>
      <c r="AC18" s="59">
        <v>3.8174981328241682</v>
      </c>
      <c r="AD18" s="59">
        <v>3.8171176012145884</v>
      </c>
      <c r="AE18" s="62">
        <v>3.8053160957964922E-4</v>
      </c>
      <c r="AF18" s="59">
        <v>0</v>
      </c>
      <c r="AG18" s="61">
        <v>3.8174776012145886</v>
      </c>
      <c r="AH18" s="59">
        <v>3.8053160957964922E-4</v>
      </c>
      <c r="AI18" s="59">
        <v>3.8174776012145886</v>
      </c>
      <c r="AJ18" s="59">
        <v>0</v>
      </c>
      <c r="AK18" s="59">
        <f t="shared" si="0"/>
        <v>4.1229449230000004</v>
      </c>
      <c r="AL18" s="59">
        <f t="shared" si="1"/>
        <v>4.0322000000000011E-2</v>
      </c>
      <c r="AM18" s="59">
        <v>0</v>
      </c>
      <c r="AN18" s="59">
        <v>4.0322000000000011E-2</v>
      </c>
      <c r="AO18" s="59">
        <f t="shared" si="2"/>
        <v>4.0826229230000006</v>
      </c>
    </row>
    <row r="19" spans="2:41" s="56" customFormat="1" ht="27" customHeight="1" x14ac:dyDescent="0.15">
      <c r="B19" s="65" t="s">
        <v>83</v>
      </c>
      <c r="C19" s="58"/>
      <c r="D19" s="59">
        <v>8.8603647999999993E-2</v>
      </c>
      <c r="E19" s="59">
        <v>0</v>
      </c>
      <c r="F19" s="59">
        <v>0</v>
      </c>
      <c r="G19" s="59">
        <v>8.8603647999999993E-2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8.8603647999999993E-2</v>
      </c>
      <c r="T19" s="59">
        <v>5.4000000000000001E-4</v>
      </c>
      <c r="U19" s="59">
        <v>0</v>
      </c>
      <c r="V19" s="59">
        <v>5.4000000000000001E-4</v>
      </c>
      <c r="W19" s="59">
        <v>8.8063647999999994E-2</v>
      </c>
      <c r="X19" s="59">
        <v>2.3999999999999998E-4</v>
      </c>
      <c r="Y19" s="59">
        <v>2.3999999999999998E-4</v>
      </c>
      <c r="Z19" s="59">
        <v>8.782364799999999E-2</v>
      </c>
      <c r="AA19" s="59">
        <v>1.1648000000000001E-5</v>
      </c>
      <c r="AB19" s="59">
        <v>8.7162819263448321E-2</v>
      </c>
      <c r="AC19" s="59">
        <v>9.008287365516748E-4</v>
      </c>
      <c r="AD19" s="59">
        <v>3.622647672315775E-5</v>
      </c>
      <c r="AE19" s="62">
        <v>8.6460225982851701E-4</v>
      </c>
      <c r="AF19" s="59">
        <v>0</v>
      </c>
      <c r="AG19" s="61">
        <v>3.622647672315775E-5</v>
      </c>
      <c r="AH19" s="59">
        <v>1.404602259828517E-3</v>
      </c>
      <c r="AI19" s="59">
        <v>3.622647672315775E-5</v>
      </c>
      <c r="AJ19" s="59">
        <v>0</v>
      </c>
      <c r="AK19" s="59">
        <f t="shared" si="0"/>
        <v>8.8603647999999993E-2</v>
      </c>
      <c r="AL19" s="59">
        <f t="shared" si="1"/>
        <v>0.13911099999999998</v>
      </c>
      <c r="AM19" s="59">
        <v>0</v>
      </c>
      <c r="AN19" s="59">
        <v>0.13911099999999998</v>
      </c>
      <c r="AO19" s="59">
        <f t="shared" si="2"/>
        <v>-5.0507351999999991E-2</v>
      </c>
    </row>
    <row r="20" spans="2:41" s="56" customFormat="1" ht="27" customHeight="1" x14ac:dyDescent="0.15">
      <c r="B20" s="65" t="s">
        <v>84</v>
      </c>
      <c r="C20" s="58"/>
      <c r="D20" s="59">
        <v>0.56981529999999991</v>
      </c>
      <c r="E20" s="59">
        <v>0</v>
      </c>
      <c r="F20" s="59">
        <v>0</v>
      </c>
      <c r="G20" s="59">
        <v>0.56981529999999991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0.56981529999999991</v>
      </c>
      <c r="T20" s="59">
        <v>6.7000000000000002E-4</v>
      </c>
      <c r="U20" s="59">
        <v>0</v>
      </c>
      <c r="V20" s="59">
        <v>6.7000000000000002E-4</v>
      </c>
      <c r="W20" s="59">
        <v>0.56914529999999997</v>
      </c>
      <c r="X20" s="59">
        <v>1.69014E-2</v>
      </c>
      <c r="Y20" s="59">
        <v>2.0000000000000001E-4</v>
      </c>
      <c r="Z20" s="59">
        <v>0.55224390000000001</v>
      </c>
      <c r="AA20" s="59">
        <v>0.235788</v>
      </c>
      <c r="AB20" s="59">
        <v>0.5484707298210505</v>
      </c>
      <c r="AC20" s="59">
        <v>2.0674570178949477E-2</v>
      </c>
      <c r="AD20" s="59">
        <v>1.7543238622376538E-2</v>
      </c>
      <c r="AE20" s="62">
        <v>3.1313315565729364E-3</v>
      </c>
      <c r="AF20" s="59">
        <v>0</v>
      </c>
      <c r="AG20" s="61">
        <v>1.7543238622376538E-2</v>
      </c>
      <c r="AH20" s="59">
        <v>3.8013315565729364E-3</v>
      </c>
      <c r="AI20" s="59">
        <v>1.7543238622376538E-2</v>
      </c>
      <c r="AJ20" s="59">
        <v>0</v>
      </c>
      <c r="AK20" s="59">
        <f t="shared" si="0"/>
        <v>0.56981529999999991</v>
      </c>
      <c r="AL20" s="59">
        <f t="shared" si="1"/>
        <v>0.69691800000000015</v>
      </c>
      <c r="AM20" s="59">
        <v>0</v>
      </c>
      <c r="AN20" s="59">
        <v>0.69691800000000015</v>
      </c>
      <c r="AO20" s="59">
        <f t="shared" si="2"/>
        <v>-0.12710270000000023</v>
      </c>
    </row>
    <row r="21" spans="2:41" s="56" customFormat="1" ht="27" customHeight="1" x14ac:dyDescent="0.15">
      <c r="B21" s="65" t="s">
        <v>85</v>
      </c>
      <c r="C21" s="58"/>
      <c r="D21" s="59">
        <v>5.9351745000000005</v>
      </c>
      <c r="E21" s="59">
        <v>0</v>
      </c>
      <c r="F21" s="59">
        <v>0</v>
      </c>
      <c r="G21" s="59">
        <v>5.9351745000000005</v>
      </c>
      <c r="H21" s="59">
        <v>0</v>
      </c>
      <c r="I21" s="59">
        <v>0</v>
      </c>
      <c r="J21" s="59">
        <v>0</v>
      </c>
      <c r="K21" s="59">
        <v>0.13308</v>
      </c>
      <c r="L21" s="59">
        <v>0</v>
      </c>
      <c r="M21" s="59">
        <v>0</v>
      </c>
      <c r="N21" s="59">
        <v>0</v>
      </c>
      <c r="O21" s="59">
        <v>0.13308</v>
      </c>
      <c r="P21" s="59">
        <v>2.1800000000000001E-3</v>
      </c>
      <c r="Q21" s="59">
        <v>0</v>
      </c>
      <c r="R21" s="59">
        <v>0</v>
      </c>
      <c r="S21" s="61">
        <v>5.9329945000000004</v>
      </c>
      <c r="T21" s="59">
        <v>5.4000000000000001E-4</v>
      </c>
      <c r="U21" s="59">
        <v>0</v>
      </c>
      <c r="V21" s="59">
        <v>5.4000000000000001E-4</v>
      </c>
      <c r="W21" s="59">
        <v>5.9324545000000004</v>
      </c>
      <c r="X21" s="59">
        <v>0.84720699999999993</v>
      </c>
      <c r="Y21" s="59">
        <v>1.0543E-2</v>
      </c>
      <c r="Z21" s="59">
        <v>5.0852475000000004</v>
      </c>
      <c r="AA21" s="59">
        <v>4.8659660000000002</v>
      </c>
      <c r="AB21" s="59">
        <v>4.8758318632429161</v>
      </c>
      <c r="AC21" s="59">
        <v>1.0566226367570843</v>
      </c>
      <c r="AD21" s="59">
        <v>0.69405161597836484</v>
      </c>
      <c r="AE21" s="62">
        <v>0.3625710207787195</v>
      </c>
      <c r="AF21" s="59">
        <v>0</v>
      </c>
      <c r="AG21" s="61">
        <v>0.6962316159783648</v>
      </c>
      <c r="AH21" s="59">
        <v>0.36311102077871948</v>
      </c>
      <c r="AI21" s="59">
        <v>0.6962316159783648</v>
      </c>
      <c r="AJ21" s="59">
        <v>0</v>
      </c>
      <c r="AK21" s="59">
        <f t="shared" si="0"/>
        <v>5.9351745000000005</v>
      </c>
      <c r="AL21" s="59">
        <f t="shared" si="1"/>
        <v>0.5790383459181867</v>
      </c>
      <c r="AM21" s="59">
        <v>0</v>
      </c>
      <c r="AN21" s="59">
        <v>0.5790383459181867</v>
      </c>
      <c r="AO21" s="59">
        <f t="shared" si="2"/>
        <v>5.3561361540818133</v>
      </c>
    </row>
    <row r="22" spans="2:41" s="56" customFormat="1" ht="27" customHeight="1" x14ac:dyDescent="0.15">
      <c r="B22" s="65" t="s">
        <v>86</v>
      </c>
      <c r="C22" s="58"/>
      <c r="D22" s="59">
        <v>4.1509999999999998E-2</v>
      </c>
      <c r="E22" s="59">
        <v>0</v>
      </c>
      <c r="F22" s="59">
        <v>0</v>
      </c>
      <c r="G22" s="59">
        <v>4.1509999999999998E-2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4.1509999999999998E-2</v>
      </c>
      <c r="T22" s="59">
        <v>0</v>
      </c>
      <c r="U22" s="59">
        <v>0</v>
      </c>
      <c r="V22" s="59">
        <v>0</v>
      </c>
      <c r="W22" s="59">
        <v>4.1509999999999998E-2</v>
      </c>
      <c r="X22" s="59">
        <v>2.1900000000000001E-3</v>
      </c>
      <c r="Y22" s="59">
        <v>0</v>
      </c>
      <c r="Z22" s="59">
        <v>3.9320000000000001E-2</v>
      </c>
      <c r="AA22" s="59">
        <v>0</v>
      </c>
      <c r="AB22" s="59">
        <v>0</v>
      </c>
      <c r="AC22" s="59">
        <v>4.1509999999999998E-2</v>
      </c>
      <c r="AD22" s="59">
        <v>8.9999999999999998E-4</v>
      </c>
      <c r="AE22" s="62">
        <v>4.061E-2</v>
      </c>
      <c r="AF22" s="59">
        <v>0</v>
      </c>
      <c r="AG22" s="61">
        <v>8.9999999999999998E-4</v>
      </c>
      <c r="AH22" s="59">
        <v>4.061E-2</v>
      </c>
      <c r="AI22" s="59">
        <v>8.9999999999999998E-4</v>
      </c>
      <c r="AJ22" s="59">
        <v>0</v>
      </c>
      <c r="AK22" s="59">
        <f t="shared" si="0"/>
        <v>4.1509999999999998E-2</v>
      </c>
      <c r="AL22" s="59">
        <f t="shared" si="1"/>
        <v>3.1977999999999999E-2</v>
      </c>
      <c r="AM22" s="59">
        <v>0</v>
      </c>
      <c r="AN22" s="59">
        <v>3.1977999999999999E-2</v>
      </c>
      <c r="AO22" s="59">
        <f t="shared" si="2"/>
        <v>9.5319999999999988E-3</v>
      </c>
    </row>
    <row r="23" spans="2:41" s="56" customFormat="1" ht="27" customHeight="1" x14ac:dyDescent="0.15">
      <c r="B23" s="65" t="s">
        <v>87</v>
      </c>
      <c r="C23" s="58"/>
      <c r="D23" s="59">
        <v>12.7912555</v>
      </c>
      <c r="E23" s="59">
        <v>0</v>
      </c>
      <c r="F23" s="59">
        <v>0</v>
      </c>
      <c r="G23" s="59">
        <v>12.7912555</v>
      </c>
      <c r="H23" s="59">
        <v>0</v>
      </c>
      <c r="I23" s="59">
        <v>0</v>
      </c>
      <c r="J23" s="59">
        <v>0</v>
      </c>
      <c r="K23" s="59">
        <v>5.9091100000000001</v>
      </c>
      <c r="L23" s="59">
        <v>0</v>
      </c>
      <c r="M23" s="59">
        <v>0</v>
      </c>
      <c r="N23" s="59">
        <v>0</v>
      </c>
      <c r="O23" s="59">
        <v>5.9091100000000001</v>
      </c>
      <c r="P23" s="59">
        <v>5.90191</v>
      </c>
      <c r="Q23" s="59">
        <v>0</v>
      </c>
      <c r="R23" s="59">
        <v>0</v>
      </c>
      <c r="S23" s="61">
        <v>6.8893455000000001</v>
      </c>
      <c r="T23" s="59">
        <v>0</v>
      </c>
      <c r="U23" s="59">
        <v>0</v>
      </c>
      <c r="V23" s="59">
        <v>0</v>
      </c>
      <c r="W23" s="59">
        <v>6.8893455000000001</v>
      </c>
      <c r="X23" s="59">
        <v>6.7993465000000004</v>
      </c>
      <c r="Y23" s="59">
        <v>0</v>
      </c>
      <c r="Z23" s="59">
        <v>8.999900000000001E-2</v>
      </c>
      <c r="AA23" s="59">
        <v>0</v>
      </c>
      <c r="AB23" s="59">
        <v>4.0150000000016561E-3</v>
      </c>
      <c r="AC23" s="59">
        <v>6.8853304999999985</v>
      </c>
      <c r="AD23" s="59">
        <v>6.7265756895229449</v>
      </c>
      <c r="AE23" s="62">
        <v>0.15875481047705334</v>
      </c>
      <c r="AF23" s="59">
        <v>0</v>
      </c>
      <c r="AG23" s="61">
        <v>12.628485689522945</v>
      </c>
      <c r="AH23" s="59">
        <v>0.15875481047705334</v>
      </c>
      <c r="AI23" s="59">
        <v>12.628485689522945</v>
      </c>
      <c r="AJ23" s="59">
        <v>0</v>
      </c>
      <c r="AK23" s="59">
        <f t="shared" si="0"/>
        <v>12.7912555</v>
      </c>
      <c r="AL23" s="59">
        <f t="shared" si="1"/>
        <v>0.15294764961068991</v>
      </c>
      <c r="AM23" s="59">
        <v>0</v>
      </c>
      <c r="AN23" s="59">
        <v>0.15294764961068991</v>
      </c>
      <c r="AO23" s="59">
        <f t="shared" si="2"/>
        <v>12.63830785038931</v>
      </c>
    </row>
    <row r="24" spans="2:41" s="56" customFormat="1" ht="27" customHeight="1" x14ac:dyDescent="0.15">
      <c r="B24" s="65" t="s">
        <v>88</v>
      </c>
      <c r="C24" s="58"/>
      <c r="D24" s="59">
        <v>1.3140000000000001E-2</v>
      </c>
      <c r="E24" s="59">
        <v>0</v>
      </c>
      <c r="F24" s="59">
        <v>0</v>
      </c>
      <c r="G24" s="59">
        <v>1.3140000000000001E-2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1.3140000000000001E-2</v>
      </c>
      <c r="T24" s="59">
        <v>0</v>
      </c>
      <c r="U24" s="59">
        <v>0</v>
      </c>
      <c r="V24" s="59">
        <v>0</v>
      </c>
      <c r="W24" s="59">
        <v>1.3140000000000001E-2</v>
      </c>
      <c r="X24" s="59">
        <v>1.3140000000000001E-2</v>
      </c>
      <c r="Y24" s="59">
        <v>0</v>
      </c>
      <c r="Z24" s="59">
        <v>0</v>
      </c>
      <c r="AA24" s="59">
        <v>0</v>
      </c>
      <c r="AB24" s="59">
        <v>0</v>
      </c>
      <c r="AC24" s="59">
        <v>1.3140000000000001E-2</v>
      </c>
      <c r="AD24" s="59">
        <v>1.204E-2</v>
      </c>
      <c r="AE24" s="62">
        <v>1.1000000000000001E-3</v>
      </c>
      <c r="AF24" s="59">
        <v>0</v>
      </c>
      <c r="AG24" s="61">
        <v>1.204E-2</v>
      </c>
      <c r="AH24" s="59">
        <v>1.1000000000000001E-3</v>
      </c>
      <c r="AI24" s="59">
        <v>1.204E-2</v>
      </c>
      <c r="AJ24" s="59">
        <v>0</v>
      </c>
      <c r="AK24" s="59">
        <f t="shared" si="0"/>
        <v>1.3140000000000001E-2</v>
      </c>
      <c r="AL24" s="59">
        <f t="shared" si="1"/>
        <v>1.1600000000000002E-3</v>
      </c>
      <c r="AM24" s="59">
        <v>0</v>
      </c>
      <c r="AN24" s="59">
        <v>1.1600000000000002E-3</v>
      </c>
      <c r="AO24" s="59">
        <f t="shared" si="2"/>
        <v>1.1980000000000001E-2</v>
      </c>
    </row>
    <row r="25" spans="2:41" s="56" customFormat="1" ht="27" customHeight="1" x14ac:dyDescent="0.15">
      <c r="B25" s="65" t="s">
        <v>89</v>
      </c>
      <c r="C25" s="58"/>
      <c r="D25" s="59">
        <v>0.28065999999999997</v>
      </c>
      <c r="E25" s="59">
        <v>0</v>
      </c>
      <c r="F25" s="59">
        <v>0</v>
      </c>
      <c r="G25" s="59">
        <v>0.28065999999999997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0.28065999999999997</v>
      </c>
      <c r="T25" s="59">
        <v>0</v>
      </c>
      <c r="U25" s="59">
        <v>0</v>
      </c>
      <c r="V25" s="59">
        <v>0</v>
      </c>
      <c r="W25" s="59">
        <v>0.28065999999999997</v>
      </c>
      <c r="X25" s="59">
        <v>2.4E-2</v>
      </c>
      <c r="Y25" s="59">
        <v>0</v>
      </c>
      <c r="Z25" s="59">
        <v>0.25665999999999994</v>
      </c>
      <c r="AA25" s="59">
        <v>0</v>
      </c>
      <c r="AB25" s="59">
        <v>0</v>
      </c>
      <c r="AC25" s="59">
        <v>0.28065999999999997</v>
      </c>
      <c r="AD25" s="59">
        <v>0.28065999999999997</v>
      </c>
      <c r="AE25" s="62">
        <v>0</v>
      </c>
      <c r="AF25" s="59">
        <v>0</v>
      </c>
      <c r="AG25" s="61">
        <v>0.28065999999999997</v>
      </c>
      <c r="AH25" s="59">
        <v>0</v>
      </c>
      <c r="AI25" s="59">
        <v>0.28065999999999997</v>
      </c>
      <c r="AJ25" s="59">
        <v>0</v>
      </c>
      <c r="AK25" s="59">
        <f t="shared" si="0"/>
        <v>0.28065999999999997</v>
      </c>
      <c r="AL25" s="59">
        <f t="shared" si="1"/>
        <v>3.6700000000000001E-3</v>
      </c>
      <c r="AM25" s="59">
        <v>0</v>
      </c>
      <c r="AN25" s="59">
        <v>3.6700000000000001E-3</v>
      </c>
      <c r="AO25" s="59">
        <f t="shared" si="2"/>
        <v>0.27698999999999996</v>
      </c>
    </row>
    <row r="26" spans="2:41" s="56" customFormat="1" ht="27" customHeight="1" x14ac:dyDescent="0.15">
      <c r="B26" s="65" t="s">
        <v>90</v>
      </c>
      <c r="C26" s="58"/>
      <c r="D26" s="59">
        <v>7.0690000000000003E-2</v>
      </c>
      <c r="E26" s="59">
        <v>0</v>
      </c>
      <c r="F26" s="59">
        <v>0</v>
      </c>
      <c r="G26" s="59">
        <v>7.0690000000000003E-2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7.0690000000000003E-2</v>
      </c>
      <c r="T26" s="59">
        <v>0</v>
      </c>
      <c r="U26" s="59">
        <v>0</v>
      </c>
      <c r="V26" s="59">
        <v>0</v>
      </c>
      <c r="W26" s="59">
        <v>7.0690000000000003E-2</v>
      </c>
      <c r="X26" s="59">
        <v>0</v>
      </c>
      <c r="Y26" s="59">
        <v>0</v>
      </c>
      <c r="Z26" s="59">
        <v>7.0690000000000003E-2</v>
      </c>
      <c r="AA26" s="59">
        <v>0</v>
      </c>
      <c r="AB26" s="59">
        <v>0</v>
      </c>
      <c r="AC26" s="59">
        <v>7.0690000000000003E-2</v>
      </c>
      <c r="AD26" s="59">
        <v>7.0690000000000003E-2</v>
      </c>
      <c r="AE26" s="62">
        <v>0</v>
      </c>
      <c r="AF26" s="59">
        <v>0</v>
      </c>
      <c r="AG26" s="61">
        <v>7.0690000000000003E-2</v>
      </c>
      <c r="AH26" s="59">
        <v>0</v>
      </c>
      <c r="AI26" s="59">
        <v>7.0690000000000003E-2</v>
      </c>
      <c r="AJ26" s="59">
        <v>0</v>
      </c>
      <c r="AK26" s="59">
        <f t="shared" si="0"/>
        <v>7.0690000000000003E-2</v>
      </c>
      <c r="AL26" s="59">
        <f t="shared" si="1"/>
        <v>0</v>
      </c>
      <c r="AM26" s="59">
        <v>0</v>
      </c>
      <c r="AN26" s="59">
        <v>0</v>
      </c>
      <c r="AO26" s="59">
        <f t="shared" si="2"/>
        <v>7.0690000000000003E-2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0.20270340000000003</v>
      </c>
      <c r="E28" s="59">
        <v>0</v>
      </c>
      <c r="F28" s="59">
        <v>0</v>
      </c>
      <c r="G28" s="59">
        <v>0.20270340000000003</v>
      </c>
      <c r="H28" s="59">
        <v>0</v>
      </c>
      <c r="I28" s="59">
        <v>0</v>
      </c>
      <c r="J28" s="59">
        <v>0</v>
      </c>
      <c r="K28" s="59">
        <v>3.5200000000000001E-3</v>
      </c>
      <c r="L28" s="59">
        <v>0</v>
      </c>
      <c r="M28" s="59">
        <v>0</v>
      </c>
      <c r="N28" s="59">
        <v>0</v>
      </c>
      <c r="O28" s="59">
        <v>3.5200000000000001E-3</v>
      </c>
      <c r="P28" s="59">
        <v>3.5200000000000001E-3</v>
      </c>
      <c r="Q28" s="59">
        <v>0</v>
      </c>
      <c r="R28" s="59">
        <v>0</v>
      </c>
      <c r="S28" s="61">
        <v>0.19918340000000004</v>
      </c>
      <c r="T28" s="59">
        <v>0</v>
      </c>
      <c r="U28" s="59">
        <v>0</v>
      </c>
      <c r="V28" s="59">
        <v>0</v>
      </c>
      <c r="W28" s="59">
        <v>0.19918340000000004</v>
      </c>
      <c r="X28" s="59">
        <v>0.1148314</v>
      </c>
      <c r="Y28" s="59">
        <v>0</v>
      </c>
      <c r="Z28" s="59">
        <v>8.4352000000000038E-2</v>
      </c>
      <c r="AA28" s="59">
        <v>0</v>
      </c>
      <c r="AB28" s="59">
        <v>0</v>
      </c>
      <c r="AC28" s="59">
        <v>0.19918339999999995</v>
      </c>
      <c r="AD28" s="59">
        <v>0.19547899999999996</v>
      </c>
      <c r="AE28" s="62">
        <v>3.7043999999999996E-3</v>
      </c>
      <c r="AF28" s="59">
        <v>0</v>
      </c>
      <c r="AG28" s="61">
        <v>0.19899899999999995</v>
      </c>
      <c r="AH28" s="59">
        <v>3.7043999999999996E-3</v>
      </c>
      <c r="AI28" s="59">
        <v>0.19899899999999995</v>
      </c>
      <c r="AJ28" s="59">
        <v>0</v>
      </c>
      <c r="AK28" s="59">
        <f t="shared" si="0"/>
        <v>0.20270340000000003</v>
      </c>
      <c r="AL28" s="59">
        <f t="shared" si="1"/>
        <v>1.4684000000000001E-2</v>
      </c>
      <c r="AM28" s="59">
        <v>0</v>
      </c>
      <c r="AN28" s="59">
        <v>1.4684000000000001E-2</v>
      </c>
      <c r="AO28" s="59">
        <f t="shared" si="2"/>
        <v>0.18801940000000003</v>
      </c>
    </row>
    <row r="29" spans="2:41" s="56" customFormat="1" ht="27" customHeight="1" x14ac:dyDescent="0.15">
      <c r="B29" s="65" t="s">
        <v>93</v>
      </c>
      <c r="C29" s="58"/>
      <c r="D29" s="59">
        <v>0.92024150000000005</v>
      </c>
      <c r="E29" s="59">
        <v>0</v>
      </c>
      <c r="F29" s="59">
        <v>0</v>
      </c>
      <c r="G29" s="59">
        <v>0.92024150000000005</v>
      </c>
      <c r="H29" s="59">
        <v>0</v>
      </c>
      <c r="I29" s="59">
        <v>0</v>
      </c>
      <c r="J29" s="59">
        <v>0</v>
      </c>
      <c r="K29" s="59">
        <v>1.6559999999999998E-2</v>
      </c>
      <c r="L29" s="59">
        <v>0</v>
      </c>
      <c r="M29" s="59">
        <v>0</v>
      </c>
      <c r="N29" s="59">
        <v>0</v>
      </c>
      <c r="O29" s="59">
        <v>1.6559999999999998E-2</v>
      </c>
      <c r="P29" s="59">
        <v>1.6559999999999998E-2</v>
      </c>
      <c r="Q29" s="59">
        <v>0</v>
      </c>
      <c r="R29" s="59">
        <v>0</v>
      </c>
      <c r="S29" s="61">
        <v>0.90368150000000003</v>
      </c>
      <c r="T29" s="59">
        <v>7.1709999999999996E-2</v>
      </c>
      <c r="U29" s="59">
        <v>6.7709999999999992E-2</v>
      </c>
      <c r="V29" s="59">
        <v>4.0000000000000001E-3</v>
      </c>
      <c r="W29" s="59">
        <v>0.83197149999999997</v>
      </c>
      <c r="X29" s="59">
        <v>0.71501099999999995</v>
      </c>
      <c r="Y29" s="59">
        <v>2.2799999999999999E-4</v>
      </c>
      <c r="Z29" s="59">
        <v>0.11696050000000001</v>
      </c>
      <c r="AA29" s="59">
        <v>1.7739999999999999E-2</v>
      </c>
      <c r="AB29" s="59">
        <v>1.7946284816407587E-2</v>
      </c>
      <c r="AC29" s="59">
        <v>0.81402521518359239</v>
      </c>
      <c r="AD29" s="59">
        <v>0.75966937212369434</v>
      </c>
      <c r="AE29" s="62">
        <v>5.4355843059898074E-2</v>
      </c>
      <c r="AF29" s="59">
        <v>0</v>
      </c>
      <c r="AG29" s="61">
        <v>0.77622937212369436</v>
      </c>
      <c r="AH29" s="59">
        <v>0.12606584305989807</v>
      </c>
      <c r="AI29" s="59">
        <v>0.77622937212369436</v>
      </c>
      <c r="AJ29" s="59">
        <v>0</v>
      </c>
      <c r="AK29" s="59">
        <f t="shared" si="0"/>
        <v>0.92024150000000005</v>
      </c>
      <c r="AL29" s="59">
        <f t="shared" si="1"/>
        <v>0.27277400000000002</v>
      </c>
      <c r="AM29" s="59">
        <v>0</v>
      </c>
      <c r="AN29" s="59">
        <v>0.27277400000000002</v>
      </c>
      <c r="AO29" s="59">
        <f t="shared" si="2"/>
        <v>0.64746750000000008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40.584263480000004</v>
      </c>
      <c r="E31" s="59">
        <v>0</v>
      </c>
      <c r="F31" s="59">
        <v>0</v>
      </c>
      <c r="G31" s="59">
        <v>40.584263480000004</v>
      </c>
      <c r="H31" s="59">
        <v>0</v>
      </c>
      <c r="I31" s="59">
        <v>0</v>
      </c>
      <c r="J31" s="59">
        <v>0</v>
      </c>
      <c r="K31" s="59">
        <v>4.6399400000000002</v>
      </c>
      <c r="L31" s="59">
        <v>0</v>
      </c>
      <c r="M31" s="59">
        <v>0</v>
      </c>
      <c r="N31" s="59">
        <v>0</v>
      </c>
      <c r="O31" s="59">
        <v>4.6399400000000002</v>
      </c>
      <c r="P31" s="59">
        <v>4.6399400000000002</v>
      </c>
      <c r="Q31" s="59">
        <v>0</v>
      </c>
      <c r="R31" s="59">
        <v>0</v>
      </c>
      <c r="S31" s="61">
        <v>35.944323480000001</v>
      </c>
      <c r="T31" s="59">
        <v>0.80296960000000006</v>
      </c>
      <c r="U31" s="59">
        <v>0.8020096000000001</v>
      </c>
      <c r="V31" s="59">
        <v>9.5999999999999992E-4</v>
      </c>
      <c r="W31" s="59">
        <v>35.141353880000004</v>
      </c>
      <c r="X31" s="59">
        <v>33.732425880000001</v>
      </c>
      <c r="Y31" s="59">
        <v>0</v>
      </c>
      <c r="Z31" s="59">
        <v>1.408928</v>
      </c>
      <c r="AA31" s="59">
        <v>0</v>
      </c>
      <c r="AB31" s="59">
        <v>2.0000000006348273E-5</v>
      </c>
      <c r="AC31" s="59">
        <v>35.141333879999998</v>
      </c>
      <c r="AD31" s="59">
        <v>34.91000588</v>
      </c>
      <c r="AE31" s="62">
        <v>0.23132800000000001</v>
      </c>
      <c r="AF31" s="59">
        <v>0</v>
      </c>
      <c r="AG31" s="61">
        <v>39.549945880000003</v>
      </c>
      <c r="AH31" s="59">
        <v>1.0342976000000002</v>
      </c>
      <c r="AI31" s="59">
        <v>39.549945880000003</v>
      </c>
      <c r="AJ31" s="59">
        <v>0</v>
      </c>
      <c r="AK31" s="59">
        <f t="shared" si="0"/>
        <v>40.584263480000004</v>
      </c>
      <c r="AL31" s="59">
        <f t="shared" si="1"/>
        <v>2.3809399999999998</v>
      </c>
      <c r="AM31" s="59">
        <v>0</v>
      </c>
      <c r="AN31" s="59">
        <v>2.3809399999999998</v>
      </c>
      <c r="AO31" s="59">
        <f t="shared" si="2"/>
        <v>38.203323480000002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9.9999999999999995E-7</v>
      </c>
      <c r="AM32" s="59">
        <v>0</v>
      </c>
      <c r="AN32" s="59">
        <v>9.9999999999999995E-7</v>
      </c>
      <c r="AO32" s="59">
        <f t="shared" si="2"/>
        <v>-9.9999999999999995E-7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2.8116408522236003</v>
      </c>
      <c r="E34" s="59">
        <v>0</v>
      </c>
      <c r="F34" s="59">
        <v>0</v>
      </c>
      <c r="G34" s="59">
        <v>2.8116408522236003</v>
      </c>
      <c r="H34" s="59">
        <v>2.8116408522236003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2.8116408522236003</v>
      </c>
      <c r="AH34" s="59">
        <v>0</v>
      </c>
      <c r="AI34" s="59">
        <v>2.8116408522236003</v>
      </c>
      <c r="AJ34" s="59">
        <v>0</v>
      </c>
      <c r="AK34" s="59">
        <f t="shared" si="0"/>
        <v>2.8116408522236003</v>
      </c>
      <c r="AL34" s="59">
        <f t="shared" si="1"/>
        <v>0</v>
      </c>
      <c r="AM34" s="59">
        <v>0</v>
      </c>
      <c r="AN34" s="59">
        <v>0</v>
      </c>
      <c r="AO34" s="59">
        <f t="shared" si="2"/>
        <v>2.8116408522236003</v>
      </c>
    </row>
    <row r="35" spans="2:41" s="56" customFormat="1" ht="27" customHeight="1" x14ac:dyDescent="0.15">
      <c r="B35" s="65" t="s">
        <v>99</v>
      </c>
      <c r="C35" s="58"/>
      <c r="D35" s="59">
        <v>2.1000000000000003E-3</v>
      </c>
      <c r="E35" s="59">
        <v>0</v>
      </c>
      <c r="F35" s="59">
        <v>0</v>
      </c>
      <c r="G35" s="59">
        <v>2.1000000000000003E-3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2.1000000000000003E-3</v>
      </c>
      <c r="T35" s="59">
        <v>0</v>
      </c>
      <c r="U35" s="59">
        <v>0</v>
      </c>
      <c r="V35" s="59">
        <v>0</v>
      </c>
      <c r="W35" s="59">
        <v>2.1000000000000003E-3</v>
      </c>
      <c r="X35" s="59">
        <v>0</v>
      </c>
      <c r="Y35" s="59">
        <v>0</v>
      </c>
      <c r="Z35" s="59">
        <v>2.1000000000000003E-3</v>
      </c>
      <c r="AA35" s="59">
        <v>0</v>
      </c>
      <c r="AB35" s="59">
        <v>0</v>
      </c>
      <c r="AC35" s="59">
        <v>2.1000000000000003E-3</v>
      </c>
      <c r="AD35" s="59">
        <v>2.1000000000000003E-3</v>
      </c>
      <c r="AE35" s="62">
        <v>0</v>
      </c>
      <c r="AF35" s="59">
        <v>0</v>
      </c>
      <c r="AG35" s="61">
        <v>2.1000000000000003E-3</v>
      </c>
      <c r="AH35" s="59">
        <v>0</v>
      </c>
      <c r="AI35" s="59">
        <v>2.1000000000000003E-3</v>
      </c>
      <c r="AJ35" s="59">
        <v>0</v>
      </c>
      <c r="AK35" s="59">
        <f t="shared" si="0"/>
        <v>2.1000000000000003E-3</v>
      </c>
      <c r="AL35" s="59">
        <f t="shared" si="1"/>
        <v>0</v>
      </c>
      <c r="AM35" s="59">
        <v>0</v>
      </c>
      <c r="AN35" s="59">
        <v>0</v>
      </c>
      <c r="AO35" s="59">
        <f t="shared" si="2"/>
        <v>2.1000000000000003E-3</v>
      </c>
    </row>
    <row r="36" spans="2:41" s="56" customFormat="1" ht="27" customHeight="1" x14ac:dyDescent="0.15">
      <c r="B36" s="65" t="s">
        <v>100</v>
      </c>
      <c r="C36" s="58"/>
      <c r="D36" s="59">
        <v>11.64802888</v>
      </c>
      <c r="E36" s="59">
        <v>0</v>
      </c>
      <c r="F36" s="59">
        <v>0</v>
      </c>
      <c r="G36" s="59">
        <v>11.64802888</v>
      </c>
      <c r="H36" s="59">
        <v>0.29099999999999998</v>
      </c>
      <c r="I36" s="59">
        <v>0</v>
      </c>
      <c r="J36" s="59">
        <v>0</v>
      </c>
      <c r="K36" s="59">
        <v>4.9164500000000002</v>
      </c>
      <c r="L36" s="59">
        <v>0</v>
      </c>
      <c r="M36" s="59">
        <v>2.9480000000000004</v>
      </c>
      <c r="N36" s="59">
        <v>0</v>
      </c>
      <c r="O36" s="59">
        <v>1.96845</v>
      </c>
      <c r="P36" s="59">
        <v>0.43</v>
      </c>
      <c r="Q36" s="59">
        <v>0</v>
      </c>
      <c r="R36" s="66">
        <v>0</v>
      </c>
      <c r="S36" s="61">
        <v>7.9790288800000004</v>
      </c>
      <c r="T36" s="59">
        <v>3.7169000000000008</v>
      </c>
      <c r="U36" s="59">
        <v>0</v>
      </c>
      <c r="V36" s="59">
        <v>3.7169000000000008</v>
      </c>
      <c r="W36" s="59">
        <v>4.2621288799999997</v>
      </c>
      <c r="X36" s="59">
        <v>3.8905580000000004</v>
      </c>
      <c r="Y36" s="59">
        <v>0.26987700000000003</v>
      </c>
      <c r="Z36" s="59">
        <v>0.37157088000000005</v>
      </c>
      <c r="AA36" s="59">
        <v>0.25088100000000002</v>
      </c>
      <c r="AB36" s="59">
        <v>0.59648686577902854</v>
      </c>
      <c r="AC36" s="59">
        <v>3.6656420142209716</v>
      </c>
      <c r="AD36" s="59">
        <v>1.2294694498831105</v>
      </c>
      <c r="AE36" s="59">
        <v>2.4361725643378613</v>
      </c>
      <c r="AF36" s="59">
        <v>0</v>
      </c>
      <c r="AG36" s="61">
        <v>1.9504694498831103</v>
      </c>
      <c r="AH36" s="59">
        <v>6.1530725643378625</v>
      </c>
      <c r="AI36" s="59">
        <v>1.9504694498831103</v>
      </c>
      <c r="AJ36" s="59">
        <v>0</v>
      </c>
      <c r="AK36" s="59">
        <f t="shared" si="0"/>
        <v>11.64802888</v>
      </c>
      <c r="AL36" s="59">
        <f t="shared" si="1"/>
        <v>2.3086249999999997</v>
      </c>
      <c r="AM36" s="59">
        <f>SUM(AM37:AM39)</f>
        <v>0</v>
      </c>
      <c r="AN36" s="59">
        <f>SUM(AN37:AN39)</f>
        <v>2.3086249999999997</v>
      </c>
      <c r="AO36" s="59">
        <f t="shared" si="2"/>
        <v>9.3394038800000008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0.50641900000000006</v>
      </c>
      <c r="E37" s="70">
        <v>0</v>
      </c>
      <c r="F37" s="69">
        <v>0</v>
      </c>
      <c r="G37" s="69">
        <v>0.50641900000000006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0.50641900000000006</v>
      </c>
      <c r="T37" s="69">
        <v>0</v>
      </c>
      <c r="U37" s="69">
        <v>0</v>
      </c>
      <c r="V37" s="69">
        <v>0</v>
      </c>
      <c r="W37" s="69">
        <v>0.50641900000000006</v>
      </c>
      <c r="X37" s="69">
        <v>0.26987700000000003</v>
      </c>
      <c r="Y37" s="69">
        <v>0.26987700000000003</v>
      </c>
      <c r="Z37" s="69">
        <v>0.23654200000000003</v>
      </c>
      <c r="AA37" s="69">
        <v>0.23654200000000003</v>
      </c>
      <c r="AB37" s="69">
        <v>0.48071536577902757</v>
      </c>
      <c r="AC37" s="69">
        <v>2.5703634220972472E-2</v>
      </c>
      <c r="AD37" s="69">
        <v>2.5703634220972472E-2</v>
      </c>
      <c r="AE37" s="69">
        <v>0</v>
      </c>
      <c r="AF37" s="71">
        <v>0</v>
      </c>
      <c r="AG37" s="72">
        <v>2.5703634220972472E-2</v>
      </c>
      <c r="AH37" s="69">
        <v>0</v>
      </c>
      <c r="AI37" s="69">
        <v>2.5703634220972472E-2</v>
      </c>
      <c r="AJ37" s="70">
        <v>0</v>
      </c>
      <c r="AK37" s="70">
        <f t="shared" si="0"/>
        <v>0.50641900000000006</v>
      </c>
      <c r="AL37" s="70">
        <f t="shared" si="1"/>
        <v>0.478628</v>
      </c>
      <c r="AM37" s="70">
        <v>0</v>
      </c>
      <c r="AN37" s="70">
        <v>0.478628</v>
      </c>
      <c r="AO37" s="70">
        <f t="shared" si="2"/>
        <v>2.7791000000000066E-2</v>
      </c>
    </row>
    <row r="38" spans="2:41" s="56" customFormat="1" ht="27" customHeight="1" x14ac:dyDescent="0.15">
      <c r="B38" s="67">
        <v>0</v>
      </c>
      <c r="C38" s="83" t="s">
        <v>102</v>
      </c>
      <c r="D38" s="74">
        <v>11.109896000000001</v>
      </c>
      <c r="E38" s="74">
        <v>0</v>
      </c>
      <c r="F38" s="74">
        <v>0</v>
      </c>
      <c r="G38" s="74">
        <v>11.109896000000001</v>
      </c>
      <c r="H38" s="74">
        <v>0.29099999999999998</v>
      </c>
      <c r="I38" s="74">
        <v>0</v>
      </c>
      <c r="J38" s="74">
        <v>0</v>
      </c>
      <c r="K38" s="74">
        <v>4.9164500000000002</v>
      </c>
      <c r="L38" s="74">
        <v>0</v>
      </c>
      <c r="M38" s="74">
        <v>2.9480000000000004</v>
      </c>
      <c r="N38" s="74">
        <v>0</v>
      </c>
      <c r="O38" s="74">
        <v>1.96845</v>
      </c>
      <c r="P38" s="74">
        <v>0.43</v>
      </c>
      <c r="Q38" s="74">
        <v>0</v>
      </c>
      <c r="R38" s="75">
        <v>0</v>
      </c>
      <c r="S38" s="76">
        <v>7.4408960000000004</v>
      </c>
      <c r="T38" s="74">
        <v>3.7169000000000008</v>
      </c>
      <c r="U38" s="74">
        <v>0</v>
      </c>
      <c r="V38" s="74">
        <v>3.7169000000000008</v>
      </c>
      <c r="W38" s="74">
        <v>3.7239960000000001</v>
      </c>
      <c r="X38" s="74">
        <v>3.5930940000000002</v>
      </c>
      <c r="Y38" s="74">
        <v>0</v>
      </c>
      <c r="Z38" s="74">
        <v>0.13090200000000002</v>
      </c>
      <c r="AA38" s="74">
        <v>1.2829999999999999E-2</v>
      </c>
      <c r="AB38" s="74">
        <v>0.11426250000000104</v>
      </c>
      <c r="AC38" s="74">
        <v>3.609733499999999</v>
      </c>
      <c r="AD38" s="74">
        <v>1.1837706636963261</v>
      </c>
      <c r="AE38" s="74">
        <v>2.4259628363036732</v>
      </c>
      <c r="AF38" s="75">
        <v>0</v>
      </c>
      <c r="AG38" s="76">
        <v>1.904770663696326</v>
      </c>
      <c r="AH38" s="74">
        <v>6.1428628363036744</v>
      </c>
      <c r="AI38" s="74">
        <v>1.904770663696326</v>
      </c>
      <c r="AJ38" s="74">
        <v>0</v>
      </c>
      <c r="AK38" s="74">
        <f t="shared" si="0"/>
        <v>11.109896000000001</v>
      </c>
      <c r="AL38" s="74">
        <f t="shared" si="1"/>
        <v>1.8213439999999999</v>
      </c>
      <c r="AM38" s="74">
        <v>0</v>
      </c>
      <c r="AN38" s="74">
        <v>1.8213439999999999</v>
      </c>
      <c r="AO38" s="74">
        <f t="shared" si="2"/>
        <v>9.288552000000001</v>
      </c>
    </row>
    <row r="39" spans="2:41" ht="27" customHeight="1" x14ac:dyDescent="0.15">
      <c r="B39" s="77">
        <v>0</v>
      </c>
      <c r="C39" s="84" t="s">
        <v>100</v>
      </c>
      <c r="D39" s="79">
        <v>3.171388E-2</v>
      </c>
      <c r="E39" s="60">
        <v>0</v>
      </c>
      <c r="F39" s="79">
        <v>0</v>
      </c>
      <c r="G39" s="79">
        <v>3.171388E-2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3.171388E-2</v>
      </c>
      <c r="T39" s="79">
        <v>0</v>
      </c>
      <c r="U39" s="79">
        <v>0</v>
      </c>
      <c r="V39" s="79">
        <v>0</v>
      </c>
      <c r="W39" s="79">
        <v>3.171388E-2</v>
      </c>
      <c r="X39" s="79">
        <v>2.7587E-2</v>
      </c>
      <c r="Y39" s="79">
        <v>0</v>
      </c>
      <c r="Z39" s="79">
        <v>4.1268800000000003E-3</v>
      </c>
      <c r="AA39" s="79">
        <v>1.5090000000000001E-3</v>
      </c>
      <c r="AB39" s="79">
        <v>1.5089999999999999E-3</v>
      </c>
      <c r="AC39" s="79">
        <v>3.020488E-2</v>
      </c>
      <c r="AD39" s="79">
        <v>1.9995151965811964E-2</v>
      </c>
      <c r="AE39" s="79">
        <v>1.0209728034188036E-2</v>
      </c>
      <c r="AF39" s="80">
        <v>0</v>
      </c>
      <c r="AG39" s="81">
        <v>1.9995151965811964E-2</v>
      </c>
      <c r="AH39" s="79">
        <v>1.0209728034188036E-2</v>
      </c>
      <c r="AI39" s="79">
        <v>1.9995151965811964E-2</v>
      </c>
      <c r="AJ39" s="60">
        <v>0</v>
      </c>
      <c r="AK39" s="60">
        <f t="shared" si="0"/>
        <v>3.171388E-2</v>
      </c>
      <c r="AL39" s="60">
        <f t="shared" si="1"/>
        <v>8.653000000000001E-3</v>
      </c>
      <c r="AM39" s="60">
        <v>0</v>
      </c>
      <c r="AN39" s="60">
        <v>8.653000000000001E-3</v>
      </c>
      <c r="AO39" s="60">
        <f t="shared" si="2"/>
        <v>2.3060879999999999E-2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2021-03-16T06:37:00Z</dcterms:created>
  <dcterms:modified xsi:type="dcterms:W3CDTF">2022-03-29T10:09:54Z</dcterms:modified>
</cp:coreProperties>
</file>