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3E9D9AF4-756D-412C-80A6-126236ACF9E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M36" i="1"/>
  <c r="AL36" i="1" s="1"/>
  <c r="AK36" i="1"/>
  <c r="AL35" i="1"/>
  <c r="AK35" i="1"/>
  <c r="AL34" i="1"/>
  <c r="AK34" i="1"/>
  <c r="AL33" i="1"/>
  <c r="AK33" i="1"/>
  <c r="AL32" i="1"/>
  <c r="AK32" i="1"/>
  <c r="AO32" i="1" s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O25" i="1" s="1"/>
  <c r="AK25" i="1"/>
  <c r="AL24" i="1"/>
  <c r="AK24" i="1"/>
  <c r="AL23" i="1"/>
  <c r="AK23" i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O16" i="1" s="1"/>
  <c r="AK16" i="1"/>
  <c r="AN14" i="1"/>
  <c r="AN12" i="1" s="1"/>
  <c r="AL15" i="1"/>
  <c r="AK15" i="1"/>
  <c r="AO15" i="1" s="1"/>
  <c r="AK14" i="1"/>
  <c r="AL13" i="1"/>
  <c r="AK13" i="1"/>
  <c r="AK12" i="1"/>
  <c r="Z8" i="1"/>
  <c r="X8" i="1"/>
  <c r="AO18" i="1" l="1"/>
  <c r="AO21" i="1"/>
  <c r="AO24" i="1"/>
  <c r="AO27" i="1"/>
  <c r="AO30" i="1"/>
  <c r="AO36" i="1"/>
  <c r="AO13" i="1"/>
  <c r="AO34" i="1"/>
  <c r="AO20" i="1"/>
  <c r="AO23" i="1"/>
  <c r="AO31" i="1"/>
  <c r="AO28" i="1"/>
  <c r="AO35" i="1"/>
  <c r="AO22" i="1"/>
  <c r="AO19" i="1"/>
  <c r="AO26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<sst xmlns="http://schemas.openxmlformats.org/spreadsheetml/2006/main" count="111" uniqueCount="105">
  <si>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</si>
  <si>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</si>
  <si>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</si>
  <si>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</si>
  <si>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</si>
  <si>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</si>
  <si>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</si>
  <si>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</si>
  <si>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</si>
  <si>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</si>
  <si>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</si>
  <si>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</si>
  <si>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</si>
  <si>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</si>
  <si>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</si>
  <si>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</si>
  <si>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</si>
  <si>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</si>
  <si>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</si>
  <si>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</si>
  <si>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</si>
  <si>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</si>
  <si>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</si>
  <si>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</si>
  <si>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</si>
  <si>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</si>
  <si>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</si>
  <si>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</si>
  <si>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</si>
  <si>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</si>
  <si>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</si>
  <si>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</si>
  <si>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</si>
  <si>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</si>
  <si>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</si>
  <si>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</si>
  <si>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</si>
  <si>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</si>
  <si>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</si>
  <si>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</si>
  <si>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</si>
  <si>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</si>
  <si>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</si>
  <si>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</si>
  <si>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</si>
  <si>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</si>
  <si>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</si>
  <si>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</si>
  <si>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</si>
  <si>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</si>
  <si>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</si>
  <si>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</si>
  <si>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</si>
  <si>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</si>
  <si>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</si>
  <si>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</si>
  <si>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</si>
  <si>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</si>
  <si>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</si>
  <si>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</si>
  <si>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</si>
  <si>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</si>
  <si>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</si>
  <si>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</si>
  <si>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</si>
  <si>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</si>
  <si>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</si>
  <si>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</si>
  <si>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</si>
  <si>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</si>
  <si>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</si>
  <si>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</si>
  <si>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</si>
  <si>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</si>
  <si>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</si>
  <si>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</si>
  <si>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</si>
  <si>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</si>
  <si>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</si>
  <si>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</si>
  <si>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</si>
  <si>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</si>
  <si>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</si>
  <si>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</si>
  <si>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</si>
  <si>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</si>
  <si>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</si>
  <si>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</si>
  <si>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</si>
  <si>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</si>
  <si>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</si>
  <si>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</si>
  <si>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</si>
  <si>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</si>
  <si>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</si>
  <si>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</si>
  <si>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</si>
  <si>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</si>
  <si>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</si>
  <si>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</si>
  <si>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</si>
  <si>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</si>
  <si>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</si>
  <si>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</si>
  <si>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表4-05  発生量及び処理・処分量（種類別：変換)　〔全業種〕〔有田地域〕〔令和２年度〕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</si>
</sst>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2" sqref="P12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153.4658432662882</v>
      </c>
      <c r="E12" s="54">
        <v>0</v>
      </c>
      <c r="F12" s="54">
        <v>0</v>
      </c>
      <c r="G12" s="54">
        <v>153.4658432662882</v>
      </c>
      <c r="H12" s="54">
        <v>9.4916513352524596</v>
      </c>
      <c r="I12" s="54">
        <v>0</v>
      </c>
      <c r="J12" s="54">
        <v>0</v>
      </c>
      <c r="K12" s="54">
        <v>40.280492499999994</v>
      </c>
      <c r="L12" s="54">
        <v>0.40054000000000001</v>
      </c>
      <c r="M12" s="54">
        <v>35.606673040875577</v>
      </c>
      <c r="N12" s="54">
        <v>0</v>
      </c>
      <c r="O12" s="54">
        <v>4.6738194591244131</v>
      </c>
      <c r="P12" s="54">
        <v>4.0908194591244129</v>
      </c>
      <c r="Q12" s="54">
        <v>0</v>
      </c>
      <c r="R12" s="54">
        <v>0</v>
      </c>
      <c r="S12" s="55">
        <v>104.27669943103578</v>
      </c>
      <c r="T12" s="54">
        <v>2.8637390000000003</v>
      </c>
      <c r="U12" s="54">
        <v>2.6464790000000002</v>
      </c>
      <c r="V12" s="54">
        <v>0.21726000000000001</v>
      </c>
      <c r="W12" s="54">
        <v>101.41296043103578</v>
      </c>
      <c r="X12" s="54">
        <v>95.926132580000015</v>
      </c>
      <c r="Y12" s="54">
        <v>0.24741199999999999</v>
      </c>
      <c r="Z12" s="54">
        <v>5.4868278510357626</v>
      </c>
      <c r="AA12" s="54">
        <v>0.92799307099999995</v>
      </c>
      <c r="AB12" s="54">
        <v>30.247210808358684</v>
      </c>
      <c r="AC12" s="54">
        <v>71.165749622677069</v>
      </c>
      <c r="AD12" s="54">
        <v>69.060649866725285</v>
      </c>
      <c r="AE12" s="54">
        <v>2.1050997559517919</v>
      </c>
      <c r="AF12" s="54">
        <v>0</v>
      </c>
      <c r="AG12" s="55">
        <v>82.643120661102159</v>
      </c>
      <c r="AH12" s="54">
        <v>4.9688387559517926</v>
      </c>
      <c r="AI12" s="54">
        <v>82.643120661102159</v>
      </c>
      <c r="AJ12" s="54">
        <v>0</v>
      </c>
      <c r="AK12" s="54">
        <f>G12-N12</f>
        <v>153.4658432662882</v>
      </c>
      <c r="AL12" s="54">
        <f>AM12+AN12</f>
        <v>3.8798197565502965</v>
      </c>
      <c r="AM12" s="54">
        <f>SUM(AM13:AM14)+SUM(AM18:AM36)</f>
        <v>0</v>
      </c>
      <c r="AN12" s="54">
        <f>SUM(AN13:AN14)+SUM(AN18:AN36)</f>
        <v>3.8798197565502965</v>
      </c>
      <c r="AO12" s="54">
        <f>AK12-AL12</f>
        <v>149.58602350973791</v>
      </c>
    </row>
    <row r="13" spans="2:41" s="56" customFormat="1" ht="27" customHeight="1" thickTop="1" x14ac:dyDescent="0.15">
      <c r="B13" s="57" t="s">
        <v>77</v>
      </c>
      <c r="C13" s="58"/>
      <c r="D13" s="59">
        <v>1.89E-3</v>
      </c>
      <c r="E13" s="59">
        <v>0</v>
      </c>
      <c r="F13" s="59">
        <v>0</v>
      </c>
      <c r="G13" s="60">
        <v>1.89E-3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1.89E-3</v>
      </c>
      <c r="T13" s="59">
        <v>1.56E-3</v>
      </c>
      <c r="U13" s="59">
        <v>0</v>
      </c>
      <c r="V13" s="59">
        <v>1.56E-3</v>
      </c>
      <c r="W13" s="59">
        <v>3.3E-4</v>
      </c>
      <c r="X13" s="59">
        <v>0</v>
      </c>
      <c r="Y13" s="59">
        <v>0</v>
      </c>
      <c r="Z13" s="59">
        <v>3.3E-4</v>
      </c>
      <c r="AA13" s="59">
        <v>3.3E-4</v>
      </c>
      <c r="AB13" s="59">
        <v>-8.2024339717098604E-2</v>
      </c>
      <c r="AC13" s="59">
        <v>8.2354339717098601E-2</v>
      </c>
      <c r="AD13" s="59">
        <v>0</v>
      </c>
      <c r="AE13" s="62">
        <v>8.2354339717098601E-2</v>
      </c>
      <c r="AF13" s="59">
        <v>0</v>
      </c>
      <c r="AG13" s="63">
        <v>0</v>
      </c>
      <c r="AH13" s="64">
        <v>8.3914339717098607E-2</v>
      </c>
      <c r="AI13" s="64">
        <v>0</v>
      </c>
      <c r="AJ13" s="59">
        <v>0</v>
      </c>
      <c r="AK13" s="59">
        <f t="shared" ref="AK13:AK39" si="0">G13-N13</f>
        <v>1.89E-3</v>
      </c>
      <c r="AL13" s="59">
        <f t="shared" ref="AL13:AL39" si="1">AM13+AN13</f>
        <v>1.8296E-2</v>
      </c>
      <c r="AM13" s="59">
        <v>0</v>
      </c>
      <c r="AN13" s="59">
        <v>1.8296E-2</v>
      </c>
      <c r="AO13" s="59">
        <f t="shared" ref="AO13:AO39" si="2">AK13-AL13</f>
        <v>-1.6406E-2</v>
      </c>
    </row>
    <row r="14" spans="2:41" s="56" customFormat="1" ht="27" customHeight="1" x14ac:dyDescent="0.15">
      <c r="B14" s="65" t="s">
        <v>78</v>
      </c>
      <c r="C14" s="58"/>
      <c r="D14" s="59">
        <v>65.496675031999999</v>
      </c>
      <c r="E14" s="59">
        <v>0</v>
      </c>
      <c r="F14" s="59">
        <v>0</v>
      </c>
      <c r="G14" s="59">
        <v>65.496675031999999</v>
      </c>
      <c r="H14" s="59">
        <v>0</v>
      </c>
      <c r="I14" s="59">
        <v>0</v>
      </c>
      <c r="J14" s="59">
        <v>0</v>
      </c>
      <c r="K14" s="59">
        <v>35.793999999999997</v>
      </c>
      <c r="L14" s="59">
        <v>0</v>
      </c>
      <c r="M14" s="59">
        <v>35.210999999999999</v>
      </c>
      <c r="N14" s="59">
        <v>0</v>
      </c>
      <c r="O14" s="59">
        <v>0.58299999999999996</v>
      </c>
      <c r="P14" s="59">
        <v>0</v>
      </c>
      <c r="Q14" s="59">
        <v>0</v>
      </c>
      <c r="R14" s="66">
        <v>0</v>
      </c>
      <c r="S14" s="61">
        <v>30.285675032</v>
      </c>
      <c r="T14" s="59">
        <v>0.10046999999999999</v>
      </c>
      <c r="U14" s="59">
        <v>2.15E-3</v>
      </c>
      <c r="V14" s="59">
        <v>9.8319999999999991E-2</v>
      </c>
      <c r="W14" s="59">
        <v>30.185205031999999</v>
      </c>
      <c r="X14" s="59">
        <v>28.26951</v>
      </c>
      <c r="Y14" s="59">
        <v>0</v>
      </c>
      <c r="Z14" s="59">
        <v>1.9156950319999999</v>
      </c>
      <c r="AA14" s="59">
        <v>0.40461600699999994</v>
      </c>
      <c r="AB14" s="59">
        <v>23.558117491243145</v>
      </c>
      <c r="AC14" s="59">
        <v>6.6270875407568539</v>
      </c>
      <c r="AD14" s="59">
        <v>6.2292702770086867</v>
      </c>
      <c r="AE14" s="59">
        <v>0.39781726374816728</v>
      </c>
      <c r="AF14" s="59">
        <v>0</v>
      </c>
      <c r="AG14" s="61">
        <v>6.2292702770086867</v>
      </c>
      <c r="AH14" s="59">
        <v>0.49828726374816729</v>
      </c>
      <c r="AI14" s="59">
        <v>6.2292702770086867</v>
      </c>
      <c r="AJ14" s="59">
        <v>0</v>
      </c>
      <c r="AK14" s="59">
        <f t="shared" si="0"/>
        <v>65.496675031999999</v>
      </c>
      <c r="AL14" s="59">
        <f t="shared" si="1"/>
        <v>0.19998900000000006</v>
      </c>
      <c r="AM14" s="59">
        <f>SUM(AM15:AM17)</f>
        <v>0</v>
      </c>
      <c r="AN14" s="59">
        <f>SUM(AN15:AN17)</f>
        <v>0.19998900000000006</v>
      </c>
      <c r="AO14" s="59">
        <f t="shared" si="2"/>
        <v>65.296686031999997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35.829077999999996</v>
      </c>
      <c r="E15" s="70">
        <v>0</v>
      </c>
      <c r="F15" s="69">
        <v>0</v>
      </c>
      <c r="G15" s="69">
        <v>35.829077999999996</v>
      </c>
      <c r="H15" s="70">
        <v>0</v>
      </c>
      <c r="I15" s="70">
        <v>0</v>
      </c>
      <c r="J15" s="70">
        <v>0</v>
      </c>
      <c r="K15" s="70">
        <v>35.793999999999997</v>
      </c>
      <c r="L15" s="70">
        <v>0</v>
      </c>
      <c r="M15" s="70">
        <v>35.210999999999999</v>
      </c>
      <c r="N15" s="70">
        <v>0</v>
      </c>
      <c r="O15" s="70">
        <v>0.58299999999999996</v>
      </c>
      <c r="P15" s="69">
        <v>0</v>
      </c>
      <c r="Q15" s="69">
        <v>0</v>
      </c>
      <c r="R15" s="71">
        <v>0</v>
      </c>
      <c r="S15" s="72">
        <v>0.61807799999999991</v>
      </c>
      <c r="T15" s="69">
        <v>0</v>
      </c>
      <c r="U15" s="69">
        <v>0</v>
      </c>
      <c r="V15" s="69">
        <v>0</v>
      </c>
      <c r="W15" s="69">
        <v>0.61807799999999991</v>
      </c>
      <c r="X15" s="69">
        <v>0.59066999999999992</v>
      </c>
      <c r="Y15" s="69">
        <v>0</v>
      </c>
      <c r="Z15" s="69">
        <v>2.7408000000000002E-2</v>
      </c>
      <c r="AA15" s="69">
        <v>0</v>
      </c>
      <c r="AB15" s="69">
        <v>0.43762274397339024</v>
      </c>
      <c r="AC15" s="69">
        <v>0.18045525602660967</v>
      </c>
      <c r="AD15" s="69">
        <v>0.175179454852113</v>
      </c>
      <c r="AE15" s="69">
        <v>5.2758011744966499E-3</v>
      </c>
      <c r="AF15" s="71">
        <v>0</v>
      </c>
      <c r="AG15" s="72">
        <v>0.175179454852113</v>
      </c>
      <c r="AH15" s="69">
        <v>5.2758011744966499E-3</v>
      </c>
      <c r="AI15" s="69">
        <v>0.175179454852113</v>
      </c>
      <c r="AJ15" s="70">
        <v>0</v>
      </c>
      <c r="AK15" s="70">
        <f t="shared" si="0"/>
        <v>35.829077999999996</v>
      </c>
      <c r="AL15" s="70">
        <f t="shared" si="1"/>
        <v>7.2999999999999996E-4</v>
      </c>
      <c r="AM15" s="70">
        <v>0</v>
      </c>
      <c r="AN15" s="70">
        <v>7.2999999999999996E-4</v>
      </c>
      <c r="AO15" s="70">
        <f t="shared" si="2"/>
        <v>35.828347999999998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3.9373800000000001</v>
      </c>
      <c r="E16" s="74">
        <v>0</v>
      </c>
      <c r="F16" s="74">
        <v>0</v>
      </c>
      <c r="G16" s="74">
        <v>3.9373800000000001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3.9373800000000001</v>
      </c>
      <c r="T16" s="74">
        <v>0</v>
      </c>
      <c r="U16" s="74">
        <v>0</v>
      </c>
      <c r="V16" s="74">
        <v>0</v>
      </c>
      <c r="W16" s="74">
        <v>3.9373800000000001</v>
      </c>
      <c r="X16" s="74">
        <v>2.5418400000000001</v>
      </c>
      <c r="Y16" s="74">
        <v>0</v>
      </c>
      <c r="Z16" s="74">
        <v>1.39554</v>
      </c>
      <c r="AA16" s="74">
        <v>3.1010000000000003E-2</v>
      </c>
      <c r="AB16" s="74">
        <v>0.29791853889612918</v>
      </c>
      <c r="AC16" s="74">
        <v>3.6394614611038709</v>
      </c>
      <c r="AD16" s="74">
        <v>3.2631908221565737</v>
      </c>
      <c r="AE16" s="74">
        <v>0.37627063894729701</v>
      </c>
      <c r="AF16" s="75">
        <v>0</v>
      </c>
      <c r="AG16" s="76">
        <v>3.2631908221565737</v>
      </c>
      <c r="AH16" s="74">
        <v>0.37627063894729701</v>
      </c>
      <c r="AI16" s="74">
        <v>3.2631908221565737</v>
      </c>
      <c r="AJ16" s="74">
        <v>0</v>
      </c>
      <c r="AK16" s="74">
        <f t="shared" si="0"/>
        <v>3.9373800000000001</v>
      </c>
      <c r="AL16" s="74">
        <f t="shared" si="1"/>
        <v>0.19925900000000005</v>
      </c>
      <c r="AM16" s="74">
        <v>0</v>
      </c>
      <c r="AN16" s="74">
        <v>0.19925900000000005</v>
      </c>
      <c r="AO16" s="74">
        <f t="shared" si="2"/>
        <v>3.738121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25.730217032000002</v>
      </c>
      <c r="E17" s="60">
        <v>0</v>
      </c>
      <c r="F17" s="79">
        <v>0</v>
      </c>
      <c r="G17" s="79">
        <v>25.730217032000002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25.730217032000002</v>
      </c>
      <c r="T17" s="79">
        <v>0.10046999999999999</v>
      </c>
      <c r="U17" s="79">
        <v>2.15E-3</v>
      </c>
      <c r="V17" s="79">
        <v>9.8319999999999991E-2</v>
      </c>
      <c r="W17" s="79">
        <v>25.629747032000001</v>
      </c>
      <c r="X17" s="79">
        <v>25.137</v>
      </c>
      <c r="Y17" s="79">
        <v>0</v>
      </c>
      <c r="Z17" s="79">
        <v>0.49274703199999992</v>
      </c>
      <c r="AA17" s="79">
        <v>0.37360600699999996</v>
      </c>
      <c r="AB17" s="79">
        <v>22.822576208373626</v>
      </c>
      <c r="AC17" s="79">
        <v>2.8071708236263739</v>
      </c>
      <c r="AD17" s="79">
        <v>2.7909000000000002</v>
      </c>
      <c r="AE17" s="79">
        <v>1.6270823626373623E-2</v>
      </c>
      <c r="AF17" s="80">
        <v>0</v>
      </c>
      <c r="AG17" s="81">
        <v>2.7909000000000002</v>
      </c>
      <c r="AH17" s="79">
        <v>0.11674082362637361</v>
      </c>
      <c r="AI17" s="79">
        <v>2.7909000000000002</v>
      </c>
      <c r="AJ17" s="60">
        <v>0</v>
      </c>
      <c r="AK17" s="60">
        <f t="shared" si="0"/>
        <v>25.730217032000002</v>
      </c>
      <c r="AL17" s="60">
        <f t="shared" si="1"/>
        <v>0</v>
      </c>
      <c r="AM17" s="60">
        <v>0</v>
      </c>
      <c r="AN17" s="60">
        <v>0</v>
      </c>
      <c r="AO17" s="60">
        <f t="shared" si="2"/>
        <v>25.730217032000002</v>
      </c>
    </row>
    <row r="18" spans="2:41" s="56" customFormat="1" ht="27" customHeight="1" x14ac:dyDescent="0.15">
      <c r="B18" s="65" t="s">
        <v>82</v>
      </c>
      <c r="C18" s="82"/>
      <c r="D18" s="59">
        <v>0.571959157</v>
      </c>
      <c r="E18" s="59">
        <v>0</v>
      </c>
      <c r="F18" s="59">
        <v>0</v>
      </c>
      <c r="G18" s="59">
        <v>0.571959157</v>
      </c>
      <c r="H18" s="59">
        <v>0</v>
      </c>
      <c r="I18" s="59">
        <v>0</v>
      </c>
      <c r="J18" s="59">
        <v>0</v>
      </c>
      <c r="K18" s="59">
        <v>5.4000000000000001E-4</v>
      </c>
      <c r="L18" s="59">
        <v>0</v>
      </c>
      <c r="M18" s="59">
        <v>0</v>
      </c>
      <c r="N18" s="59">
        <v>0</v>
      </c>
      <c r="O18" s="59">
        <v>5.4000000000000001E-4</v>
      </c>
      <c r="P18" s="59">
        <v>5.4000000000000001E-4</v>
      </c>
      <c r="Q18" s="59">
        <v>0</v>
      </c>
      <c r="R18" s="59">
        <v>0</v>
      </c>
      <c r="S18" s="61">
        <v>0.57141915700000001</v>
      </c>
      <c r="T18" s="59">
        <v>0</v>
      </c>
      <c r="U18" s="59">
        <v>0</v>
      </c>
      <c r="V18" s="59">
        <v>0</v>
      </c>
      <c r="W18" s="59">
        <v>0.57141915700000001</v>
      </c>
      <c r="X18" s="59">
        <v>0.34807679999999996</v>
      </c>
      <c r="Y18" s="59">
        <v>0</v>
      </c>
      <c r="Z18" s="59">
        <v>0.22334235699999999</v>
      </c>
      <c r="AA18" s="59">
        <v>0.13034435699999999</v>
      </c>
      <c r="AB18" s="59">
        <v>0.17308444429159814</v>
      </c>
      <c r="AC18" s="59">
        <v>0.39833471270840187</v>
      </c>
      <c r="AD18" s="59">
        <v>0.39813959291592232</v>
      </c>
      <c r="AE18" s="62">
        <v>1.9511979247956927E-4</v>
      </c>
      <c r="AF18" s="59">
        <v>0</v>
      </c>
      <c r="AG18" s="61">
        <v>0.39867959291592231</v>
      </c>
      <c r="AH18" s="59">
        <v>1.9511979247956927E-4</v>
      </c>
      <c r="AI18" s="59">
        <v>0.39867959291592231</v>
      </c>
      <c r="AJ18" s="59">
        <v>0</v>
      </c>
      <c r="AK18" s="59">
        <f t="shared" si="0"/>
        <v>0.571959157</v>
      </c>
      <c r="AL18" s="59">
        <f t="shared" si="1"/>
        <v>6.7769756550296281E-2</v>
      </c>
      <c r="AM18" s="59">
        <v>0</v>
      </c>
      <c r="AN18" s="59">
        <v>6.7769756550296281E-2</v>
      </c>
      <c r="AO18" s="59">
        <f t="shared" si="2"/>
        <v>0.50418940044970373</v>
      </c>
    </row>
    <row r="19" spans="2:41" s="56" customFormat="1" ht="27" customHeight="1" x14ac:dyDescent="0.15">
      <c r="B19" s="65" t="s">
        <v>83</v>
      </c>
      <c r="C19" s="58"/>
      <c r="D19" s="59">
        <v>6.5896142760000007</v>
      </c>
      <c r="E19" s="59">
        <v>0</v>
      </c>
      <c r="F19" s="59">
        <v>0</v>
      </c>
      <c r="G19" s="59">
        <v>6.5896142760000007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6.5896142760000007</v>
      </c>
      <c r="T19" s="59">
        <v>0</v>
      </c>
      <c r="U19" s="59">
        <v>0</v>
      </c>
      <c r="V19" s="59">
        <v>0</v>
      </c>
      <c r="W19" s="59">
        <v>6.5896142760000007</v>
      </c>
      <c r="X19" s="59">
        <v>5.5588100000000003</v>
      </c>
      <c r="Y19" s="59">
        <v>0</v>
      </c>
      <c r="Z19" s="59">
        <v>1.030804276</v>
      </c>
      <c r="AA19" s="59">
        <v>2.611291E-3</v>
      </c>
      <c r="AB19" s="59">
        <v>6.0115437859357144</v>
      </c>
      <c r="AC19" s="59">
        <v>0.5780704900642859</v>
      </c>
      <c r="AD19" s="59">
        <v>0.56791184716157206</v>
      </c>
      <c r="AE19" s="62">
        <v>1.0158642902713837E-2</v>
      </c>
      <c r="AF19" s="59">
        <v>0</v>
      </c>
      <c r="AG19" s="61">
        <v>0.56791184716157206</v>
      </c>
      <c r="AH19" s="59">
        <v>1.0158642902713837E-2</v>
      </c>
      <c r="AI19" s="59">
        <v>0.56791184716157206</v>
      </c>
      <c r="AJ19" s="59">
        <v>0</v>
      </c>
      <c r="AK19" s="59">
        <f t="shared" si="0"/>
        <v>6.5896142760000007</v>
      </c>
      <c r="AL19" s="59">
        <f t="shared" si="1"/>
        <v>2.7601000000000001E-2</v>
      </c>
      <c r="AM19" s="59">
        <v>0</v>
      </c>
      <c r="AN19" s="59">
        <v>2.7601000000000001E-2</v>
      </c>
      <c r="AO19" s="59">
        <f t="shared" si="2"/>
        <v>6.5620132760000009</v>
      </c>
    </row>
    <row r="20" spans="2:41" s="56" customFormat="1" ht="27" customHeight="1" x14ac:dyDescent="0.15">
      <c r="B20" s="65" t="s">
        <v>84</v>
      </c>
      <c r="C20" s="58"/>
      <c r="D20" s="59">
        <v>1.1285851E-2</v>
      </c>
      <c r="E20" s="59">
        <v>0</v>
      </c>
      <c r="F20" s="59">
        <v>0</v>
      </c>
      <c r="G20" s="59">
        <v>1.1285851E-2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1.1285851E-2</v>
      </c>
      <c r="T20" s="59">
        <v>0</v>
      </c>
      <c r="U20" s="59">
        <v>0</v>
      </c>
      <c r="V20" s="59">
        <v>0</v>
      </c>
      <c r="W20" s="59">
        <v>1.1285851E-2</v>
      </c>
      <c r="X20" s="59">
        <v>4.9832999999999995E-3</v>
      </c>
      <c r="Y20" s="59">
        <v>0</v>
      </c>
      <c r="Z20" s="59">
        <v>6.3025509999999991E-3</v>
      </c>
      <c r="AA20" s="59">
        <v>3.6924159999999996E-3</v>
      </c>
      <c r="AB20" s="59">
        <v>5.5663634741752099E-3</v>
      </c>
      <c r="AC20" s="59">
        <v>5.7194875258247896E-3</v>
      </c>
      <c r="AD20" s="59">
        <v>5.707752234206471E-3</v>
      </c>
      <c r="AE20" s="62">
        <v>1.1735291618318301E-5</v>
      </c>
      <c r="AF20" s="59">
        <v>0</v>
      </c>
      <c r="AG20" s="61">
        <v>5.707752234206471E-3</v>
      </c>
      <c r="AH20" s="59">
        <v>1.1735291618318301E-5</v>
      </c>
      <c r="AI20" s="59">
        <v>5.707752234206471E-3</v>
      </c>
      <c r="AJ20" s="59">
        <v>0</v>
      </c>
      <c r="AK20" s="59">
        <f t="shared" si="0"/>
        <v>1.1285851E-2</v>
      </c>
      <c r="AL20" s="59">
        <f t="shared" si="1"/>
        <v>7.5920000000000007E-3</v>
      </c>
      <c r="AM20" s="59">
        <v>0</v>
      </c>
      <c r="AN20" s="59">
        <v>7.5920000000000007E-3</v>
      </c>
      <c r="AO20" s="59">
        <f t="shared" si="2"/>
        <v>3.6938509999999989E-3</v>
      </c>
    </row>
    <row r="21" spans="2:41" s="56" customFormat="1" ht="27" customHeight="1" x14ac:dyDescent="0.15">
      <c r="B21" s="65" t="s">
        <v>85</v>
      </c>
      <c r="C21" s="58"/>
      <c r="D21" s="59">
        <v>2.8419156000000005</v>
      </c>
      <c r="E21" s="59">
        <v>0</v>
      </c>
      <c r="F21" s="59">
        <v>0</v>
      </c>
      <c r="G21" s="59">
        <v>2.8419156000000005</v>
      </c>
      <c r="H21" s="59">
        <v>0</v>
      </c>
      <c r="I21" s="59">
        <v>0</v>
      </c>
      <c r="J21" s="59">
        <v>0</v>
      </c>
      <c r="K21" s="59">
        <v>1.65E-3</v>
      </c>
      <c r="L21" s="59">
        <v>0</v>
      </c>
      <c r="M21" s="59">
        <v>0</v>
      </c>
      <c r="N21" s="59">
        <v>0</v>
      </c>
      <c r="O21" s="59">
        <v>1.65E-3</v>
      </c>
      <c r="P21" s="59">
        <v>1.65E-3</v>
      </c>
      <c r="Q21" s="59">
        <v>0</v>
      </c>
      <c r="R21" s="59">
        <v>0</v>
      </c>
      <c r="S21" s="61">
        <v>2.8402656000000004</v>
      </c>
      <c r="T21" s="59">
        <v>1.0962850000000002</v>
      </c>
      <c r="U21" s="59">
        <v>1.0942750000000001</v>
      </c>
      <c r="V21" s="59">
        <v>2.0099999999999996E-3</v>
      </c>
      <c r="W21" s="59">
        <v>1.7439806</v>
      </c>
      <c r="X21" s="59">
        <v>0.98345899999999986</v>
      </c>
      <c r="Y21" s="59">
        <v>9.8040000000000002E-3</v>
      </c>
      <c r="Z21" s="59">
        <v>0.76052160000000002</v>
      </c>
      <c r="AA21" s="59">
        <v>2.9916999999999999E-2</v>
      </c>
      <c r="AB21" s="59">
        <v>3.993845730528589E-2</v>
      </c>
      <c r="AC21" s="59">
        <v>1.7040421426947141</v>
      </c>
      <c r="AD21" s="59">
        <v>0.96341138076747457</v>
      </c>
      <c r="AE21" s="62">
        <v>0.74063076192723953</v>
      </c>
      <c r="AF21" s="59">
        <v>0</v>
      </c>
      <c r="AG21" s="61">
        <v>0.96506138076747461</v>
      </c>
      <c r="AH21" s="59">
        <v>1.8369157619272398</v>
      </c>
      <c r="AI21" s="59">
        <v>0.96506138076747461</v>
      </c>
      <c r="AJ21" s="59">
        <v>0</v>
      </c>
      <c r="AK21" s="59">
        <f t="shared" si="0"/>
        <v>2.8419156000000005</v>
      </c>
      <c r="AL21" s="59">
        <f t="shared" si="1"/>
        <v>0.72892000000000012</v>
      </c>
      <c r="AM21" s="59">
        <v>0</v>
      </c>
      <c r="AN21" s="59">
        <v>0.72892000000000012</v>
      </c>
      <c r="AO21" s="59">
        <f t="shared" si="2"/>
        <v>2.1129956000000005</v>
      </c>
    </row>
    <row r="22" spans="2:41" s="56" customFormat="1" ht="27" customHeight="1" x14ac:dyDescent="0.15">
      <c r="B22" s="65" t="s">
        <v>86</v>
      </c>
      <c r="C22" s="58"/>
      <c r="D22" s="59">
        <v>1.864E-3</v>
      </c>
      <c r="E22" s="59">
        <v>0</v>
      </c>
      <c r="F22" s="59">
        <v>0</v>
      </c>
      <c r="G22" s="59">
        <v>1.864E-3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1.864E-3</v>
      </c>
      <c r="T22" s="59">
        <v>0</v>
      </c>
      <c r="U22" s="59">
        <v>0</v>
      </c>
      <c r="V22" s="59">
        <v>0</v>
      </c>
      <c r="W22" s="59">
        <v>1.864E-3</v>
      </c>
      <c r="X22" s="59">
        <v>1.1540000000000001E-3</v>
      </c>
      <c r="Y22" s="59">
        <v>0</v>
      </c>
      <c r="Z22" s="59">
        <v>7.0999999999999991E-4</v>
      </c>
      <c r="AA22" s="59">
        <v>0</v>
      </c>
      <c r="AB22" s="59">
        <v>0</v>
      </c>
      <c r="AC22" s="59">
        <v>1.8640000000000002E-3</v>
      </c>
      <c r="AD22" s="59">
        <v>1.3440000000000001E-3</v>
      </c>
      <c r="AE22" s="62">
        <v>5.2000000000000006E-4</v>
      </c>
      <c r="AF22" s="59">
        <v>0</v>
      </c>
      <c r="AG22" s="61">
        <v>1.3440000000000001E-3</v>
      </c>
      <c r="AH22" s="59">
        <v>5.2000000000000006E-4</v>
      </c>
      <c r="AI22" s="59">
        <v>1.3440000000000001E-3</v>
      </c>
      <c r="AJ22" s="59">
        <v>0</v>
      </c>
      <c r="AK22" s="59">
        <f t="shared" si="0"/>
        <v>1.864E-3</v>
      </c>
      <c r="AL22" s="59">
        <f t="shared" si="1"/>
        <v>5.9719999999999999E-3</v>
      </c>
      <c r="AM22" s="59">
        <v>0</v>
      </c>
      <c r="AN22" s="59">
        <v>5.9719999999999999E-3</v>
      </c>
      <c r="AO22" s="59">
        <f t="shared" si="2"/>
        <v>-4.1079999999999997E-3</v>
      </c>
    </row>
    <row r="23" spans="2:41" s="56" customFormat="1" ht="27" customHeight="1" x14ac:dyDescent="0.15">
      <c r="B23" s="65" t="s">
        <v>87</v>
      </c>
      <c r="C23" s="58"/>
      <c r="D23" s="59">
        <v>11.527009500035767</v>
      </c>
      <c r="E23" s="59">
        <v>0</v>
      </c>
      <c r="F23" s="59">
        <v>0</v>
      </c>
      <c r="G23" s="59">
        <v>11.527009500035767</v>
      </c>
      <c r="H23" s="59">
        <v>0</v>
      </c>
      <c r="I23" s="59">
        <v>0</v>
      </c>
      <c r="J23" s="59">
        <v>0</v>
      </c>
      <c r="K23" s="59">
        <v>0.99272250000000006</v>
      </c>
      <c r="L23" s="59">
        <v>0</v>
      </c>
      <c r="M23" s="59">
        <v>0</v>
      </c>
      <c r="N23" s="59">
        <v>0</v>
      </c>
      <c r="O23" s="59">
        <v>0.99272250000000006</v>
      </c>
      <c r="P23" s="59">
        <v>0.99272250000000006</v>
      </c>
      <c r="Q23" s="59">
        <v>0</v>
      </c>
      <c r="R23" s="59">
        <v>0</v>
      </c>
      <c r="S23" s="61">
        <v>10.534287000035768</v>
      </c>
      <c r="T23" s="59">
        <v>0</v>
      </c>
      <c r="U23" s="59">
        <v>0</v>
      </c>
      <c r="V23" s="59">
        <v>0</v>
      </c>
      <c r="W23" s="59">
        <v>10.534287000035768</v>
      </c>
      <c r="X23" s="59">
        <v>10.268827000000005</v>
      </c>
      <c r="Y23" s="59">
        <v>0</v>
      </c>
      <c r="Z23" s="59">
        <v>0.26546000003576281</v>
      </c>
      <c r="AA23" s="59">
        <v>0</v>
      </c>
      <c r="AB23" s="59">
        <v>5.3500000000283876E-4</v>
      </c>
      <c r="AC23" s="59">
        <v>10.533752000035765</v>
      </c>
      <c r="AD23" s="59">
        <v>10.448007000035766</v>
      </c>
      <c r="AE23" s="62">
        <v>8.5745000000000002E-2</v>
      </c>
      <c r="AF23" s="59">
        <v>0</v>
      </c>
      <c r="AG23" s="61">
        <v>11.440729500035765</v>
      </c>
      <c r="AH23" s="59">
        <v>8.5745000000000002E-2</v>
      </c>
      <c r="AI23" s="59">
        <v>11.440729500035765</v>
      </c>
      <c r="AJ23" s="59">
        <v>0</v>
      </c>
      <c r="AK23" s="59">
        <f t="shared" si="0"/>
        <v>11.527009500035767</v>
      </c>
      <c r="AL23" s="59">
        <f t="shared" si="1"/>
        <v>9.1900000000000009E-2</v>
      </c>
      <c r="AM23" s="59">
        <v>0</v>
      </c>
      <c r="AN23" s="59">
        <v>9.1900000000000009E-2</v>
      </c>
      <c r="AO23" s="59">
        <f t="shared" si="2"/>
        <v>11.435109500035766</v>
      </c>
    </row>
    <row r="24" spans="2:41" s="56" customFormat="1" ht="27" customHeight="1" x14ac:dyDescent="0.15">
      <c r="B24" s="65" t="s">
        <v>88</v>
      </c>
      <c r="C24" s="58"/>
      <c r="D24" s="59">
        <v>0.91597799999999996</v>
      </c>
      <c r="E24" s="59">
        <v>0</v>
      </c>
      <c r="F24" s="59">
        <v>0</v>
      </c>
      <c r="G24" s="59">
        <v>0.91597799999999996</v>
      </c>
      <c r="H24" s="59">
        <v>0</v>
      </c>
      <c r="I24" s="59">
        <v>0</v>
      </c>
      <c r="J24" s="59">
        <v>0</v>
      </c>
      <c r="K24" s="59">
        <v>0.40054000000000001</v>
      </c>
      <c r="L24" s="59">
        <v>0.40054000000000001</v>
      </c>
      <c r="M24" s="59">
        <v>0.39567304087558636</v>
      </c>
      <c r="N24" s="59">
        <v>0</v>
      </c>
      <c r="O24" s="59">
        <v>4.86695912441367E-3</v>
      </c>
      <c r="P24" s="59">
        <v>4.86695912441367E-3</v>
      </c>
      <c r="Q24" s="59">
        <v>0</v>
      </c>
      <c r="R24" s="59">
        <v>0</v>
      </c>
      <c r="S24" s="61">
        <v>0.51543799999999995</v>
      </c>
      <c r="T24" s="59">
        <v>0</v>
      </c>
      <c r="U24" s="59">
        <v>0</v>
      </c>
      <c r="V24" s="59">
        <v>0</v>
      </c>
      <c r="W24" s="59">
        <v>0.51543799999999995</v>
      </c>
      <c r="X24" s="59">
        <v>0.51543799999999995</v>
      </c>
      <c r="Y24" s="59">
        <v>2.99E-3</v>
      </c>
      <c r="Z24" s="59">
        <v>0</v>
      </c>
      <c r="AA24" s="59">
        <v>0</v>
      </c>
      <c r="AB24" s="59">
        <v>2.9536685280321384E-3</v>
      </c>
      <c r="AC24" s="59">
        <v>0.51248433147196781</v>
      </c>
      <c r="AD24" s="59">
        <v>0.2643003314719678</v>
      </c>
      <c r="AE24" s="62">
        <v>0.24818399999999999</v>
      </c>
      <c r="AF24" s="59">
        <v>0</v>
      </c>
      <c r="AG24" s="61">
        <v>0.26916729059638145</v>
      </c>
      <c r="AH24" s="59">
        <v>0.24818399999999999</v>
      </c>
      <c r="AI24" s="59">
        <v>0.26916729059638145</v>
      </c>
      <c r="AJ24" s="59">
        <v>0</v>
      </c>
      <c r="AK24" s="59">
        <f t="shared" si="0"/>
        <v>0.91597799999999996</v>
      </c>
      <c r="AL24" s="59">
        <f t="shared" si="1"/>
        <v>2.8896999999999999E-2</v>
      </c>
      <c r="AM24" s="59">
        <v>0</v>
      </c>
      <c r="AN24" s="59">
        <v>2.8896999999999999E-2</v>
      </c>
      <c r="AO24" s="59">
        <f t="shared" si="2"/>
        <v>0.88708100000000001</v>
      </c>
    </row>
    <row r="25" spans="2:41" s="56" customFormat="1" ht="27" customHeight="1" x14ac:dyDescent="0.15">
      <c r="B25" s="65" t="s">
        <v>89</v>
      </c>
      <c r="C25" s="58"/>
      <c r="D25" s="59">
        <v>0.37279000000000001</v>
      </c>
      <c r="E25" s="59">
        <v>0</v>
      </c>
      <c r="F25" s="59">
        <v>0</v>
      </c>
      <c r="G25" s="59">
        <v>0.37279000000000001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0.37279000000000001</v>
      </c>
      <c r="T25" s="59">
        <v>0</v>
      </c>
      <c r="U25" s="59">
        <v>0</v>
      </c>
      <c r="V25" s="59">
        <v>0</v>
      </c>
      <c r="W25" s="59">
        <v>0.37279000000000001</v>
      </c>
      <c r="X25" s="59">
        <v>3.7999999999999999E-2</v>
      </c>
      <c r="Y25" s="59">
        <v>0</v>
      </c>
      <c r="Z25" s="59">
        <v>0.33479000000000003</v>
      </c>
      <c r="AA25" s="59">
        <v>0.10717</v>
      </c>
      <c r="AB25" s="59">
        <v>0.10716999999999999</v>
      </c>
      <c r="AC25" s="59">
        <v>0.26562000000000002</v>
      </c>
      <c r="AD25" s="59">
        <v>0.26562000000000002</v>
      </c>
      <c r="AE25" s="62">
        <v>0</v>
      </c>
      <c r="AF25" s="59">
        <v>0</v>
      </c>
      <c r="AG25" s="61">
        <v>0.26562000000000002</v>
      </c>
      <c r="AH25" s="59">
        <v>0</v>
      </c>
      <c r="AI25" s="59">
        <v>0.26562000000000002</v>
      </c>
      <c r="AJ25" s="59">
        <v>0</v>
      </c>
      <c r="AK25" s="59">
        <f t="shared" si="0"/>
        <v>0.37279000000000001</v>
      </c>
      <c r="AL25" s="59">
        <f t="shared" si="1"/>
        <v>0.10496999999999999</v>
      </c>
      <c r="AM25" s="59">
        <v>0</v>
      </c>
      <c r="AN25" s="59">
        <v>0.10496999999999999</v>
      </c>
      <c r="AO25" s="59">
        <f t="shared" si="2"/>
        <v>0.26782</v>
      </c>
    </row>
    <row r="26" spans="2:41" s="56" customFormat="1" ht="27" customHeight="1" x14ac:dyDescent="0.15">
      <c r="B26" s="65" t="s">
        <v>90</v>
      </c>
      <c r="C26" s="58"/>
      <c r="D26" s="59">
        <v>0.16397999999999999</v>
      </c>
      <c r="E26" s="59">
        <v>0</v>
      </c>
      <c r="F26" s="59">
        <v>0</v>
      </c>
      <c r="G26" s="59">
        <v>0.16397999999999999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0.16397999999999999</v>
      </c>
      <c r="T26" s="59">
        <v>0</v>
      </c>
      <c r="U26" s="59">
        <v>0</v>
      </c>
      <c r="V26" s="59">
        <v>0</v>
      </c>
      <c r="W26" s="59">
        <v>0.16397999999999999</v>
      </c>
      <c r="X26" s="59">
        <v>0</v>
      </c>
      <c r="Y26" s="59">
        <v>0</v>
      </c>
      <c r="Z26" s="59">
        <v>0.16397999999999999</v>
      </c>
      <c r="AA26" s="59">
        <v>0</v>
      </c>
      <c r="AB26" s="59">
        <v>0</v>
      </c>
      <c r="AC26" s="59">
        <v>0.16397999999999999</v>
      </c>
      <c r="AD26" s="59">
        <v>0.16397999999999999</v>
      </c>
      <c r="AE26" s="62">
        <v>0</v>
      </c>
      <c r="AF26" s="59">
        <v>0</v>
      </c>
      <c r="AG26" s="61">
        <v>0.16397999999999999</v>
      </c>
      <c r="AH26" s="59">
        <v>0</v>
      </c>
      <c r="AI26" s="59">
        <v>0.16397999999999999</v>
      </c>
      <c r="AJ26" s="59">
        <v>0</v>
      </c>
      <c r="AK26" s="59">
        <f t="shared" si="0"/>
        <v>0.16397999999999999</v>
      </c>
      <c r="AL26" s="59">
        <f t="shared" si="1"/>
        <v>0</v>
      </c>
      <c r="AM26" s="59">
        <v>0</v>
      </c>
      <c r="AN26" s="59">
        <v>0</v>
      </c>
      <c r="AO26" s="59">
        <f t="shared" si="2"/>
        <v>0.16397999999999999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7.1863200000000002E-2</v>
      </c>
      <c r="E28" s="59">
        <v>0</v>
      </c>
      <c r="F28" s="59">
        <v>0</v>
      </c>
      <c r="G28" s="59">
        <v>7.1863200000000002E-2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7.1863200000000002E-2</v>
      </c>
      <c r="T28" s="59">
        <v>0</v>
      </c>
      <c r="U28" s="59">
        <v>0</v>
      </c>
      <c r="V28" s="59">
        <v>0</v>
      </c>
      <c r="W28" s="59">
        <v>7.1863200000000002E-2</v>
      </c>
      <c r="X28" s="59">
        <v>2.30742E-2</v>
      </c>
      <c r="Y28" s="59">
        <v>0</v>
      </c>
      <c r="Z28" s="59">
        <v>4.8789000000000006E-2</v>
      </c>
      <c r="AA28" s="59">
        <v>1.934E-2</v>
      </c>
      <c r="AB28" s="59">
        <v>9.670000000000005E-3</v>
      </c>
      <c r="AC28" s="59">
        <v>6.2193199999999997E-2</v>
      </c>
      <c r="AD28" s="59">
        <v>6.1083199999999997E-2</v>
      </c>
      <c r="AE28" s="62">
        <v>1.1100000000000001E-3</v>
      </c>
      <c r="AF28" s="59">
        <v>0</v>
      </c>
      <c r="AG28" s="61">
        <v>6.1083199999999997E-2</v>
      </c>
      <c r="AH28" s="59">
        <v>1.1100000000000001E-3</v>
      </c>
      <c r="AI28" s="59">
        <v>6.1083199999999997E-2</v>
      </c>
      <c r="AJ28" s="59">
        <v>0</v>
      </c>
      <c r="AK28" s="59">
        <f t="shared" si="0"/>
        <v>7.1863200000000002E-2</v>
      </c>
      <c r="AL28" s="59">
        <f t="shared" si="1"/>
        <v>5.7925000000000004E-2</v>
      </c>
      <c r="AM28" s="59">
        <v>0</v>
      </c>
      <c r="AN28" s="59">
        <v>5.7925000000000004E-2</v>
      </c>
      <c r="AO28" s="59">
        <f t="shared" si="2"/>
        <v>1.3938199999999998E-2</v>
      </c>
    </row>
    <row r="29" spans="2:41" s="56" customFormat="1" ht="27" customHeight="1" x14ac:dyDescent="0.15">
      <c r="B29" s="65" t="s">
        <v>93</v>
      </c>
      <c r="C29" s="58"/>
      <c r="D29" s="59">
        <v>1.2302040399999998</v>
      </c>
      <c r="E29" s="59">
        <v>0</v>
      </c>
      <c r="F29" s="59">
        <v>0</v>
      </c>
      <c r="G29" s="59">
        <v>1.2302040399999998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1.2302040399999998</v>
      </c>
      <c r="T29" s="59">
        <v>0.84602999999999995</v>
      </c>
      <c r="U29" s="59">
        <v>0.8424299999999999</v>
      </c>
      <c r="V29" s="59">
        <v>3.5999999999999995E-3</v>
      </c>
      <c r="W29" s="59">
        <v>0.38417403999999999</v>
      </c>
      <c r="X29" s="59">
        <v>9.4973000000000002E-2</v>
      </c>
      <c r="Y29" s="59">
        <v>7.7999999999999999E-5</v>
      </c>
      <c r="Z29" s="59">
        <v>0.28920104000000002</v>
      </c>
      <c r="AA29" s="59">
        <v>0.11075399999999999</v>
      </c>
      <c r="AB29" s="59">
        <v>1.8605711214026988E-3</v>
      </c>
      <c r="AC29" s="59">
        <v>0.3823134688785973</v>
      </c>
      <c r="AD29" s="59">
        <v>0.30457033669460387</v>
      </c>
      <c r="AE29" s="62">
        <v>7.7743132183993424E-2</v>
      </c>
      <c r="AF29" s="59">
        <v>0</v>
      </c>
      <c r="AG29" s="61">
        <v>0.30457033669460387</v>
      </c>
      <c r="AH29" s="59">
        <v>0.92377313218399337</v>
      </c>
      <c r="AI29" s="59">
        <v>0.30457033669460387</v>
      </c>
      <c r="AJ29" s="59">
        <v>0</v>
      </c>
      <c r="AK29" s="59">
        <f t="shared" si="0"/>
        <v>1.2302040399999998</v>
      </c>
      <c r="AL29" s="59">
        <f t="shared" si="1"/>
        <v>0.27312199999999998</v>
      </c>
      <c r="AM29" s="59">
        <v>0</v>
      </c>
      <c r="AN29" s="59">
        <v>0.27312199999999998</v>
      </c>
      <c r="AO29" s="59">
        <f t="shared" si="2"/>
        <v>0.95708203999999986</v>
      </c>
    </row>
    <row r="30" spans="2:41" s="56" customFormat="1" ht="27" customHeight="1" x14ac:dyDescent="0.15">
      <c r="B30" s="65" t="s">
        <v>94</v>
      </c>
      <c r="C30" s="58"/>
      <c r="D30" s="59">
        <v>0.17317000000000002</v>
      </c>
      <c r="E30" s="59">
        <v>0</v>
      </c>
      <c r="F30" s="59">
        <v>0</v>
      </c>
      <c r="G30" s="59">
        <v>0.17317000000000002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0.17317000000000002</v>
      </c>
      <c r="T30" s="59">
        <v>0</v>
      </c>
      <c r="U30" s="59">
        <v>0</v>
      </c>
      <c r="V30" s="59">
        <v>0</v>
      </c>
      <c r="W30" s="59">
        <v>0.17317000000000002</v>
      </c>
      <c r="X30" s="59">
        <v>1.7999999999999998E-4</v>
      </c>
      <c r="Y30" s="59">
        <v>0</v>
      </c>
      <c r="Z30" s="59">
        <v>0.17299</v>
      </c>
      <c r="AA30" s="59">
        <v>0</v>
      </c>
      <c r="AB30" s="59">
        <v>0</v>
      </c>
      <c r="AC30" s="59">
        <v>0.17317000000000002</v>
      </c>
      <c r="AD30" s="59">
        <v>0.17317000000000002</v>
      </c>
      <c r="AE30" s="62">
        <v>0</v>
      </c>
      <c r="AF30" s="59">
        <v>0</v>
      </c>
      <c r="AG30" s="61">
        <v>0.17317000000000002</v>
      </c>
      <c r="AH30" s="59">
        <v>0</v>
      </c>
      <c r="AI30" s="59">
        <v>0.17317000000000002</v>
      </c>
      <c r="AJ30" s="59">
        <v>0</v>
      </c>
      <c r="AK30" s="59">
        <f t="shared" si="0"/>
        <v>0.17317000000000002</v>
      </c>
      <c r="AL30" s="59">
        <f t="shared" si="1"/>
        <v>0</v>
      </c>
      <c r="AM30" s="59">
        <v>0</v>
      </c>
      <c r="AN30" s="59">
        <v>0</v>
      </c>
      <c r="AO30" s="59">
        <f t="shared" si="2"/>
        <v>0.17317000000000002</v>
      </c>
    </row>
    <row r="31" spans="2:41" s="56" customFormat="1" ht="27" customHeight="1" x14ac:dyDescent="0.15">
      <c r="B31" s="65" t="s">
        <v>95</v>
      </c>
      <c r="C31" s="58"/>
      <c r="D31" s="59">
        <v>53.172634280000011</v>
      </c>
      <c r="E31" s="59">
        <v>0</v>
      </c>
      <c r="F31" s="59">
        <v>0</v>
      </c>
      <c r="G31" s="59">
        <v>53.172634280000011</v>
      </c>
      <c r="H31" s="59">
        <v>0</v>
      </c>
      <c r="I31" s="59">
        <v>0</v>
      </c>
      <c r="J31" s="59">
        <v>0</v>
      </c>
      <c r="K31" s="59">
        <v>3.0910399999999996</v>
      </c>
      <c r="L31" s="59">
        <v>0</v>
      </c>
      <c r="M31" s="59">
        <v>0</v>
      </c>
      <c r="N31" s="59">
        <v>0</v>
      </c>
      <c r="O31" s="59">
        <v>3.0910399999999996</v>
      </c>
      <c r="P31" s="59">
        <v>3.0910399999999996</v>
      </c>
      <c r="Q31" s="59">
        <v>0</v>
      </c>
      <c r="R31" s="59">
        <v>0</v>
      </c>
      <c r="S31" s="61">
        <v>50.081594280000012</v>
      </c>
      <c r="T31" s="59">
        <v>0.81773400000000007</v>
      </c>
      <c r="U31" s="59">
        <v>0.70762400000000003</v>
      </c>
      <c r="V31" s="59">
        <v>0.11011</v>
      </c>
      <c r="W31" s="59">
        <v>49.26386028000001</v>
      </c>
      <c r="X31" s="59">
        <v>49.260900280000008</v>
      </c>
      <c r="Y31" s="59">
        <v>0</v>
      </c>
      <c r="Z31" s="59">
        <v>2.96E-3</v>
      </c>
      <c r="AA31" s="59">
        <v>0</v>
      </c>
      <c r="AB31" s="59">
        <v>0</v>
      </c>
      <c r="AC31" s="59">
        <v>49.26386028000001</v>
      </c>
      <c r="AD31" s="59">
        <v>49.083925159169596</v>
      </c>
      <c r="AE31" s="62">
        <v>0.1799351208304116</v>
      </c>
      <c r="AF31" s="59">
        <v>0</v>
      </c>
      <c r="AG31" s="61">
        <v>52.174965159169595</v>
      </c>
      <c r="AH31" s="59">
        <v>0.9976691208304117</v>
      </c>
      <c r="AI31" s="59">
        <v>52.174965159169595</v>
      </c>
      <c r="AJ31" s="59">
        <v>0</v>
      </c>
      <c r="AK31" s="59">
        <f t="shared" si="0"/>
        <v>53.172634280000011</v>
      </c>
      <c r="AL31" s="59">
        <f t="shared" si="1"/>
        <v>0.64140900000000001</v>
      </c>
      <c r="AM31" s="59">
        <v>0</v>
      </c>
      <c r="AN31" s="59">
        <v>0.64140900000000001</v>
      </c>
      <c r="AO31" s="59">
        <f t="shared" si="2"/>
        <v>52.531225280000008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9.4916513352524596</v>
      </c>
      <c r="E34" s="59">
        <v>0</v>
      </c>
      <c r="F34" s="59">
        <v>0</v>
      </c>
      <c r="G34" s="59">
        <v>9.4916513352524596</v>
      </c>
      <c r="H34" s="59">
        <v>9.4916513352524596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9.4916513352524596</v>
      </c>
      <c r="AH34" s="59">
        <v>0</v>
      </c>
      <c r="AI34" s="59">
        <v>9.4916513352524596</v>
      </c>
      <c r="AJ34" s="59">
        <v>0</v>
      </c>
      <c r="AK34" s="59">
        <f t="shared" si="0"/>
        <v>9.4916513352524596</v>
      </c>
      <c r="AL34" s="59">
        <f t="shared" si="1"/>
        <v>0</v>
      </c>
      <c r="AM34" s="59">
        <v>0</v>
      </c>
      <c r="AN34" s="59">
        <v>0</v>
      </c>
      <c r="AO34" s="59">
        <f t="shared" si="2"/>
        <v>9.4916513352524596</v>
      </c>
    </row>
    <row r="35" spans="2:41" s="56" customFormat="1" ht="27" customHeight="1" x14ac:dyDescent="0.15">
      <c r="B35" s="65" t="s">
        <v>99</v>
      </c>
      <c r="C35" s="58"/>
      <c r="D35" s="59">
        <v>9.3900000000000008E-3</v>
      </c>
      <c r="E35" s="59">
        <v>0</v>
      </c>
      <c r="F35" s="59">
        <v>0</v>
      </c>
      <c r="G35" s="59">
        <v>9.3900000000000008E-3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9.3900000000000008E-3</v>
      </c>
      <c r="T35" s="59">
        <v>0</v>
      </c>
      <c r="U35" s="59">
        <v>0</v>
      </c>
      <c r="V35" s="59">
        <v>0</v>
      </c>
      <c r="W35" s="59">
        <v>9.3900000000000008E-3</v>
      </c>
      <c r="X35" s="59">
        <v>0</v>
      </c>
      <c r="Y35" s="59">
        <v>0</v>
      </c>
      <c r="Z35" s="59">
        <v>9.3900000000000008E-3</v>
      </c>
      <c r="AA35" s="59">
        <v>0</v>
      </c>
      <c r="AB35" s="59">
        <v>0</v>
      </c>
      <c r="AC35" s="59">
        <v>9.3900000000000008E-3</v>
      </c>
      <c r="AD35" s="59">
        <v>9.3900000000000008E-3</v>
      </c>
      <c r="AE35" s="62">
        <v>0</v>
      </c>
      <c r="AF35" s="59">
        <v>0</v>
      </c>
      <c r="AG35" s="61">
        <v>9.3900000000000008E-3</v>
      </c>
      <c r="AH35" s="59">
        <v>0</v>
      </c>
      <c r="AI35" s="59">
        <v>9.3900000000000008E-3</v>
      </c>
      <c r="AJ35" s="59">
        <v>0</v>
      </c>
      <c r="AK35" s="59">
        <f t="shared" si="0"/>
        <v>9.3900000000000008E-3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9.3900000000000008E-3</v>
      </c>
    </row>
    <row r="36" spans="2:41" s="56" customFormat="1" ht="27" customHeight="1" x14ac:dyDescent="0.15">
      <c r="B36" s="65" t="s">
        <v>100</v>
      </c>
      <c r="C36" s="58"/>
      <c r="D36" s="59">
        <v>0.82196899500000009</v>
      </c>
      <c r="E36" s="59">
        <v>0</v>
      </c>
      <c r="F36" s="59">
        <v>0</v>
      </c>
      <c r="G36" s="59">
        <v>0.82196899500000009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0.82196899500000009</v>
      </c>
      <c r="T36" s="59">
        <v>1.66E-3</v>
      </c>
      <c r="U36" s="59">
        <v>0</v>
      </c>
      <c r="V36" s="59">
        <v>1.66E-3</v>
      </c>
      <c r="W36" s="59">
        <v>0.8203089950000001</v>
      </c>
      <c r="X36" s="59">
        <v>0.55874699999999999</v>
      </c>
      <c r="Y36" s="59">
        <v>0.23454</v>
      </c>
      <c r="Z36" s="59">
        <v>0.26156199500000005</v>
      </c>
      <c r="AA36" s="59">
        <v>0.119218</v>
      </c>
      <c r="AB36" s="59">
        <v>0.41879536617642543</v>
      </c>
      <c r="AC36" s="59">
        <v>0.40151362882357466</v>
      </c>
      <c r="AD36" s="59">
        <v>0.1208189892655049</v>
      </c>
      <c r="AE36" s="59">
        <v>0.28069463955806978</v>
      </c>
      <c r="AF36" s="59">
        <v>0</v>
      </c>
      <c r="AG36" s="61">
        <v>0.1208189892655049</v>
      </c>
      <c r="AH36" s="59">
        <v>0.28235463955806978</v>
      </c>
      <c r="AI36" s="59">
        <v>0.1208189892655049</v>
      </c>
      <c r="AJ36" s="59">
        <v>0</v>
      </c>
      <c r="AK36" s="59">
        <f t="shared" si="0"/>
        <v>0.82196899500000009</v>
      </c>
      <c r="AL36" s="59">
        <f t="shared" si="1"/>
        <v>1.6254570000000002</v>
      </c>
      <c r="AM36" s="59">
        <f>SUM(AM37:AM39)</f>
        <v>0</v>
      </c>
      <c r="AN36" s="59">
        <f>SUM(AN37:AN39)</f>
        <v>1.6254570000000002</v>
      </c>
      <c r="AO36" s="59">
        <f t="shared" si="2"/>
        <v>-0.80348800500000006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0.32283800000000001</v>
      </c>
      <c r="E37" s="70">
        <v>0</v>
      </c>
      <c r="F37" s="69">
        <v>0</v>
      </c>
      <c r="G37" s="69">
        <v>0.32283800000000001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0.32283800000000001</v>
      </c>
      <c r="T37" s="69">
        <v>0</v>
      </c>
      <c r="U37" s="69">
        <v>0</v>
      </c>
      <c r="V37" s="69">
        <v>0</v>
      </c>
      <c r="W37" s="69">
        <v>0.32283800000000001</v>
      </c>
      <c r="X37" s="69">
        <v>0.23454</v>
      </c>
      <c r="Y37" s="69">
        <v>0.23454</v>
      </c>
      <c r="Z37" s="69">
        <v>8.8298000000000001E-2</v>
      </c>
      <c r="AA37" s="69">
        <v>8.8298000000000001E-2</v>
      </c>
      <c r="AB37" s="69">
        <v>0.30049492950975865</v>
      </c>
      <c r="AC37" s="69">
        <v>2.2343070490241368E-2</v>
      </c>
      <c r="AD37" s="69">
        <v>2.2343070490241368E-2</v>
      </c>
      <c r="AE37" s="69">
        <v>0</v>
      </c>
      <c r="AF37" s="71">
        <v>0</v>
      </c>
      <c r="AG37" s="72">
        <v>2.2343070490241368E-2</v>
      </c>
      <c r="AH37" s="69">
        <v>0</v>
      </c>
      <c r="AI37" s="69">
        <v>2.2343070490241368E-2</v>
      </c>
      <c r="AJ37" s="70">
        <v>0</v>
      </c>
      <c r="AK37" s="70">
        <f t="shared" si="0"/>
        <v>0.32283800000000001</v>
      </c>
      <c r="AL37" s="70">
        <f t="shared" si="1"/>
        <v>0.32552500000000001</v>
      </c>
      <c r="AM37" s="70">
        <v>0</v>
      </c>
      <c r="AN37" s="70">
        <v>0.32552500000000001</v>
      </c>
      <c r="AO37" s="70">
        <f t="shared" si="2"/>
        <v>-2.6869999999999949E-3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0.46439700000000006</v>
      </c>
      <c r="E38" s="74">
        <v>0</v>
      </c>
      <c r="F38" s="74">
        <v>0</v>
      </c>
      <c r="G38" s="74">
        <v>0.46439700000000006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0.46439700000000006</v>
      </c>
      <c r="T38" s="74">
        <v>1.66E-3</v>
      </c>
      <c r="U38" s="74">
        <v>0</v>
      </c>
      <c r="V38" s="74">
        <v>1.66E-3</v>
      </c>
      <c r="W38" s="74">
        <v>0.46273700000000006</v>
      </c>
      <c r="X38" s="74">
        <v>0.32420700000000002</v>
      </c>
      <c r="Y38" s="74">
        <v>0</v>
      </c>
      <c r="Z38" s="74">
        <v>0.13853000000000001</v>
      </c>
      <c r="AA38" s="74">
        <v>0</v>
      </c>
      <c r="AB38" s="74">
        <v>8.7377000000000093E-2</v>
      </c>
      <c r="AC38" s="74">
        <v>0.37535999999999997</v>
      </c>
      <c r="AD38" s="74">
        <v>9.769523651030626E-2</v>
      </c>
      <c r="AE38" s="74">
        <v>0.27766476348969371</v>
      </c>
      <c r="AF38" s="75">
        <v>0</v>
      </c>
      <c r="AG38" s="76">
        <v>9.769523651030626E-2</v>
      </c>
      <c r="AH38" s="74">
        <v>0.27932476348969371</v>
      </c>
      <c r="AI38" s="74">
        <v>9.769523651030626E-2</v>
      </c>
      <c r="AJ38" s="74">
        <v>0</v>
      </c>
      <c r="AK38" s="74">
        <f t="shared" si="0"/>
        <v>0.46439700000000006</v>
      </c>
      <c r="AL38" s="74">
        <f t="shared" si="1"/>
        <v>1.2671750000000002</v>
      </c>
      <c r="AM38" s="74">
        <v>0</v>
      </c>
      <c r="AN38" s="74">
        <v>1.2671750000000002</v>
      </c>
      <c r="AO38" s="74">
        <f t="shared" si="2"/>
        <v>-0.8027780000000001</v>
      </c>
    </row>
    <row r="39" spans="2:41" ht="27" customHeight="1" x14ac:dyDescent="0.15">
      <c r="B39" s="77">
        <v>0</v>
      </c>
      <c r="C39" s="84" t="s">
        <v>100</v>
      </c>
      <c r="D39" s="79">
        <v>3.4733995000000004E-2</v>
      </c>
      <c r="E39" s="60">
        <v>0</v>
      </c>
      <c r="F39" s="79">
        <v>0</v>
      </c>
      <c r="G39" s="79">
        <v>3.4733995000000004E-2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3.4733995000000004E-2</v>
      </c>
      <c r="T39" s="79">
        <v>0</v>
      </c>
      <c r="U39" s="79">
        <v>0</v>
      </c>
      <c r="V39" s="79">
        <v>0</v>
      </c>
      <c r="W39" s="79">
        <v>3.4733995000000004E-2</v>
      </c>
      <c r="X39" s="79">
        <v>0</v>
      </c>
      <c r="Y39" s="79">
        <v>0</v>
      </c>
      <c r="Z39" s="79">
        <v>3.4733995000000004E-2</v>
      </c>
      <c r="AA39" s="79">
        <v>3.092E-2</v>
      </c>
      <c r="AB39" s="79">
        <v>3.0923436666666668E-2</v>
      </c>
      <c r="AC39" s="79">
        <v>3.8105583333333361E-3</v>
      </c>
      <c r="AD39" s="79">
        <v>7.8068226495726543E-4</v>
      </c>
      <c r="AE39" s="79">
        <v>3.0298760683760708E-3</v>
      </c>
      <c r="AF39" s="80">
        <v>0</v>
      </c>
      <c r="AG39" s="81">
        <v>7.8068226495726543E-4</v>
      </c>
      <c r="AH39" s="79">
        <v>3.0298760683760708E-3</v>
      </c>
      <c r="AI39" s="79">
        <v>7.8068226495726543E-4</v>
      </c>
      <c r="AJ39" s="60">
        <v>0</v>
      </c>
      <c r="AK39" s="60">
        <f t="shared" si="0"/>
        <v>3.4733995000000004E-2</v>
      </c>
      <c r="AL39" s="60">
        <f t="shared" si="1"/>
        <v>3.2757000000000015E-2</v>
      </c>
      <c r="AM39" s="60">
        <v>0</v>
      </c>
      <c r="AN39" s="60">
        <v>3.2757000000000015E-2</v>
      </c>
      <c r="AO39" s="60">
        <f t="shared" si="2"/>
        <v>1.9769949999999883E-3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2021-03-16T06:37:03Z</dcterms:created>
  <dcterms:modified xsi:type="dcterms:W3CDTF">2022-03-29T10:15:15Z</dcterms:modified>
</cp:coreProperties>
</file>