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5DC8769-0601-41B8-A3BD-39549DCDE1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25" i="1" l="1"/>
  <c r="AL36" i="1"/>
  <c r="AO36" i="1" s="1"/>
  <c r="AO15" i="1"/>
  <c r="AO16" i="1"/>
  <c r="AO18" i="1"/>
  <c r="AO21" i="1"/>
  <c r="AO24" i="1"/>
  <c r="AO27" i="1"/>
  <c r="AO30" i="1"/>
  <c r="AO20" i="1"/>
  <c r="AO13" i="1"/>
  <c r="AO23" i="1"/>
  <c r="AO31" i="1"/>
  <c r="AO17" i="1"/>
  <c r="AO35" i="1"/>
  <c r="AO32" i="1"/>
  <c r="AO39" i="1"/>
  <c r="AO19" i="1"/>
  <c r="AO26" i="1"/>
  <c r="AO33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<sst xmlns="http://schemas.openxmlformats.org/spreadsheetml/2006/main" count="111" uniqueCount="105">
  <si>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</si>
  <si>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</si>
  <si>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</si>
  <si>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</si>
  <si>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</si>
  <si>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</si>
  <si>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</si>
  <si>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</si>
  <si>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</si>
  <si>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</si>
  <si>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</si>
  <si>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</si>
  <si>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</si>
  <si>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</si>
  <si>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</si>
  <si>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</si>
  <si>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</si>
  <si>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</si>
  <si>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</si>
  <si>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</si>
  <si>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</si>
  <si>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</si>
  <si>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</si>
  <si>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</si>
  <si>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</si>
  <si>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</si>
  <si>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</si>
  <si>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</si>
  <si>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</si>
  <si>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</si>
  <si>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</si>
  <si>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</si>
  <si>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</si>
  <si>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</si>
  <si>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</si>
  <si>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</si>
  <si>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</si>
  <si>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</si>
  <si>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</si>
  <si>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</si>
  <si>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</si>
  <si>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</si>
  <si>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</si>
  <si>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</si>
  <si>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</si>
  <si>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</si>
  <si>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</si>
  <si>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</si>
  <si>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</si>
  <si>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</si>
  <si>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</si>
  <si>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</si>
  <si>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</si>
  <si>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</si>
  <si>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</si>
  <si>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</si>
  <si>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</si>
  <si>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</si>
  <si>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</si>
  <si>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</si>
  <si>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</si>
  <si>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</si>
  <si>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</si>
  <si>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</si>
  <si>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</si>
  <si>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</si>
  <si>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</si>
  <si>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</si>
  <si>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</si>
  <si>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</si>
  <si>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</si>
  <si>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</si>
  <si>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</si>
  <si>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</si>
  <si>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</si>
  <si>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</si>
  <si>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</si>
  <si>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</si>
  <si>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</si>
  <si>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</si>
  <si>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</si>
  <si>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</si>
  <si>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</si>
  <si>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</si>
  <si>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</si>
  <si>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</si>
  <si>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</si>
  <si>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</si>
  <si>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</si>
  <si>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</si>
  <si>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</si>
  <si>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</si>
  <si>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</si>
  <si>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</si>
  <si>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</si>
  <si>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</si>
  <si>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</si>
  <si>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</si>
  <si>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</si>
  <si>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</si>
  <si>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</si>
  <si>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</si>
  <si>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</si>
  <si>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</si>
  <si>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表4-07  発生量及び処理・処分量（種類別：変換)　〔全業種〕〔田辺・西牟婁地域〕〔令和２年度〕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</si>
</sst>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179.95075462825571</v>
      </c>
      <c r="E12" s="54">
        <v>0</v>
      </c>
      <c r="F12" s="54">
        <v>0</v>
      </c>
      <c r="G12" s="54">
        <v>179.95075462825571</v>
      </c>
      <c r="H12" s="54">
        <v>14.7640906818008</v>
      </c>
      <c r="I12" s="54">
        <v>0</v>
      </c>
      <c r="J12" s="54">
        <v>0</v>
      </c>
      <c r="K12" s="54">
        <v>35.378379500000001</v>
      </c>
      <c r="L12" s="54">
        <v>0.33539999999999998</v>
      </c>
      <c r="M12" s="54">
        <v>26.413768933424301</v>
      </c>
      <c r="N12" s="54">
        <v>0</v>
      </c>
      <c r="O12" s="54">
        <v>8.9646105665757023</v>
      </c>
      <c r="P12" s="54">
        <v>7.5098008161040832</v>
      </c>
      <c r="Q12" s="54">
        <v>0</v>
      </c>
      <c r="R12" s="54">
        <v>0</v>
      </c>
      <c r="S12" s="55">
        <v>131.26309419692655</v>
      </c>
      <c r="T12" s="54">
        <v>2.4886212000000003</v>
      </c>
      <c r="U12" s="54">
        <v>2.4723312000000002</v>
      </c>
      <c r="V12" s="54">
        <v>1.6289999999999999E-2</v>
      </c>
      <c r="W12" s="54">
        <v>128.77447299692653</v>
      </c>
      <c r="X12" s="54">
        <v>123.50343981999997</v>
      </c>
      <c r="Y12" s="54">
        <v>1.210637</v>
      </c>
      <c r="Z12" s="54">
        <v>5.2710331769265659</v>
      </c>
      <c r="AA12" s="54">
        <v>0.21851546200000002</v>
      </c>
      <c r="AB12" s="54">
        <v>6.9436507673542192</v>
      </c>
      <c r="AC12" s="54">
        <v>121.83082222957232</v>
      </c>
      <c r="AD12" s="54">
        <v>117.27673102475717</v>
      </c>
      <c r="AE12" s="54">
        <v>4.554091204815145</v>
      </c>
      <c r="AF12" s="54">
        <v>0</v>
      </c>
      <c r="AG12" s="55">
        <v>139.55062252266205</v>
      </c>
      <c r="AH12" s="54">
        <v>7.0427124048151448</v>
      </c>
      <c r="AI12" s="54">
        <v>139.55062252266205</v>
      </c>
      <c r="AJ12" s="54">
        <v>0</v>
      </c>
      <c r="AK12" s="54">
        <f>G12-N12</f>
        <v>179.95075462825571</v>
      </c>
      <c r="AL12" s="54">
        <f>AM12+AN12</f>
        <v>8.8826029749276767</v>
      </c>
      <c r="AM12" s="54">
        <f>SUM(AM13:AM14)+SUM(AM18:AM36)</f>
        <v>0</v>
      </c>
      <c r="AN12" s="54">
        <f>SUM(AN13:AN14)+SUM(AN18:AN36)</f>
        <v>8.8826029749276767</v>
      </c>
      <c r="AO12" s="54">
        <f>AK12-AL12</f>
        <v>171.06815165332804</v>
      </c>
    </row>
    <row r="13" spans="2:41" s="56" customFormat="1" ht="27" customHeight="1" thickTop="1" x14ac:dyDescent="0.15">
      <c r="B13" s="57" t="s">
        <v>77</v>
      </c>
      <c r="C13" s="58"/>
      <c r="D13" s="59">
        <v>1.2223199999999999</v>
      </c>
      <c r="E13" s="59">
        <v>0</v>
      </c>
      <c r="F13" s="59">
        <v>0</v>
      </c>
      <c r="G13" s="60">
        <v>1.2223199999999999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1.2223199999999999</v>
      </c>
      <c r="T13" s="59">
        <v>0</v>
      </c>
      <c r="U13" s="59">
        <v>0</v>
      </c>
      <c r="V13" s="59">
        <v>0</v>
      </c>
      <c r="W13" s="59">
        <v>1.2223199999999999</v>
      </c>
      <c r="X13" s="59">
        <v>3.2499999999999999E-3</v>
      </c>
      <c r="Y13" s="59">
        <v>3.2499999999999999E-3</v>
      </c>
      <c r="Z13" s="59">
        <v>1.2190699999999999</v>
      </c>
      <c r="AA13" s="59">
        <v>0</v>
      </c>
      <c r="AB13" s="59">
        <v>-0.65632428496269268</v>
      </c>
      <c r="AC13" s="59">
        <v>1.8786442849626925</v>
      </c>
      <c r="AD13" s="59">
        <v>1.2190699999999999</v>
      </c>
      <c r="AE13" s="62">
        <v>0.65957428496269277</v>
      </c>
      <c r="AF13" s="59">
        <v>0</v>
      </c>
      <c r="AG13" s="63">
        <v>1.2190699999999999</v>
      </c>
      <c r="AH13" s="64">
        <v>0.65957428496269277</v>
      </c>
      <c r="AI13" s="64">
        <v>1.2190699999999999</v>
      </c>
      <c r="AJ13" s="59">
        <v>0</v>
      </c>
      <c r="AK13" s="59">
        <f t="shared" ref="AK13:AK39" si="0">G13-N13</f>
        <v>1.2223199999999999</v>
      </c>
      <c r="AL13" s="59">
        <f t="shared" ref="AL13:AL39" si="1">AM13+AN13</f>
        <v>0.28104999999999997</v>
      </c>
      <c r="AM13" s="59">
        <v>0</v>
      </c>
      <c r="AN13" s="59">
        <v>0.28104999999999997</v>
      </c>
      <c r="AO13" s="59">
        <f t="shared" ref="AO13:AO39" si="2">AK13-AL13</f>
        <v>0.94126999999999983</v>
      </c>
    </row>
    <row r="14" spans="2:41" s="56" customFormat="1" ht="27" customHeight="1" x14ac:dyDescent="0.15">
      <c r="B14" s="65" t="s">
        <v>78</v>
      </c>
      <c r="C14" s="58"/>
      <c r="D14" s="59">
        <v>32.885747636953084</v>
      </c>
      <c r="E14" s="59">
        <v>0</v>
      </c>
      <c r="F14" s="59">
        <v>0</v>
      </c>
      <c r="G14" s="59">
        <v>32.885747636953084</v>
      </c>
      <c r="H14" s="59">
        <v>0</v>
      </c>
      <c r="I14" s="59">
        <v>0</v>
      </c>
      <c r="J14" s="59">
        <v>0</v>
      </c>
      <c r="K14" s="59">
        <v>27.393519999999999</v>
      </c>
      <c r="L14" s="59">
        <v>0</v>
      </c>
      <c r="M14" s="59">
        <v>26.413768933424294</v>
      </c>
      <c r="N14" s="59">
        <v>0</v>
      </c>
      <c r="O14" s="59">
        <v>0.97975106657570277</v>
      </c>
      <c r="P14" s="59">
        <v>0.22566924152878826</v>
      </c>
      <c r="Q14" s="59">
        <v>0</v>
      </c>
      <c r="R14" s="66">
        <v>0</v>
      </c>
      <c r="S14" s="61">
        <v>6.2463094620000001</v>
      </c>
      <c r="T14" s="59">
        <v>5.6900000000000006E-3</v>
      </c>
      <c r="U14" s="59">
        <v>5.6900000000000006E-3</v>
      </c>
      <c r="V14" s="59">
        <v>0</v>
      </c>
      <c r="W14" s="59">
        <v>6.2406194619999997</v>
      </c>
      <c r="X14" s="59">
        <v>5.8775700000000004</v>
      </c>
      <c r="Y14" s="59">
        <v>0</v>
      </c>
      <c r="Z14" s="59">
        <v>0.36304946199999999</v>
      </c>
      <c r="AA14" s="59">
        <v>3.7346007000000001E-2</v>
      </c>
      <c r="AB14" s="59">
        <v>0.95568672711912928</v>
      </c>
      <c r="AC14" s="59">
        <v>5.2849327348808703</v>
      </c>
      <c r="AD14" s="59">
        <v>5.2236901886139844</v>
      </c>
      <c r="AE14" s="59">
        <v>6.12425462668858E-2</v>
      </c>
      <c r="AF14" s="59">
        <v>0</v>
      </c>
      <c r="AG14" s="61">
        <v>5.4493594301427732</v>
      </c>
      <c r="AH14" s="59">
        <v>6.6932546266885801E-2</v>
      </c>
      <c r="AI14" s="59">
        <v>5.4493594301427732</v>
      </c>
      <c r="AJ14" s="59">
        <v>0</v>
      </c>
      <c r="AK14" s="59">
        <f t="shared" si="0"/>
        <v>32.885747636953084</v>
      </c>
      <c r="AL14" s="59">
        <f t="shared" si="1"/>
        <v>0.13621999999999998</v>
      </c>
      <c r="AM14" s="59">
        <f>SUM(AM15:AM17)</f>
        <v>0</v>
      </c>
      <c r="AN14" s="59">
        <f>SUM(AN15:AN17)</f>
        <v>0.13621999999999998</v>
      </c>
      <c r="AO14" s="59">
        <f t="shared" si="2"/>
        <v>32.749527636953083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27.838021999999999</v>
      </c>
      <c r="E15" s="70">
        <v>0</v>
      </c>
      <c r="F15" s="69">
        <v>0</v>
      </c>
      <c r="G15" s="69">
        <v>27.838021999999999</v>
      </c>
      <c r="H15" s="70">
        <v>0</v>
      </c>
      <c r="I15" s="70">
        <v>0</v>
      </c>
      <c r="J15" s="70">
        <v>0</v>
      </c>
      <c r="K15" s="70">
        <v>27.136479999999999</v>
      </c>
      <c r="L15" s="70">
        <v>0</v>
      </c>
      <c r="M15" s="70">
        <v>26.39873880816711</v>
      </c>
      <c r="N15" s="70">
        <v>0</v>
      </c>
      <c r="O15" s="70">
        <v>0.73774119183288733</v>
      </c>
      <c r="P15" s="69">
        <v>2.7411918328873988E-3</v>
      </c>
      <c r="Q15" s="69">
        <v>0</v>
      </c>
      <c r="R15" s="71">
        <v>0</v>
      </c>
      <c r="S15" s="72">
        <v>1.4365419999999998</v>
      </c>
      <c r="T15" s="69">
        <v>0</v>
      </c>
      <c r="U15" s="69">
        <v>0</v>
      </c>
      <c r="V15" s="69">
        <v>0</v>
      </c>
      <c r="W15" s="69">
        <v>1.4365419999999998</v>
      </c>
      <c r="X15" s="69">
        <v>1.1815799999999999</v>
      </c>
      <c r="Y15" s="69">
        <v>0</v>
      </c>
      <c r="Z15" s="69">
        <v>0.25496199999999997</v>
      </c>
      <c r="AA15" s="69">
        <v>1.089E-2</v>
      </c>
      <c r="AB15" s="69">
        <v>0.59252906858051635</v>
      </c>
      <c r="AC15" s="69">
        <v>0.84401293141948341</v>
      </c>
      <c r="AD15" s="69">
        <v>0.80018319949227679</v>
      </c>
      <c r="AE15" s="69">
        <v>4.3829731927206628E-2</v>
      </c>
      <c r="AF15" s="71">
        <v>0</v>
      </c>
      <c r="AG15" s="72">
        <v>0.80292439132516413</v>
      </c>
      <c r="AH15" s="69">
        <v>4.3829731927206628E-2</v>
      </c>
      <c r="AI15" s="69">
        <v>0.80292439132516413</v>
      </c>
      <c r="AJ15" s="70">
        <v>0</v>
      </c>
      <c r="AK15" s="70">
        <f t="shared" si="0"/>
        <v>27.838021999999999</v>
      </c>
      <c r="AL15" s="70">
        <f t="shared" si="1"/>
        <v>5.3020000000000003E-3</v>
      </c>
      <c r="AM15" s="70">
        <v>0</v>
      </c>
      <c r="AN15" s="70">
        <v>5.3020000000000003E-3</v>
      </c>
      <c r="AO15" s="70">
        <f t="shared" si="2"/>
        <v>27.832719999999998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3.1046081749530856</v>
      </c>
      <c r="E16" s="74">
        <v>0</v>
      </c>
      <c r="F16" s="74">
        <v>0</v>
      </c>
      <c r="G16" s="74">
        <v>3.1046081749530856</v>
      </c>
      <c r="H16" s="74">
        <v>0</v>
      </c>
      <c r="I16" s="74">
        <v>0</v>
      </c>
      <c r="J16" s="74">
        <v>0</v>
      </c>
      <c r="K16" s="74">
        <v>0.25704000000000005</v>
      </c>
      <c r="L16" s="74">
        <v>0</v>
      </c>
      <c r="M16" s="74">
        <v>1.503012525718464E-2</v>
      </c>
      <c r="N16" s="74">
        <v>0</v>
      </c>
      <c r="O16" s="74">
        <v>0.24200987474281541</v>
      </c>
      <c r="P16" s="74">
        <v>0.22292804969590085</v>
      </c>
      <c r="Q16" s="74">
        <v>0</v>
      </c>
      <c r="R16" s="75">
        <v>0</v>
      </c>
      <c r="S16" s="76">
        <v>2.8666500000000004</v>
      </c>
      <c r="T16" s="74">
        <v>0</v>
      </c>
      <c r="U16" s="74">
        <v>0</v>
      </c>
      <c r="V16" s="74">
        <v>0</v>
      </c>
      <c r="W16" s="74">
        <v>2.8666500000000004</v>
      </c>
      <c r="X16" s="74">
        <v>2.8375100000000004</v>
      </c>
      <c r="Y16" s="74">
        <v>0</v>
      </c>
      <c r="Z16" s="74">
        <v>2.9139999999999999E-2</v>
      </c>
      <c r="AA16" s="74">
        <v>0</v>
      </c>
      <c r="AB16" s="74">
        <v>0.29762755642872296</v>
      </c>
      <c r="AC16" s="74">
        <v>2.5690224435712774</v>
      </c>
      <c r="AD16" s="74">
        <v>2.5604656391217082</v>
      </c>
      <c r="AE16" s="74">
        <v>8.556804449569284E-3</v>
      </c>
      <c r="AF16" s="75">
        <v>0</v>
      </c>
      <c r="AG16" s="76">
        <v>2.783393688817609</v>
      </c>
      <c r="AH16" s="74">
        <v>8.556804449569284E-3</v>
      </c>
      <c r="AI16" s="74">
        <v>2.783393688817609</v>
      </c>
      <c r="AJ16" s="74">
        <v>0</v>
      </c>
      <c r="AK16" s="74">
        <f t="shared" si="0"/>
        <v>3.1046081749530856</v>
      </c>
      <c r="AL16" s="74">
        <f t="shared" si="1"/>
        <v>0.13091799999999998</v>
      </c>
      <c r="AM16" s="74">
        <v>0</v>
      </c>
      <c r="AN16" s="74">
        <v>0.13091799999999998</v>
      </c>
      <c r="AO16" s="74">
        <f t="shared" si="2"/>
        <v>2.9736901749530857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1.9431174619999998</v>
      </c>
      <c r="E17" s="60">
        <v>0</v>
      </c>
      <c r="F17" s="79">
        <v>0</v>
      </c>
      <c r="G17" s="79">
        <v>1.9431174619999998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1.9431174619999998</v>
      </c>
      <c r="T17" s="79">
        <v>5.6900000000000006E-3</v>
      </c>
      <c r="U17" s="79">
        <v>5.6900000000000006E-3</v>
      </c>
      <c r="V17" s="79">
        <v>0</v>
      </c>
      <c r="W17" s="79">
        <v>1.9374274619999998</v>
      </c>
      <c r="X17" s="79">
        <v>1.8584799999999999</v>
      </c>
      <c r="Y17" s="79">
        <v>0</v>
      </c>
      <c r="Z17" s="79">
        <v>7.894746200000001E-2</v>
      </c>
      <c r="AA17" s="79">
        <v>2.6456007E-2</v>
      </c>
      <c r="AB17" s="79">
        <v>6.5530102109889965E-2</v>
      </c>
      <c r="AC17" s="79">
        <v>1.8718973598901099</v>
      </c>
      <c r="AD17" s="79">
        <v>1.86304135</v>
      </c>
      <c r="AE17" s="79">
        <v>8.8560098901098901E-3</v>
      </c>
      <c r="AF17" s="80">
        <v>0</v>
      </c>
      <c r="AG17" s="81">
        <v>1.86304135</v>
      </c>
      <c r="AH17" s="79">
        <v>1.4546009890109891E-2</v>
      </c>
      <c r="AI17" s="79">
        <v>1.86304135</v>
      </c>
      <c r="AJ17" s="60">
        <v>0</v>
      </c>
      <c r="AK17" s="60">
        <f t="shared" si="0"/>
        <v>1.9431174619999998</v>
      </c>
      <c r="AL17" s="60">
        <f t="shared" si="1"/>
        <v>0</v>
      </c>
      <c r="AM17" s="60">
        <v>0</v>
      </c>
      <c r="AN17" s="60">
        <v>0</v>
      </c>
      <c r="AO17" s="60">
        <f t="shared" si="2"/>
        <v>1.9431174619999998</v>
      </c>
    </row>
    <row r="18" spans="2:41" s="56" customFormat="1" ht="27" customHeight="1" x14ac:dyDescent="0.15">
      <c r="B18" s="65" t="s">
        <v>82</v>
      </c>
      <c r="C18" s="82"/>
      <c r="D18" s="59">
        <v>0.90057955000000001</v>
      </c>
      <c r="E18" s="59">
        <v>0</v>
      </c>
      <c r="F18" s="59">
        <v>0</v>
      </c>
      <c r="G18" s="59">
        <v>0.90057955000000001</v>
      </c>
      <c r="H18" s="59">
        <v>0</v>
      </c>
      <c r="I18" s="59">
        <v>0</v>
      </c>
      <c r="J18" s="59">
        <v>0</v>
      </c>
      <c r="K18" s="59">
        <v>4.680000000000001E-3</v>
      </c>
      <c r="L18" s="59">
        <v>0</v>
      </c>
      <c r="M18" s="59">
        <v>0</v>
      </c>
      <c r="N18" s="59">
        <v>0</v>
      </c>
      <c r="O18" s="59">
        <v>4.680000000000001E-3</v>
      </c>
      <c r="P18" s="59">
        <v>4.680000000000001E-3</v>
      </c>
      <c r="Q18" s="59">
        <v>0</v>
      </c>
      <c r="R18" s="59">
        <v>0</v>
      </c>
      <c r="S18" s="61">
        <v>0.89589954999999999</v>
      </c>
      <c r="T18" s="59">
        <v>0</v>
      </c>
      <c r="U18" s="59">
        <v>0</v>
      </c>
      <c r="V18" s="59">
        <v>0</v>
      </c>
      <c r="W18" s="59">
        <v>0.89589954999999999</v>
      </c>
      <c r="X18" s="59">
        <v>0.66033999999999993</v>
      </c>
      <c r="Y18" s="59">
        <v>1.9000000000000001E-4</v>
      </c>
      <c r="Z18" s="59">
        <v>0.23555955000000001</v>
      </c>
      <c r="AA18" s="59">
        <v>2.9044750000000001E-2</v>
      </c>
      <c r="AB18" s="59">
        <v>9.7965030865402203E-2</v>
      </c>
      <c r="AC18" s="59">
        <v>0.79793451913459779</v>
      </c>
      <c r="AD18" s="59">
        <v>0.79729392601581228</v>
      </c>
      <c r="AE18" s="62">
        <v>6.4059311878547425E-4</v>
      </c>
      <c r="AF18" s="59">
        <v>0</v>
      </c>
      <c r="AG18" s="61">
        <v>0.8019739260158123</v>
      </c>
      <c r="AH18" s="59">
        <v>6.4059311878547425E-4</v>
      </c>
      <c r="AI18" s="59">
        <v>0.8019739260158123</v>
      </c>
      <c r="AJ18" s="59">
        <v>0</v>
      </c>
      <c r="AK18" s="59">
        <f t="shared" si="0"/>
        <v>0.90057955000000001</v>
      </c>
      <c r="AL18" s="59">
        <f t="shared" si="1"/>
        <v>6.1668000000000008E-2</v>
      </c>
      <c r="AM18" s="59">
        <v>0</v>
      </c>
      <c r="AN18" s="59">
        <v>6.1668000000000008E-2</v>
      </c>
      <c r="AO18" s="59">
        <f t="shared" si="2"/>
        <v>0.83891154999999995</v>
      </c>
    </row>
    <row r="19" spans="2:41" s="56" customFormat="1" ht="27" customHeight="1" x14ac:dyDescent="0.15">
      <c r="B19" s="65" t="s">
        <v>83</v>
      </c>
      <c r="C19" s="58"/>
      <c r="D19" s="59">
        <v>5.3828220999999994</v>
      </c>
      <c r="E19" s="59">
        <v>0</v>
      </c>
      <c r="F19" s="59">
        <v>0</v>
      </c>
      <c r="G19" s="59">
        <v>5.3828220999999994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5.3828220999999994</v>
      </c>
      <c r="T19" s="59">
        <v>0</v>
      </c>
      <c r="U19" s="59">
        <v>0</v>
      </c>
      <c r="V19" s="59">
        <v>0</v>
      </c>
      <c r="W19" s="59">
        <v>5.3828220999999994</v>
      </c>
      <c r="X19" s="59">
        <v>4.8518899999999991</v>
      </c>
      <c r="Y19" s="59">
        <v>2.3999999999999998E-4</v>
      </c>
      <c r="Z19" s="59">
        <v>0.53093209999999991</v>
      </c>
      <c r="AA19" s="59">
        <v>1.4033E-2</v>
      </c>
      <c r="AB19" s="59">
        <v>5.1650084197545167</v>
      </c>
      <c r="AC19" s="59">
        <v>0.21781368024548303</v>
      </c>
      <c r="AD19" s="59">
        <v>4.8072228933159794E-2</v>
      </c>
      <c r="AE19" s="62">
        <v>0.16974145131232324</v>
      </c>
      <c r="AF19" s="59">
        <v>0</v>
      </c>
      <c r="AG19" s="61">
        <v>4.8072228933159794E-2</v>
      </c>
      <c r="AH19" s="59">
        <v>0.16974145131232324</v>
      </c>
      <c r="AI19" s="59">
        <v>4.8072228933159794E-2</v>
      </c>
      <c r="AJ19" s="59">
        <v>0</v>
      </c>
      <c r="AK19" s="59">
        <f t="shared" si="0"/>
        <v>5.3828220999999994</v>
      </c>
      <c r="AL19" s="59">
        <f t="shared" si="1"/>
        <v>3.8093179999999998</v>
      </c>
      <c r="AM19" s="59">
        <v>0</v>
      </c>
      <c r="AN19" s="59">
        <v>3.8093179999999998</v>
      </c>
      <c r="AO19" s="59">
        <f t="shared" si="2"/>
        <v>1.5735040999999996</v>
      </c>
    </row>
    <row r="20" spans="2:41" s="56" customFormat="1" ht="27" customHeight="1" x14ac:dyDescent="0.15">
      <c r="B20" s="65" t="s">
        <v>84</v>
      </c>
      <c r="C20" s="58"/>
      <c r="D20" s="59">
        <v>1.1738155000000002E-2</v>
      </c>
      <c r="E20" s="59">
        <v>0</v>
      </c>
      <c r="F20" s="59">
        <v>0</v>
      </c>
      <c r="G20" s="59">
        <v>1.1738155000000002E-2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1.1738155000000002E-2</v>
      </c>
      <c r="T20" s="59">
        <v>0</v>
      </c>
      <c r="U20" s="59">
        <v>0</v>
      </c>
      <c r="V20" s="59">
        <v>0</v>
      </c>
      <c r="W20" s="59">
        <v>1.1738155000000002E-2</v>
      </c>
      <c r="X20" s="59">
        <v>1.0994100000000001E-2</v>
      </c>
      <c r="Y20" s="59">
        <v>1.7999999999999998E-4</v>
      </c>
      <c r="Z20" s="59">
        <v>7.4405499999999987E-4</v>
      </c>
      <c r="AA20" s="59">
        <v>1.4704999999999999E-5</v>
      </c>
      <c r="AB20" s="59">
        <v>8.6014687573787892E-4</v>
      </c>
      <c r="AC20" s="59">
        <v>1.0878008124262123E-2</v>
      </c>
      <c r="AD20" s="59">
        <v>1.0875576770924707E-2</v>
      </c>
      <c r="AE20" s="62">
        <v>2.4313533374158002E-6</v>
      </c>
      <c r="AF20" s="59">
        <v>0</v>
      </c>
      <c r="AG20" s="61">
        <v>1.0875576770924707E-2</v>
      </c>
      <c r="AH20" s="59">
        <v>2.4313533374158002E-6</v>
      </c>
      <c r="AI20" s="59">
        <v>1.0875576770924707E-2</v>
      </c>
      <c r="AJ20" s="59">
        <v>0</v>
      </c>
      <c r="AK20" s="59">
        <f t="shared" si="0"/>
        <v>1.1738155000000002E-2</v>
      </c>
      <c r="AL20" s="59">
        <f t="shared" si="1"/>
        <v>1.3621000000000003E-2</v>
      </c>
      <c r="AM20" s="59">
        <v>0</v>
      </c>
      <c r="AN20" s="59">
        <v>1.3621000000000003E-2</v>
      </c>
      <c r="AO20" s="59">
        <f t="shared" si="2"/>
        <v>-1.882845000000001E-3</v>
      </c>
    </row>
    <row r="21" spans="2:41" s="56" customFormat="1" ht="27" customHeight="1" x14ac:dyDescent="0.15">
      <c r="B21" s="65" t="s">
        <v>85</v>
      </c>
      <c r="C21" s="58"/>
      <c r="D21" s="59">
        <v>2.1094862999999999</v>
      </c>
      <c r="E21" s="59">
        <v>0</v>
      </c>
      <c r="F21" s="59">
        <v>0</v>
      </c>
      <c r="G21" s="59">
        <v>2.1094862999999999</v>
      </c>
      <c r="H21" s="59">
        <v>0</v>
      </c>
      <c r="I21" s="59">
        <v>0</v>
      </c>
      <c r="J21" s="59">
        <v>0</v>
      </c>
      <c r="K21" s="59">
        <v>0.37752700000000006</v>
      </c>
      <c r="L21" s="59">
        <v>0</v>
      </c>
      <c r="M21" s="59">
        <v>0</v>
      </c>
      <c r="N21" s="59">
        <v>0</v>
      </c>
      <c r="O21" s="59">
        <v>0.37752700000000006</v>
      </c>
      <c r="P21" s="59">
        <v>6.5258499999999997E-2</v>
      </c>
      <c r="Q21" s="59">
        <v>0</v>
      </c>
      <c r="R21" s="59">
        <v>0</v>
      </c>
      <c r="S21" s="61">
        <v>2.0442277999999998</v>
      </c>
      <c r="T21" s="59">
        <v>0.47408</v>
      </c>
      <c r="U21" s="59">
        <v>0.47209000000000001</v>
      </c>
      <c r="V21" s="59">
        <v>1.99E-3</v>
      </c>
      <c r="W21" s="59">
        <v>1.5701477999999998</v>
      </c>
      <c r="X21" s="59">
        <v>1.3935969999999998</v>
      </c>
      <c r="Y21" s="59">
        <v>9.2008000000000104E-2</v>
      </c>
      <c r="Z21" s="59">
        <v>0.17655079999999998</v>
      </c>
      <c r="AA21" s="59">
        <v>5.1749999999999999E-3</v>
      </c>
      <c r="AB21" s="59">
        <v>8.8727971000108985E-2</v>
      </c>
      <c r="AC21" s="59">
        <v>1.4814198289998908</v>
      </c>
      <c r="AD21" s="59">
        <v>0.78985043939236099</v>
      </c>
      <c r="AE21" s="62">
        <v>0.69156938960752989</v>
      </c>
      <c r="AF21" s="59">
        <v>0</v>
      </c>
      <c r="AG21" s="61">
        <v>0.85510893939236099</v>
      </c>
      <c r="AH21" s="59">
        <v>1.16564938960753</v>
      </c>
      <c r="AI21" s="59">
        <v>0.85510893939236099</v>
      </c>
      <c r="AJ21" s="59">
        <v>0</v>
      </c>
      <c r="AK21" s="59">
        <f t="shared" si="0"/>
        <v>2.1094862999999999</v>
      </c>
      <c r="AL21" s="59">
        <f t="shared" si="1"/>
        <v>0.33760500000000004</v>
      </c>
      <c r="AM21" s="59">
        <v>0</v>
      </c>
      <c r="AN21" s="59">
        <v>0.33760500000000004</v>
      </c>
      <c r="AO21" s="59">
        <f t="shared" si="2"/>
        <v>1.7718813</v>
      </c>
    </row>
    <row r="22" spans="2:41" s="56" customFormat="1" ht="27" customHeight="1" x14ac:dyDescent="0.15">
      <c r="B22" s="65" t="s">
        <v>86</v>
      </c>
      <c r="C22" s="58"/>
      <c r="D22" s="59">
        <v>0.54438100000000023</v>
      </c>
      <c r="E22" s="59">
        <v>0</v>
      </c>
      <c r="F22" s="59">
        <v>0</v>
      </c>
      <c r="G22" s="59">
        <v>0.54438100000000023</v>
      </c>
      <c r="H22" s="59">
        <v>0</v>
      </c>
      <c r="I22" s="59">
        <v>0</v>
      </c>
      <c r="J22" s="59">
        <v>0</v>
      </c>
      <c r="K22" s="59">
        <v>1.7800000000000001E-3</v>
      </c>
      <c r="L22" s="59">
        <v>2.8000000000000003E-4</v>
      </c>
      <c r="M22" s="59">
        <v>0</v>
      </c>
      <c r="N22" s="59">
        <v>0</v>
      </c>
      <c r="O22" s="59">
        <v>1.7800000000000001E-3</v>
      </c>
      <c r="P22" s="59">
        <v>7.5000000000000002E-4</v>
      </c>
      <c r="Q22" s="59">
        <v>0</v>
      </c>
      <c r="R22" s="59">
        <v>0</v>
      </c>
      <c r="S22" s="61">
        <v>0.5436310000000002</v>
      </c>
      <c r="T22" s="59">
        <v>0</v>
      </c>
      <c r="U22" s="59">
        <v>0</v>
      </c>
      <c r="V22" s="59">
        <v>0</v>
      </c>
      <c r="W22" s="59">
        <v>0.5436310000000002</v>
      </c>
      <c r="X22" s="59">
        <v>0.54204100000000022</v>
      </c>
      <c r="Y22" s="59">
        <v>1.3505000000000001E-2</v>
      </c>
      <c r="Z22" s="59">
        <v>1.5899999999999998E-3</v>
      </c>
      <c r="AA22" s="59">
        <v>6.0999999999999997E-4</v>
      </c>
      <c r="AB22" s="59">
        <v>1.4054000000000233E-2</v>
      </c>
      <c r="AC22" s="59">
        <v>0.52957699999999996</v>
      </c>
      <c r="AD22" s="59">
        <v>0.26418199999999997</v>
      </c>
      <c r="AE22" s="62">
        <v>0.26539499999999994</v>
      </c>
      <c r="AF22" s="59">
        <v>0</v>
      </c>
      <c r="AG22" s="61">
        <v>0.26493199999999995</v>
      </c>
      <c r="AH22" s="59">
        <v>0.26539499999999994</v>
      </c>
      <c r="AI22" s="59">
        <v>0.26493199999999995</v>
      </c>
      <c r="AJ22" s="59">
        <v>0</v>
      </c>
      <c r="AK22" s="59">
        <f t="shared" si="0"/>
        <v>0.54438100000000023</v>
      </c>
      <c r="AL22" s="59">
        <f t="shared" si="1"/>
        <v>8.2694999999999991E-2</v>
      </c>
      <c r="AM22" s="59">
        <v>0</v>
      </c>
      <c r="AN22" s="59">
        <v>8.2694999999999991E-2</v>
      </c>
      <c r="AO22" s="59">
        <f t="shared" si="2"/>
        <v>0.46168600000000026</v>
      </c>
    </row>
    <row r="23" spans="2:41" s="56" customFormat="1" ht="27" customHeight="1" x14ac:dyDescent="0.15">
      <c r="B23" s="65" t="s">
        <v>87</v>
      </c>
      <c r="C23" s="58"/>
      <c r="D23" s="59">
        <v>21.378021500000003</v>
      </c>
      <c r="E23" s="59">
        <v>0</v>
      </c>
      <c r="F23" s="59">
        <v>0</v>
      </c>
      <c r="G23" s="59">
        <v>21.378021500000003</v>
      </c>
      <c r="H23" s="59">
        <v>0</v>
      </c>
      <c r="I23" s="59">
        <v>0</v>
      </c>
      <c r="J23" s="59">
        <v>0</v>
      </c>
      <c r="K23" s="59">
        <v>1.0326994999999999</v>
      </c>
      <c r="L23" s="59">
        <v>0.32669999999999999</v>
      </c>
      <c r="M23" s="59">
        <v>0</v>
      </c>
      <c r="N23" s="59">
        <v>0</v>
      </c>
      <c r="O23" s="59">
        <v>1.0326994999999999</v>
      </c>
      <c r="P23" s="59">
        <v>0.7059995</v>
      </c>
      <c r="Q23" s="59">
        <v>0</v>
      </c>
      <c r="R23" s="59">
        <v>0</v>
      </c>
      <c r="S23" s="61">
        <v>20.672022000000002</v>
      </c>
      <c r="T23" s="59">
        <v>0</v>
      </c>
      <c r="U23" s="59">
        <v>0</v>
      </c>
      <c r="V23" s="59">
        <v>0</v>
      </c>
      <c r="W23" s="59">
        <v>20.672022000000002</v>
      </c>
      <c r="X23" s="59">
        <v>20.666987000000002</v>
      </c>
      <c r="Y23" s="59">
        <v>0.5860599999999998</v>
      </c>
      <c r="Z23" s="59">
        <v>5.0350000000000004E-3</v>
      </c>
      <c r="AA23" s="59">
        <v>1.3000000000000002E-4</v>
      </c>
      <c r="AB23" s="59">
        <v>0.58518999999999721</v>
      </c>
      <c r="AC23" s="59">
        <v>20.086832000000005</v>
      </c>
      <c r="AD23" s="59">
        <v>20.072948000000004</v>
      </c>
      <c r="AE23" s="62">
        <v>1.3884000000000001E-2</v>
      </c>
      <c r="AF23" s="59">
        <v>0</v>
      </c>
      <c r="AG23" s="61">
        <v>20.778947500000005</v>
      </c>
      <c r="AH23" s="59">
        <v>1.3884000000000001E-2</v>
      </c>
      <c r="AI23" s="59">
        <v>20.778947500000005</v>
      </c>
      <c r="AJ23" s="59">
        <v>0</v>
      </c>
      <c r="AK23" s="59">
        <f t="shared" si="0"/>
        <v>21.378021500000003</v>
      </c>
      <c r="AL23" s="59">
        <f t="shared" si="1"/>
        <v>0.48817000000000005</v>
      </c>
      <c r="AM23" s="59">
        <v>0</v>
      </c>
      <c r="AN23" s="59">
        <v>0.48817000000000005</v>
      </c>
      <c r="AO23" s="59">
        <f t="shared" si="2"/>
        <v>20.889851500000002</v>
      </c>
    </row>
    <row r="24" spans="2:41" s="56" customFormat="1" ht="27" customHeight="1" x14ac:dyDescent="0.15">
      <c r="B24" s="65" t="s">
        <v>88</v>
      </c>
      <c r="C24" s="58"/>
      <c r="D24" s="59">
        <v>9.994850000000001E-2</v>
      </c>
      <c r="E24" s="59">
        <v>0</v>
      </c>
      <c r="F24" s="59">
        <v>0</v>
      </c>
      <c r="G24" s="59">
        <v>9.994850000000001E-2</v>
      </c>
      <c r="H24" s="59">
        <v>0</v>
      </c>
      <c r="I24" s="59">
        <v>0</v>
      </c>
      <c r="J24" s="59">
        <v>0</v>
      </c>
      <c r="K24" s="59">
        <v>3.2372999999999999E-2</v>
      </c>
      <c r="L24" s="59">
        <v>5.4000000000000001E-4</v>
      </c>
      <c r="M24" s="59">
        <v>0</v>
      </c>
      <c r="N24" s="59">
        <v>0</v>
      </c>
      <c r="O24" s="59">
        <v>3.2372999999999999E-2</v>
      </c>
      <c r="P24" s="59">
        <v>1.59165E-2</v>
      </c>
      <c r="Q24" s="59">
        <v>0</v>
      </c>
      <c r="R24" s="59">
        <v>0</v>
      </c>
      <c r="S24" s="61">
        <v>8.4032000000000009E-2</v>
      </c>
      <c r="T24" s="59">
        <v>0</v>
      </c>
      <c r="U24" s="59">
        <v>0</v>
      </c>
      <c r="V24" s="59">
        <v>0</v>
      </c>
      <c r="W24" s="59">
        <v>8.4032000000000009E-2</v>
      </c>
      <c r="X24" s="59">
        <v>8.4032000000000009E-2</v>
      </c>
      <c r="Y24" s="59">
        <v>9.58E-3</v>
      </c>
      <c r="Z24" s="59">
        <v>0</v>
      </c>
      <c r="AA24" s="59">
        <v>0</v>
      </c>
      <c r="AB24" s="59">
        <v>9.5800000000000191E-3</v>
      </c>
      <c r="AC24" s="59">
        <v>7.445199999999999E-2</v>
      </c>
      <c r="AD24" s="59">
        <v>4.0247999999999999E-2</v>
      </c>
      <c r="AE24" s="62">
        <v>3.4203999999999998E-2</v>
      </c>
      <c r="AF24" s="59">
        <v>0</v>
      </c>
      <c r="AG24" s="61">
        <v>5.6164499999999999E-2</v>
      </c>
      <c r="AH24" s="59">
        <v>3.4203999999999998E-2</v>
      </c>
      <c r="AI24" s="59">
        <v>5.6164499999999999E-2</v>
      </c>
      <c r="AJ24" s="59">
        <v>0</v>
      </c>
      <c r="AK24" s="59">
        <f t="shared" si="0"/>
        <v>9.994850000000001E-2</v>
      </c>
      <c r="AL24" s="59">
        <f t="shared" si="1"/>
        <v>5.4446999999999995E-2</v>
      </c>
      <c r="AM24" s="59">
        <v>0</v>
      </c>
      <c r="AN24" s="59">
        <v>5.4446999999999995E-2</v>
      </c>
      <c r="AO24" s="59">
        <f t="shared" si="2"/>
        <v>4.5501500000000014E-2</v>
      </c>
    </row>
    <row r="25" spans="2:41" s="56" customFormat="1" ht="27" customHeight="1" x14ac:dyDescent="0.15">
      <c r="B25" s="65" t="s">
        <v>89</v>
      </c>
      <c r="C25" s="58"/>
      <c r="D25" s="59">
        <v>1.140873</v>
      </c>
      <c r="E25" s="59">
        <v>0</v>
      </c>
      <c r="F25" s="59">
        <v>0</v>
      </c>
      <c r="G25" s="59">
        <v>1.140873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1.140873</v>
      </c>
      <c r="T25" s="59">
        <v>0</v>
      </c>
      <c r="U25" s="59">
        <v>0</v>
      </c>
      <c r="V25" s="59">
        <v>0</v>
      </c>
      <c r="W25" s="59">
        <v>1.140873</v>
      </c>
      <c r="X25" s="59">
        <v>1.074873</v>
      </c>
      <c r="Y25" s="59">
        <v>2.4700000000000004E-3</v>
      </c>
      <c r="Z25" s="59">
        <v>6.6000000000000003E-2</v>
      </c>
      <c r="AA25" s="59">
        <v>0</v>
      </c>
      <c r="AB25" s="59">
        <v>4.5469999999999899E-2</v>
      </c>
      <c r="AC25" s="59">
        <v>1.0954030000000001</v>
      </c>
      <c r="AD25" s="59">
        <v>1.0954030000000001</v>
      </c>
      <c r="AE25" s="62">
        <v>0</v>
      </c>
      <c r="AF25" s="59">
        <v>0</v>
      </c>
      <c r="AG25" s="61">
        <v>1.0954030000000001</v>
      </c>
      <c r="AH25" s="59">
        <v>0</v>
      </c>
      <c r="AI25" s="59">
        <v>1.0954030000000001</v>
      </c>
      <c r="AJ25" s="59">
        <v>0</v>
      </c>
      <c r="AK25" s="59">
        <f t="shared" si="0"/>
        <v>1.140873</v>
      </c>
      <c r="AL25" s="59">
        <f t="shared" si="1"/>
        <v>1.4199999999999998E-3</v>
      </c>
      <c r="AM25" s="59">
        <v>0</v>
      </c>
      <c r="AN25" s="59">
        <v>1.4199999999999998E-3</v>
      </c>
      <c r="AO25" s="59">
        <f t="shared" si="2"/>
        <v>1.139453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2.2427110999265669</v>
      </c>
      <c r="E28" s="59">
        <v>0</v>
      </c>
      <c r="F28" s="59">
        <v>0</v>
      </c>
      <c r="G28" s="59">
        <v>2.2427110999265669</v>
      </c>
      <c r="H28" s="59">
        <v>0</v>
      </c>
      <c r="I28" s="59">
        <v>0</v>
      </c>
      <c r="J28" s="59">
        <v>0</v>
      </c>
      <c r="K28" s="59">
        <v>4.9851999999999994E-2</v>
      </c>
      <c r="L28" s="59">
        <v>0</v>
      </c>
      <c r="M28" s="59">
        <v>0</v>
      </c>
      <c r="N28" s="59">
        <v>0</v>
      </c>
      <c r="O28" s="59">
        <v>4.9851999999999994E-2</v>
      </c>
      <c r="P28" s="59">
        <v>4.9851999999999994E-2</v>
      </c>
      <c r="Q28" s="59">
        <v>0</v>
      </c>
      <c r="R28" s="59">
        <v>0</v>
      </c>
      <c r="S28" s="61">
        <v>2.1928590999265669</v>
      </c>
      <c r="T28" s="59">
        <v>0</v>
      </c>
      <c r="U28" s="59">
        <v>0</v>
      </c>
      <c r="V28" s="59">
        <v>0</v>
      </c>
      <c r="W28" s="59">
        <v>2.1928590999265669</v>
      </c>
      <c r="X28" s="59">
        <v>0.70838359999999989</v>
      </c>
      <c r="Y28" s="59">
        <v>0</v>
      </c>
      <c r="Z28" s="59">
        <v>1.484475499926567</v>
      </c>
      <c r="AA28" s="59">
        <v>0</v>
      </c>
      <c r="AB28" s="59">
        <v>0</v>
      </c>
      <c r="AC28" s="59">
        <v>2.1928590999265669</v>
      </c>
      <c r="AD28" s="59">
        <v>2.1897825999265668</v>
      </c>
      <c r="AE28" s="62">
        <v>3.0765000000000002E-3</v>
      </c>
      <c r="AF28" s="59">
        <v>0</v>
      </c>
      <c r="AG28" s="61">
        <v>2.2396345999265668</v>
      </c>
      <c r="AH28" s="59">
        <v>3.0765000000000002E-3</v>
      </c>
      <c r="AI28" s="59">
        <v>2.2396345999265668</v>
      </c>
      <c r="AJ28" s="59">
        <v>0</v>
      </c>
      <c r="AK28" s="59">
        <f t="shared" si="0"/>
        <v>2.2427110999265669</v>
      </c>
      <c r="AL28" s="59">
        <f t="shared" si="1"/>
        <v>9.8697492767598838E-4</v>
      </c>
      <c r="AM28" s="59">
        <v>0</v>
      </c>
      <c r="AN28" s="59">
        <v>9.8697492767598838E-4</v>
      </c>
      <c r="AO28" s="59">
        <f t="shared" si="2"/>
        <v>2.2417241249988908</v>
      </c>
    </row>
    <row r="29" spans="2:41" s="56" customFormat="1" ht="27" customHeight="1" x14ac:dyDescent="0.15">
      <c r="B29" s="65" t="s">
        <v>93</v>
      </c>
      <c r="C29" s="58"/>
      <c r="D29" s="59">
        <v>1.8207971999999999</v>
      </c>
      <c r="E29" s="59">
        <v>0</v>
      </c>
      <c r="F29" s="59">
        <v>0</v>
      </c>
      <c r="G29" s="59">
        <v>1.8207971999999999</v>
      </c>
      <c r="H29" s="59">
        <v>0</v>
      </c>
      <c r="I29" s="59">
        <v>0</v>
      </c>
      <c r="J29" s="59">
        <v>0</v>
      </c>
      <c r="K29" s="59">
        <v>0.25544</v>
      </c>
      <c r="L29" s="59">
        <v>0</v>
      </c>
      <c r="M29" s="59">
        <v>0</v>
      </c>
      <c r="N29" s="59">
        <v>0</v>
      </c>
      <c r="O29" s="59">
        <v>0.25544</v>
      </c>
      <c r="P29" s="59">
        <v>0.24387</v>
      </c>
      <c r="Q29" s="59">
        <v>0</v>
      </c>
      <c r="R29" s="59">
        <v>0</v>
      </c>
      <c r="S29" s="61">
        <v>1.5769271999999999</v>
      </c>
      <c r="T29" s="59">
        <v>0.37740999999999997</v>
      </c>
      <c r="U29" s="59">
        <v>0.37736999999999998</v>
      </c>
      <c r="V29" s="59">
        <v>4.0000000000000003E-5</v>
      </c>
      <c r="W29" s="59">
        <v>1.1995171999999998</v>
      </c>
      <c r="X29" s="59">
        <v>1.1465349999999999</v>
      </c>
      <c r="Y29" s="59">
        <v>2.5969999999999999E-3</v>
      </c>
      <c r="Z29" s="59">
        <v>5.2982200000000007E-2</v>
      </c>
      <c r="AA29" s="59">
        <v>0</v>
      </c>
      <c r="AB29" s="59">
        <v>2.3496564395191211E-3</v>
      </c>
      <c r="AC29" s="59">
        <v>1.1971675435604807</v>
      </c>
      <c r="AD29" s="59">
        <v>0.76016531153253986</v>
      </c>
      <c r="AE29" s="62">
        <v>0.43700223202794092</v>
      </c>
      <c r="AF29" s="59">
        <v>0</v>
      </c>
      <c r="AG29" s="61">
        <v>1.0040353115325398</v>
      </c>
      <c r="AH29" s="59">
        <v>0.81441223202794089</v>
      </c>
      <c r="AI29" s="59">
        <v>1.0040353115325398</v>
      </c>
      <c r="AJ29" s="59">
        <v>0</v>
      </c>
      <c r="AK29" s="59">
        <f t="shared" si="0"/>
        <v>1.8207971999999999</v>
      </c>
      <c r="AL29" s="59">
        <f t="shared" si="1"/>
        <v>0.28888399999999992</v>
      </c>
      <c r="AM29" s="59">
        <v>0</v>
      </c>
      <c r="AN29" s="59">
        <v>0.28888399999999992</v>
      </c>
      <c r="AO29" s="59">
        <f t="shared" si="2"/>
        <v>1.5319132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90.774096879999973</v>
      </c>
      <c r="E31" s="59">
        <v>0</v>
      </c>
      <c r="F31" s="59">
        <v>0</v>
      </c>
      <c r="G31" s="59">
        <v>90.774096879999973</v>
      </c>
      <c r="H31" s="59">
        <v>0</v>
      </c>
      <c r="I31" s="59">
        <v>0</v>
      </c>
      <c r="J31" s="59">
        <v>0</v>
      </c>
      <c r="K31" s="59">
        <v>6.1590199999999999</v>
      </c>
      <c r="L31" s="59">
        <v>0</v>
      </c>
      <c r="M31" s="59">
        <v>0</v>
      </c>
      <c r="N31" s="59">
        <v>0</v>
      </c>
      <c r="O31" s="59">
        <v>6.1590199999999999</v>
      </c>
      <c r="P31" s="59">
        <v>6.1590199999999999</v>
      </c>
      <c r="Q31" s="59">
        <v>0</v>
      </c>
      <c r="R31" s="59">
        <v>0</v>
      </c>
      <c r="S31" s="61">
        <v>84.615076879999975</v>
      </c>
      <c r="T31" s="59">
        <v>1.6136512000000001</v>
      </c>
      <c r="U31" s="59">
        <v>1.6136512000000001</v>
      </c>
      <c r="V31" s="59">
        <v>0</v>
      </c>
      <c r="W31" s="59">
        <v>83.001425679999969</v>
      </c>
      <c r="X31" s="59">
        <v>82.859295679999974</v>
      </c>
      <c r="Y31" s="59">
        <v>3.3E-4</v>
      </c>
      <c r="Z31" s="59">
        <v>0.14212999999999998</v>
      </c>
      <c r="AA31" s="59">
        <v>0</v>
      </c>
      <c r="AB31" s="59">
        <v>3.2999999997684881E-4</v>
      </c>
      <c r="AC31" s="59">
        <v>83.001095679999992</v>
      </c>
      <c r="AD31" s="59">
        <v>82.977925679999998</v>
      </c>
      <c r="AE31" s="62">
        <v>2.3170000000000003E-2</v>
      </c>
      <c r="AF31" s="59">
        <v>0</v>
      </c>
      <c r="AG31" s="61">
        <v>89.136945679999997</v>
      </c>
      <c r="AH31" s="59">
        <v>1.6368212</v>
      </c>
      <c r="AI31" s="59">
        <v>89.136945679999997</v>
      </c>
      <c r="AJ31" s="59">
        <v>0</v>
      </c>
      <c r="AK31" s="59">
        <f t="shared" si="0"/>
        <v>90.774096879999973</v>
      </c>
      <c r="AL31" s="59">
        <f t="shared" si="1"/>
        <v>0.72793000000000008</v>
      </c>
      <c r="AM31" s="59">
        <v>0</v>
      </c>
      <c r="AN31" s="59">
        <v>0.72793000000000008</v>
      </c>
      <c r="AO31" s="59">
        <f t="shared" si="2"/>
        <v>90.046166879999973</v>
      </c>
    </row>
    <row r="32" spans="2:41" s="56" customFormat="1" ht="27" customHeight="1" x14ac:dyDescent="0.15">
      <c r="B32" s="65" t="s">
        <v>96</v>
      </c>
      <c r="C32" s="58"/>
      <c r="D32" s="59">
        <v>0.74316000000000004</v>
      </c>
      <c r="E32" s="59">
        <v>0</v>
      </c>
      <c r="F32" s="59">
        <v>0</v>
      </c>
      <c r="G32" s="59">
        <v>0.74316000000000004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0.74316000000000004</v>
      </c>
      <c r="T32" s="59">
        <v>0</v>
      </c>
      <c r="U32" s="59">
        <v>0</v>
      </c>
      <c r="V32" s="59">
        <v>0</v>
      </c>
      <c r="W32" s="59">
        <v>0.74316000000000004</v>
      </c>
      <c r="X32" s="59">
        <v>0</v>
      </c>
      <c r="Y32" s="59">
        <v>0</v>
      </c>
      <c r="Z32" s="59">
        <v>0.74316000000000004</v>
      </c>
      <c r="AA32" s="59">
        <v>0</v>
      </c>
      <c r="AB32" s="59">
        <v>0</v>
      </c>
      <c r="AC32" s="59">
        <v>0.74316000000000004</v>
      </c>
      <c r="AD32" s="59">
        <v>0.52246000000000004</v>
      </c>
      <c r="AE32" s="62">
        <v>0.22069999999999998</v>
      </c>
      <c r="AF32" s="59">
        <v>0</v>
      </c>
      <c r="AG32" s="61">
        <v>0.52246000000000004</v>
      </c>
      <c r="AH32" s="59">
        <v>0.22069999999999998</v>
      </c>
      <c r="AI32" s="59">
        <v>0.52246000000000004</v>
      </c>
      <c r="AJ32" s="59">
        <v>0</v>
      </c>
      <c r="AK32" s="59">
        <f t="shared" si="0"/>
        <v>0.74316000000000004</v>
      </c>
      <c r="AL32" s="59">
        <f t="shared" si="1"/>
        <v>0</v>
      </c>
      <c r="AM32" s="59">
        <v>0</v>
      </c>
      <c r="AN32" s="59">
        <v>0</v>
      </c>
      <c r="AO32" s="59">
        <f t="shared" si="2"/>
        <v>0.74316000000000004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14.7640906818008</v>
      </c>
      <c r="E34" s="59">
        <v>0</v>
      </c>
      <c r="F34" s="59">
        <v>0</v>
      </c>
      <c r="G34" s="59">
        <v>14.7640906818008</v>
      </c>
      <c r="H34" s="59">
        <v>14.7640906818008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14.7640906818008</v>
      </c>
      <c r="AH34" s="59">
        <v>0</v>
      </c>
      <c r="AI34" s="59">
        <v>14.7640906818008</v>
      </c>
      <c r="AJ34" s="59">
        <v>0</v>
      </c>
      <c r="AK34" s="59">
        <f t="shared" si="0"/>
        <v>14.7640906818008</v>
      </c>
      <c r="AL34" s="59">
        <f t="shared" si="1"/>
        <v>0</v>
      </c>
      <c r="AM34" s="59">
        <v>0</v>
      </c>
      <c r="AN34" s="59">
        <v>0</v>
      </c>
      <c r="AO34" s="59">
        <f t="shared" si="2"/>
        <v>14.7640906818008</v>
      </c>
    </row>
    <row r="35" spans="2:41" s="56" customFormat="1" ht="27" customHeight="1" x14ac:dyDescent="0.15">
      <c r="B35" s="65" t="s">
        <v>99</v>
      </c>
      <c r="C35" s="58"/>
      <c r="D35" s="59">
        <v>2.1000000000000003E-3</v>
      </c>
      <c r="E35" s="59">
        <v>0</v>
      </c>
      <c r="F35" s="59">
        <v>0</v>
      </c>
      <c r="G35" s="59">
        <v>2.1000000000000003E-3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2.1000000000000003E-3</v>
      </c>
      <c r="T35" s="59">
        <v>0</v>
      </c>
      <c r="U35" s="59">
        <v>0</v>
      </c>
      <c r="V35" s="59">
        <v>0</v>
      </c>
      <c r="W35" s="59">
        <v>2.1000000000000003E-3</v>
      </c>
      <c r="X35" s="59">
        <v>0</v>
      </c>
      <c r="Y35" s="59">
        <v>0</v>
      </c>
      <c r="Z35" s="59">
        <v>2.1000000000000003E-3</v>
      </c>
      <c r="AA35" s="59">
        <v>0</v>
      </c>
      <c r="AB35" s="59">
        <v>0</v>
      </c>
      <c r="AC35" s="59">
        <v>2.1000000000000003E-3</v>
      </c>
      <c r="AD35" s="59">
        <v>2.1000000000000003E-3</v>
      </c>
      <c r="AE35" s="62">
        <v>0</v>
      </c>
      <c r="AF35" s="59">
        <v>0</v>
      </c>
      <c r="AG35" s="61">
        <v>2.1000000000000003E-3</v>
      </c>
      <c r="AH35" s="59">
        <v>0</v>
      </c>
      <c r="AI35" s="59">
        <v>2.1000000000000003E-3</v>
      </c>
      <c r="AJ35" s="59">
        <v>0</v>
      </c>
      <c r="AK35" s="59">
        <f t="shared" si="0"/>
        <v>2.1000000000000003E-3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2.1000000000000003E-3</v>
      </c>
    </row>
    <row r="36" spans="2:41" s="56" customFormat="1" ht="27" customHeight="1" x14ac:dyDescent="0.15">
      <c r="B36" s="65" t="s">
        <v>100</v>
      </c>
      <c r="C36" s="58"/>
      <c r="D36" s="59">
        <v>3.9278810245752944</v>
      </c>
      <c r="E36" s="59">
        <v>0</v>
      </c>
      <c r="F36" s="59">
        <v>0</v>
      </c>
      <c r="G36" s="59">
        <v>3.9278810245752944</v>
      </c>
      <c r="H36" s="59">
        <v>0</v>
      </c>
      <c r="I36" s="59">
        <v>0</v>
      </c>
      <c r="J36" s="59">
        <v>0</v>
      </c>
      <c r="K36" s="59">
        <v>7.1487999999999996E-2</v>
      </c>
      <c r="L36" s="59">
        <v>7.8799999999999999E-3</v>
      </c>
      <c r="M36" s="59">
        <v>0</v>
      </c>
      <c r="N36" s="59">
        <v>0</v>
      </c>
      <c r="O36" s="59">
        <v>7.1487999999999996E-2</v>
      </c>
      <c r="P36" s="59">
        <v>3.8785074575295134E-2</v>
      </c>
      <c r="Q36" s="59">
        <v>0</v>
      </c>
      <c r="R36" s="66">
        <v>0</v>
      </c>
      <c r="S36" s="61">
        <v>3.8890959499999993</v>
      </c>
      <c r="T36" s="59">
        <v>1.779E-2</v>
      </c>
      <c r="U36" s="59">
        <v>3.5299999999999997E-3</v>
      </c>
      <c r="V36" s="59">
        <v>1.426E-2</v>
      </c>
      <c r="W36" s="59">
        <v>3.8713059499999991</v>
      </c>
      <c r="X36" s="59">
        <v>3.6236514399999993</v>
      </c>
      <c r="Y36" s="59">
        <v>0.50022699999999998</v>
      </c>
      <c r="Z36" s="59">
        <v>0.24765450999999999</v>
      </c>
      <c r="AA36" s="59">
        <v>0.132162</v>
      </c>
      <c r="AB36" s="59">
        <v>0.6347531002625254</v>
      </c>
      <c r="AC36" s="59">
        <v>3.2365528497374743</v>
      </c>
      <c r="AD36" s="59">
        <v>1.2626640735718235</v>
      </c>
      <c r="AE36" s="59">
        <v>1.9738887761656503</v>
      </c>
      <c r="AF36" s="59">
        <v>0</v>
      </c>
      <c r="AG36" s="61">
        <v>1.3014491481471187</v>
      </c>
      <c r="AH36" s="59">
        <v>1.9916787761656503</v>
      </c>
      <c r="AI36" s="59">
        <v>1.3014491481471187</v>
      </c>
      <c r="AJ36" s="59">
        <v>0</v>
      </c>
      <c r="AK36" s="59">
        <f t="shared" si="0"/>
        <v>3.9278810245752944</v>
      </c>
      <c r="AL36" s="59">
        <f t="shared" si="1"/>
        <v>2.5985880000000003</v>
      </c>
      <c r="AM36" s="59">
        <f>SUM(AM37:AM39)</f>
        <v>0</v>
      </c>
      <c r="AN36" s="59">
        <f>SUM(AN37:AN39)</f>
        <v>2.5985880000000003</v>
      </c>
      <c r="AO36" s="59">
        <f t="shared" si="2"/>
        <v>1.3292930245752941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0.62445432499999998</v>
      </c>
      <c r="E37" s="70">
        <v>0</v>
      </c>
      <c r="F37" s="69">
        <v>0</v>
      </c>
      <c r="G37" s="69">
        <v>0.62445432499999998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0.62445432499999998</v>
      </c>
      <c r="T37" s="69">
        <v>0</v>
      </c>
      <c r="U37" s="69">
        <v>0</v>
      </c>
      <c r="V37" s="69">
        <v>0</v>
      </c>
      <c r="W37" s="69">
        <v>0.62445432499999998</v>
      </c>
      <c r="X37" s="69">
        <v>0.50022699999999998</v>
      </c>
      <c r="Y37" s="69">
        <v>0.50022699999999998</v>
      </c>
      <c r="Z37" s="69">
        <v>0.12422732500000001</v>
      </c>
      <c r="AA37" s="69">
        <v>0.12381</v>
      </c>
      <c r="AB37" s="69">
        <v>0.57676997503864447</v>
      </c>
      <c r="AC37" s="69">
        <v>4.768434996135551E-2</v>
      </c>
      <c r="AD37" s="69">
        <v>4.768434996135551E-2</v>
      </c>
      <c r="AE37" s="69">
        <v>0</v>
      </c>
      <c r="AF37" s="71">
        <v>0</v>
      </c>
      <c r="AG37" s="72">
        <v>4.768434996135551E-2</v>
      </c>
      <c r="AH37" s="69">
        <v>0</v>
      </c>
      <c r="AI37" s="69">
        <v>4.768434996135551E-2</v>
      </c>
      <c r="AJ37" s="70">
        <v>0</v>
      </c>
      <c r="AK37" s="70">
        <f t="shared" si="0"/>
        <v>0.62445432499999998</v>
      </c>
      <c r="AL37" s="70">
        <f t="shared" si="1"/>
        <v>0.50262799999999996</v>
      </c>
      <c r="AM37" s="70">
        <v>0</v>
      </c>
      <c r="AN37" s="70">
        <v>0.50262799999999996</v>
      </c>
      <c r="AO37" s="70">
        <f t="shared" si="2"/>
        <v>0.12182632500000001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3.2765985145752947</v>
      </c>
      <c r="E38" s="74">
        <v>0</v>
      </c>
      <c r="F38" s="74">
        <v>0</v>
      </c>
      <c r="G38" s="74">
        <v>3.2765985145752947</v>
      </c>
      <c r="H38" s="74">
        <v>0</v>
      </c>
      <c r="I38" s="74">
        <v>0</v>
      </c>
      <c r="J38" s="74">
        <v>0</v>
      </c>
      <c r="K38" s="74">
        <v>7.1487999999999996E-2</v>
      </c>
      <c r="L38" s="74">
        <v>7.8799999999999999E-3</v>
      </c>
      <c r="M38" s="74">
        <v>0</v>
      </c>
      <c r="N38" s="74">
        <v>0</v>
      </c>
      <c r="O38" s="74">
        <v>7.1487999999999996E-2</v>
      </c>
      <c r="P38" s="74">
        <v>3.8785074575295134E-2</v>
      </c>
      <c r="Q38" s="74">
        <v>0</v>
      </c>
      <c r="R38" s="75">
        <v>0</v>
      </c>
      <c r="S38" s="76">
        <v>3.2378134399999996</v>
      </c>
      <c r="T38" s="74">
        <v>1.779E-2</v>
      </c>
      <c r="U38" s="74">
        <v>3.5299999999999997E-3</v>
      </c>
      <c r="V38" s="74">
        <v>1.426E-2</v>
      </c>
      <c r="W38" s="74">
        <v>3.2200234399999994</v>
      </c>
      <c r="X38" s="74">
        <v>3.1025094399999995</v>
      </c>
      <c r="Y38" s="74">
        <v>0</v>
      </c>
      <c r="Z38" s="74">
        <v>0.11751399999999999</v>
      </c>
      <c r="AA38" s="74">
        <v>5.2599999999999999E-3</v>
      </c>
      <c r="AB38" s="74">
        <v>5.4868000000000361E-2</v>
      </c>
      <c r="AC38" s="74">
        <v>3.165155439999999</v>
      </c>
      <c r="AD38" s="74">
        <v>1.1921877322104171</v>
      </c>
      <c r="AE38" s="74">
        <v>1.972967707789582</v>
      </c>
      <c r="AF38" s="75">
        <v>0</v>
      </c>
      <c r="AG38" s="76">
        <v>1.2309728067857122</v>
      </c>
      <c r="AH38" s="74">
        <v>1.9907577077895819</v>
      </c>
      <c r="AI38" s="74">
        <v>1.2309728067857122</v>
      </c>
      <c r="AJ38" s="74">
        <v>0</v>
      </c>
      <c r="AK38" s="74">
        <f t="shared" si="0"/>
        <v>3.2765985145752947</v>
      </c>
      <c r="AL38" s="74">
        <f t="shared" si="1"/>
        <v>2.0947000000000005</v>
      </c>
      <c r="AM38" s="74">
        <v>0</v>
      </c>
      <c r="AN38" s="74">
        <v>2.0947000000000005</v>
      </c>
      <c r="AO38" s="74">
        <f t="shared" si="2"/>
        <v>1.1818985145752943</v>
      </c>
    </row>
    <row r="39" spans="2:41" ht="27" customHeight="1" x14ac:dyDescent="0.15">
      <c r="B39" s="77">
        <v>0</v>
      </c>
      <c r="C39" s="84" t="s">
        <v>100</v>
      </c>
      <c r="D39" s="79">
        <v>2.6828184999999997E-2</v>
      </c>
      <c r="E39" s="60">
        <v>0</v>
      </c>
      <c r="F39" s="79">
        <v>0</v>
      </c>
      <c r="G39" s="79">
        <v>2.6828184999999997E-2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2.6828184999999997E-2</v>
      </c>
      <c r="T39" s="79">
        <v>0</v>
      </c>
      <c r="U39" s="79">
        <v>0</v>
      </c>
      <c r="V39" s="79">
        <v>0</v>
      </c>
      <c r="W39" s="79">
        <v>2.6828184999999997E-2</v>
      </c>
      <c r="X39" s="79">
        <v>2.0915E-2</v>
      </c>
      <c r="Y39" s="79">
        <v>0</v>
      </c>
      <c r="Z39" s="79">
        <v>5.9131849999999996E-3</v>
      </c>
      <c r="AA39" s="79">
        <v>3.0920000000000001E-3</v>
      </c>
      <c r="AB39" s="79">
        <v>3.1151252238805979E-3</v>
      </c>
      <c r="AC39" s="79">
        <v>2.37130597761194E-2</v>
      </c>
      <c r="AD39" s="79">
        <v>2.2791991400051025E-2</v>
      </c>
      <c r="AE39" s="79">
        <v>9.2106837606837591E-4</v>
      </c>
      <c r="AF39" s="80">
        <v>0</v>
      </c>
      <c r="AG39" s="81">
        <v>2.2791991400051025E-2</v>
      </c>
      <c r="AH39" s="79">
        <v>9.2106837606837591E-4</v>
      </c>
      <c r="AI39" s="79">
        <v>2.2791991400051025E-2</v>
      </c>
      <c r="AJ39" s="60">
        <v>0</v>
      </c>
      <c r="AK39" s="60">
        <f t="shared" si="0"/>
        <v>2.6828184999999997E-2</v>
      </c>
      <c r="AL39" s="60">
        <f t="shared" si="1"/>
        <v>1.2600000000000001E-3</v>
      </c>
      <c r="AM39" s="60">
        <v>0</v>
      </c>
      <c r="AN39" s="60">
        <v>1.2600000000000001E-3</v>
      </c>
      <c r="AO39" s="60">
        <f t="shared" si="2"/>
        <v>2.5568184999999997E-2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2021-03-16T06:37:08Z</dcterms:created>
  <dcterms:modified xsi:type="dcterms:W3CDTF">2022-03-29T10:25:22Z</dcterms:modified>
</cp:coreProperties>
</file>