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68697984-0467-4285-BB89-330C62E99CC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N14" i="1"/>
  <c r="AN12" i="1" s="1"/>
  <c r="AM14" i="1"/>
  <c r="AK14" i="1"/>
  <c r="AL13" i="1"/>
  <c r="AK13" i="1"/>
  <c r="AO13" i="1" s="1"/>
  <c r="AK12" i="1"/>
  <c r="Z8" i="1"/>
  <c r="X8" i="1"/>
  <c r="AO29" i="1" l="1"/>
  <c r="AO33" i="1"/>
  <c r="AO14" i="1"/>
  <c r="AL14" i="1"/>
  <c r="AO20" i="1"/>
  <c r="AO23" i="1"/>
  <c r="AO26" i="1"/>
  <c r="AO27" i="1"/>
  <c r="AO17" i="1"/>
  <c r="AO21" i="1"/>
  <c r="AO37" i="1"/>
  <c r="AO28" i="1"/>
  <c r="AO25" i="1"/>
  <c r="AO31" i="1"/>
  <c r="AO38" i="1"/>
  <c r="AO35" i="1"/>
  <c r="AO15" i="1"/>
  <c r="AO32" i="1"/>
  <c r="AO19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<sst xmlns="http://schemas.openxmlformats.org/spreadsheetml/2006/main" count="111" uniqueCount="105">
  <si>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</si>
  <si>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</si>
  <si>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</si>
  <si>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</si>
  <si>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</si>
  <si>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</si>
  <si>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</si>
  <si>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</si>
  <si>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</si>
  <si>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</si>
  <si>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</si>
  <si>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</si>
  <si>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</si>
  <si>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</si>
  <si>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</si>
  <si>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</si>
  <si>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</si>
  <si>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</si>
  <si>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</si>
  <si>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</si>
  <si>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</si>
  <si>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</si>
  <si>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</si>
  <si>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</si>
  <si>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</si>
  <si>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</si>
  <si>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</si>
  <si>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</si>
  <si>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</si>
  <si>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</si>
  <si>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</si>
  <si>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</si>
  <si>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</si>
  <si>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</si>
  <si>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</si>
  <si>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</si>
  <si>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</si>
  <si>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</si>
  <si>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</si>
  <si>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</si>
  <si>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</si>
  <si>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</si>
  <si>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</si>
  <si>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</si>
  <si>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</si>
  <si>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</si>
  <si>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</si>
  <si>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</si>
  <si>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</si>
  <si>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</si>
  <si>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</si>
  <si>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</si>
  <si>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</si>
  <si>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</si>
  <si>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</si>
  <si>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</si>
  <si>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</si>
  <si>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</si>
  <si>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</si>
  <si>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</si>
  <si>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</si>
  <si>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</si>
  <si>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</si>
  <si>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</si>
  <si>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</si>
  <si>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</si>
  <si>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</si>
  <si>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</si>
  <si>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</si>
  <si>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</si>
  <si>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</si>
  <si>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</si>
  <si>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</si>
  <si>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</si>
  <si>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</si>
  <si>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</si>
  <si>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</si>
  <si>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</si>
  <si>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</si>
  <si>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</si>
  <si>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</si>
  <si>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</si>
  <si>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</si>
  <si>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</si>
  <si>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</si>
  <si>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</si>
  <si>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</si>
  <si>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</si>
  <si>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</si>
  <si>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</si>
  <si>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</si>
  <si>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</si>
  <si>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</si>
  <si>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</si>
  <si>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</si>
  <si>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</si>
  <si>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</si>
  <si>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</si>
  <si>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</si>
  <si>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</si>
  <si>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</si>
  <si>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</si>
  <si>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</si>
  <si>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</si>
  <si>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表2-44  発生量及び処理・処分量（種類別：変換）　〔その他の製造業〕〔全地域〕〔令和２年度〕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</si>
</sst>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K19" sqref="K1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7.6360167235752954</v>
      </c>
      <c r="E12" s="54">
        <v>0</v>
      </c>
      <c r="F12" s="54">
        <v>0</v>
      </c>
      <c r="G12" s="54">
        <v>7.6360167235752954</v>
      </c>
      <c r="H12" s="54">
        <v>0</v>
      </c>
      <c r="I12" s="54">
        <v>0</v>
      </c>
      <c r="J12" s="54">
        <v>0</v>
      </c>
      <c r="K12" s="54">
        <v>3.0965181600000005</v>
      </c>
      <c r="L12" s="54">
        <v>0.26798</v>
      </c>
      <c r="M12" s="54">
        <v>1.0435002676864258E-2</v>
      </c>
      <c r="N12" s="54">
        <v>0</v>
      </c>
      <c r="O12" s="54">
        <v>3.0860831573231362</v>
      </c>
      <c r="P12" s="54">
        <v>2.7751922318984312</v>
      </c>
      <c r="Q12" s="54">
        <v>0</v>
      </c>
      <c r="R12" s="54">
        <v>0</v>
      </c>
      <c r="S12" s="55">
        <v>4.8503894890000003</v>
      </c>
      <c r="T12" s="54">
        <v>1.1901200000000001</v>
      </c>
      <c r="U12" s="54">
        <v>0.93275000000000008</v>
      </c>
      <c r="V12" s="54">
        <v>0.25736999999999999</v>
      </c>
      <c r="W12" s="54">
        <v>3.660269489</v>
      </c>
      <c r="X12" s="54">
        <v>2.8560117599999999</v>
      </c>
      <c r="Y12" s="54">
        <v>2.7299999999999998E-3</v>
      </c>
      <c r="Z12" s="54">
        <v>0.80425772899999992</v>
      </c>
      <c r="AA12" s="54">
        <v>0.13746936300000001</v>
      </c>
      <c r="AB12" s="54">
        <v>0.9313342632961995</v>
      </c>
      <c r="AC12" s="54">
        <v>2.7289352257038009</v>
      </c>
      <c r="AD12" s="54">
        <v>2.1573293377616132</v>
      </c>
      <c r="AE12" s="54">
        <v>0.57160588794218714</v>
      </c>
      <c r="AF12" s="54">
        <v>0</v>
      </c>
      <c r="AG12" s="55">
        <v>4.9325215696600448</v>
      </c>
      <c r="AH12" s="54">
        <v>1.7617258879421875</v>
      </c>
      <c r="AI12" s="54">
        <v>4.9325215696600448</v>
      </c>
      <c r="AJ12" s="54">
        <v>0</v>
      </c>
      <c r="AK12" s="54">
        <f>G12-N12</f>
        <v>7.6360167235752954</v>
      </c>
      <c r="AL12" s="54">
        <f>AM12+AN12</f>
        <v>2.1428416363636362</v>
      </c>
      <c r="AM12" s="54">
        <f>SUM(AM13:AM14)+SUM(AM18:AM36)</f>
        <v>0</v>
      </c>
      <c r="AN12" s="54">
        <f>SUM(AN13:AN14)+SUM(AN18:AN36)</f>
        <v>2.1428416363636362</v>
      </c>
      <c r="AO12" s="54">
        <f>AK12-AL12</f>
        <v>5.4931750872116591</v>
      </c>
    </row>
    <row r="13" spans="2:41" s="56" customFormat="1" ht="27" customHeight="1" thickTop="1" x14ac:dyDescent="0.15">
      <c r="B13" s="57" t="s">
        <v>77</v>
      </c>
      <c r="C13" s="58"/>
      <c r="D13" s="59">
        <v>1.558E-2</v>
      </c>
      <c r="E13" s="59">
        <v>0</v>
      </c>
      <c r="F13" s="59">
        <v>0</v>
      </c>
      <c r="G13" s="60">
        <v>1.558E-2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1.558E-2</v>
      </c>
      <c r="T13" s="59">
        <v>1.558E-2</v>
      </c>
      <c r="U13" s="59">
        <v>1.558E-2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-7.7682897305287602E-3</v>
      </c>
      <c r="AC13" s="59">
        <v>7.7682897305287602E-3</v>
      </c>
      <c r="AD13" s="59">
        <v>0</v>
      </c>
      <c r="AE13" s="62">
        <v>7.7682897305287602E-3</v>
      </c>
      <c r="AF13" s="59">
        <v>0</v>
      </c>
      <c r="AG13" s="63">
        <v>0</v>
      </c>
      <c r="AH13" s="64">
        <v>2.334828973052876E-2</v>
      </c>
      <c r="AI13" s="64">
        <v>0</v>
      </c>
      <c r="AJ13" s="59">
        <v>0</v>
      </c>
      <c r="AK13" s="59">
        <f t="shared" ref="AK13:AK39" si="0">G13-N13</f>
        <v>1.558E-2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1.558E-2</v>
      </c>
    </row>
    <row r="14" spans="2:41" s="56" customFormat="1" ht="27" customHeight="1" x14ac:dyDescent="0.15">
      <c r="B14" s="65" t="s">
        <v>78</v>
      </c>
      <c r="C14" s="58"/>
      <c r="D14" s="59">
        <v>2.0976850339999999</v>
      </c>
      <c r="E14" s="59">
        <v>0</v>
      </c>
      <c r="F14" s="59">
        <v>0</v>
      </c>
      <c r="G14" s="59">
        <v>2.0976850339999999</v>
      </c>
      <c r="H14" s="59">
        <v>0</v>
      </c>
      <c r="I14" s="59">
        <v>0</v>
      </c>
      <c r="J14" s="59">
        <v>0</v>
      </c>
      <c r="K14" s="59">
        <v>1.0800000000000001E-2</v>
      </c>
      <c r="L14" s="59">
        <v>0</v>
      </c>
      <c r="M14" s="59">
        <v>9.9670026768642461E-3</v>
      </c>
      <c r="N14" s="59">
        <v>0</v>
      </c>
      <c r="O14" s="59">
        <v>8.3299732313575506E-4</v>
      </c>
      <c r="P14" s="59">
        <v>8.3299732313575506E-4</v>
      </c>
      <c r="Q14" s="59">
        <v>0</v>
      </c>
      <c r="R14" s="66">
        <v>0</v>
      </c>
      <c r="S14" s="61">
        <v>2.0868850339999998</v>
      </c>
      <c r="T14" s="59">
        <v>0.88744000000000012</v>
      </c>
      <c r="U14" s="59">
        <v>0.85444000000000009</v>
      </c>
      <c r="V14" s="59">
        <v>3.3000000000000002E-2</v>
      </c>
      <c r="W14" s="59">
        <v>1.199445034</v>
      </c>
      <c r="X14" s="59">
        <v>0.84760000000000013</v>
      </c>
      <c r="Y14" s="59">
        <v>0</v>
      </c>
      <c r="Z14" s="59">
        <v>0.351845034</v>
      </c>
      <c r="AA14" s="59">
        <v>5.6549680000000007E-3</v>
      </c>
      <c r="AB14" s="59">
        <v>0.64365824498127411</v>
      </c>
      <c r="AC14" s="59">
        <v>0.55578678901872591</v>
      </c>
      <c r="AD14" s="59">
        <v>0.47201592587514385</v>
      </c>
      <c r="AE14" s="59">
        <v>8.3770863143582092E-2</v>
      </c>
      <c r="AF14" s="59">
        <v>0</v>
      </c>
      <c r="AG14" s="61">
        <v>0.47284892319827954</v>
      </c>
      <c r="AH14" s="59">
        <v>0.97121086314358218</v>
      </c>
      <c r="AI14" s="59">
        <v>0.47284892319827954</v>
      </c>
      <c r="AJ14" s="59">
        <v>0</v>
      </c>
      <c r="AK14" s="59">
        <f t="shared" si="0"/>
        <v>2.0976850339999999</v>
      </c>
      <c r="AL14" s="59">
        <f t="shared" si="1"/>
        <v>0.81201699999999999</v>
      </c>
      <c r="AM14" s="59">
        <f>SUM(AM15:AM17)</f>
        <v>0</v>
      </c>
      <c r="AN14" s="59">
        <f>SUM(AN15:AN17)</f>
        <v>0.81201699999999999</v>
      </c>
      <c r="AO14" s="59">
        <f t="shared" si="2"/>
        <v>1.285668034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0.49166000000000004</v>
      </c>
      <c r="E15" s="70">
        <v>0</v>
      </c>
      <c r="F15" s="69">
        <v>0</v>
      </c>
      <c r="G15" s="69">
        <v>0.49166000000000004</v>
      </c>
      <c r="H15" s="70">
        <v>0</v>
      </c>
      <c r="I15" s="70">
        <v>0</v>
      </c>
      <c r="J15" s="70">
        <v>0</v>
      </c>
      <c r="K15" s="70">
        <v>1.0800000000000001E-2</v>
      </c>
      <c r="L15" s="70">
        <v>0</v>
      </c>
      <c r="M15" s="70">
        <v>9.9670026768642461E-3</v>
      </c>
      <c r="N15" s="70">
        <v>0</v>
      </c>
      <c r="O15" s="70">
        <v>8.3299732313575506E-4</v>
      </c>
      <c r="P15" s="69">
        <v>8.3299732313575506E-4</v>
      </c>
      <c r="Q15" s="69">
        <v>0</v>
      </c>
      <c r="R15" s="71">
        <v>0</v>
      </c>
      <c r="S15" s="72">
        <v>0.48086000000000007</v>
      </c>
      <c r="T15" s="69">
        <v>0</v>
      </c>
      <c r="U15" s="69">
        <v>0</v>
      </c>
      <c r="V15" s="69">
        <v>0</v>
      </c>
      <c r="W15" s="69">
        <v>0.48086000000000007</v>
      </c>
      <c r="X15" s="69">
        <v>0.40734000000000004</v>
      </c>
      <c r="Y15" s="69">
        <v>0</v>
      </c>
      <c r="Z15" s="69">
        <v>7.3520000000000002E-2</v>
      </c>
      <c r="AA15" s="69">
        <v>0</v>
      </c>
      <c r="AB15" s="69">
        <v>0.42416744305216897</v>
      </c>
      <c r="AC15" s="69">
        <v>5.669255694783109E-2</v>
      </c>
      <c r="AD15" s="69">
        <v>4.3328556947831089E-2</v>
      </c>
      <c r="AE15" s="69">
        <v>1.3364000000000001E-2</v>
      </c>
      <c r="AF15" s="71">
        <v>0</v>
      </c>
      <c r="AG15" s="72">
        <v>4.4161554270966845E-2</v>
      </c>
      <c r="AH15" s="69">
        <v>1.3364000000000001E-2</v>
      </c>
      <c r="AI15" s="69">
        <v>4.4161554270966845E-2</v>
      </c>
      <c r="AJ15" s="70">
        <v>0</v>
      </c>
      <c r="AK15" s="70">
        <f t="shared" si="0"/>
        <v>0.49166000000000004</v>
      </c>
      <c r="AL15" s="70">
        <f t="shared" si="1"/>
        <v>7.2999999999999996E-4</v>
      </c>
      <c r="AM15" s="70">
        <v>0</v>
      </c>
      <c r="AN15" s="70">
        <v>7.2999999999999996E-4</v>
      </c>
      <c r="AO15" s="70">
        <f t="shared" si="2"/>
        <v>0.49093000000000003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0.51696999999999993</v>
      </c>
      <c r="E16" s="74">
        <v>0</v>
      </c>
      <c r="F16" s="74">
        <v>0</v>
      </c>
      <c r="G16" s="74">
        <v>0.51696999999999993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0.51696999999999993</v>
      </c>
      <c r="T16" s="74">
        <v>0</v>
      </c>
      <c r="U16" s="74">
        <v>0</v>
      </c>
      <c r="V16" s="74">
        <v>0</v>
      </c>
      <c r="W16" s="74">
        <v>0.51696999999999993</v>
      </c>
      <c r="X16" s="74">
        <v>0.26811000000000001</v>
      </c>
      <c r="Y16" s="74">
        <v>0</v>
      </c>
      <c r="Z16" s="74">
        <v>0.24885999999999997</v>
      </c>
      <c r="AA16" s="74">
        <v>3.1E-4</v>
      </c>
      <c r="AB16" s="74">
        <v>0.19746977109394026</v>
      </c>
      <c r="AC16" s="74">
        <v>0.31950022890605967</v>
      </c>
      <c r="AD16" s="74">
        <v>0.24909336892731274</v>
      </c>
      <c r="AE16" s="74">
        <v>7.0406859978746919E-2</v>
      </c>
      <c r="AF16" s="75">
        <v>0</v>
      </c>
      <c r="AG16" s="76">
        <v>0.24909336892731274</v>
      </c>
      <c r="AH16" s="74">
        <v>7.0406859978746919E-2</v>
      </c>
      <c r="AI16" s="74">
        <v>0.24909336892731274</v>
      </c>
      <c r="AJ16" s="74">
        <v>0</v>
      </c>
      <c r="AK16" s="74">
        <f t="shared" si="0"/>
        <v>0.51696999999999993</v>
      </c>
      <c r="AL16" s="74">
        <f t="shared" si="1"/>
        <v>0.81128699999999998</v>
      </c>
      <c r="AM16" s="74">
        <v>0</v>
      </c>
      <c r="AN16" s="74">
        <v>0.81128699999999998</v>
      </c>
      <c r="AO16" s="74">
        <f t="shared" si="2"/>
        <v>-0.29431700000000005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1.089055034</v>
      </c>
      <c r="E17" s="60">
        <v>0</v>
      </c>
      <c r="F17" s="79">
        <v>0</v>
      </c>
      <c r="G17" s="79">
        <v>1.089055034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1.089055034</v>
      </c>
      <c r="T17" s="79">
        <v>0.88744000000000012</v>
      </c>
      <c r="U17" s="79">
        <v>0.85444000000000009</v>
      </c>
      <c r="V17" s="79">
        <v>3.3000000000000002E-2</v>
      </c>
      <c r="W17" s="79">
        <v>0.201615034</v>
      </c>
      <c r="X17" s="79">
        <v>0.17215</v>
      </c>
      <c r="Y17" s="79">
        <v>0</v>
      </c>
      <c r="Z17" s="79">
        <v>2.9465034000000005E-2</v>
      </c>
      <c r="AA17" s="79">
        <v>5.3449680000000003E-3</v>
      </c>
      <c r="AB17" s="79">
        <v>2.2021030835164823E-2</v>
      </c>
      <c r="AC17" s="79">
        <v>0.17959400316483518</v>
      </c>
      <c r="AD17" s="79">
        <v>0.179594</v>
      </c>
      <c r="AE17" s="79">
        <v>3.1648351648351597E-9</v>
      </c>
      <c r="AF17" s="80">
        <v>0</v>
      </c>
      <c r="AG17" s="81">
        <v>0.179594</v>
      </c>
      <c r="AH17" s="79">
        <v>0.88744000316483529</v>
      </c>
      <c r="AI17" s="79">
        <v>0.179594</v>
      </c>
      <c r="AJ17" s="60">
        <v>0</v>
      </c>
      <c r="AK17" s="60">
        <f t="shared" si="0"/>
        <v>1.089055034</v>
      </c>
      <c r="AL17" s="60">
        <f t="shared" si="1"/>
        <v>0</v>
      </c>
      <c r="AM17" s="60">
        <v>0</v>
      </c>
      <c r="AN17" s="60">
        <v>0</v>
      </c>
      <c r="AO17" s="60">
        <f t="shared" si="2"/>
        <v>1.089055034</v>
      </c>
    </row>
    <row r="18" spans="2:41" s="56" customFormat="1" ht="27" customHeight="1" x14ac:dyDescent="0.15">
      <c r="B18" s="65" t="s">
        <v>82</v>
      </c>
      <c r="C18" s="82"/>
      <c r="D18" s="59">
        <v>0.34273844499999995</v>
      </c>
      <c r="E18" s="59">
        <v>0</v>
      </c>
      <c r="F18" s="59">
        <v>0</v>
      </c>
      <c r="G18" s="59">
        <v>0.34273844499999995</v>
      </c>
      <c r="H18" s="59">
        <v>0</v>
      </c>
      <c r="I18" s="59">
        <v>0</v>
      </c>
      <c r="J18" s="59">
        <v>0</v>
      </c>
      <c r="K18" s="59">
        <v>6.3000000000000003E-4</v>
      </c>
      <c r="L18" s="59">
        <v>0</v>
      </c>
      <c r="M18" s="59">
        <v>0</v>
      </c>
      <c r="N18" s="59">
        <v>0</v>
      </c>
      <c r="O18" s="59">
        <v>6.3000000000000003E-4</v>
      </c>
      <c r="P18" s="59">
        <v>6.3000000000000003E-4</v>
      </c>
      <c r="Q18" s="59">
        <v>0</v>
      </c>
      <c r="R18" s="59">
        <v>0</v>
      </c>
      <c r="S18" s="61">
        <v>0.34210844499999993</v>
      </c>
      <c r="T18" s="59">
        <v>0</v>
      </c>
      <c r="U18" s="59">
        <v>0</v>
      </c>
      <c r="V18" s="59">
        <v>0</v>
      </c>
      <c r="W18" s="59">
        <v>0.34210844499999993</v>
      </c>
      <c r="X18" s="59">
        <v>7.0396900000000012E-2</v>
      </c>
      <c r="Y18" s="59">
        <v>1.33E-3</v>
      </c>
      <c r="Z18" s="59">
        <v>0.27171154499999994</v>
      </c>
      <c r="AA18" s="59">
        <v>0.118307545</v>
      </c>
      <c r="AB18" s="59">
        <v>0.15041373223043436</v>
      </c>
      <c r="AC18" s="59">
        <v>0.19169471276956557</v>
      </c>
      <c r="AD18" s="59">
        <v>0.19154259758448905</v>
      </c>
      <c r="AE18" s="62">
        <v>1.5211518507650911E-4</v>
      </c>
      <c r="AF18" s="59">
        <v>0</v>
      </c>
      <c r="AG18" s="61">
        <v>0.19217259758448904</v>
      </c>
      <c r="AH18" s="59">
        <v>1.5211518507650911E-4</v>
      </c>
      <c r="AI18" s="59">
        <v>0.19217259758448904</v>
      </c>
      <c r="AJ18" s="59">
        <v>0</v>
      </c>
      <c r="AK18" s="59">
        <f t="shared" si="0"/>
        <v>0.34273844499999995</v>
      </c>
      <c r="AL18" s="59">
        <f t="shared" si="1"/>
        <v>0.34135209090909097</v>
      </c>
      <c r="AM18" s="59">
        <v>0</v>
      </c>
      <c r="AN18" s="59">
        <v>0.34135209090909097</v>
      </c>
      <c r="AO18" s="59">
        <f t="shared" si="2"/>
        <v>1.3863540909089811E-3</v>
      </c>
    </row>
    <row r="19" spans="2:41" s="56" customFormat="1" ht="27" customHeight="1" x14ac:dyDescent="0.15">
      <c r="B19" s="65" t="s">
        <v>83</v>
      </c>
      <c r="C19" s="58"/>
      <c r="D19" s="59">
        <v>9.0227650000000006E-2</v>
      </c>
      <c r="E19" s="59">
        <v>0</v>
      </c>
      <c r="F19" s="59">
        <v>0</v>
      </c>
      <c r="G19" s="59">
        <v>9.0227650000000006E-2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9.0227650000000006E-2</v>
      </c>
      <c r="T19" s="59">
        <v>0</v>
      </c>
      <c r="U19" s="59">
        <v>0</v>
      </c>
      <c r="V19" s="59">
        <v>0</v>
      </c>
      <c r="W19" s="59">
        <v>9.0227650000000006E-2</v>
      </c>
      <c r="X19" s="59">
        <v>1.1999999999999999E-3</v>
      </c>
      <c r="Y19" s="59">
        <v>0</v>
      </c>
      <c r="Z19" s="59">
        <v>8.902765E-2</v>
      </c>
      <c r="AA19" s="59">
        <v>2.1638500000000001E-3</v>
      </c>
      <c r="AB19" s="59">
        <v>8.3141496390647371E-2</v>
      </c>
      <c r="AC19" s="59">
        <v>7.0861536093526295E-3</v>
      </c>
      <c r="AD19" s="59">
        <v>0</v>
      </c>
      <c r="AE19" s="62">
        <v>7.0861536093526295E-3</v>
      </c>
      <c r="AF19" s="59">
        <v>0</v>
      </c>
      <c r="AG19" s="61">
        <v>0</v>
      </c>
      <c r="AH19" s="59">
        <v>7.0861536093526295E-3</v>
      </c>
      <c r="AI19" s="59">
        <v>0</v>
      </c>
      <c r="AJ19" s="59">
        <v>0</v>
      </c>
      <c r="AK19" s="59">
        <f t="shared" si="0"/>
        <v>9.0227650000000006E-2</v>
      </c>
      <c r="AL19" s="59">
        <f t="shared" si="1"/>
        <v>0.30632554545454543</v>
      </c>
      <c r="AM19" s="59">
        <v>0</v>
      </c>
      <c r="AN19" s="59">
        <v>0.30632554545454543</v>
      </c>
      <c r="AO19" s="59">
        <f t="shared" si="2"/>
        <v>-0.21609789545454544</v>
      </c>
    </row>
    <row r="20" spans="2:41" s="56" customFormat="1" ht="27" customHeight="1" x14ac:dyDescent="0.15">
      <c r="B20" s="65" t="s">
        <v>84</v>
      </c>
      <c r="C20" s="58"/>
      <c r="D20" s="59">
        <v>3.7864999999999999E-3</v>
      </c>
      <c r="E20" s="59">
        <v>0</v>
      </c>
      <c r="F20" s="59">
        <v>0</v>
      </c>
      <c r="G20" s="59">
        <v>3.7864999999999999E-3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3.7864999999999999E-3</v>
      </c>
      <c r="T20" s="59">
        <v>0</v>
      </c>
      <c r="U20" s="59">
        <v>0</v>
      </c>
      <c r="V20" s="59">
        <v>0</v>
      </c>
      <c r="W20" s="59">
        <v>3.7864999999999999E-3</v>
      </c>
      <c r="X20" s="59">
        <v>9.0400000000000007E-4</v>
      </c>
      <c r="Y20" s="59">
        <v>0</v>
      </c>
      <c r="Z20" s="59">
        <v>2.8824999999999996E-3</v>
      </c>
      <c r="AA20" s="59">
        <v>1.9999999999999999E-6</v>
      </c>
      <c r="AB20" s="59">
        <v>1.0167942437232062E-4</v>
      </c>
      <c r="AC20" s="59">
        <v>3.6848205756276793E-3</v>
      </c>
      <c r="AD20" s="59">
        <v>3.6840000000000002E-3</v>
      </c>
      <c r="AE20" s="62">
        <v>8.2057562767911896E-7</v>
      </c>
      <c r="AF20" s="59">
        <v>0</v>
      </c>
      <c r="AG20" s="61">
        <v>3.6840000000000002E-3</v>
      </c>
      <c r="AH20" s="59">
        <v>8.2057562767911896E-7</v>
      </c>
      <c r="AI20" s="59">
        <v>3.6840000000000002E-3</v>
      </c>
      <c r="AJ20" s="59">
        <v>0</v>
      </c>
      <c r="AK20" s="59">
        <f t="shared" si="0"/>
        <v>3.7864999999999999E-3</v>
      </c>
      <c r="AL20" s="59">
        <f t="shared" si="1"/>
        <v>4.6549999999999994E-3</v>
      </c>
      <c r="AM20" s="59">
        <v>0</v>
      </c>
      <c r="AN20" s="59">
        <v>4.6549999999999994E-3</v>
      </c>
      <c r="AO20" s="59">
        <f t="shared" si="2"/>
        <v>-8.6849999999999948E-4</v>
      </c>
    </row>
    <row r="21" spans="2:41" s="56" customFormat="1" ht="27" customHeight="1" x14ac:dyDescent="0.15">
      <c r="B21" s="65" t="s">
        <v>85</v>
      </c>
      <c r="C21" s="58"/>
      <c r="D21" s="59">
        <v>0.62487199999999998</v>
      </c>
      <c r="E21" s="59">
        <v>0</v>
      </c>
      <c r="F21" s="59">
        <v>0</v>
      </c>
      <c r="G21" s="59">
        <v>0.62487199999999998</v>
      </c>
      <c r="H21" s="59">
        <v>0</v>
      </c>
      <c r="I21" s="59">
        <v>0</v>
      </c>
      <c r="J21" s="59">
        <v>0</v>
      </c>
      <c r="K21" s="59">
        <v>5.6709999999999997E-2</v>
      </c>
      <c r="L21" s="59">
        <v>0</v>
      </c>
      <c r="M21" s="59">
        <v>0</v>
      </c>
      <c r="N21" s="59">
        <v>0</v>
      </c>
      <c r="O21" s="59">
        <v>5.6709999999999997E-2</v>
      </c>
      <c r="P21" s="59">
        <v>2.3629999999999998E-2</v>
      </c>
      <c r="Q21" s="59">
        <v>0</v>
      </c>
      <c r="R21" s="59">
        <v>0</v>
      </c>
      <c r="S21" s="61">
        <v>0.60124199999999994</v>
      </c>
      <c r="T21" s="59">
        <v>0</v>
      </c>
      <c r="U21" s="59">
        <v>0</v>
      </c>
      <c r="V21" s="59">
        <v>0</v>
      </c>
      <c r="W21" s="59">
        <v>0.60124199999999994</v>
      </c>
      <c r="X21" s="59">
        <v>0.58412399999999998</v>
      </c>
      <c r="Y21" s="59">
        <v>0</v>
      </c>
      <c r="Z21" s="59">
        <v>1.7117999999999998E-2</v>
      </c>
      <c r="AA21" s="59">
        <v>7.7829999999999991E-3</v>
      </c>
      <c r="AB21" s="59">
        <v>7.7829999999999844E-3</v>
      </c>
      <c r="AC21" s="59">
        <v>0.59345899999999996</v>
      </c>
      <c r="AD21" s="59">
        <v>0.46412147187865538</v>
      </c>
      <c r="AE21" s="62">
        <v>0.12933752812134464</v>
      </c>
      <c r="AF21" s="59">
        <v>0</v>
      </c>
      <c r="AG21" s="61">
        <v>0.48775147187865536</v>
      </c>
      <c r="AH21" s="59">
        <v>0.12933752812134464</v>
      </c>
      <c r="AI21" s="59">
        <v>0.48775147187865536</v>
      </c>
      <c r="AJ21" s="59">
        <v>0</v>
      </c>
      <c r="AK21" s="59">
        <f t="shared" si="0"/>
        <v>0.62487199999999998</v>
      </c>
      <c r="AL21" s="59">
        <f t="shared" si="1"/>
        <v>0.17038100000000003</v>
      </c>
      <c r="AM21" s="59">
        <v>0</v>
      </c>
      <c r="AN21" s="59">
        <v>0.17038100000000003</v>
      </c>
      <c r="AO21" s="59">
        <f t="shared" si="2"/>
        <v>0.45449099999999998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0.49218250000000002</v>
      </c>
      <c r="E23" s="59">
        <v>0</v>
      </c>
      <c r="F23" s="59">
        <v>0</v>
      </c>
      <c r="G23" s="59">
        <v>0.49218250000000002</v>
      </c>
      <c r="H23" s="59">
        <v>0</v>
      </c>
      <c r="I23" s="59">
        <v>0</v>
      </c>
      <c r="J23" s="59">
        <v>0</v>
      </c>
      <c r="K23" s="59">
        <v>0.32325000000000004</v>
      </c>
      <c r="L23" s="59">
        <v>0.2601</v>
      </c>
      <c r="M23" s="59">
        <v>0</v>
      </c>
      <c r="N23" s="59">
        <v>0</v>
      </c>
      <c r="O23" s="59">
        <v>0.32325000000000004</v>
      </c>
      <c r="P23" s="59">
        <v>6.3149999999999998E-2</v>
      </c>
      <c r="Q23" s="59">
        <v>0</v>
      </c>
      <c r="R23" s="59">
        <v>0</v>
      </c>
      <c r="S23" s="61">
        <v>0.42903250000000004</v>
      </c>
      <c r="T23" s="59">
        <v>0</v>
      </c>
      <c r="U23" s="59">
        <v>0</v>
      </c>
      <c r="V23" s="59">
        <v>0</v>
      </c>
      <c r="W23" s="59">
        <v>0.42903250000000004</v>
      </c>
      <c r="X23" s="59">
        <v>0.42015250000000004</v>
      </c>
      <c r="Y23" s="59">
        <v>1.4E-3</v>
      </c>
      <c r="Z23" s="59">
        <v>8.8800000000000007E-3</v>
      </c>
      <c r="AA23" s="59">
        <v>0</v>
      </c>
      <c r="AB23" s="59">
        <v>1.4000000000000679E-3</v>
      </c>
      <c r="AC23" s="59">
        <v>0.42763249999999997</v>
      </c>
      <c r="AD23" s="59">
        <v>0.40155249999999998</v>
      </c>
      <c r="AE23" s="62">
        <v>2.6079999999999999E-2</v>
      </c>
      <c r="AF23" s="59">
        <v>0</v>
      </c>
      <c r="AG23" s="61">
        <v>0.46470249999999996</v>
      </c>
      <c r="AH23" s="59">
        <v>2.6079999999999999E-2</v>
      </c>
      <c r="AI23" s="59">
        <v>0.46470249999999996</v>
      </c>
      <c r="AJ23" s="59">
        <v>0</v>
      </c>
      <c r="AK23" s="59">
        <f t="shared" si="0"/>
        <v>0.49218250000000002</v>
      </c>
      <c r="AL23" s="59">
        <f t="shared" si="1"/>
        <v>0</v>
      </c>
      <c r="AM23" s="59">
        <v>0</v>
      </c>
      <c r="AN23" s="59">
        <v>0</v>
      </c>
      <c r="AO23" s="59">
        <f t="shared" si="2"/>
        <v>0.49218250000000002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0.14310899999999999</v>
      </c>
      <c r="E28" s="59">
        <v>0</v>
      </c>
      <c r="F28" s="59">
        <v>0</v>
      </c>
      <c r="G28" s="59">
        <v>0.14310899999999999</v>
      </c>
      <c r="H28" s="59">
        <v>0</v>
      </c>
      <c r="I28" s="59">
        <v>0</v>
      </c>
      <c r="J28" s="59">
        <v>0</v>
      </c>
      <c r="K28" s="59">
        <v>4.1625999999999996E-2</v>
      </c>
      <c r="L28" s="59">
        <v>0</v>
      </c>
      <c r="M28" s="59">
        <v>0</v>
      </c>
      <c r="N28" s="59">
        <v>0</v>
      </c>
      <c r="O28" s="59">
        <v>4.1625999999999996E-2</v>
      </c>
      <c r="P28" s="59">
        <v>4.1399999999999999E-2</v>
      </c>
      <c r="Q28" s="59">
        <v>0</v>
      </c>
      <c r="R28" s="59">
        <v>0</v>
      </c>
      <c r="S28" s="61">
        <v>0.10170899999999999</v>
      </c>
      <c r="T28" s="59">
        <v>0</v>
      </c>
      <c r="U28" s="59">
        <v>0</v>
      </c>
      <c r="V28" s="59">
        <v>0</v>
      </c>
      <c r="W28" s="59">
        <v>0.10170899999999999</v>
      </c>
      <c r="X28" s="59">
        <v>8.9993999999999991E-2</v>
      </c>
      <c r="Y28" s="59">
        <v>0</v>
      </c>
      <c r="Z28" s="59">
        <v>1.1715E-2</v>
      </c>
      <c r="AA28" s="59">
        <v>0</v>
      </c>
      <c r="AB28" s="59">
        <v>0</v>
      </c>
      <c r="AC28" s="59">
        <v>0.10170899999999999</v>
      </c>
      <c r="AD28" s="59">
        <v>9.9768999999999997E-2</v>
      </c>
      <c r="AE28" s="62">
        <v>1.9399999999999999E-3</v>
      </c>
      <c r="AF28" s="59">
        <v>0</v>
      </c>
      <c r="AG28" s="61">
        <v>0.14116899999999999</v>
      </c>
      <c r="AH28" s="59">
        <v>1.9399999999999999E-3</v>
      </c>
      <c r="AI28" s="59">
        <v>0.14116899999999999</v>
      </c>
      <c r="AJ28" s="59">
        <v>0</v>
      </c>
      <c r="AK28" s="59">
        <f t="shared" si="0"/>
        <v>0.14310899999999999</v>
      </c>
      <c r="AL28" s="59">
        <f t="shared" si="1"/>
        <v>2.245E-3</v>
      </c>
      <c r="AM28" s="59">
        <v>0</v>
      </c>
      <c r="AN28" s="59">
        <v>2.245E-3</v>
      </c>
      <c r="AO28" s="59">
        <f t="shared" si="2"/>
        <v>0.14086399999999999</v>
      </c>
    </row>
    <row r="29" spans="2:41" s="56" customFormat="1" ht="27" customHeight="1" x14ac:dyDescent="0.15">
      <c r="B29" s="65" t="s">
        <v>93</v>
      </c>
      <c r="C29" s="58"/>
      <c r="D29" s="59">
        <v>0.32762199999999997</v>
      </c>
      <c r="E29" s="59">
        <v>0</v>
      </c>
      <c r="F29" s="59">
        <v>0</v>
      </c>
      <c r="G29" s="59">
        <v>0.32762199999999997</v>
      </c>
      <c r="H29" s="59">
        <v>0</v>
      </c>
      <c r="I29" s="59">
        <v>0</v>
      </c>
      <c r="J29" s="59">
        <v>0</v>
      </c>
      <c r="K29" s="59">
        <v>1.1770000000000001E-2</v>
      </c>
      <c r="L29" s="59">
        <v>0</v>
      </c>
      <c r="M29" s="59">
        <v>0</v>
      </c>
      <c r="N29" s="59">
        <v>0</v>
      </c>
      <c r="O29" s="59">
        <v>1.1770000000000001E-2</v>
      </c>
      <c r="P29" s="59">
        <v>2.2200000000000002E-3</v>
      </c>
      <c r="Q29" s="59">
        <v>0</v>
      </c>
      <c r="R29" s="59">
        <v>0</v>
      </c>
      <c r="S29" s="61">
        <v>0.32540199999999997</v>
      </c>
      <c r="T29" s="59">
        <v>0.22986999999999999</v>
      </c>
      <c r="U29" s="59">
        <v>1.95E-2</v>
      </c>
      <c r="V29" s="59">
        <v>0.21037</v>
      </c>
      <c r="W29" s="59">
        <v>9.5532000000000006E-2</v>
      </c>
      <c r="X29" s="59">
        <v>9.3221999999999999E-2</v>
      </c>
      <c r="Y29" s="59">
        <v>0</v>
      </c>
      <c r="Z29" s="59">
        <v>2.3099999999999996E-3</v>
      </c>
      <c r="AA29" s="59">
        <v>0</v>
      </c>
      <c r="AB29" s="59">
        <v>0</v>
      </c>
      <c r="AC29" s="59">
        <v>9.5531999999999992E-2</v>
      </c>
      <c r="AD29" s="59">
        <v>2.1068007039055725E-3</v>
      </c>
      <c r="AE29" s="62">
        <v>9.3425199296094413E-2</v>
      </c>
      <c r="AF29" s="59">
        <v>0</v>
      </c>
      <c r="AG29" s="61">
        <v>4.3268007039055732E-3</v>
      </c>
      <c r="AH29" s="59">
        <v>0.3232951992960944</v>
      </c>
      <c r="AI29" s="59">
        <v>4.3268007039055732E-3</v>
      </c>
      <c r="AJ29" s="59">
        <v>0</v>
      </c>
      <c r="AK29" s="59">
        <f t="shared" si="0"/>
        <v>0.32762199999999997</v>
      </c>
      <c r="AL29" s="59">
        <f t="shared" si="1"/>
        <v>0.20349899999999999</v>
      </c>
      <c r="AM29" s="59">
        <v>0</v>
      </c>
      <c r="AN29" s="59">
        <v>0.20349899999999999</v>
      </c>
      <c r="AO29" s="59">
        <f t="shared" si="2"/>
        <v>0.12412299999999998</v>
      </c>
    </row>
    <row r="30" spans="2:41" s="56" customFormat="1" ht="27" customHeight="1" x14ac:dyDescent="0.15">
      <c r="B30" s="65" t="s">
        <v>94</v>
      </c>
      <c r="C30" s="58"/>
      <c r="D30" s="59">
        <v>1.4E-2</v>
      </c>
      <c r="E30" s="59">
        <v>0</v>
      </c>
      <c r="F30" s="59">
        <v>0</v>
      </c>
      <c r="G30" s="59">
        <v>1.4E-2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1.4E-2</v>
      </c>
      <c r="T30" s="59">
        <v>1.4E-2</v>
      </c>
      <c r="U30" s="59">
        <v>0</v>
      </c>
      <c r="V30" s="59">
        <v>1.4E-2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1.4E-2</v>
      </c>
      <c r="AI30" s="59">
        <v>0</v>
      </c>
      <c r="AJ30" s="59">
        <v>0</v>
      </c>
      <c r="AK30" s="59">
        <f t="shared" si="0"/>
        <v>1.4E-2</v>
      </c>
      <c r="AL30" s="59">
        <f t="shared" si="1"/>
        <v>3.6999999999999998E-2</v>
      </c>
      <c r="AM30" s="59">
        <v>0</v>
      </c>
      <c r="AN30" s="59">
        <v>3.6999999999999998E-2</v>
      </c>
      <c r="AO30" s="59">
        <f t="shared" si="2"/>
        <v>-2.3E-2</v>
      </c>
    </row>
    <row r="31" spans="2:41" s="56" customFormat="1" ht="27" customHeight="1" x14ac:dyDescent="0.15">
      <c r="B31" s="65" t="s">
        <v>95</v>
      </c>
      <c r="C31" s="58"/>
      <c r="D31" s="59">
        <v>3.1659825200000005</v>
      </c>
      <c r="E31" s="59">
        <v>0</v>
      </c>
      <c r="F31" s="59">
        <v>0</v>
      </c>
      <c r="G31" s="59">
        <v>3.1659825200000005</v>
      </c>
      <c r="H31" s="59">
        <v>0</v>
      </c>
      <c r="I31" s="59">
        <v>0</v>
      </c>
      <c r="J31" s="59">
        <v>0</v>
      </c>
      <c r="K31" s="59">
        <v>2.6420621600000005</v>
      </c>
      <c r="L31" s="59">
        <v>0</v>
      </c>
      <c r="M31" s="59">
        <v>0</v>
      </c>
      <c r="N31" s="59">
        <v>0</v>
      </c>
      <c r="O31" s="59">
        <v>2.6420621600000005</v>
      </c>
      <c r="P31" s="59">
        <v>2.6420621600000005</v>
      </c>
      <c r="Q31" s="59">
        <v>0</v>
      </c>
      <c r="R31" s="59">
        <v>0</v>
      </c>
      <c r="S31" s="61">
        <v>0.52392035999999997</v>
      </c>
      <c r="T31" s="59">
        <v>4.3229999999999998E-2</v>
      </c>
      <c r="U31" s="59">
        <v>4.3229999999999998E-2</v>
      </c>
      <c r="V31" s="59">
        <v>0</v>
      </c>
      <c r="W31" s="59">
        <v>0.48069035999999998</v>
      </c>
      <c r="X31" s="59">
        <v>0.48069035999999998</v>
      </c>
      <c r="Y31" s="59">
        <v>0</v>
      </c>
      <c r="Z31" s="59">
        <v>0</v>
      </c>
      <c r="AA31" s="59">
        <v>0</v>
      </c>
      <c r="AB31" s="59">
        <v>0</v>
      </c>
      <c r="AC31" s="59">
        <v>0.48069035999999998</v>
      </c>
      <c r="AD31" s="59">
        <v>0.48069035999999998</v>
      </c>
      <c r="AE31" s="62">
        <v>0</v>
      </c>
      <c r="AF31" s="59">
        <v>0</v>
      </c>
      <c r="AG31" s="61">
        <v>3.1227525200000006</v>
      </c>
      <c r="AH31" s="59">
        <v>4.3229999999999998E-2</v>
      </c>
      <c r="AI31" s="59">
        <v>3.1227525200000006</v>
      </c>
      <c r="AJ31" s="59">
        <v>0</v>
      </c>
      <c r="AK31" s="59">
        <f t="shared" si="0"/>
        <v>3.1659825200000005</v>
      </c>
      <c r="AL31" s="59">
        <f t="shared" si="1"/>
        <v>0</v>
      </c>
      <c r="AM31" s="59">
        <v>0</v>
      </c>
      <c r="AN31" s="59">
        <v>0</v>
      </c>
      <c r="AO31" s="59">
        <f t="shared" si="2"/>
        <v>3.1659825200000005</v>
      </c>
    </row>
    <row r="32" spans="2:41" s="56" customFormat="1" ht="27" customHeight="1" x14ac:dyDescent="0.15">
      <c r="B32" s="65" t="s">
        <v>96</v>
      </c>
      <c r="C32" s="58"/>
      <c r="D32" s="59">
        <v>4.3529999999999999E-2</v>
      </c>
      <c r="E32" s="59">
        <v>0</v>
      </c>
      <c r="F32" s="59">
        <v>0</v>
      </c>
      <c r="G32" s="59">
        <v>4.3529999999999999E-2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4.3529999999999999E-2</v>
      </c>
      <c r="T32" s="59">
        <v>0</v>
      </c>
      <c r="U32" s="59">
        <v>0</v>
      </c>
      <c r="V32" s="59">
        <v>0</v>
      </c>
      <c r="W32" s="59">
        <v>4.3529999999999999E-2</v>
      </c>
      <c r="X32" s="59">
        <v>0</v>
      </c>
      <c r="Y32" s="59">
        <v>0</v>
      </c>
      <c r="Z32" s="59">
        <v>4.3529999999999999E-2</v>
      </c>
      <c r="AA32" s="59">
        <v>0</v>
      </c>
      <c r="AB32" s="59">
        <v>0</v>
      </c>
      <c r="AC32" s="59">
        <v>4.3529999999999999E-2</v>
      </c>
      <c r="AD32" s="59">
        <v>0</v>
      </c>
      <c r="AE32" s="62">
        <v>4.3529999999999999E-2</v>
      </c>
      <c r="AF32" s="59">
        <v>0</v>
      </c>
      <c r="AG32" s="61">
        <v>0</v>
      </c>
      <c r="AH32" s="59">
        <v>4.3529999999999999E-2</v>
      </c>
      <c r="AI32" s="59">
        <v>0</v>
      </c>
      <c r="AJ32" s="59">
        <v>0</v>
      </c>
      <c r="AK32" s="59">
        <f t="shared" si="0"/>
        <v>4.3529999999999999E-2</v>
      </c>
      <c r="AL32" s="59">
        <f t="shared" si="1"/>
        <v>5.45E-3</v>
      </c>
      <c r="AM32" s="59">
        <v>0</v>
      </c>
      <c r="AN32" s="59">
        <v>5.45E-3</v>
      </c>
      <c r="AO32" s="59">
        <f t="shared" si="2"/>
        <v>3.8080000000000003E-2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0.27470107457529519</v>
      </c>
      <c r="E36" s="59">
        <v>0</v>
      </c>
      <c r="F36" s="59">
        <v>0</v>
      </c>
      <c r="G36" s="59">
        <v>0.27470107457529519</v>
      </c>
      <c r="H36" s="59">
        <v>0</v>
      </c>
      <c r="I36" s="59">
        <v>0</v>
      </c>
      <c r="J36" s="59">
        <v>0</v>
      </c>
      <c r="K36" s="59">
        <v>9.6699999999999998E-3</v>
      </c>
      <c r="L36" s="59">
        <v>7.8799999999999999E-3</v>
      </c>
      <c r="M36" s="59">
        <v>4.6799999999999967E-4</v>
      </c>
      <c r="N36" s="59">
        <v>0</v>
      </c>
      <c r="O36" s="59">
        <v>9.2020000000000001E-3</v>
      </c>
      <c r="P36" s="59">
        <v>1.2670745752951301E-3</v>
      </c>
      <c r="Q36" s="59">
        <v>0</v>
      </c>
      <c r="R36" s="66">
        <v>0</v>
      </c>
      <c r="S36" s="61">
        <v>0.27296600000000004</v>
      </c>
      <c r="T36" s="59">
        <v>0</v>
      </c>
      <c r="U36" s="59">
        <v>0</v>
      </c>
      <c r="V36" s="59">
        <v>0</v>
      </c>
      <c r="W36" s="59">
        <v>0.27296600000000004</v>
      </c>
      <c r="X36" s="59">
        <v>0.26772800000000002</v>
      </c>
      <c r="Y36" s="59">
        <v>0</v>
      </c>
      <c r="Z36" s="59">
        <v>5.2379999999999996E-3</v>
      </c>
      <c r="AA36" s="59">
        <v>3.558E-3</v>
      </c>
      <c r="AB36" s="59">
        <v>5.2604400000000044E-2</v>
      </c>
      <c r="AC36" s="59">
        <v>0.22036159999999999</v>
      </c>
      <c r="AD36" s="59">
        <v>4.1846681719419652E-2</v>
      </c>
      <c r="AE36" s="59">
        <v>0.17851491828058033</v>
      </c>
      <c r="AF36" s="59">
        <v>0</v>
      </c>
      <c r="AG36" s="61">
        <v>4.3113756294714783E-2</v>
      </c>
      <c r="AH36" s="59">
        <v>0.17851491828058033</v>
      </c>
      <c r="AI36" s="59">
        <v>4.3113756294714783E-2</v>
      </c>
      <c r="AJ36" s="59">
        <v>0</v>
      </c>
      <c r="AK36" s="59">
        <f t="shared" si="0"/>
        <v>0.27470107457529519</v>
      </c>
      <c r="AL36" s="59">
        <f t="shared" si="1"/>
        <v>0.25991700000000006</v>
      </c>
      <c r="AM36" s="59">
        <f>SUM(AM37:AM39)</f>
        <v>0</v>
      </c>
      <c r="AN36" s="59">
        <f>SUM(AN37:AN39)</f>
        <v>0.25991700000000006</v>
      </c>
      <c r="AO36" s="59">
        <f t="shared" si="2"/>
        <v>1.4784074575295125E-2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0.27102307457529518</v>
      </c>
      <c r="E38" s="74">
        <v>0</v>
      </c>
      <c r="F38" s="74">
        <v>0</v>
      </c>
      <c r="G38" s="74">
        <v>0.27102307457529518</v>
      </c>
      <c r="H38" s="74">
        <v>0</v>
      </c>
      <c r="I38" s="74">
        <v>0</v>
      </c>
      <c r="J38" s="74">
        <v>0</v>
      </c>
      <c r="K38" s="74">
        <v>9.6699999999999998E-3</v>
      </c>
      <c r="L38" s="74">
        <v>7.8799999999999999E-3</v>
      </c>
      <c r="M38" s="74">
        <v>4.6799999999999967E-4</v>
      </c>
      <c r="N38" s="74">
        <v>0</v>
      </c>
      <c r="O38" s="74">
        <v>9.2020000000000001E-3</v>
      </c>
      <c r="P38" s="74">
        <v>1.2670745752951301E-3</v>
      </c>
      <c r="Q38" s="74">
        <v>0</v>
      </c>
      <c r="R38" s="75">
        <v>0</v>
      </c>
      <c r="S38" s="76">
        <v>0.26928800000000003</v>
      </c>
      <c r="T38" s="74">
        <v>0</v>
      </c>
      <c r="U38" s="74">
        <v>0</v>
      </c>
      <c r="V38" s="74">
        <v>0</v>
      </c>
      <c r="W38" s="74">
        <v>0.26928800000000003</v>
      </c>
      <c r="X38" s="74">
        <v>0.26772800000000002</v>
      </c>
      <c r="Y38" s="74">
        <v>0</v>
      </c>
      <c r="Z38" s="74">
        <v>1.56E-3</v>
      </c>
      <c r="AA38" s="74">
        <v>0</v>
      </c>
      <c r="AB38" s="74">
        <v>4.9046400000000046E-2</v>
      </c>
      <c r="AC38" s="74">
        <v>0.22024159999999998</v>
      </c>
      <c r="AD38" s="74">
        <v>4.1826681719419653E-2</v>
      </c>
      <c r="AE38" s="74">
        <v>0.17841491828058034</v>
      </c>
      <c r="AF38" s="75">
        <v>0</v>
      </c>
      <c r="AG38" s="76">
        <v>4.3093756294714784E-2</v>
      </c>
      <c r="AH38" s="74">
        <v>0.17841491828058034</v>
      </c>
      <c r="AI38" s="74">
        <v>4.3093756294714784E-2</v>
      </c>
      <c r="AJ38" s="74">
        <v>0</v>
      </c>
      <c r="AK38" s="74">
        <f t="shared" si="0"/>
        <v>0.27102307457529518</v>
      </c>
      <c r="AL38" s="74">
        <f t="shared" si="1"/>
        <v>0.25832000000000005</v>
      </c>
      <c r="AM38" s="74">
        <v>0</v>
      </c>
      <c r="AN38" s="74">
        <v>0.25832000000000005</v>
      </c>
      <c r="AO38" s="74">
        <f t="shared" si="2"/>
        <v>1.2703074575295126E-2</v>
      </c>
    </row>
    <row r="39" spans="2:41" ht="27" customHeight="1" x14ac:dyDescent="0.15">
      <c r="B39" s="77">
        <v>0</v>
      </c>
      <c r="C39" s="84" t="s">
        <v>100</v>
      </c>
      <c r="D39" s="79">
        <v>3.6779999999999998E-3</v>
      </c>
      <c r="E39" s="60">
        <v>0</v>
      </c>
      <c r="F39" s="79">
        <v>0</v>
      </c>
      <c r="G39" s="79">
        <v>3.6779999999999998E-3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3.6779999999999998E-3</v>
      </c>
      <c r="T39" s="79">
        <v>0</v>
      </c>
      <c r="U39" s="79">
        <v>0</v>
      </c>
      <c r="V39" s="79">
        <v>0</v>
      </c>
      <c r="W39" s="79">
        <v>3.6779999999999998E-3</v>
      </c>
      <c r="X39" s="79">
        <v>0</v>
      </c>
      <c r="Y39" s="79">
        <v>0</v>
      </c>
      <c r="Z39" s="79">
        <v>3.6779999999999998E-3</v>
      </c>
      <c r="AA39" s="79">
        <v>3.558E-3</v>
      </c>
      <c r="AB39" s="79">
        <v>3.558E-3</v>
      </c>
      <c r="AC39" s="79">
        <v>1.2E-4</v>
      </c>
      <c r="AD39" s="79">
        <v>2.0000000000000002E-5</v>
      </c>
      <c r="AE39" s="79">
        <v>1E-4</v>
      </c>
      <c r="AF39" s="80">
        <v>0</v>
      </c>
      <c r="AG39" s="81">
        <v>2.0000000000000002E-5</v>
      </c>
      <c r="AH39" s="79">
        <v>1E-4</v>
      </c>
      <c r="AI39" s="79">
        <v>2.0000000000000002E-5</v>
      </c>
      <c r="AJ39" s="60">
        <v>0</v>
      </c>
      <c r="AK39" s="60">
        <f t="shared" si="0"/>
        <v>3.6779999999999998E-3</v>
      </c>
      <c r="AL39" s="60">
        <f t="shared" si="1"/>
        <v>1.5969999999999999E-3</v>
      </c>
      <c r="AM39" s="60">
        <v>0</v>
      </c>
      <c r="AN39" s="60">
        <v>1.5969999999999999E-3</v>
      </c>
      <c r="AO39" s="60">
        <f t="shared" si="2"/>
        <v>2.081E-3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2021-03-16T06:10:54Z</dcterms:created>
  <dcterms:modified xsi:type="dcterms:W3CDTF">2022-03-29T08:55:56Z</dcterms:modified>
</cp:coreProperties>
</file>