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840AF1A8-1A5F-4E3E-99A5-5E72992F3A9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L33" i="1"/>
  <c r="AK33" i="1"/>
  <c r="AO33" i="1" s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N12" i="1" s="1"/>
  <c r="AM14" i="1"/>
  <c r="AL14" i="1" s="1"/>
  <c r="AK14" i="1"/>
  <c r="AL13" i="1"/>
  <c r="AK13" i="1"/>
  <c r="AK12" i="1"/>
  <c r="Z8" i="1"/>
  <c r="X8" i="1"/>
  <c r="AO34" i="1" l="1"/>
  <c r="AO16" i="1"/>
  <c r="AO25" i="1"/>
  <c r="AO14" i="1"/>
  <c r="AM12" i="1"/>
  <c r="AO22" i="1"/>
  <c r="AO28" i="1"/>
  <c r="AO31" i="1"/>
  <c r="AL36" i="1"/>
  <c r="AO36" i="1" s="1"/>
  <c r="AO37" i="1"/>
  <c r="AO24" i="1"/>
  <c r="AO15" i="1"/>
  <c r="AO38" i="1"/>
  <c r="AL12" i="1"/>
  <c r="AO19" i="1"/>
  <c r="AO13" i="1"/>
  <c r="AO20" i="1"/>
  <c r="AO26" i="1"/>
  <c r="AO39" i="1"/>
  <c r="AO12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<sst xmlns="http://schemas.openxmlformats.org/spreadsheetml/2006/main" count="111" uniqueCount="105">
  <si>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</si>
  <si>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</si>
  <si>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</si>
  <si>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</si>
  <si>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</si>
  <si>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</si>
  <si>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</si>
  <si>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</si>
  <si>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</si>
  <si>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</si>
  <si>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</si>
  <si>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</si>
  <si>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</si>
  <si>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</si>
  <si>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</si>
  <si>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</si>
  <si>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</si>
  <si>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</si>
  <si>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</si>
  <si>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</si>
  <si>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</si>
  <si>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</si>
  <si>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</si>
  <si>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</si>
  <si>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</si>
  <si>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</si>
  <si>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</si>
  <si>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</si>
  <si>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</si>
  <si>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</si>
  <si>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</si>
  <si>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</si>
  <si>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</si>
  <si>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</si>
  <si>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</si>
  <si>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</si>
  <si>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</si>
  <si>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</si>
  <si>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</si>
  <si>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</si>
  <si>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</si>
  <si>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</si>
  <si>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</si>
  <si>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</si>
  <si>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</si>
  <si>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</si>
  <si>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</si>
  <si>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</si>
  <si>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</si>
  <si>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</si>
  <si>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</si>
  <si>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</si>
  <si>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</si>
  <si>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</si>
  <si>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</si>
  <si>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</si>
  <si>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</si>
  <si>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</si>
  <si>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</si>
  <si>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</si>
  <si>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</si>
  <si>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</si>
  <si>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</si>
  <si>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</si>
  <si>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</si>
  <si>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</si>
  <si>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</si>
  <si>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</si>
  <si>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</si>
  <si>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</si>
  <si>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</si>
  <si>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</si>
  <si>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</si>
  <si>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</si>
  <si>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</si>
  <si>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</si>
  <si>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</si>
  <si>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</si>
  <si>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</si>
  <si>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</si>
  <si>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</si>
  <si>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</si>
  <si>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</si>
  <si>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</si>
  <si>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</si>
  <si>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</si>
  <si>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</si>
  <si>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</si>
  <si>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</si>
  <si>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</si>
  <si>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</si>
  <si>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</si>
  <si>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</si>
  <si>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</si>
  <si>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</si>
  <si>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</si>
  <si>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</si>
  <si>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</si>
  <si>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</si>
  <si>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</si>
  <si>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</si>
  <si>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</si>
  <si>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</si>
  <si>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</si>
  <si>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表2-06  発生量及び処理・処分量（種類別：変換）　〔製造業〕〔全地域〕〔令和２年度〕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</si>
</sst>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V14" sqref="V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4" t="s">
        <v>0</v>
      </c>
      <c r="C5" s="105"/>
      <c r="D5" s="7" t="s">
        <v>73</v>
      </c>
      <c r="E5" s="7" t="s">
        <v>1</v>
      </c>
      <c r="F5" s="8" t="s">
        <v>2</v>
      </c>
      <c r="G5" s="7" t="s">
        <v>103</v>
      </c>
      <c r="H5" s="110" t="s">
        <v>3</v>
      </c>
      <c r="I5" s="111"/>
      <c r="J5" s="112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6"/>
      <c r="C6" s="107"/>
      <c r="D6" s="16"/>
      <c r="E6" s="16"/>
      <c r="F6" s="17"/>
      <c r="G6" s="16"/>
      <c r="H6" s="113"/>
      <c r="I6" s="114"/>
      <c r="J6" s="115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7"/>
      <c r="AH6" s="86"/>
      <c r="AI6" s="86"/>
      <c r="AJ6" s="103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6"/>
      <c r="C7" s="107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7"/>
      <c r="AH7" s="86"/>
      <c r="AI7" s="86"/>
      <c r="AJ7" s="103"/>
      <c r="AK7" s="86"/>
      <c r="AL7" s="16"/>
      <c r="AM7" s="16"/>
      <c r="AN7" s="16"/>
      <c r="AO7" s="86"/>
    </row>
    <row r="8" spans="2:41" ht="13.5" customHeight="1" x14ac:dyDescent="0.15">
      <c r="B8" s="106"/>
      <c r="C8" s="107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6"/>
      <c r="C9" s="107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6"/>
      <c r="C10" s="107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8"/>
      <c r="C11" s="109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2351.4621137331742</v>
      </c>
      <c r="E12" s="54">
        <v>687.33900000000006</v>
      </c>
      <c r="F12" s="54">
        <v>0</v>
      </c>
      <c r="G12" s="54">
        <v>1664.1231137331743</v>
      </c>
      <c r="H12" s="54">
        <v>3.887</v>
      </c>
      <c r="I12" s="54">
        <v>0</v>
      </c>
      <c r="J12" s="54">
        <v>0</v>
      </c>
      <c r="K12" s="54">
        <v>1412.7804031599999</v>
      </c>
      <c r="L12" s="54">
        <v>0.67078000000000004</v>
      </c>
      <c r="M12" s="54">
        <v>468.53759304527591</v>
      </c>
      <c r="N12" s="54">
        <v>0</v>
      </c>
      <c r="O12" s="54">
        <v>944.24281011472397</v>
      </c>
      <c r="P12" s="54">
        <v>904.29872723189828</v>
      </c>
      <c r="Q12" s="54">
        <v>0</v>
      </c>
      <c r="R12" s="54">
        <v>0</v>
      </c>
      <c r="S12" s="55">
        <v>287.39979345600005</v>
      </c>
      <c r="T12" s="54">
        <v>76.341135999999992</v>
      </c>
      <c r="U12" s="54">
        <v>2.0993060000000003</v>
      </c>
      <c r="V12" s="54">
        <v>74.241829999999993</v>
      </c>
      <c r="W12" s="54">
        <v>211.05865745600005</v>
      </c>
      <c r="X12" s="54">
        <v>149.22030165999999</v>
      </c>
      <c r="Y12" s="54">
        <v>4.4625830000000013</v>
      </c>
      <c r="Z12" s="54">
        <v>61.838355796000009</v>
      </c>
      <c r="AA12" s="54">
        <v>7.8716158889999992</v>
      </c>
      <c r="AB12" s="54">
        <v>49.647318081929519</v>
      </c>
      <c r="AC12" s="54">
        <v>161.41133937407048</v>
      </c>
      <c r="AD12" s="54">
        <v>155.94548241537635</v>
      </c>
      <c r="AE12" s="54">
        <v>5.4658569586941512</v>
      </c>
      <c r="AF12" s="54">
        <v>0</v>
      </c>
      <c r="AG12" s="55">
        <v>1064.1312096472748</v>
      </c>
      <c r="AH12" s="54">
        <v>81.806992958694167</v>
      </c>
      <c r="AI12" s="54">
        <v>1751.4702096472745</v>
      </c>
      <c r="AJ12" s="54">
        <v>0</v>
      </c>
      <c r="AK12" s="54">
        <f>G12-N12</f>
        <v>1664.1231137331743</v>
      </c>
      <c r="AL12" s="54">
        <f>AM12+AN12</f>
        <v>105.12781960137771</v>
      </c>
      <c r="AM12" s="54">
        <f>SUM(AM13:AM14)+SUM(AM18:AM36)</f>
        <v>0</v>
      </c>
      <c r="AN12" s="54">
        <f>SUM(AN13:AN14)+SUM(AN18:AN36)</f>
        <v>105.12781960137771</v>
      </c>
      <c r="AO12" s="54">
        <f>AK12-AL12</f>
        <v>1558.9952941317965</v>
      </c>
    </row>
    <row r="13" spans="2:41" s="56" customFormat="1" ht="27" customHeight="1" thickTop="1" x14ac:dyDescent="0.15">
      <c r="B13" s="57" t="s">
        <v>77</v>
      </c>
      <c r="C13" s="58"/>
      <c r="D13" s="59">
        <v>0.38797999999999999</v>
      </c>
      <c r="E13" s="59">
        <v>0</v>
      </c>
      <c r="F13" s="59">
        <v>0</v>
      </c>
      <c r="G13" s="60">
        <v>0.38797999999999999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0.38797999999999999</v>
      </c>
      <c r="T13" s="59">
        <v>5.4830000000000004E-2</v>
      </c>
      <c r="U13" s="59">
        <v>1.6210000000000002E-2</v>
      </c>
      <c r="V13" s="59">
        <v>3.8620000000000002E-2</v>
      </c>
      <c r="W13" s="59">
        <v>0.33315</v>
      </c>
      <c r="X13" s="59">
        <v>0</v>
      </c>
      <c r="Y13" s="59">
        <v>0</v>
      </c>
      <c r="Z13" s="59">
        <v>0.33315</v>
      </c>
      <c r="AA13" s="59">
        <v>0</v>
      </c>
      <c r="AB13" s="59">
        <v>-0.58057148797997504</v>
      </c>
      <c r="AC13" s="59">
        <v>0.91372148797997499</v>
      </c>
      <c r="AD13" s="59">
        <v>0.32335000000000003</v>
      </c>
      <c r="AE13" s="62">
        <v>0.59037148797997496</v>
      </c>
      <c r="AF13" s="59">
        <v>0</v>
      </c>
      <c r="AG13" s="63">
        <v>0.32335000000000003</v>
      </c>
      <c r="AH13" s="64">
        <v>0.64520148797997501</v>
      </c>
      <c r="AI13" s="64">
        <v>0.32335000000000003</v>
      </c>
      <c r="AJ13" s="59">
        <v>0</v>
      </c>
      <c r="AK13" s="59">
        <f t="shared" ref="AK13:AK39" si="0">G13-N13</f>
        <v>0.38797999999999999</v>
      </c>
      <c r="AL13" s="59">
        <f t="shared" ref="AL13:AL39" si="1">AM13+AN13</f>
        <v>5.3100000000000001E-2</v>
      </c>
      <c r="AM13" s="59">
        <v>0</v>
      </c>
      <c r="AN13" s="59">
        <v>5.3100000000000001E-2</v>
      </c>
      <c r="AO13" s="59">
        <f t="shared" ref="AO13:AO39" si="2">AK13-AL13</f>
        <v>0.33488000000000001</v>
      </c>
    </row>
    <row r="14" spans="2:41" s="56" customFormat="1" ht="27" customHeight="1" x14ac:dyDescent="0.15">
      <c r="B14" s="65" t="s">
        <v>78</v>
      </c>
      <c r="C14" s="58"/>
      <c r="D14" s="59">
        <v>206.3996412895992</v>
      </c>
      <c r="E14" s="59">
        <v>0</v>
      </c>
      <c r="F14" s="59">
        <v>0</v>
      </c>
      <c r="G14" s="59">
        <v>206.3996412895992</v>
      </c>
      <c r="H14" s="59">
        <v>0.98399999999999999</v>
      </c>
      <c r="I14" s="59">
        <v>0</v>
      </c>
      <c r="J14" s="59">
        <v>0</v>
      </c>
      <c r="K14" s="59">
        <v>96.157525000000007</v>
      </c>
      <c r="L14" s="59">
        <v>0</v>
      </c>
      <c r="M14" s="59">
        <v>91.400952045276057</v>
      </c>
      <c r="N14" s="59">
        <v>0</v>
      </c>
      <c r="O14" s="59">
        <v>4.7565729547239357</v>
      </c>
      <c r="P14" s="59">
        <v>0.3826129973231357</v>
      </c>
      <c r="Q14" s="59">
        <v>0</v>
      </c>
      <c r="R14" s="66">
        <v>0</v>
      </c>
      <c r="S14" s="61">
        <v>113.632076247</v>
      </c>
      <c r="T14" s="59">
        <v>1.3532500000000001</v>
      </c>
      <c r="U14" s="59">
        <v>1.0712000000000002</v>
      </c>
      <c r="V14" s="59">
        <v>0.28205000000000002</v>
      </c>
      <c r="W14" s="59">
        <v>112.278826247</v>
      </c>
      <c r="X14" s="59">
        <v>101.39649</v>
      </c>
      <c r="Y14" s="59">
        <v>2.8007000000000004</v>
      </c>
      <c r="Z14" s="59">
        <v>10.882336246999998</v>
      </c>
      <c r="AA14" s="59">
        <v>1.6968863650000001</v>
      </c>
      <c r="AB14" s="59">
        <v>26.565352247296055</v>
      </c>
      <c r="AC14" s="59">
        <v>85.713473999703936</v>
      </c>
      <c r="AD14" s="59">
        <v>83.766020697185738</v>
      </c>
      <c r="AE14" s="59">
        <v>1.9474533025182126</v>
      </c>
      <c r="AF14" s="59">
        <v>0</v>
      </c>
      <c r="AG14" s="61">
        <v>85.132633694508868</v>
      </c>
      <c r="AH14" s="59">
        <v>3.3007033025182126</v>
      </c>
      <c r="AI14" s="59">
        <v>85.132633694508868</v>
      </c>
      <c r="AJ14" s="59">
        <v>0</v>
      </c>
      <c r="AK14" s="59">
        <f t="shared" si="0"/>
        <v>206.3996412895992</v>
      </c>
      <c r="AL14" s="59">
        <f t="shared" si="1"/>
        <v>5.7397337295471287</v>
      </c>
      <c r="AM14" s="59">
        <f>SUM(AM15:AM17)</f>
        <v>0</v>
      </c>
      <c r="AN14" s="59">
        <f>SUM(AN15:AN17)</f>
        <v>5.7397337295471287</v>
      </c>
      <c r="AO14" s="59">
        <f t="shared" si="2"/>
        <v>200.65990756005206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72.978785042599199</v>
      </c>
      <c r="E15" s="70">
        <v>0</v>
      </c>
      <c r="F15" s="69">
        <v>0</v>
      </c>
      <c r="G15" s="69">
        <v>72.978785042599199</v>
      </c>
      <c r="H15" s="70">
        <v>0</v>
      </c>
      <c r="I15" s="70">
        <v>0</v>
      </c>
      <c r="J15" s="70">
        <v>0</v>
      </c>
      <c r="K15" s="70">
        <v>69.555705000000003</v>
      </c>
      <c r="L15" s="70">
        <v>0</v>
      </c>
      <c r="M15" s="70">
        <v>67.944622045276063</v>
      </c>
      <c r="N15" s="70">
        <v>0</v>
      </c>
      <c r="O15" s="70">
        <v>1.6110829547239356</v>
      </c>
      <c r="P15" s="69">
        <v>8.3299732313575506E-4</v>
      </c>
      <c r="Q15" s="69">
        <v>0</v>
      </c>
      <c r="R15" s="71">
        <v>0</v>
      </c>
      <c r="S15" s="72">
        <v>5.0333299999999994</v>
      </c>
      <c r="T15" s="69">
        <v>0</v>
      </c>
      <c r="U15" s="69">
        <v>0</v>
      </c>
      <c r="V15" s="69">
        <v>0</v>
      </c>
      <c r="W15" s="69">
        <v>5.0333299999999994</v>
      </c>
      <c r="X15" s="69">
        <v>1.9713999999999996</v>
      </c>
      <c r="Y15" s="69">
        <v>0</v>
      </c>
      <c r="Z15" s="69">
        <v>3.0619299999999994</v>
      </c>
      <c r="AA15" s="69">
        <v>0</v>
      </c>
      <c r="AB15" s="69">
        <v>1.402818991531086</v>
      </c>
      <c r="AC15" s="69">
        <v>3.6305110084689134</v>
      </c>
      <c r="AD15" s="69">
        <v>3.4655062461256505</v>
      </c>
      <c r="AE15" s="69">
        <v>0.16500476234326289</v>
      </c>
      <c r="AF15" s="71">
        <v>0</v>
      </c>
      <c r="AG15" s="72">
        <v>3.4663392434487861</v>
      </c>
      <c r="AH15" s="69">
        <v>0.16500476234326289</v>
      </c>
      <c r="AI15" s="69">
        <v>3.4663392434487861</v>
      </c>
      <c r="AJ15" s="70">
        <v>0</v>
      </c>
      <c r="AK15" s="70">
        <f t="shared" si="0"/>
        <v>72.978785042599199</v>
      </c>
      <c r="AL15" s="70">
        <f t="shared" si="1"/>
        <v>4.8297387295471284</v>
      </c>
      <c r="AM15" s="70">
        <v>0</v>
      </c>
      <c r="AN15" s="70">
        <v>4.8297387295471284</v>
      </c>
      <c r="AO15" s="70">
        <f t="shared" si="2"/>
        <v>68.149046313052068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9.6534200000000006</v>
      </c>
      <c r="E16" s="74">
        <v>0</v>
      </c>
      <c r="F16" s="74">
        <v>0</v>
      </c>
      <c r="G16" s="74">
        <v>9.6534200000000006</v>
      </c>
      <c r="H16" s="74">
        <v>1.4999999999999999E-2</v>
      </c>
      <c r="I16" s="74">
        <v>0</v>
      </c>
      <c r="J16" s="74">
        <v>0</v>
      </c>
      <c r="K16" s="74">
        <v>2.8050000000000002</v>
      </c>
      <c r="L16" s="74">
        <v>0</v>
      </c>
      <c r="M16" s="74">
        <v>2.4222200000000003</v>
      </c>
      <c r="N16" s="74">
        <v>0</v>
      </c>
      <c r="O16" s="74">
        <v>0.38277999999999995</v>
      </c>
      <c r="P16" s="74">
        <v>0.38177999999999995</v>
      </c>
      <c r="Q16" s="74">
        <v>0</v>
      </c>
      <c r="R16" s="75">
        <v>0</v>
      </c>
      <c r="S16" s="76">
        <v>6.8344199999999997</v>
      </c>
      <c r="T16" s="74">
        <v>0.15382999999999999</v>
      </c>
      <c r="U16" s="74">
        <v>0</v>
      </c>
      <c r="V16" s="74">
        <v>0.15382999999999999</v>
      </c>
      <c r="W16" s="74">
        <v>6.6805899999999996</v>
      </c>
      <c r="X16" s="74">
        <v>3.8726099999999999</v>
      </c>
      <c r="Y16" s="74">
        <v>0</v>
      </c>
      <c r="Z16" s="74">
        <v>2.8079799999999997</v>
      </c>
      <c r="AA16" s="74">
        <v>0.14470000000000002</v>
      </c>
      <c r="AB16" s="74">
        <v>1.1753429558143722</v>
      </c>
      <c r="AC16" s="74">
        <v>5.5052470441856274</v>
      </c>
      <c r="AD16" s="74">
        <v>4.8209286010600767</v>
      </c>
      <c r="AE16" s="74">
        <v>0.68431844312555101</v>
      </c>
      <c r="AF16" s="75">
        <v>0</v>
      </c>
      <c r="AG16" s="76">
        <v>5.2177086010600764</v>
      </c>
      <c r="AH16" s="74">
        <v>0.83814844312555103</v>
      </c>
      <c r="AI16" s="74">
        <v>5.2177086010600764</v>
      </c>
      <c r="AJ16" s="74">
        <v>0</v>
      </c>
      <c r="AK16" s="74">
        <f t="shared" si="0"/>
        <v>9.6534200000000006</v>
      </c>
      <c r="AL16" s="74">
        <f t="shared" si="1"/>
        <v>0.90999500000000011</v>
      </c>
      <c r="AM16" s="74">
        <v>0</v>
      </c>
      <c r="AN16" s="74">
        <v>0.90999500000000011</v>
      </c>
      <c r="AO16" s="74">
        <f t="shared" si="2"/>
        <v>8.7434250000000002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123.76743624700001</v>
      </c>
      <c r="E17" s="60">
        <v>0</v>
      </c>
      <c r="F17" s="79">
        <v>0</v>
      </c>
      <c r="G17" s="79">
        <v>123.76743624700001</v>
      </c>
      <c r="H17" s="60">
        <v>0.96899999999999997</v>
      </c>
      <c r="I17" s="60">
        <v>0</v>
      </c>
      <c r="J17" s="60">
        <v>0</v>
      </c>
      <c r="K17" s="60">
        <v>23.79682</v>
      </c>
      <c r="L17" s="60">
        <v>0</v>
      </c>
      <c r="M17" s="60">
        <v>21.034109999999998</v>
      </c>
      <c r="N17" s="60">
        <v>0</v>
      </c>
      <c r="O17" s="60">
        <v>2.7627100000000002</v>
      </c>
      <c r="P17" s="79">
        <v>0</v>
      </c>
      <c r="Q17" s="79">
        <v>0</v>
      </c>
      <c r="R17" s="80">
        <v>0</v>
      </c>
      <c r="S17" s="81">
        <v>101.764326247</v>
      </c>
      <c r="T17" s="79">
        <v>1.1994200000000002</v>
      </c>
      <c r="U17" s="79">
        <v>1.0712000000000002</v>
      </c>
      <c r="V17" s="79">
        <v>0.12822</v>
      </c>
      <c r="W17" s="79">
        <v>100.564906247</v>
      </c>
      <c r="X17" s="79">
        <v>95.552480000000003</v>
      </c>
      <c r="Y17" s="79">
        <v>2.8007000000000004</v>
      </c>
      <c r="Z17" s="79">
        <v>5.0124262469999978</v>
      </c>
      <c r="AA17" s="79">
        <v>1.5521863650000001</v>
      </c>
      <c r="AB17" s="79">
        <v>23.987190299950598</v>
      </c>
      <c r="AC17" s="79">
        <v>76.577715947049398</v>
      </c>
      <c r="AD17" s="79">
        <v>75.479585850000007</v>
      </c>
      <c r="AE17" s="79">
        <v>1.0981300970493988</v>
      </c>
      <c r="AF17" s="80">
        <v>0</v>
      </c>
      <c r="AG17" s="81">
        <v>76.448585850000001</v>
      </c>
      <c r="AH17" s="79">
        <v>2.2975500970493989</v>
      </c>
      <c r="AI17" s="79">
        <v>76.448585850000001</v>
      </c>
      <c r="AJ17" s="60">
        <v>0</v>
      </c>
      <c r="AK17" s="60">
        <f t="shared" si="0"/>
        <v>123.76743624700001</v>
      </c>
      <c r="AL17" s="60">
        <f t="shared" si="1"/>
        <v>0</v>
      </c>
      <c r="AM17" s="60">
        <v>0</v>
      </c>
      <c r="AN17" s="60">
        <v>0</v>
      </c>
      <c r="AO17" s="60">
        <f t="shared" si="2"/>
        <v>123.76743624700001</v>
      </c>
    </row>
    <row r="18" spans="2:41" s="56" customFormat="1" ht="27" customHeight="1" x14ac:dyDescent="0.15">
      <c r="B18" s="65" t="s">
        <v>82</v>
      </c>
      <c r="C18" s="82"/>
      <c r="D18" s="59">
        <v>25.246757565000006</v>
      </c>
      <c r="E18" s="59">
        <v>0</v>
      </c>
      <c r="F18" s="59">
        <v>0</v>
      </c>
      <c r="G18" s="59">
        <v>25.246757565000006</v>
      </c>
      <c r="H18" s="59">
        <v>0.85299999999999998</v>
      </c>
      <c r="I18" s="59">
        <v>0</v>
      </c>
      <c r="J18" s="59">
        <v>0</v>
      </c>
      <c r="K18" s="59">
        <v>9.0953300000000006</v>
      </c>
      <c r="L18" s="59">
        <v>0</v>
      </c>
      <c r="M18" s="59">
        <v>8.9130000000000003</v>
      </c>
      <c r="N18" s="59">
        <v>0</v>
      </c>
      <c r="O18" s="59">
        <v>0.18232999999999999</v>
      </c>
      <c r="P18" s="59">
        <v>6.3000000000000003E-4</v>
      </c>
      <c r="Q18" s="59">
        <v>0</v>
      </c>
      <c r="R18" s="59">
        <v>0</v>
      </c>
      <c r="S18" s="61">
        <v>15.480127565000007</v>
      </c>
      <c r="T18" s="59">
        <v>0</v>
      </c>
      <c r="U18" s="59">
        <v>0</v>
      </c>
      <c r="V18" s="59">
        <v>0</v>
      </c>
      <c r="W18" s="59">
        <v>15.480127565000007</v>
      </c>
      <c r="X18" s="59">
        <v>0.99550580000000011</v>
      </c>
      <c r="Y18" s="59">
        <v>0.28882999999999998</v>
      </c>
      <c r="Z18" s="59">
        <v>14.484621765000007</v>
      </c>
      <c r="AA18" s="59">
        <v>1.3287960099999996</v>
      </c>
      <c r="AB18" s="59">
        <v>1.8433947986008263</v>
      </c>
      <c r="AC18" s="59">
        <v>13.636732766399181</v>
      </c>
      <c r="AD18" s="59">
        <v>13.63415276511326</v>
      </c>
      <c r="AE18" s="62">
        <v>2.5800012859211962E-3</v>
      </c>
      <c r="AF18" s="59">
        <v>0</v>
      </c>
      <c r="AG18" s="61">
        <v>14.487782765113261</v>
      </c>
      <c r="AH18" s="59">
        <v>2.5800012859211962E-3</v>
      </c>
      <c r="AI18" s="59">
        <v>14.487782765113261</v>
      </c>
      <c r="AJ18" s="59">
        <v>0</v>
      </c>
      <c r="AK18" s="59">
        <f t="shared" si="0"/>
        <v>25.246757565000006</v>
      </c>
      <c r="AL18" s="59">
        <f t="shared" si="1"/>
        <v>1.6585579515149891</v>
      </c>
      <c r="AM18" s="59">
        <v>0</v>
      </c>
      <c r="AN18" s="59">
        <v>1.6585579515149891</v>
      </c>
      <c r="AO18" s="59">
        <f t="shared" si="2"/>
        <v>23.588199613485017</v>
      </c>
    </row>
    <row r="19" spans="2:41" s="56" customFormat="1" ht="27" customHeight="1" x14ac:dyDescent="0.15">
      <c r="B19" s="65" t="s">
        <v>83</v>
      </c>
      <c r="C19" s="58"/>
      <c r="D19" s="59">
        <v>50.957830950000002</v>
      </c>
      <c r="E19" s="59">
        <v>0</v>
      </c>
      <c r="F19" s="59">
        <v>0</v>
      </c>
      <c r="G19" s="59">
        <v>50.957830950000002</v>
      </c>
      <c r="H19" s="59">
        <v>3.7999999999999999E-2</v>
      </c>
      <c r="I19" s="59">
        <v>0</v>
      </c>
      <c r="J19" s="59">
        <v>0</v>
      </c>
      <c r="K19" s="59">
        <v>33.934800000000003</v>
      </c>
      <c r="L19" s="59">
        <v>0</v>
      </c>
      <c r="M19" s="59">
        <v>33.752280000000006</v>
      </c>
      <c r="N19" s="59">
        <v>0</v>
      </c>
      <c r="O19" s="59">
        <v>0.18252000000000002</v>
      </c>
      <c r="P19" s="59">
        <v>0</v>
      </c>
      <c r="Q19" s="59">
        <v>0</v>
      </c>
      <c r="R19" s="59">
        <v>0</v>
      </c>
      <c r="S19" s="61">
        <v>17.167550949999999</v>
      </c>
      <c r="T19" s="59">
        <v>2.3000000000000001E-4</v>
      </c>
      <c r="U19" s="59">
        <v>0</v>
      </c>
      <c r="V19" s="59">
        <v>2.3000000000000001E-4</v>
      </c>
      <c r="W19" s="59">
        <v>17.167320950000001</v>
      </c>
      <c r="X19" s="59">
        <v>10.943580000000001</v>
      </c>
      <c r="Y19" s="59">
        <v>0</v>
      </c>
      <c r="Z19" s="59">
        <v>6.2237409500000007</v>
      </c>
      <c r="AA19" s="59">
        <v>0.34097068999999997</v>
      </c>
      <c r="AB19" s="59">
        <v>12.787058800606822</v>
      </c>
      <c r="AC19" s="59">
        <v>4.3802621493931788</v>
      </c>
      <c r="AD19" s="59">
        <v>4.2077079947686169</v>
      </c>
      <c r="AE19" s="62">
        <v>0.17255415462456203</v>
      </c>
      <c r="AF19" s="59">
        <v>0</v>
      </c>
      <c r="AG19" s="61">
        <v>4.2457079947686172</v>
      </c>
      <c r="AH19" s="59">
        <v>0.17278415462456204</v>
      </c>
      <c r="AI19" s="59">
        <v>4.2457079947686172</v>
      </c>
      <c r="AJ19" s="59">
        <v>0</v>
      </c>
      <c r="AK19" s="59">
        <f t="shared" si="0"/>
        <v>50.957830950000002</v>
      </c>
      <c r="AL19" s="59">
        <f t="shared" si="1"/>
        <v>5.6684965454545475</v>
      </c>
      <c r="AM19" s="59">
        <v>0</v>
      </c>
      <c r="AN19" s="59">
        <v>5.6684965454545475</v>
      </c>
      <c r="AO19" s="59">
        <f t="shared" si="2"/>
        <v>45.289334404545457</v>
      </c>
    </row>
    <row r="20" spans="2:41" s="56" customFormat="1" ht="27" customHeight="1" x14ac:dyDescent="0.15">
      <c r="B20" s="65" t="s">
        <v>84</v>
      </c>
      <c r="C20" s="58"/>
      <c r="D20" s="59">
        <v>26.083832684000004</v>
      </c>
      <c r="E20" s="59">
        <v>0</v>
      </c>
      <c r="F20" s="59">
        <v>0</v>
      </c>
      <c r="G20" s="59">
        <v>26.083832684000004</v>
      </c>
      <c r="H20" s="59">
        <v>0.11</v>
      </c>
      <c r="I20" s="59">
        <v>0</v>
      </c>
      <c r="J20" s="59">
        <v>0</v>
      </c>
      <c r="K20" s="59">
        <v>20.124200000000002</v>
      </c>
      <c r="L20" s="59">
        <v>0</v>
      </c>
      <c r="M20" s="59">
        <v>19.078000000000003</v>
      </c>
      <c r="N20" s="59">
        <v>0</v>
      </c>
      <c r="O20" s="59">
        <v>1.0462</v>
      </c>
      <c r="P20" s="59">
        <v>0</v>
      </c>
      <c r="Q20" s="59">
        <v>0</v>
      </c>
      <c r="R20" s="59">
        <v>0</v>
      </c>
      <c r="S20" s="61">
        <v>6.8958326840000019</v>
      </c>
      <c r="T20" s="59">
        <v>0</v>
      </c>
      <c r="U20" s="59">
        <v>0</v>
      </c>
      <c r="V20" s="59">
        <v>0</v>
      </c>
      <c r="W20" s="59">
        <v>6.8958326840000019</v>
      </c>
      <c r="X20" s="59">
        <v>0.77649049999999997</v>
      </c>
      <c r="Y20" s="59">
        <v>0</v>
      </c>
      <c r="Z20" s="59">
        <v>6.1193421840000024</v>
      </c>
      <c r="AA20" s="59">
        <v>1.4024988239999998</v>
      </c>
      <c r="AB20" s="59">
        <v>6.0341687112737734</v>
      </c>
      <c r="AC20" s="59">
        <v>0.86166397272622819</v>
      </c>
      <c r="AD20" s="59">
        <v>0.81578673669624613</v>
      </c>
      <c r="AE20" s="62">
        <v>4.5877236029982046E-2</v>
      </c>
      <c r="AF20" s="59">
        <v>0</v>
      </c>
      <c r="AG20" s="61">
        <v>0.92578673669624612</v>
      </c>
      <c r="AH20" s="59">
        <v>4.5877236029982046E-2</v>
      </c>
      <c r="AI20" s="59">
        <v>0.92578673669624612</v>
      </c>
      <c r="AJ20" s="59">
        <v>0</v>
      </c>
      <c r="AK20" s="59">
        <f t="shared" si="0"/>
        <v>26.083832684000004</v>
      </c>
      <c r="AL20" s="59">
        <f t="shared" si="1"/>
        <v>10.457590998191684</v>
      </c>
      <c r="AM20" s="59">
        <v>0</v>
      </c>
      <c r="AN20" s="59">
        <v>10.457590998191684</v>
      </c>
      <c r="AO20" s="59">
        <f t="shared" si="2"/>
        <v>15.626241685808321</v>
      </c>
    </row>
    <row r="21" spans="2:41" s="56" customFormat="1" ht="27" customHeight="1" x14ac:dyDescent="0.15">
      <c r="B21" s="65" t="s">
        <v>85</v>
      </c>
      <c r="C21" s="58"/>
      <c r="D21" s="59">
        <v>12.252521399999997</v>
      </c>
      <c r="E21" s="59">
        <v>0</v>
      </c>
      <c r="F21" s="59">
        <v>0</v>
      </c>
      <c r="G21" s="59">
        <v>12.252521399999997</v>
      </c>
      <c r="H21" s="59">
        <v>0</v>
      </c>
      <c r="I21" s="59">
        <v>0</v>
      </c>
      <c r="J21" s="59">
        <v>0</v>
      </c>
      <c r="K21" s="59">
        <v>1.70166</v>
      </c>
      <c r="L21" s="59">
        <v>0.40279999999999999</v>
      </c>
      <c r="M21" s="59">
        <v>0.67300000000000004</v>
      </c>
      <c r="N21" s="59">
        <v>0</v>
      </c>
      <c r="O21" s="59">
        <v>1.0286599999999999</v>
      </c>
      <c r="P21" s="59">
        <v>0.50803500000000001</v>
      </c>
      <c r="Q21" s="59">
        <v>0</v>
      </c>
      <c r="R21" s="59">
        <v>0</v>
      </c>
      <c r="S21" s="61">
        <v>11.071486399999998</v>
      </c>
      <c r="T21" s="59">
        <v>0.85088000000000008</v>
      </c>
      <c r="U21" s="59">
        <v>0.84945000000000004</v>
      </c>
      <c r="V21" s="59">
        <v>1.4299999999999998E-3</v>
      </c>
      <c r="W21" s="59">
        <v>10.220606399999998</v>
      </c>
      <c r="X21" s="59">
        <v>6.9120103999999971</v>
      </c>
      <c r="Y21" s="59">
        <v>1.3137000000000001</v>
      </c>
      <c r="Z21" s="59">
        <v>3.3085960000000001</v>
      </c>
      <c r="AA21" s="59">
        <v>2.3451819999999999</v>
      </c>
      <c r="AB21" s="59">
        <v>2.3437896027397231</v>
      </c>
      <c r="AC21" s="59">
        <v>7.8768167972602745</v>
      </c>
      <c r="AD21" s="59">
        <v>6.2333101229064374</v>
      </c>
      <c r="AE21" s="62">
        <v>1.6435066743538373</v>
      </c>
      <c r="AF21" s="59">
        <v>0</v>
      </c>
      <c r="AG21" s="61">
        <v>6.7413451229064378</v>
      </c>
      <c r="AH21" s="59">
        <v>2.4943866743538372</v>
      </c>
      <c r="AI21" s="59">
        <v>6.7413451229064378</v>
      </c>
      <c r="AJ21" s="59">
        <v>0</v>
      </c>
      <c r="AK21" s="59">
        <f t="shared" si="0"/>
        <v>12.252521399999997</v>
      </c>
      <c r="AL21" s="59">
        <f t="shared" si="1"/>
        <v>2.2880477005861786</v>
      </c>
      <c r="AM21" s="59">
        <v>0</v>
      </c>
      <c r="AN21" s="59">
        <v>2.2880477005861786</v>
      </c>
      <c r="AO21" s="59">
        <f t="shared" si="2"/>
        <v>9.9644736994138192</v>
      </c>
    </row>
    <row r="22" spans="2:41" s="56" customFormat="1" ht="27" customHeight="1" x14ac:dyDescent="0.15">
      <c r="B22" s="65" t="s">
        <v>86</v>
      </c>
      <c r="C22" s="58"/>
      <c r="D22" s="59">
        <v>1.1100000000000001E-3</v>
      </c>
      <c r="E22" s="59">
        <v>0</v>
      </c>
      <c r="F22" s="59">
        <v>0</v>
      </c>
      <c r="G22" s="59">
        <v>1.1100000000000001E-3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1.1100000000000001E-3</v>
      </c>
      <c r="T22" s="59">
        <v>0</v>
      </c>
      <c r="U22" s="59">
        <v>0</v>
      </c>
      <c r="V22" s="59">
        <v>0</v>
      </c>
      <c r="W22" s="59">
        <v>1.1100000000000001E-3</v>
      </c>
      <c r="X22" s="59">
        <v>3.1E-4</v>
      </c>
      <c r="Y22" s="59">
        <v>0</v>
      </c>
      <c r="Z22" s="59">
        <v>8.0000000000000004E-4</v>
      </c>
      <c r="AA22" s="59">
        <v>0</v>
      </c>
      <c r="AB22" s="59">
        <v>0</v>
      </c>
      <c r="AC22" s="59">
        <v>1.1100000000000001E-3</v>
      </c>
      <c r="AD22" s="59">
        <v>1.1100000000000001E-3</v>
      </c>
      <c r="AE22" s="62">
        <v>0</v>
      </c>
      <c r="AF22" s="59">
        <v>0</v>
      </c>
      <c r="AG22" s="61">
        <v>1.1100000000000001E-3</v>
      </c>
      <c r="AH22" s="59">
        <v>0</v>
      </c>
      <c r="AI22" s="59">
        <v>1.1100000000000001E-3</v>
      </c>
      <c r="AJ22" s="59">
        <v>0</v>
      </c>
      <c r="AK22" s="59">
        <f t="shared" si="0"/>
        <v>1.1100000000000001E-3</v>
      </c>
      <c r="AL22" s="59">
        <f t="shared" si="1"/>
        <v>0.02</v>
      </c>
      <c r="AM22" s="59">
        <v>0</v>
      </c>
      <c r="AN22" s="59">
        <v>0.02</v>
      </c>
      <c r="AO22" s="59">
        <f t="shared" si="2"/>
        <v>-1.8890000000000001E-2</v>
      </c>
    </row>
    <row r="23" spans="2:41" s="56" customFormat="1" ht="27" customHeight="1" x14ac:dyDescent="0.15">
      <c r="B23" s="65" t="s">
        <v>87</v>
      </c>
      <c r="C23" s="58"/>
      <c r="D23" s="59">
        <v>3.5769499999999983</v>
      </c>
      <c r="E23" s="59">
        <v>0</v>
      </c>
      <c r="F23" s="59">
        <v>0</v>
      </c>
      <c r="G23" s="59">
        <v>3.5769499999999983</v>
      </c>
      <c r="H23" s="59">
        <v>0</v>
      </c>
      <c r="I23" s="59">
        <v>0</v>
      </c>
      <c r="J23" s="59">
        <v>0</v>
      </c>
      <c r="K23" s="59">
        <v>0.79114000000000007</v>
      </c>
      <c r="L23" s="59">
        <v>0.2601</v>
      </c>
      <c r="M23" s="59">
        <v>0</v>
      </c>
      <c r="N23" s="59">
        <v>0</v>
      </c>
      <c r="O23" s="59">
        <v>0.79114000000000007</v>
      </c>
      <c r="P23" s="59">
        <v>0.52383999999999997</v>
      </c>
      <c r="Q23" s="59">
        <v>0</v>
      </c>
      <c r="R23" s="59">
        <v>0</v>
      </c>
      <c r="S23" s="61">
        <v>3.0531099999999984</v>
      </c>
      <c r="T23" s="59">
        <v>0</v>
      </c>
      <c r="U23" s="59">
        <v>0</v>
      </c>
      <c r="V23" s="59">
        <v>0</v>
      </c>
      <c r="W23" s="59">
        <v>3.0531099999999984</v>
      </c>
      <c r="X23" s="59">
        <v>3.0425699999999982</v>
      </c>
      <c r="Y23" s="59">
        <v>5.3719999999999997E-2</v>
      </c>
      <c r="Z23" s="59">
        <v>1.0539999999999999E-2</v>
      </c>
      <c r="AA23" s="59">
        <v>0</v>
      </c>
      <c r="AB23" s="59">
        <v>5.3720000000000212E-2</v>
      </c>
      <c r="AC23" s="59">
        <v>2.9993899999999982</v>
      </c>
      <c r="AD23" s="59">
        <v>2.852227111439825</v>
      </c>
      <c r="AE23" s="62">
        <v>0.14716288856017312</v>
      </c>
      <c r="AF23" s="59">
        <v>0</v>
      </c>
      <c r="AG23" s="61">
        <v>3.3760671114398249</v>
      </c>
      <c r="AH23" s="59">
        <v>0.14716288856017312</v>
      </c>
      <c r="AI23" s="59">
        <v>3.3760671114398249</v>
      </c>
      <c r="AJ23" s="59">
        <v>0</v>
      </c>
      <c r="AK23" s="59">
        <f t="shared" si="0"/>
        <v>3.5769499999999983</v>
      </c>
      <c r="AL23" s="59">
        <f t="shared" si="1"/>
        <v>2.5514999999999999E-2</v>
      </c>
      <c r="AM23" s="59">
        <v>0</v>
      </c>
      <c r="AN23" s="59">
        <v>2.5514999999999999E-2</v>
      </c>
      <c r="AO23" s="59">
        <f t="shared" si="2"/>
        <v>3.5514349999999983</v>
      </c>
    </row>
    <row r="24" spans="2:41" s="56" customFormat="1" ht="27" customHeight="1" x14ac:dyDescent="0.15">
      <c r="B24" s="65" t="s">
        <v>88</v>
      </c>
      <c r="C24" s="58"/>
      <c r="D24" s="59">
        <v>0.11806</v>
      </c>
      <c r="E24" s="59">
        <v>0</v>
      </c>
      <c r="F24" s="59">
        <v>0</v>
      </c>
      <c r="G24" s="59">
        <v>0.11806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0.11806</v>
      </c>
      <c r="T24" s="59">
        <v>0</v>
      </c>
      <c r="U24" s="59">
        <v>0</v>
      </c>
      <c r="V24" s="59">
        <v>0</v>
      </c>
      <c r="W24" s="59">
        <v>0.11806</v>
      </c>
      <c r="X24" s="59">
        <v>0.11806</v>
      </c>
      <c r="Y24" s="59">
        <v>0</v>
      </c>
      <c r="Z24" s="59">
        <v>0</v>
      </c>
      <c r="AA24" s="59">
        <v>0</v>
      </c>
      <c r="AB24" s="59">
        <v>0</v>
      </c>
      <c r="AC24" s="59">
        <v>0.11806</v>
      </c>
      <c r="AD24" s="59">
        <v>0.11784</v>
      </c>
      <c r="AE24" s="62">
        <v>2.2000000000000001E-4</v>
      </c>
      <c r="AF24" s="59">
        <v>0</v>
      </c>
      <c r="AG24" s="61">
        <v>0.11784</v>
      </c>
      <c r="AH24" s="59">
        <v>2.2000000000000001E-4</v>
      </c>
      <c r="AI24" s="59">
        <v>0.11784</v>
      </c>
      <c r="AJ24" s="59">
        <v>0</v>
      </c>
      <c r="AK24" s="59">
        <f t="shared" si="0"/>
        <v>0.11806</v>
      </c>
      <c r="AL24" s="59">
        <f t="shared" si="1"/>
        <v>0</v>
      </c>
      <c r="AM24" s="59">
        <v>0</v>
      </c>
      <c r="AN24" s="59">
        <v>0</v>
      </c>
      <c r="AO24" s="59">
        <f t="shared" si="2"/>
        <v>0.11806</v>
      </c>
    </row>
    <row r="25" spans="2:41" s="56" customFormat="1" ht="27" customHeight="1" x14ac:dyDescent="0.15">
      <c r="B25" s="65" t="s">
        <v>89</v>
      </c>
      <c r="C25" s="58"/>
      <c r="D25" s="59">
        <v>22.426853000000001</v>
      </c>
      <c r="E25" s="59">
        <v>0</v>
      </c>
      <c r="F25" s="59">
        <v>0</v>
      </c>
      <c r="G25" s="59">
        <v>22.426853000000001</v>
      </c>
      <c r="H25" s="59">
        <v>0</v>
      </c>
      <c r="I25" s="59">
        <v>0</v>
      </c>
      <c r="J25" s="59">
        <v>0</v>
      </c>
      <c r="K25" s="59">
        <v>6.2696699999999996</v>
      </c>
      <c r="L25" s="59">
        <v>0</v>
      </c>
      <c r="M25" s="59">
        <v>5.0026700000000002</v>
      </c>
      <c r="N25" s="59">
        <v>0</v>
      </c>
      <c r="O25" s="59">
        <v>1.2669999999999999</v>
      </c>
      <c r="P25" s="59">
        <v>1.2669999999999999</v>
      </c>
      <c r="Q25" s="59">
        <v>0</v>
      </c>
      <c r="R25" s="59">
        <v>0</v>
      </c>
      <c r="S25" s="61">
        <v>16.157183</v>
      </c>
      <c r="T25" s="59">
        <v>0</v>
      </c>
      <c r="U25" s="59">
        <v>0</v>
      </c>
      <c r="V25" s="59">
        <v>0</v>
      </c>
      <c r="W25" s="59">
        <v>16.157183</v>
      </c>
      <c r="X25" s="59">
        <v>4.7544829999999996</v>
      </c>
      <c r="Y25" s="59">
        <v>2.4700000000000004E-3</v>
      </c>
      <c r="Z25" s="59">
        <v>11.402699999999999</v>
      </c>
      <c r="AA25" s="59">
        <v>0.24155000000000001</v>
      </c>
      <c r="AB25" s="59">
        <v>0.28702000000000005</v>
      </c>
      <c r="AC25" s="59">
        <v>15.870163</v>
      </c>
      <c r="AD25" s="59">
        <v>15.599162999999999</v>
      </c>
      <c r="AE25" s="62">
        <v>0.27100000000000002</v>
      </c>
      <c r="AF25" s="59">
        <v>0</v>
      </c>
      <c r="AG25" s="61">
        <v>16.866163</v>
      </c>
      <c r="AH25" s="59">
        <v>0.27100000000000002</v>
      </c>
      <c r="AI25" s="59">
        <v>16.866163</v>
      </c>
      <c r="AJ25" s="59">
        <v>0</v>
      </c>
      <c r="AK25" s="59">
        <f t="shared" si="0"/>
        <v>22.426853000000001</v>
      </c>
      <c r="AL25" s="59">
        <f t="shared" si="1"/>
        <v>1.0952299999999999</v>
      </c>
      <c r="AM25" s="59">
        <v>0</v>
      </c>
      <c r="AN25" s="59">
        <v>1.0952299999999999</v>
      </c>
      <c r="AO25" s="59">
        <f t="shared" si="2"/>
        <v>21.331623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4.6800000000000005E-4</v>
      </c>
      <c r="E27" s="59">
        <v>0</v>
      </c>
      <c r="F27" s="59">
        <v>0</v>
      </c>
      <c r="G27" s="59">
        <v>4.6800000000000005E-4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4.6800000000000005E-4</v>
      </c>
      <c r="T27" s="59">
        <v>0</v>
      </c>
      <c r="U27" s="59">
        <v>0</v>
      </c>
      <c r="V27" s="59">
        <v>0</v>
      </c>
      <c r="W27" s="59">
        <v>4.6800000000000005E-4</v>
      </c>
      <c r="X27" s="59">
        <v>4.6800000000000005E-4</v>
      </c>
      <c r="Y27" s="59">
        <v>0</v>
      </c>
      <c r="Z27" s="59">
        <v>0</v>
      </c>
      <c r="AA27" s="59">
        <v>0</v>
      </c>
      <c r="AB27" s="59">
        <v>1.4040000000000005E-4</v>
      </c>
      <c r="AC27" s="59">
        <v>3.2759999999999999E-4</v>
      </c>
      <c r="AD27" s="59">
        <v>0</v>
      </c>
      <c r="AE27" s="62">
        <v>3.2759999999999999E-4</v>
      </c>
      <c r="AF27" s="59">
        <v>0</v>
      </c>
      <c r="AG27" s="61">
        <v>0</v>
      </c>
      <c r="AH27" s="59">
        <v>3.2759999999999999E-4</v>
      </c>
      <c r="AI27" s="59">
        <v>0</v>
      </c>
      <c r="AJ27" s="59">
        <v>0</v>
      </c>
      <c r="AK27" s="59">
        <f t="shared" si="0"/>
        <v>4.6800000000000005E-4</v>
      </c>
      <c r="AL27" s="59">
        <f t="shared" si="1"/>
        <v>0</v>
      </c>
      <c r="AM27" s="59">
        <v>0</v>
      </c>
      <c r="AN27" s="59">
        <v>0</v>
      </c>
      <c r="AO27" s="59">
        <f t="shared" si="2"/>
        <v>4.6800000000000005E-4</v>
      </c>
    </row>
    <row r="28" spans="2:41" s="56" customFormat="1" ht="27" customHeight="1" x14ac:dyDescent="0.15">
      <c r="B28" s="65" t="s">
        <v>92</v>
      </c>
      <c r="C28" s="58"/>
      <c r="D28" s="59">
        <v>2.0185974</v>
      </c>
      <c r="E28" s="59">
        <v>0</v>
      </c>
      <c r="F28" s="59">
        <v>0</v>
      </c>
      <c r="G28" s="59">
        <v>2.0185974</v>
      </c>
      <c r="H28" s="59">
        <v>0</v>
      </c>
      <c r="I28" s="59">
        <v>0</v>
      </c>
      <c r="J28" s="59">
        <v>0</v>
      </c>
      <c r="K28" s="59">
        <v>4.1625999999999996E-2</v>
      </c>
      <c r="L28" s="59">
        <v>0</v>
      </c>
      <c r="M28" s="59">
        <v>0</v>
      </c>
      <c r="N28" s="59">
        <v>0</v>
      </c>
      <c r="O28" s="59">
        <v>4.1625999999999996E-2</v>
      </c>
      <c r="P28" s="59">
        <v>4.1399999999999999E-2</v>
      </c>
      <c r="Q28" s="59">
        <v>0</v>
      </c>
      <c r="R28" s="59">
        <v>0</v>
      </c>
      <c r="S28" s="61">
        <v>1.9771973999999999</v>
      </c>
      <c r="T28" s="59">
        <v>7.8E-2</v>
      </c>
      <c r="U28" s="59">
        <v>0</v>
      </c>
      <c r="V28" s="59">
        <v>7.8E-2</v>
      </c>
      <c r="W28" s="59">
        <v>1.8991973999999998</v>
      </c>
      <c r="X28" s="59">
        <v>0.45834540000000001</v>
      </c>
      <c r="Y28" s="59">
        <v>1E-3</v>
      </c>
      <c r="Z28" s="59">
        <v>1.4408519999999998</v>
      </c>
      <c r="AA28" s="59">
        <v>1.9640000000000001E-2</v>
      </c>
      <c r="AB28" s="59">
        <v>9.849698941968521E-3</v>
      </c>
      <c r="AC28" s="59">
        <v>1.8893477010580313</v>
      </c>
      <c r="AD28" s="59">
        <v>1.8818477010580312</v>
      </c>
      <c r="AE28" s="62">
        <v>7.4999999999999997E-3</v>
      </c>
      <c r="AF28" s="59">
        <v>0</v>
      </c>
      <c r="AG28" s="61">
        <v>1.9232477010580313</v>
      </c>
      <c r="AH28" s="59">
        <v>8.5499999999999993E-2</v>
      </c>
      <c r="AI28" s="59">
        <v>1.9232477010580313</v>
      </c>
      <c r="AJ28" s="59">
        <v>0</v>
      </c>
      <c r="AK28" s="59">
        <f t="shared" si="0"/>
        <v>2.0185974</v>
      </c>
      <c r="AL28" s="59">
        <f t="shared" si="1"/>
        <v>0.15850299999999998</v>
      </c>
      <c r="AM28" s="59">
        <v>0</v>
      </c>
      <c r="AN28" s="59">
        <v>0.15850299999999998</v>
      </c>
      <c r="AO28" s="59">
        <f t="shared" si="2"/>
        <v>1.8600943999999999</v>
      </c>
    </row>
    <row r="29" spans="2:41" s="56" customFormat="1" ht="27" customHeight="1" x14ac:dyDescent="0.15">
      <c r="B29" s="65" t="s">
        <v>93</v>
      </c>
      <c r="C29" s="58"/>
      <c r="D29" s="59">
        <v>38.80918862</v>
      </c>
      <c r="E29" s="59">
        <v>14.214</v>
      </c>
      <c r="F29" s="59">
        <v>0</v>
      </c>
      <c r="G29" s="59">
        <v>24.595188620000002</v>
      </c>
      <c r="H29" s="59">
        <v>1.611</v>
      </c>
      <c r="I29" s="59">
        <v>0</v>
      </c>
      <c r="J29" s="59">
        <v>0</v>
      </c>
      <c r="K29" s="59">
        <v>15.73949</v>
      </c>
      <c r="L29" s="59">
        <v>0</v>
      </c>
      <c r="M29" s="59">
        <v>0</v>
      </c>
      <c r="N29" s="59">
        <v>0</v>
      </c>
      <c r="O29" s="59">
        <v>15.73949</v>
      </c>
      <c r="P29" s="59">
        <v>15.729940000000001</v>
      </c>
      <c r="Q29" s="59">
        <v>0</v>
      </c>
      <c r="R29" s="59">
        <v>0</v>
      </c>
      <c r="S29" s="61">
        <v>7.2542486200000003</v>
      </c>
      <c r="T29" s="59">
        <v>3.0149699999999999</v>
      </c>
      <c r="U29" s="59">
        <v>2.8230000000000002E-2</v>
      </c>
      <c r="V29" s="59">
        <v>2.9867399999999997</v>
      </c>
      <c r="W29" s="59">
        <v>4.2392786200000003</v>
      </c>
      <c r="X29" s="59">
        <v>1.6200160000000003</v>
      </c>
      <c r="Y29" s="59">
        <v>0</v>
      </c>
      <c r="Z29" s="59">
        <v>2.6192626200000002</v>
      </c>
      <c r="AA29" s="59">
        <v>0.12726999999999999</v>
      </c>
      <c r="AB29" s="59">
        <v>1.9179999999998643E-2</v>
      </c>
      <c r="AC29" s="59">
        <v>4.2200986200000017</v>
      </c>
      <c r="AD29" s="59">
        <v>4.0856916739176103</v>
      </c>
      <c r="AE29" s="62">
        <v>0.13440694608239112</v>
      </c>
      <c r="AF29" s="59">
        <v>0</v>
      </c>
      <c r="AG29" s="61">
        <v>21.426631673917612</v>
      </c>
      <c r="AH29" s="59">
        <v>3.1493769460823913</v>
      </c>
      <c r="AI29" s="59">
        <v>35.640631673917611</v>
      </c>
      <c r="AJ29" s="59">
        <v>0</v>
      </c>
      <c r="AK29" s="59">
        <f t="shared" si="0"/>
        <v>24.595188620000002</v>
      </c>
      <c r="AL29" s="59">
        <f t="shared" si="1"/>
        <v>2.0324839999999997</v>
      </c>
      <c r="AM29" s="59">
        <v>0</v>
      </c>
      <c r="AN29" s="59">
        <v>2.0324839999999997</v>
      </c>
      <c r="AO29" s="59">
        <f t="shared" si="2"/>
        <v>22.562704620000002</v>
      </c>
    </row>
    <row r="30" spans="2:41" s="56" customFormat="1" ht="27" customHeight="1" x14ac:dyDescent="0.15">
      <c r="B30" s="65" t="s">
        <v>94</v>
      </c>
      <c r="C30" s="58"/>
      <c r="D30" s="59">
        <v>1568.5953099999999</v>
      </c>
      <c r="E30" s="59">
        <v>646.45600000000002</v>
      </c>
      <c r="F30" s="59">
        <v>0</v>
      </c>
      <c r="G30" s="59">
        <v>922.13930999999991</v>
      </c>
      <c r="H30" s="59">
        <v>0</v>
      </c>
      <c r="I30" s="59">
        <v>0</v>
      </c>
      <c r="J30" s="59">
        <v>0</v>
      </c>
      <c r="K30" s="59">
        <v>884.52099999999996</v>
      </c>
      <c r="L30" s="59">
        <v>0</v>
      </c>
      <c r="M30" s="59">
        <v>0</v>
      </c>
      <c r="N30" s="59">
        <v>0</v>
      </c>
      <c r="O30" s="59">
        <v>884.52099999999996</v>
      </c>
      <c r="P30" s="59">
        <v>859.67499999999995</v>
      </c>
      <c r="Q30" s="59">
        <v>0</v>
      </c>
      <c r="R30" s="59">
        <v>0</v>
      </c>
      <c r="S30" s="61">
        <v>62.464309999999998</v>
      </c>
      <c r="T30" s="59">
        <v>61.900709999999997</v>
      </c>
      <c r="U30" s="59">
        <v>0</v>
      </c>
      <c r="V30" s="59">
        <v>61.900709999999997</v>
      </c>
      <c r="W30" s="59">
        <v>0.5636000000000001</v>
      </c>
      <c r="X30" s="59">
        <v>8.4200000000000004E-3</v>
      </c>
      <c r="Y30" s="59">
        <v>0</v>
      </c>
      <c r="Z30" s="59">
        <v>0.55518000000000012</v>
      </c>
      <c r="AA30" s="59">
        <v>0</v>
      </c>
      <c r="AB30" s="59">
        <v>0</v>
      </c>
      <c r="AC30" s="59">
        <v>0.56359999999999988</v>
      </c>
      <c r="AD30" s="59">
        <v>0.56359999999999988</v>
      </c>
      <c r="AE30" s="62">
        <v>0</v>
      </c>
      <c r="AF30" s="59">
        <v>0</v>
      </c>
      <c r="AG30" s="61">
        <v>860.23859999999991</v>
      </c>
      <c r="AH30" s="59">
        <v>61.900709999999997</v>
      </c>
      <c r="AI30" s="59">
        <v>1506.6945999999998</v>
      </c>
      <c r="AJ30" s="59">
        <v>0</v>
      </c>
      <c r="AK30" s="59">
        <f t="shared" si="0"/>
        <v>922.13930999999991</v>
      </c>
      <c r="AL30" s="59">
        <f t="shared" si="1"/>
        <v>70.917000000000002</v>
      </c>
      <c r="AM30" s="59">
        <v>0</v>
      </c>
      <c r="AN30" s="59">
        <v>70.917000000000002</v>
      </c>
      <c r="AO30" s="59">
        <f t="shared" si="2"/>
        <v>851.22230999999988</v>
      </c>
    </row>
    <row r="31" spans="2:41" s="56" customFormat="1" ht="27" customHeight="1" x14ac:dyDescent="0.15">
      <c r="B31" s="65" t="s">
        <v>95</v>
      </c>
      <c r="C31" s="58"/>
      <c r="D31" s="59">
        <v>17.817194920000006</v>
      </c>
      <c r="E31" s="59">
        <v>0</v>
      </c>
      <c r="F31" s="59">
        <v>0</v>
      </c>
      <c r="G31" s="59">
        <v>17.817194920000006</v>
      </c>
      <c r="H31" s="59">
        <v>0</v>
      </c>
      <c r="I31" s="59">
        <v>0</v>
      </c>
      <c r="J31" s="59">
        <v>0</v>
      </c>
      <c r="K31" s="59">
        <v>7.8400021599999992</v>
      </c>
      <c r="L31" s="59">
        <v>0</v>
      </c>
      <c r="M31" s="59">
        <v>0</v>
      </c>
      <c r="N31" s="59">
        <v>0</v>
      </c>
      <c r="O31" s="59">
        <v>7.8400021599999992</v>
      </c>
      <c r="P31" s="59">
        <v>6.8960021599999992</v>
      </c>
      <c r="Q31" s="59">
        <v>0</v>
      </c>
      <c r="R31" s="59">
        <v>0</v>
      </c>
      <c r="S31" s="61">
        <v>10.921192760000007</v>
      </c>
      <c r="T31" s="59">
        <v>7.5895999999999991E-2</v>
      </c>
      <c r="U31" s="59">
        <v>7.2665999999999994E-2</v>
      </c>
      <c r="V31" s="59">
        <v>3.2299999999999998E-3</v>
      </c>
      <c r="W31" s="59">
        <v>10.845296760000007</v>
      </c>
      <c r="X31" s="59">
        <v>10.845296760000007</v>
      </c>
      <c r="Y31" s="59">
        <v>0</v>
      </c>
      <c r="Z31" s="59">
        <v>0</v>
      </c>
      <c r="AA31" s="59">
        <v>0</v>
      </c>
      <c r="AB31" s="59">
        <v>0</v>
      </c>
      <c r="AC31" s="59">
        <v>10.845296760000007</v>
      </c>
      <c r="AD31" s="59">
        <v>10.840748129702746</v>
      </c>
      <c r="AE31" s="62">
        <v>4.5486302972610236E-3</v>
      </c>
      <c r="AF31" s="59">
        <v>0</v>
      </c>
      <c r="AG31" s="61">
        <v>17.736750289702744</v>
      </c>
      <c r="AH31" s="59">
        <v>8.0444630297261011E-2</v>
      </c>
      <c r="AI31" s="59">
        <v>17.736750289702744</v>
      </c>
      <c r="AJ31" s="59">
        <v>0</v>
      </c>
      <c r="AK31" s="59">
        <f t="shared" si="0"/>
        <v>17.817194920000006</v>
      </c>
      <c r="AL31" s="59">
        <f t="shared" si="1"/>
        <v>0</v>
      </c>
      <c r="AM31" s="59">
        <v>0</v>
      </c>
      <c r="AN31" s="59">
        <v>0</v>
      </c>
      <c r="AO31" s="59">
        <f t="shared" si="2"/>
        <v>17.817194920000006</v>
      </c>
    </row>
    <row r="32" spans="2:41" s="56" customFormat="1" ht="27" customHeight="1" x14ac:dyDescent="0.15">
      <c r="B32" s="65" t="s">
        <v>96</v>
      </c>
      <c r="C32" s="58"/>
      <c r="D32" s="59">
        <v>371.12306999999998</v>
      </c>
      <c r="E32" s="59">
        <v>26.669</v>
      </c>
      <c r="F32" s="59">
        <v>0</v>
      </c>
      <c r="G32" s="59">
        <v>344.45407</v>
      </c>
      <c r="H32" s="59">
        <v>0</v>
      </c>
      <c r="I32" s="59">
        <v>0</v>
      </c>
      <c r="J32" s="59">
        <v>0</v>
      </c>
      <c r="K32" s="59">
        <v>331.61399999999998</v>
      </c>
      <c r="L32" s="59">
        <v>0</v>
      </c>
      <c r="M32" s="59">
        <v>306.767</v>
      </c>
      <c r="N32" s="59">
        <v>0</v>
      </c>
      <c r="O32" s="59">
        <v>24.847000000000001</v>
      </c>
      <c r="P32" s="59">
        <v>18.843</v>
      </c>
      <c r="Q32" s="59">
        <v>0</v>
      </c>
      <c r="R32" s="59">
        <v>0</v>
      </c>
      <c r="S32" s="61">
        <v>18.844070000000002</v>
      </c>
      <c r="T32" s="59">
        <v>8.3190000000000008</v>
      </c>
      <c r="U32" s="59">
        <v>0</v>
      </c>
      <c r="V32" s="59">
        <v>8.3190000000000008</v>
      </c>
      <c r="W32" s="59">
        <v>10.525069999999999</v>
      </c>
      <c r="X32" s="59">
        <v>6.48</v>
      </c>
      <c r="Y32" s="59">
        <v>0</v>
      </c>
      <c r="Z32" s="59">
        <v>4.0450699999999999</v>
      </c>
      <c r="AA32" s="59">
        <v>0</v>
      </c>
      <c r="AB32" s="59">
        <v>0</v>
      </c>
      <c r="AC32" s="59">
        <v>10.525070000000001</v>
      </c>
      <c r="AD32" s="59">
        <v>10.481540000000001</v>
      </c>
      <c r="AE32" s="62">
        <v>4.3529999999999999E-2</v>
      </c>
      <c r="AF32" s="59">
        <v>0</v>
      </c>
      <c r="AG32" s="61">
        <v>29.324539999999999</v>
      </c>
      <c r="AH32" s="59">
        <v>8.3625300000000014</v>
      </c>
      <c r="AI32" s="59">
        <v>55.993539999999996</v>
      </c>
      <c r="AJ32" s="59">
        <v>0</v>
      </c>
      <c r="AK32" s="59">
        <f t="shared" si="0"/>
        <v>344.45407</v>
      </c>
      <c r="AL32" s="59">
        <f t="shared" si="1"/>
        <v>4.3668186760831791</v>
      </c>
      <c r="AM32" s="59">
        <v>0</v>
      </c>
      <c r="AN32" s="59">
        <v>4.3668186760831791</v>
      </c>
      <c r="AO32" s="59">
        <f t="shared" si="2"/>
        <v>340.0872513239168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1.17E-3</v>
      </c>
      <c r="E35" s="59">
        <v>0</v>
      </c>
      <c r="F35" s="59">
        <v>0</v>
      </c>
      <c r="G35" s="59">
        <v>1.17E-3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1.17E-3</v>
      </c>
      <c r="T35" s="59">
        <v>0</v>
      </c>
      <c r="U35" s="59">
        <v>0</v>
      </c>
      <c r="V35" s="59">
        <v>0</v>
      </c>
      <c r="W35" s="59">
        <v>1.17E-3</v>
      </c>
      <c r="X35" s="59">
        <v>0</v>
      </c>
      <c r="Y35" s="59">
        <v>0</v>
      </c>
      <c r="Z35" s="59">
        <v>1.17E-3</v>
      </c>
      <c r="AA35" s="59">
        <v>0</v>
      </c>
      <c r="AB35" s="59">
        <v>0</v>
      </c>
      <c r="AC35" s="59">
        <v>1.17E-3</v>
      </c>
      <c r="AD35" s="59">
        <v>1.17E-3</v>
      </c>
      <c r="AE35" s="62">
        <v>0</v>
      </c>
      <c r="AF35" s="59">
        <v>0</v>
      </c>
      <c r="AG35" s="61">
        <v>1.17E-3</v>
      </c>
      <c r="AH35" s="59">
        <v>0</v>
      </c>
      <c r="AI35" s="59">
        <v>1.17E-3</v>
      </c>
      <c r="AJ35" s="59">
        <v>0</v>
      </c>
      <c r="AK35" s="59">
        <f t="shared" si="0"/>
        <v>1.17E-3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1.17E-3</v>
      </c>
    </row>
    <row r="36" spans="2:41" s="56" customFormat="1" ht="27" customHeight="1" x14ac:dyDescent="0.15">
      <c r="B36" s="65" t="s">
        <v>100</v>
      </c>
      <c r="C36" s="58"/>
      <c r="D36" s="59">
        <v>5.6455779045752958</v>
      </c>
      <c r="E36" s="59">
        <v>0</v>
      </c>
      <c r="F36" s="59">
        <v>0</v>
      </c>
      <c r="G36" s="59">
        <v>5.6455779045752958</v>
      </c>
      <c r="H36" s="59">
        <v>0.29099999999999998</v>
      </c>
      <c r="I36" s="59">
        <v>0</v>
      </c>
      <c r="J36" s="59">
        <v>0</v>
      </c>
      <c r="K36" s="59">
        <v>4.9499599999999999</v>
      </c>
      <c r="L36" s="59">
        <v>7.8799999999999999E-3</v>
      </c>
      <c r="M36" s="59">
        <v>2.950691</v>
      </c>
      <c r="N36" s="59">
        <v>0</v>
      </c>
      <c r="O36" s="59">
        <v>1.999269</v>
      </c>
      <c r="P36" s="59">
        <v>0.43126707457529512</v>
      </c>
      <c r="Q36" s="59">
        <v>0</v>
      </c>
      <c r="R36" s="66">
        <v>0</v>
      </c>
      <c r="S36" s="61">
        <v>1.97261983</v>
      </c>
      <c r="T36" s="59">
        <v>0.69337000000000004</v>
      </c>
      <c r="U36" s="59">
        <v>6.1550000000000001E-2</v>
      </c>
      <c r="V36" s="59">
        <v>0.63182000000000005</v>
      </c>
      <c r="W36" s="59">
        <v>1.2792498299999999</v>
      </c>
      <c r="X36" s="59">
        <v>0.86825580000000013</v>
      </c>
      <c r="Y36" s="59">
        <v>2.163E-3</v>
      </c>
      <c r="Z36" s="59">
        <v>0.4109940299999999</v>
      </c>
      <c r="AA36" s="59">
        <v>0.36882199999999998</v>
      </c>
      <c r="AB36" s="59">
        <v>0.28421531045033255</v>
      </c>
      <c r="AC36" s="59">
        <v>0.99503451954966748</v>
      </c>
      <c r="AD36" s="59">
        <v>0.54021648258783184</v>
      </c>
      <c r="AE36" s="59">
        <v>0.4548180369618357</v>
      </c>
      <c r="AF36" s="59">
        <v>0</v>
      </c>
      <c r="AG36" s="61">
        <v>1.2624835571631268</v>
      </c>
      <c r="AH36" s="59">
        <v>1.1481880369618358</v>
      </c>
      <c r="AI36" s="59">
        <v>1.2624835571631268</v>
      </c>
      <c r="AJ36" s="59">
        <v>0</v>
      </c>
      <c r="AK36" s="59">
        <f t="shared" si="0"/>
        <v>5.6455779045752958</v>
      </c>
      <c r="AL36" s="59">
        <f t="shared" si="1"/>
        <v>0.64674200000000004</v>
      </c>
      <c r="AM36" s="59">
        <f>SUM(AM37:AM39)</f>
        <v>0</v>
      </c>
      <c r="AN36" s="59">
        <f>SUM(AN37:AN39)</f>
        <v>0.64674200000000004</v>
      </c>
      <c r="AO36" s="59">
        <f t="shared" si="2"/>
        <v>4.9988359045752961</v>
      </c>
    </row>
    <row r="37" spans="2:41" s="56" customFormat="1" ht="27" customHeight="1" x14ac:dyDescent="0.15">
      <c r="B37" s="67">
        <v>0</v>
      </c>
      <c r="C37" s="68" t="s">
        <v>101</v>
      </c>
      <c r="D37" s="69">
        <v>3.1297999999999999E-3</v>
      </c>
      <c r="E37" s="70">
        <v>0</v>
      </c>
      <c r="F37" s="69">
        <v>0</v>
      </c>
      <c r="G37" s="69">
        <v>3.1297999999999999E-3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3.1297999999999999E-3</v>
      </c>
      <c r="T37" s="69">
        <v>0</v>
      </c>
      <c r="U37" s="69">
        <v>0</v>
      </c>
      <c r="V37" s="69">
        <v>0</v>
      </c>
      <c r="W37" s="69">
        <v>3.1297999999999999E-3</v>
      </c>
      <c r="X37" s="69">
        <v>2.163E-3</v>
      </c>
      <c r="Y37" s="69">
        <v>2.163E-3</v>
      </c>
      <c r="Z37" s="69">
        <v>9.6679999999999986E-4</v>
      </c>
      <c r="AA37" s="69">
        <v>1.0000000000000001E-5</v>
      </c>
      <c r="AB37" s="69">
        <v>2.8230768054726741E-3</v>
      </c>
      <c r="AC37" s="69">
        <v>3.067231945273259E-4</v>
      </c>
      <c r="AD37" s="69">
        <v>3.067231945273259E-4</v>
      </c>
      <c r="AE37" s="69">
        <v>0</v>
      </c>
      <c r="AF37" s="71">
        <v>0</v>
      </c>
      <c r="AG37" s="72">
        <v>3.067231945273259E-4</v>
      </c>
      <c r="AH37" s="69">
        <v>0</v>
      </c>
      <c r="AI37" s="69">
        <v>3.067231945273259E-4</v>
      </c>
      <c r="AJ37" s="70">
        <v>0</v>
      </c>
      <c r="AK37" s="70">
        <f t="shared" si="0"/>
        <v>3.1297999999999999E-3</v>
      </c>
      <c r="AL37" s="70">
        <f t="shared" si="1"/>
        <v>1.206E-3</v>
      </c>
      <c r="AM37" s="70">
        <v>0</v>
      </c>
      <c r="AN37" s="70">
        <v>1.206E-3</v>
      </c>
      <c r="AO37" s="70">
        <f t="shared" si="2"/>
        <v>1.9237999999999998E-3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5.4058688745752956</v>
      </c>
      <c r="E38" s="74">
        <v>0</v>
      </c>
      <c r="F38" s="74">
        <v>0</v>
      </c>
      <c r="G38" s="74">
        <v>5.4058688745752956</v>
      </c>
      <c r="H38" s="74">
        <v>0.29099999999999998</v>
      </c>
      <c r="I38" s="74">
        <v>0</v>
      </c>
      <c r="J38" s="74">
        <v>0</v>
      </c>
      <c r="K38" s="74">
        <v>4.9499599999999999</v>
      </c>
      <c r="L38" s="74">
        <v>7.8799999999999999E-3</v>
      </c>
      <c r="M38" s="74">
        <v>2.950691</v>
      </c>
      <c r="N38" s="74">
        <v>0</v>
      </c>
      <c r="O38" s="74">
        <v>1.999269</v>
      </c>
      <c r="P38" s="74">
        <v>0.43126707457529512</v>
      </c>
      <c r="Q38" s="74">
        <v>0</v>
      </c>
      <c r="R38" s="75">
        <v>0</v>
      </c>
      <c r="S38" s="76">
        <v>1.7329108</v>
      </c>
      <c r="T38" s="74">
        <v>0.69294</v>
      </c>
      <c r="U38" s="74">
        <v>6.1550000000000001E-2</v>
      </c>
      <c r="V38" s="74">
        <v>0.63139000000000001</v>
      </c>
      <c r="W38" s="74">
        <v>1.0399708000000001</v>
      </c>
      <c r="X38" s="74">
        <v>0.85362080000000007</v>
      </c>
      <c r="Y38" s="74">
        <v>0</v>
      </c>
      <c r="Z38" s="74">
        <v>0.18634999999999996</v>
      </c>
      <c r="AA38" s="74">
        <v>0.16200000000000001</v>
      </c>
      <c r="AB38" s="74">
        <v>0.22010220000000014</v>
      </c>
      <c r="AC38" s="74">
        <v>0.81986859999999995</v>
      </c>
      <c r="AD38" s="74">
        <v>0.3736132230381643</v>
      </c>
      <c r="AE38" s="74">
        <v>0.4462553769618357</v>
      </c>
      <c r="AF38" s="75">
        <v>0</v>
      </c>
      <c r="AG38" s="76">
        <v>1.0958802976134594</v>
      </c>
      <c r="AH38" s="74">
        <v>1.1391953769618357</v>
      </c>
      <c r="AI38" s="74">
        <v>1.0958802976134594</v>
      </c>
      <c r="AJ38" s="74">
        <v>0</v>
      </c>
      <c r="AK38" s="74">
        <f t="shared" si="0"/>
        <v>5.4058688745752956</v>
      </c>
      <c r="AL38" s="74">
        <f t="shared" si="1"/>
        <v>0.55977399999999999</v>
      </c>
      <c r="AM38" s="74">
        <v>0</v>
      </c>
      <c r="AN38" s="74">
        <v>0.55977399999999999</v>
      </c>
      <c r="AO38" s="74">
        <f t="shared" si="2"/>
        <v>4.8460948745752956</v>
      </c>
    </row>
    <row r="39" spans="2:41" ht="27" customHeight="1" x14ac:dyDescent="0.15">
      <c r="B39" s="77">
        <v>0</v>
      </c>
      <c r="C39" s="84" t="s">
        <v>100</v>
      </c>
      <c r="D39" s="79">
        <v>0.23657922999999997</v>
      </c>
      <c r="E39" s="60">
        <v>0</v>
      </c>
      <c r="F39" s="79">
        <v>0</v>
      </c>
      <c r="G39" s="79">
        <v>0.23657922999999997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0.23657922999999997</v>
      </c>
      <c r="T39" s="79">
        <v>4.2999999999999999E-4</v>
      </c>
      <c r="U39" s="79">
        <v>0</v>
      </c>
      <c r="V39" s="79">
        <v>4.2999999999999999E-4</v>
      </c>
      <c r="W39" s="79">
        <v>0.23614922999999996</v>
      </c>
      <c r="X39" s="79">
        <v>1.2471999999999999E-2</v>
      </c>
      <c r="Y39" s="79">
        <v>0</v>
      </c>
      <c r="Z39" s="79">
        <v>0.22367722999999995</v>
      </c>
      <c r="AA39" s="79">
        <v>0.206812</v>
      </c>
      <c r="AB39" s="79">
        <v>6.129003364485977E-2</v>
      </c>
      <c r="AC39" s="79">
        <v>0.17485919635514019</v>
      </c>
      <c r="AD39" s="79">
        <v>0.16629653635514019</v>
      </c>
      <c r="AE39" s="79">
        <v>8.5626600000000015E-3</v>
      </c>
      <c r="AF39" s="80">
        <v>0</v>
      </c>
      <c r="AG39" s="81">
        <v>0.16629653635514019</v>
      </c>
      <c r="AH39" s="79">
        <v>8.9926600000000013E-3</v>
      </c>
      <c r="AI39" s="79">
        <v>0.16629653635514019</v>
      </c>
      <c r="AJ39" s="60">
        <v>0</v>
      </c>
      <c r="AK39" s="60">
        <f t="shared" si="0"/>
        <v>0.23657922999999997</v>
      </c>
      <c r="AL39" s="60">
        <f t="shared" si="1"/>
        <v>8.5762000000000005E-2</v>
      </c>
      <c r="AM39" s="60">
        <v>0</v>
      </c>
      <c r="AN39" s="60">
        <v>8.5762000000000005E-2</v>
      </c>
      <c r="AO39" s="60">
        <f t="shared" si="2"/>
        <v>0.15081722999999997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2021-03-16T06:09:02Z</dcterms:created>
  <dcterms:modified xsi:type="dcterms:W3CDTF">2022-06-09T01:28:12Z</dcterms:modified>
</cp:coreProperties>
</file>