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O37" i="1" s="1"/>
  <c r="AN36" i="1"/>
  <c r="AL36" i="1" s="1"/>
  <c r="AM36" i="1"/>
  <c r="AK36" i="1"/>
  <c r="AO36" i="1" s="1"/>
  <c r="AL35" i="1"/>
  <c r="AK35" i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O25" i="1" s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O16" i="1" s="1"/>
  <c r="AK16" i="1"/>
  <c r="AN14" i="1"/>
  <c r="AN12" i="1" s="1"/>
  <c r="AL15" i="1"/>
  <c r="AK15" i="1"/>
  <c r="AO15" i="1" s="1"/>
  <c r="AK14" i="1"/>
  <c r="AL13" i="1"/>
  <c r="AK13" i="1"/>
  <c r="AO13" i="1" s="1"/>
  <c r="AK12" i="1"/>
  <c r="Z8" i="1"/>
  <c r="X8" i="1"/>
  <c r="AO20" i="1" l="1"/>
  <c r="AO23" i="1"/>
  <c r="AO31" i="1"/>
  <c r="AO28" i="1"/>
  <c r="AO35" i="1"/>
  <c r="AO22" i="1"/>
  <c r="AO19" i="1"/>
  <c r="AO26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<sst xmlns="http://schemas.openxmlformats.org/spreadsheetml/2006/main" count="111" uniqueCount="105">
  <si>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</si>
  <si>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</si>
  <si>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</si>
  <si>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</si>
  <si>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</si>
  <si>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</si>
  <si>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</si>
  <si>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</si>
  <si>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</si>
  <si>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</si>
  <si>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</si>
  <si>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</si>
  <si>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</si>
  <si>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</si>
  <si>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</si>
  <si>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</si>
  <si>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</si>
  <si>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</si>
  <si>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</si>
  <si>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</si>
  <si>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</si>
  <si>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</si>
  <si>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</si>
  <si>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</si>
  <si>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</si>
  <si>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</si>
  <si>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</si>
  <si>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</si>
  <si>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</si>
  <si>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</si>
  <si>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</si>
  <si>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</si>
  <si>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</si>
  <si>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</si>
  <si>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</si>
  <si>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</si>
  <si>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</si>
  <si>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</si>
  <si>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</si>
  <si>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</si>
  <si>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</si>
  <si>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</si>
  <si>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</si>
  <si>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</si>
  <si>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</si>
  <si>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</si>
  <si>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</si>
  <si>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</si>
  <si>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</si>
  <si>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</si>
  <si>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</si>
  <si>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</si>
  <si>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</si>
  <si>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</si>
  <si>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</si>
  <si>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</si>
  <si>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</si>
  <si>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</si>
  <si>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</si>
  <si>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</si>
  <si>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</si>
  <si>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</si>
  <si>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</si>
  <si>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</si>
  <si>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</si>
  <si>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</si>
  <si>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</si>
  <si>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</si>
  <si>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</si>
  <si>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</si>
  <si>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</si>
  <si>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</si>
  <si>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表4-03  発生量及び処理・処分量（種類別：変換)　〔全業種〕〔紀の川・岩出地域〕〔令和元年度〕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</si>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</sst>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169.75991099999999</v>
      </c>
      <c r="E12" s="90">
        <v>0</v>
      </c>
      <c r="F12" s="90">
        <v>0</v>
      </c>
      <c r="G12" s="90">
        <v>169.75991099999999</v>
      </c>
      <c r="H12" s="90">
        <v>4.5179999999999998</v>
      </c>
      <c r="I12" s="90">
        <v>0</v>
      </c>
      <c r="J12" s="90">
        <v>0</v>
      </c>
      <c r="K12" s="90">
        <v>17.270009999999999</v>
      </c>
      <c r="L12" s="90">
        <v>0</v>
      </c>
      <c r="M12" s="90">
        <v>12.744</v>
      </c>
      <c r="N12" s="90">
        <v>0</v>
      </c>
      <c r="O12" s="90">
        <v>4.5260099999999994</v>
      </c>
      <c r="P12" s="90">
        <v>2.7499750000000001</v>
      </c>
      <c r="Q12" s="90">
        <v>0</v>
      </c>
      <c r="R12" s="90">
        <v>0</v>
      </c>
      <c r="S12" s="91">
        <v>149.74793599999998</v>
      </c>
      <c r="T12" s="90">
        <v>4.3398399999999997</v>
      </c>
      <c r="U12" s="90">
        <v>3.8574799999999998</v>
      </c>
      <c r="V12" s="90">
        <v>0.48236000000000001</v>
      </c>
      <c r="W12" s="90">
        <v>145.40809599999997</v>
      </c>
      <c r="X12" s="90">
        <v>128.16652299999998</v>
      </c>
      <c r="Y12" s="90">
        <v>0.42633199999999999</v>
      </c>
      <c r="Z12" s="90">
        <v>17.241573000000006</v>
      </c>
      <c r="AA12" s="90">
        <v>1.4102335000000001</v>
      </c>
      <c r="AB12" s="90">
        <v>2.9362819999999994</v>
      </c>
      <c r="AC12" s="90">
        <v>142.47181399999999</v>
      </c>
      <c r="AD12" s="90">
        <v>138.78969399999997</v>
      </c>
      <c r="AE12" s="90">
        <v>3.6821200000000007</v>
      </c>
      <c r="AF12" s="90">
        <v>0</v>
      </c>
      <c r="AG12" s="91">
        <v>146.05766899999998</v>
      </c>
      <c r="AH12" s="90">
        <v>8.02196</v>
      </c>
      <c r="AI12" s="90">
        <v>146.05766899999998</v>
      </c>
      <c r="AJ12" s="90">
        <v>0</v>
      </c>
      <c r="AK12" s="90">
        <f>G12-N12</f>
        <v>169.75991099999999</v>
      </c>
      <c r="AL12" s="90">
        <f>AM12+AN12</f>
        <v>10.654927602635883</v>
      </c>
      <c r="AM12" s="90">
        <f>SUM(AM13:AM14)+SUM(AM18:AM36)</f>
        <v>0</v>
      </c>
      <c r="AN12" s="90">
        <f>SUM(AN13:AN14)+SUM(AN18:AN36)</f>
        <v>10.654927602635883</v>
      </c>
      <c r="AO12" s="90">
        <f>AK12-AL12</f>
        <v>159.10498339736409</v>
      </c>
    </row>
    <row r="13" spans="2:41" s="92" customFormat="1" ht="27" customHeight="1" thickTop="1" x14ac:dyDescent="0.15">
      <c r="B13" s="93" t="s">
        <v>78</v>
      </c>
      <c r="C13" s="94"/>
      <c r="D13" s="95">
        <v>3.771E-2</v>
      </c>
      <c r="E13" s="95">
        <v>0</v>
      </c>
      <c r="F13" s="95">
        <v>0</v>
      </c>
      <c r="G13" s="96">
        <v>3.771E-2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3.771E-2</v>
      </c>
      <c r="T13" s="95">
        <v>3.4799999999999998E-2</v>
      </c>
      <c r="U13" s="95">
        <v>1.18E-2</v>
      </c>
      <c r="V13" s="95">
        <v>2.3E-2</v>
      </c>
      <c r="W13" s="95">
        <v>2.9100000000000003E-3</v>
      </c>
      <c r="X13" s="95">
        <v>0</v>
      </c>
      <c r="Y13" s="95">
        <v>0</v>
      </c>
      <c r="Z13" s="95">
        <v>2.9100000000000003E-3</v>
      </c>
      <c r="AA13" s="95">
        <v>0</v>
      </c>
      <c r="AB13" s="95">
        <v>-0.118468</v>
      </c>
      <c r="AC13" s="95">
        <v>0.121378</v>
      </c>
      <c r="AD13" s="95">
        <v>2.9100000000000003E-3</v>
      </c>
      <c r="AE13" s="98">
        <v>0.118468</v>
      </c>
      <c r="AF13" s="95">
        <v>0</v>
      </c>
      <c r="AG13" s="99">
        <v>2.9100000000000003E-3</v>
      </c>
      <c r="AH13" s="100">
        <v>0.15326800000000002</v>
      </c>
      <c r="AI13" s="100">
        <v>2.9100000000000003E-3</v>
      </c>
      <c r="AJ13" s="95">
        <v>0</v>
      </c>
      <c r="AK13" s="95">
        <f t="shared" ref="AK13:AK39" si="0">G13-N13</f>
        <v>3.771E-2</v>
      </c>
      <c r="AL13" s="95">
        <f t="shared" ref="AL13:AL39" si="1">AM13+AN13</f>
        <v>3.4799999999999998E-2</v>
      </c>
      <c r="AM13" s="95">
        <v>0</v>
      </c>
      <c r="AN13" s="95">
        <v>3.4799999999999998E-2</v>
      </c>
      <c r="AO13" s="95">
        <f t="shared" ref="AO13:AO39" si="2">AK13-AL13</f>
        <v>2.9100000000000029E-3</v>
      </c>
    </row>
    <row r="14" spans="2:41" s="92" customFormat="1" ht="27" customHeight="1" x14ac:dyDescent="0.15">
      <c r="B14" s="101" t="s">
        <v>79</v>
      </c>
      <c r="C14" s="94"/>
      <c r="D14" s="95">
        <v>17.452666999999998</v>
      </c>
      <c r="E14" s="95">
        <v>0</v>
      </c>
      <c r="F14" s="95">
        <v>0</v>
      </c>
      <c r="G14" s="95">
        <v>17.452666999999998</v>
      </c>
      <c r="H14" s="95">
        <v>0</v>
      </c>
      <c r="I14" s="95">
        <v>0</v>
      </c>
      <c r="J14" s="95">
        <v>0</v>
      </c>
      <c r="K14" s="95">
        <v>13.782999999999999</v>
      </c>
      <c r="L14" s="95">
        <v>0</v>
      </c>
      <c r="M14" s="95">
        <v>12.1</v>
      </c>
      <c r="N14" s="95">
        <v>0</v>
      </c>
      <c r="O14" s="95">
        <v>1.6829999999999998</v>
      </c>
      <c r="P14" s="95">
        <v>0</v>
      </c>
      <c r="Q14" s="95">
        <v>0</v>
      </c>
      <c r="R14" s="102">
        <v>0</v>
      </c>
      <c r="S14" s="97">
        <v>5.3526670000000003</v>
      </c>
      <c r="T14" s="95">
        <v>0.37354999999999999</v>
      </c>
      <c r="U14" s="95">
        <v>1.32E-3</v>
      </c>
      <c r="V14" s="95">
        <v>0.37223000000000001</v>
      </c>
      <c r="W14" s="95">
        <v>4.9791170000000005</v>
      </c>
      <c r="X14" s="95">
        <v>3.6495500000000001</v>
      </c>
      <c r="Y14" s="95">
        <v>0</v>
      </c>
      <c r="Z14" s="95">
        <v>1.3295669999999999</v>
      </c>
      <c r="AA14" s="95">
        <v>0.53330500000000003</v>
      </c>
      <c r="AB14" s="95">
        <v>0.34556699999999907</v>
      </c>
      <c r="AC14" s="95">
        <v>4.6335500000000014</v>
      </c>
      <c r="AD14" s="95">
        <v>4.5775560000000013</v>
      </c>
      <c r="AE14" s="95">
        <v>5.5994000000000002E-2</v>
      </c>
      <c r="AF14" s="95">
        <v>0</v>
      </c>
      <c r="AG14" s="97">
        <v>4.5775560000000013</v>
      </c>
      <c r="AH14" s="95">
        <v>0.42954400000000004</v>
      </c>
      <c r="AI14" s="95">
        <v>4.5775560000000013</v>
      </c>
      <c r="AJ14" s="95">
        <v>0</v>
      </c>
      <c r="AK14" s="95">
        <f t="shared" si="0"/>
        <v>17.452666999999998</v>
      </c>
      <c r="AL14" s="95">
        <f t="shared" si="1"/>
        <v>0.58474376826722341</v>
      </c>
      <c r="AM14" s="95">
        <f>SUM(AM15:AM17)</f>
        <v>0</v>
      </c>
      <c r="AN14" s="95">
        <f>SUM(AN15:AN17)</f>
        <v>0.58474376826722341</v>
      </c>
      <c r="AO14" s="95">
        <f t="shared" si="2"/>
        <v>16.867923231732775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14.565073999999999</v>
      </c>
      <c r="E15" s="106">
        <v>0</v>
      </c>
      <c r="F15" s="105">
        <v>0</v>
      </c>
      <c r="G15" s="105">
        <v>14.565073999999999</v>
      </c>
      <c r="H15" s="106">
        <v>0</v>
      </c>
      <c r="I15" s="106">
        <v>0</v>
      </c>
      <c r="J15" s="106">
        <v>0</v>
      </c>
      <c r="K15" s="106">
        <v>13.558</v>
      </c>
      <c r="L15" s="106">
        <v>0</v>
      </c>
      <c r="M15" s="106">
        <v>12.055</v>
      </c>
      <c r="N15" s="106">
        <v>0</v>
      </c>
      <c r="O15" s="106">
        <v>1.5029999999999999</v>
      </c>
      <c r="P15" s="105">
        <v>0</v>
      </c>
      <c r="Q15" s="105">
        <v>0</v>
      </c>
      <c r="R15" s="107">
        <v>0</v>
      </c>
      <c r="S15" s="108">
        <v>2.5100739999999999</v>
      </c>
      <c r="T15" s="105">
        <v>0.14352000000000001</v>
      </c>
      <c r="U15" s="105">
        <v>0</v>
      </c>
      <c r="V15" s="105">
        <v>0.14352000000000001</v>
      </c>
      <c r="W15" s="105">
        <v>2.3665539999999998</v>
      </c>
      <c r="X15" s="105">
        <v>1.29691</v>
      </c>
      <c r="Y15" s="105">
        <v>0</v>
      </c>
      <c r="Z15" s="105">
        <v>1.0696439999999998</v>
      </c>
      <c r="AA15" s="105">
        <v>0.51600000000000001</v>
      </c>
      <c r="AB15" s="105">
        <v>0.14631999999999978</v>
      </c>
      <c r="AC15" s="105">
        <v>2.220234</v>
      </c>
      <c r="AD15" s="105">
        <v>2.2193000000000001</v>
      </c>
      <c r="AE15" s="105">
        <v>9.3400000000000004E-4</v>
      </c>
      <c r="AF15" s="107">
        <v>0</v>
      </c>
      <c r="AG15" s="108">
        <v>2.2193000000000001</v>
      </c>
      <c r="AH15" s="105">
        <v>0.144454</v>
      </c>
      <c r="AI15" s="105">
        <v>2.2193000000000001</v>
      </c>
      <c r="AJ15" s="106">
        <v>0</v>
      </c>
      <c r="AK15" s="106">
        <f t="shared" si="0"/>
        <v>14.565073999999999</v>
      </c>
      <c r="AL15" s="106">
        <f t="shared" si="1"/>
        <v>0.16938000000000003</v>
      </c>
      <c r="AM15" s="106">
        <v>0</v>
      </c>
      <c r="AN15" s="106">
        <v>0.16938000000000003</v>
      </c>
      <c r="AO15" s="106">
        <f t="shared" si="2"/>
        <v>14.395693999999999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2.8875930000000003</v>
      </c>
      <c r="E16" s="110">
        <v>0</v>
      </c>
      <c r="F16" s="110">
        <v>0</v>
      </c>
      <c r="G16" s="110">
        <v>2.8875930000000003</v>
      </c>
      <c r="H16" s="110">
        <v>0</v>
      </c>
      <c r="I16" s="110">
        <v>0</v>
      </c>
      <c r="J16" s="110">
        <v>0</v>
      </c>
      <c r="K16" s="110">
        <v>0.22500000000000001</v>
      </c>
      <c r="L16" s="110">
        <v>0</v>
      </c>
      <c r="M16" s="110">
        <v>4.5000000000000012E-2</v>
      </c>
      <c r="N16" s="110">
        <v>0</v>
      </c>
      <c r="O16" s="110">
        <v>0.18</v>
      </c>
      <c r="P16" s="110">
        <v>0</v>
      </c>
      <c r="Q16" s="110">
        <v>0</v>
      </c>
      <c r="R16" s="111">
        <v>0</v>
      </c>
      <c r="S16" s="112">
        <v>2.8425930000000004</v>
      </c>
      <c r="T16" s="110">
        <v>0.23002999999999998</v>
      </c>
      <c r="U16" s="110">
        <v>1.32E-3</v>
      </c>
      <c r="V16" s="110">
        <v>0.22871</v>
      </c>
      <c r="W16" s="110">
        <v>2.6125630000000002</v>
      </c>
      <c r="X16" s="110">
        <v>2.3526400000000001</v>
      </c>
      <c r="Y16" s="110">
        <v>0</v>
      </c>
      <c r="Z16" s="110">
        <v>0.25992300000000007</v>
      </c>
      <c r="AA16" s="110">
        <v>1.7305000000000001E-2</v>
      </c>
      <c r="AB16" s="110">
        <v>0.19924699999999929</v>
      </c>
      <c r="AC16" s="110">
        <v>2.4133160000000009</v>
      </c>
      <c r="AD16" s="110">
        <v>2.3582560000000008</v>
      </c>
      <c r="AE16" s="110">
        <v>5.5060000000000005E-2</v>
      </c>
      <c r="AF16" s="111">
        <v>0</v>
      </c>
      <c r="AG16" s="112">
        <v>2.3582560000000008</v>
      </c>
      <c r="AH16" s="110">
        <v>0.28509000000000001</v>
      </c>
      <c r="AI16" s="110">
        <v>2.3582560000000008</v>
      </c>
      <c r="AJ16" s="110">
        <v>0</v>
      </c>
      <c r="AK16" s="110">
        <f t="shared" si="0"/>
        <v>2.8875930000000003</v>
      </c>
      <c r="AL16" s="110">
        <f t="shared" si="1"/>
        <v>0.41536376826722338</v>
      </c>
      <c r="AM16" s="110">
        <v>0</v>
      </c>
      <c r="AN16" s="110">
        <v>0.41536376826722338</v>
      </c>
      <c r="AO16" s="110">
        <f t="shared" si="2"/>
        <v>2.472229231732777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0.98869699999999983</v>
      </c>
      <c r="E18" s="95">
        <v>0</v>
      </c>
      <c r="F18" s="95">
        <v>0</v>
      </c>
      <c r="G18" s="95">
        <v>0.98869699999999983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0.98869699999999983</v>
      </c>
      <c r="T18" s="95">
        <v>8.5000000000000006E-3</v>
      </c>
      <c r="U18" s="95">
        <v>0</v>
      </c>
      <c r="V18" s="95">
        <v>8.5000000000000006E-3</v>
      </c>
      <c r="W18" s="95">
        <v>0.98019699999999987</v>
      </c>
      <c r="X18" s="95">
        <v>0.53843399999999997</v>
      </c>
      <c r="Y18" s="95">
        <v>0</v>
      </c>
      <c r="Z18" s="95">
        <v>0.44176299999999991</v>
      </c>
      <c r="AA18" s="95">
        <v>0.15452100000000002</v>
      </c>
      <c r="AB18" s="95">
        <v>0.17349699999999968</v>
      </c>
      <c r="AC18" s="95">
        <v>0.80670000000000019</v>
      </c>
      <c r="AD18" s="95">
        <v>0.80670000000000019</v>
      </c>
      <c r="AE18" s="98">
        <v>0</v>
      </c>
      <c r="AF18" s="95">
        <v>0</v>
      </c>
      <c r="AG18" s="97">
        <v>0.80670000000000019</v>
      </c>
      <c r="AH18" s="95">
        <v>8.5000000000000006E-3</v>
      </c>
      <c r="AI18" s="95">
        <v>0.80670000000000019</v>
      </c>
      <c r="AJ18" s="95">
        <v>0</v>
      </c>
      <c r="AK18" s="95">
        <f t="shared" si="0"/>
        <v>0.98869699999999983</v>
      </c>
      <c r="AL18" s="95">
        <f t="shared" si="1"/>
        <v>0.11964599999999999</v>
      </c>
      <c r="AM18" s="95">
        <v>0</v>
      </c>
      <c r="AN18" s="95">
        <v>0.11964599999999999</v>
      </c>
      <c r="AO18" s="95">
        <f t="shared" si="2"/>
        <v>0.8690509999999998</v>
      </c>
    </row>
    <row r="19" spans="2:41" s="92" customFormat="1" ht="27" customHeight="1" x14ac:dyDescent="0.15">
      <c r="B19" s="101" t="s">
        <v>84</v>
      </c>
      <c r="C19" s="94"/>
      <c r="D19" s="95">
        <v>0.10141199999999999</v>
      </c>
      <c r="E19" s="95">
        <v>0</v>
      </c>
      <c r="F19" s="95">
        <v>0</v>
      </c>
      <c r="G19" s="95">
        <v>0.10141199999999999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0.10141199999999999</v>
      </c>
      <c r="T19" s="95">
        <v>0</v>
      </c>
      <c r="U19" s="95">
        <v>0</v>
      </c>
      <c r="V19" s="95">
        <v>0</v>
      </c>
      <c r="W19" s="95">
        <v>0.10141199999999999</v>
      </c>
      <c r="X19" s="95">
        <v>4.0799999999999994E-3</v>
      </c>
      <c r="Y19" s="95">
        <v>4.2000000000000002E-4</v>
      </c>
      <c r="Z19" s="95">
        <v>9.7331999999999988E-2</v>
      </c>
      <c r="AA19" s="95">
        <v>6.0122000000000002E-2</v>
      </c>
      <c r="AB19" s="95">
        <v>9.7719999999999987E-2</v>
      </c>
      <c r="AC19" s="95">
        <v>3.692E-3</v>
      </c>
      <c r="AD19" s="95">
        <v>3.692E-3</v>
      </c>
      <c r="AE19" s="98">
        <v>0</v>
      </c>
      <c r="AF19" s="95">
        <v>0</v>
      </c>
      <c r="AG19" s="97">
        <v>3.692E-3</v>
      </c>
      <c r="AH19" s="95">
        <v>0</v>
      </c>
      <c r="AI19" s="95">
        <v>3.692E-3</v>
      </c>
      <c r="AJ19" s="95">
        <v>0</v>
      </c>
      <c r="AK19" s="95">
        <f t="shared" si="0"/>
        <v>0.10141199999999999</v>
      </c>
      <c r="AL19" s="95">
        <f t="shared" si="1"/>
        <v>9.6512000000000014E-2</v>
      </c>
      <c r="AM19" s="95">
        <v>0</v>
      </c>
      <c r="AN19" s="95">
        <v>9.6512000000000014E-2</v>
      </c>
      <c r="AO19" s="95">
        <f t="shared" si="2"/>
        <v>4.8999999999999738E-3</v>
      </c>
    </row>
    <row r="20" spans="2:41" s="92" customFormat="1" ht="27" customHeight="1" x14ac:dyDescent="0.15">
      <c r="B20" s="101" t="s">
        <v>85</v>
      </c>
      <c r="C20" s="94"/>
      <c r="D20" s="95">
        <v>0.91292700000000004</v>
      </c>
      <c r="E20" s="95">
        <v>0</v>
      </c>
      <c r="F20" s="95">
        <v>0</v>
      </c>
      <c r="G20" s="95">
        <v>0.91292700000000004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0.91292700000000004</v>
      </c>
      <c r="T20" s="95">
        <v>0</v>
      </c>
      <c r="U20" s="95">
        <v>0</v>
      </c>
      <c r="V20" s="95">
        <v>0</v>
      </c>
      <c r="W20" s="95">
        <v>0.91292700000000004</v>
      </c>
      <c r="X20" s="95">
        <v>4.0333000000000001E-2</v>
      </c>
      <c r="Y20" s="95">
        <v>4.1999999999999996E-4</v>
      </c>
      <c r="Z20" s="95">
        <v>0.87259400000000009</v>
      </c>
      <c r="AA20" s="95">
        <v>0</v>
      </c>
      <c r="AB20" s="95">
        <v>0.87924400000000003</v>
      </c>
      <c r="AC20" s="95">
        <v>3.3682999999999998E-2</v>
      </c>
      <c r="AD20" s="95">
        <v>3.3682999999999998E-2</v>
      </c>
      <c r="AE20" s="98">
        <v>0</v>
      </c>
      <c r="AF20" s="95">
        <v>0</v>
      </c>
      <c r="AG20" s="97">
        <v>3.3682999999999998E-2</v>
      </c>
      <c r="AH20" s="95">
        <v>0</v>
      </c>
      <c r="AI20" s="95">
        <v>3.3682999999999998E-2</v>
      </c>
      <c r="AJ20" s="95">
        <v>0</v>
      </c>
      <c r="AK20" s="95">
        <f t="shared" si="0"/>
        <v>0.91292700000000004</v>
      </c>
      <c r="AL20" s="95">
        <f t="shared" si="1"/>
        <v>0.87924400000000003</v>
      </c>
      <c r="AM20" s="95">
        <v>0</v>
      </c>
      <c r="AN20" s="95">
        <v>0.87924400000000003</v>
      </c>
      <c r="AO20" s="95">
        <f t="shared" si="2"/>
        <v>3.3683000000000018E-2</v>
      </c>
    </row>
    <row r="21" spans="2:41" s="92" customFormat="1" ht="27" customHeight="1" x14ac:dyDescent="0.15">
      <c r="B21" s="101" t="s">
        <v>86</v>
      </c>
      <c r="C21" s="94"/>
      <c r="D21" s="95">
        <v>2.5940610000000004</v>
      </c>
      <c r="E21" s="95">
        <v>0</v>
      </c>
      <c r="F21" s="95">
        <v>0</v>
      </c>
      <c r="G21" s="95">
        <v>2.5940610000000004</v>
      </c>
      <c r="H21" s="95">
        <v>0</v>
      </c>
      <c r="I21" s="95">
        <v>0</v>
      </c>
      <c r="J21" s="95">
        <v>0</v>
      </c>
      <c r="K21" s="95">
        <v>1.5810000000000001E-2</v>
      </c>
      <c r="L21" s="95">
        <v>0</v>
      </c>
      <c r="M21" s="95">
        <v>0</v>
      </c>
      <c r="N21" s="95">
        <v>0</v>
      </c>
      <c r="O21" s="95">
        <v>1.5810000000000001E-2</v>
      </c>
      <c r="P21" s="95">
        <v>1.4775E-2</v>
      </c>
      <c r="Q21" s="95">
        <v>0</v>
      </c>
      <c r="R21" s="95">
        <v>0</v>
      </c>
      <c r="S21" s="97">
        <v>2.5792860000000002</v>
      </c>
      <c r="T21" s="95">
        <v>0</v>
      </c>
      <c r="U21" s="95">
        <v>0</v>
      </c>
      <c r="V21" s="95">
        <v>0</v>
      </c>
      <c r="W21" s="95">
        <v>2.5792860000000002</v>
      </c>
      <c r="X21" s="95">
        <v>1.4218250000000001</v>
      </c>
      <c r="Y21" s="95">
        <v>0.180865</v>
      </c>
      <c r="Z21" s="95">
        <v>1.1574610000000001</v>
      </c>
      <c r="AA21" s="95">
        <v>0.25890700000000005</v>
      </c>
      <c r="AB21" s="95">
        <v>0.48223600000000078</v>
      </c>
      <c r="AC21" s="95">
        <v>2.0970499999999994</v>
      </c>
      <c r="AD21" s="95">
        <v>1.3548649999999998</v>
      </c>
      <c r="AE21" s="98">
        <v>0.74218499999999987</v>
      </c>
      <c r="AF21" s="95">
        <v>0</v>
      </c>
      <c r="AG21" s="97">
        <v>1.3696399999999997</v>
      </c>
      <c r="AH21" s="95">
        <v>0.74218499999999987</v>
      </c>
      <c r="AI21" s="95">
        <v>1.3696399999999997</v>
      </c>
      <c r="AJ21" s="95">
        <v>0</v>
      </c>
      <c r="AK21" s="95">
        <f t="shared" si="0"/>
        <v>2.5940610000000004</v>
      </c>
      <c r="AL21" s="95">
        <f t="shared" si="1"/>
        <v>1.207181700586178</v>
      </c>
      <c r="AM21" s="95">
        <v>0</v>
      </c>
      <c r="AN21" s="95">
        <v>1.207181700586178</v>
      </c>
      <c r="AO21" s="95">
        <f t="shared" si="2"/>
        <v>1.3868792994138224</v>
      </c>
    </row>
    <row r="22" spans="2:41" s="92" customFormat="1" ht="27" customHeight="1" x14ac:dyDescent="0.15">
      <c r="B22" s="101" t="s">
        <v>87</v>
      </c>
      <c r="C22" s="94"/>
      <c r="D22" s="95">
        <v>5.1189999999999994E-3</v>
      </c>
      <c r="E22" s="95">
        <v>0</v>
      </c>
      <c r="F22" s="95">
        <v>0</v>
      </c>
      <c r="G22" s="95">
        <v>5.1189999999999994E-3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5.1189999999999994E-3</v>
      </c>
      <c r="T22" s="95">
        <v>0</v>
      </c>
      <c r="U22" s="95">
        <v>0</v>
      </c>
      <c r="V22" s="95">
        <v>0</v>
      </c>
      <c r="W22" s="95">
        <v>5.1189999999999994E-3</v>
      </c>
      <c r="X22" s="95">
        <v>4.8139999999999997E-3</v>
      </c>
      <c r="Y22" s="95">
        <v>0</v>
      </c>
      <c r="Z22" s="95">
        <v>3.0499999999999999E-4</v>
      </c>
      <c r="AA22" s="95">
        <v>0</v>
      </c>
      <c r="AB22" s="95">
        <v>0</v>
      </c>
      <c r="AC22" s="95">
        <v>5.1189999999999994E-3</v>
      </c>
      <c r="AD22" s="95">
        <v>5.5200000000000008E-4</v>
      </c>
      <c r="AE22" s="98">
        <v>4.566999999999999E-3</v>
      </c>
      <c r="AF22" s="95">
        <v>0</v>
      </c>
      <c r="AG22" s="97">
        <v>5.5200000000000008E-4</v>
      </c>
      <c r="AH22" s="95">
        <v>4.566999999999999E-3</v>
      </c>
      <c r="AI22" s="95">
        <v>5.5200000000000008E-4</v>
      </c>
      <c r="AJ22" s="95">
        <v>0</v>
      </c>
      <c r="AK22" s="95">
        <f t="shared" si="0"/>
        <v>5.1189999999999994E-3</v>
      </c>
      <c r="AL22" s="95">
        <f t="shared" si="1"/>
        <v>4.566999999999999E-3</v>
      </c>
      <c r="AM22" s="95">
        <v>0</v>
      </c>
      <c r="AN22" s="95">
        <v>4.566999999999999E-3</v>
      </c>
      <c r="AO22" s="95">
        <f t="shared" si="2"/>
        <v>5.5200000000000041E-4</v>
      </c>
    </row>
    <row r="23" spans="2:41" s="92" customFormat="1" ht="27" customHeight="1" x14ac:dyDescent="0.15">
      <c r="B23" s="101" t="s">
        <v>88</v>
      </c>
      <c r="C23" s="94"/>
      <c r="D23" s="95">
        <v>3.6205299999999996</v>
      </c>
      <c r="E23" s="95">
        <v>0</v>
      </c>
      <c r="F23" s="95">
        <v>0</v>
      </c>
      <c r="G23" s="95">
        <v>3.6205299999999996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3.6205299999999996</v>
      </c>
      <c r="T23" s="95">
        <v>0</v>
      </c>
      <c r="U23" s="95">
        <v>0</v>
      </c>
      <c r="V23" s="95">
        <v>0</v>
      </c>
      <c r="W23" s="95">
        <v>3.6205299999999996</v>
      </c>
      <c r="X23" s="95">
        <v>3.5550649999999995</v>
      </c>
      <c r="Y23" s="95">
        <v>0</v>
      </c>
      <c r="Z23" s="95">
        <v>6.5465000000000009E-2</v>
      </c>
      <c r="AA23" s="95">
        <v>8.1000000000000004E-5</v>
      </c>
      <c r="AB23" s="95">
        <v>1.1399999999999189E-3</v>
      </c>
      <c r="AC23" s="95">
        <v>3.6193899999999997</v>
      </c>
      <c r="AD23" s="95">
        <v>3.3413549999999996</v>
      </c>
      <c r="AE23" s="98">
        <v>0.27803500000000003</v>
      </c>
      <c r="AF23" s="95">
        <v>0</v>
      </c>
      <c r="AG23" s="97">
        <v>3.3413549999999996</v>
      </c>
      <c r="AH23" s="95">
        <v>0.27803500000000003</v>
      </c>
      <c r="AI23" s="95">
        <v>3.3413549999999996</v>
      </c>
      <c r="AJ23" s="95">
        <v>0</v>
      </c>
      <c r="AK23" s="95">
        <f t="shared" si="0"/>
        <v>3.6205299999999996</v>
      </c>
      <c r="AL23" s="95">
        <f t="shared" si="1"/>
        <v>0.27827413378248317</v>
      </c>
      <c r="AM23" s="95">
        <v>0</v>
      </c>
      <c r="AN23" s="95">
        <v>0.27827413378248317</v>
      </c>
      <c r="AO23" s="95">
        <f t="shared" si="2"/>
        <v>3.3422558662175166</v>
      </c>
    </row>
    <row r="24" spans="2:41" s="92" customFormat="1" ht="27" customHeight="1" x14ac:dyDescent="0.15">
      <c r="B24" s="101" t="s">
        <v>89</v>
      </c>
      <c r="C24" s="94"/>
      <c r="D24" s="95">
        <v>0.113118</v>
      </c>
      <c r="E24" s="95">
        <v>0</v>
      </c>
      <c r="F24" s="95">
        <v>0</v>
      </c>
      <c r="G24" s="95">
        <v>0.113118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0.113118</v>
      </c>
      <c r="T24" s="95">
        <v>0</v>
      </c>
      <c r="U24" s="95">
        <v>0</v>
      </c>
      <c r="V24" s="95">
        <v>0</v>
      </c>
      <c r="W24" s="95">
        <v>0.113118</v>
      </c>
      <c r="X24" s="95">
        <v>0.113118</v>
      </c>
      <c r="Y24" s="95">
        <v>0</v>
      </c>
      <c r="Z24" s="95">
        <v>0</v>
      </c>
      <c r="AA24" s="95">
        <v>0</v>
      </c>
      <c r="AB24" s="95">
        <v>0</v>
      </c>
      <c r="AC24" s="95">
        <v>0.113118</v>
      </c>
      <c r="AD24" s="95">
        <v>0.113118</v>
      </c>
      <c r="AE24" s="98">
        <v>0</v>
      </c>
      <c r="AF24" s="95">
        <v>0</v>
      </c>
      <c r="AG24" s="97">
        <v>0.113118</v>
      </c>
      <c r="AH24" s="95">
        <v>0</v>
      </c>
      <c r="AI24" s="95">
        <v>0.113118</v>
      </c>
      <c r="AJ24" s="95">
        <v>0</v>
      </c>
      <c r="AK24" s="95">
        <f t="shared" si="0"/>
        <v>0.113118</v>
      </c>
      <c r="AL24" s="95">
        <f t="shared" si="1"/>
        <v>0</v>
      </c>
      <c r="AM24" s="95">
        <v>0</v>
      </c>
      <c r="AN24" s="95">
        <v>0</v>
      </c>
      <c r="AO24" s="95">
        <f t="shared" si="2"/>
        <v>0.113118</v>
      </c>
    </row>
    <row r="25" spans="2:41" s="92" customFormat="1" ht="27" customHeight="1" x14ac:dyDescent="0.15">
      <c r="B25" s="101" t="s">
        <v>90</v>
      </c>
      <c r="C25" s="94"/>
      <c r="D25" s="95">
        <v>14.8765</v>
      </c>
      <c r="E25" s="95">
        <v>0</v>
      </c>
      <c r="F25" s="95">
        <v>0</v>
      </c>
      <c r="G25" s="95">
        <v>14.8765</v>
      </c>
      <c r="H25" s="95">
        <v>0</v>
      </c>
      <c r="I25" s="95">
        <v>0</v>
      </c>
      <c r="J25" s="95">
        <v>0</v>
      </c>
      <c r="K25" s="95">
        <v>0.64400000000000002</v>
      </c>
      <c r="L25" s="95">
        <v>0</v>
      </c>
      <c r="M25" s="95">
        <v>0.64400000000000002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14.2325</v>
      </c>
      <c r="T25" s="95">
        <v>0</v>
      </c>
      <c r="U25" s="95">
        <v>0</v>
      </c>
      <c r="V25" s="95">
        <v>0</v>
      </c>
      <c r="W25" s="95">
        <v>14.2325</v>
      </c>
      <c r="X25" s="95">
        <v>1.7735699999999999</v>
      </c>
      <c r="Y25" s="95">
        <v>0</v>
      </c>
      <c r="Z25" s="95">
        <v>12.458930000000001</v>
      </c>
      <c r="AA25" s="95">
        <v>0.12</v>
      </c>
      <c r="AB25" s="95">
        <v>0.11999999999999922</v>
      </c>
      <c r="AC25" s="95">
        <v>14.112500000000001</v>
      </c>
      <c r="AD25" s="95">
        <v>14.112500000000001</v>
      </c>
      <c r="AE25" s="98">
        <v>0</v>
      </c>
      <c r="AF25" s="95">
        <v>0</v>
      </c>
      <c r="AG25" s="97">
        <v>14.112500000000001</v>
      </c>
      <c r="AH25" s="95">
        <v>0</v>
      </c>
      <c r="AI25" s="95">
        <v>14.112500000000001</v>
      </c>
      <c r="AJ25" s="95">
        <v>0</v>
      </c>
      <c r="AK25" s="95">
        <f t="shared" si="0"/>
        <v>14.8765</v>
      </c>
      <c r="AL25" s="95">
        <f t="shared" si="1"/>
        <v>0.12</v>
      </c>
      <c r="AM25" s="95">
        <v>0</v>
      </c>
      <c r="AN25" s="95">
        <v>0.12</v>
      </c>
      <c r="AO25" s="95">
        <f t="shared" si="2"/>
        <v>14.756500000000001</v>
      </c>
    </row>
    <row r="26" spans="2:41" s="92" customFormat="1" ht="27" customHeight="1" x14ac:dyDescent="0.15">
      <c r="B26" s="101" t="s">
        <v>91</v>
      </c>
      <c r="C26" s="94"/>
      <c r="D26" s="95">
        <v>2.666E-2</v>
      </c>
      <c r="E26" s="95">
        <v>0</v>
      </c>
      <c r="F26" s="95">
        <v>0</v>
      </c>
      <c r="G26" s="95">
        <v>2.666E-2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2.666E-2</v>
      </c>
      <c r="T26" s="95">
        <v>0</v>
      </c>
      <c r="U26" s="95">
        <v>0</v>
      </c>
      <c r="V26" s="95">
        <v>0</v>
      </c>
      <c r="W26" s="95">
        <v>2.666E-2</v>
      </c>
      <c r="X26" s="95">
        <v>0</v>
      </c>
      <c r="Y26" s="95">
        <v>0</v>
      </c>
      <c r="Z26" s="95">
        <v>2.666E-2</v>
      </c>
      <c r="AA26" s="95">
        <v>0</v>
      </c>
      <c r="AB26" s="95">
        <v>0</v>
      </c>
      <c r="AC26" s="95">
        <v>2.666E-2</v>
      </c>
      <c r="AD26" s="95">
        <v>2.666E-2</v>
      </c>
      <c r="AE26" s="98">
        <v>0</v>
      </c>
      <c r="AF26" s="95">
        <v>0</v>
      </c>
      <c r="AG26" s="97">
        <v>2.666E-2</v>
      </c>
      <c r="AH26" s="95">
        <v>0</v>
      </c>
      <c r="AI26" s="95">
        <v>2.666E-2</v>
      </c>
      <c r="AJ26" s="95">
        <v>0</v>
      </c>
      <c r="AK26" s="95">
        <f t="shared" si="0"/>
        <v>2.666E-2</v>
      </c>
      <c r="AL26" s="95">
        <f t="shared" si="1"/>
        <v>0</v>
      </c>
      <c r="AM26" s="95">
        <v>0</v>
      </c>
      <c r="AN26" s="95">
        <v>0</v>
      </c>
      <c r="AO26" s="95">
        <f t="shared" si="2"/>
        <v>2.666E-2</v>
      </c>
    </row>
    <row r="27" spans="2:41" s="92" customFormat="1" ht="27" customHeight="1" x14ac:dyDescent="0.15">
      <c r="B27" s="101" t="s">
        <v>92</v>
      </c>
      <c r="C27" s="94"/>
      <c r="D27" s="95">
        <v>5.8600000000000006E-3</v>
      </c>
      <c r="E27" s="95">
        <v>0</v>
      </c>
      <c r="F27" s="95">
        <v>0</v>
      </c>
      <c r="G27" s="95">
        <v>5.8600000000000006E-3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5.8600000000000006E-3</v>
      </c>
      <c r="T27" s="95">
        <v>0</v>
      </c>
      <c r="U27" s="95">
        <v>0</v>
      </c>
      <c r="V27" s="95">
        <v>0</v>
      </c>
      <c r="W27" s="95">
        <v>5.8600000000000006E-3</v>
      </c>
      <c r="X27" s="95">
        <v>5.8600000000000006E-3</v>
      </c>
      <c r="Y27" s="95">
        <v>0</v>
      </c>
      <c r="Z27" s="95">
        <v>0</v>
      </c>
      <c r="AA27" s="95">
        <v>0</v>
      </c>
      <c r="AB27" s="95">
        <v>0</v>
      </c>
      <c r="AC27" s="95">
        <v>5.8600000000000006E-3</v>
      </c>
      <c r="AD27" s="95">
        <v>5.8600000000000006E-3</v>
      </c>
      <c r="AE27" s="98">
        <v>0</v>
      </c>
      <c r="AF27" s="95">
        <v>0</v>
      </c>
      <c r="AG27" s="97">
        <v>5.8600000000000006E-3</v>
      </c>
      <c r="AH27" s="95">
        <v>0</v>
      </c>
      <c r="AI27" s="95">
        <v>5.8600000000000006E-3</v>
      </c>
      <c r="AJ27" s="95">
        <v>0</v>
      </c>
      <c r="AK27" s="95">
        <f t="shared" si="0"/>
        <v>5.8600000000000006E-3</v>
      </c>
      <c r="AL27" s="95">
        <f t="shared" si="1"/>
        <v>0</v>
      </c>
      <c r="AM27" s="95">
        <v>0</v>
      </c>
      <c r="AN27" s="95">
        <v>0</v>
      </c>
      <c r="AO27" s="95">
        <f t="shared" si="2"/>
        <v>5.8600000000000006E-3</v>
      </c>
    </row>
    <row r="28" spans="2:41" s="92" customFormat="1" ht="27" customHeight="1" x14ac:dyDescent="0.15">
      <c r="B28" s="101" t="s">
        <v>93</v>
      </c>
      <c r="C28" s="94"/>
      <c r="D28" s="95">
        <v>0.89448800000000017</v>
      </c>
      <c r="E28" s="95">
        <v>0</v>
      </c>
      <c r="F28" s="95">
        <v>0</v>
      </c>
      <c r="G28" s="95">
        <v>0.89448800000000017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0.89448800000000017</v>
      </c>
      <c r="T28" s="95">
        <v>0</v>
      </c>
      <c r="U28" s="95">
        <v>0</v>
      </c>
      <c r="V28" s="95">
        <v>0</v>
      </c>
      <c r="W28" s="95">
        <v>0.89448800000000017</v>
      </c>
      <c r="X28" s="95">
        <v>0.72894300000000012</v>
      </c>
      <c r="Y28" s="95">
        <v>0</v>
      </c>
      <c r="Z28" s="95">
        <v>0.16554500000000003</v>
      </c>
      <c r="AA28" s="95">
        <v>0</v>
      </c>
      <c r="AB28" s="95">
        <v>2.5999999999992696E-4</v>
      </c>
      <c r="AC28" s="95">
        <v>0.89422800000000024</v>
      </c>
      <c r="AD28" s="95">
        <v>0.87449900000000025</v>
      </c>
      <c r="AE28" s="98">
        <v>1.9729000000000007E-2</v>
      </c>
      <c r="AF28" s="95">
        <v>0</v>
      </c>
      <c r="AG28" s="97">
        <v>0.87449900000000025</v>
      </c>
      <c r="AH28" s="95">
        <v>1.9729000000000007E-2</v>
      </c>
      <c r="AI28" s="95">
        <v>0.87449900000000025</v>
      </c>
      <c r="AJ28" s="95">
        <v>0</v>
      </c>
      <c r="AK28" s="95">
        <f t="shared" si="0"/>
        <v>0.89448800000000017</v>
      </c>
      <c r="AL28" s="95">
        <f t="shared" si="1"/>
        <v>1.9989000000000007E-2</v>
      </c>
      <c r="AM28" s="95">
        <v>0</v>
      </c>
      <c r="AN28" s="95">
        <v>1.9989000000000007E-2</v>
      </c>
      <c r="AO28" s="95">
        <f t="shared" si="2"/>
        <v>0.87449900000000014</v>
      </c>
    </row>
    <row r="29" spans="2:41" s="92" customFormat="1" ht="27" customHeight="1" x14ac:dyDescent="0.15">
      <c r="B29" s="101" t="s">
        <v>94</v>
      </c>
      <c r="C29" s="94"/>
      <c r="D29" s="95">
        <v>7.5675329999999983</v>
      </c>
      <c r="E29" s="95">
        <v>0</v>
      </c>
      <c r="F29" s="95">
        <v>0</v>
      </c>
      <c r="G29" s="95">
        <v>7.5675329999999983</v>
      </c>
      <c r="H29" s="95">
        <v>0</v>
      </c>
      <c r="I29" s="95">
        <v>0</v>
      </c>
      <c r="J29" s="95">
        <v>0</v>
      </c>
      <c r="K29" s="95">
        <v>1.4E-2</v>
      </c>
      <c r="L29" s="95">
        <v>0</v>
      </c>
      <c r="M29" s="95">
        <v>0</v>
      </c>
      <c r="N29" s="95">
        <v>0</v>
      </c>
      <c r="O29" s="95">
        <v>1.4E-2</v>
      </c>
      <c r="P29" s="95">
        <v>1.4E-2</v>
      </c>
      <c r="Q29" s="95">
        <v>0</v>
      </c>
      <c r="R29" s="95">
        <v>0</v>
      </c>
      <c r="S29" s="97">
        <v>7.5535329999999981</v>
      </c>
      <c r="T29" s="95">
        <v>0.22848000000000002</v>
      </c>
      <c r="U29" s="95">
        <v>0.15398000000000001</v>
      </c>
      <c r="V29" s="95">
        <v>7.4499999999999997E-2</v>
      </c>
      <c r="W29" s="95">
        <v>7.3250529999999978</v>
      </c>
      <c r="X29" s="95">
        <v>7.2647129999999978</v>
      </c>
      <c r="Y29" s="95">
        <v>7.0999999999999991E-5</v>
      </c>
      <c r="Z29" s="95">
        <v>6.0339999999999998E-2</v>
      </c>
      <c r="AA29" s="95">
        <v>2.33E-3</v>
      </c>
      <c r="AB29" s="95">
        <v>2.6310000000009381E-3</v>
      </c>
      <c r="AC29" s="95">
        <v>7.3224219999999969</v>
      </c>
      <c r="AD29" s="95">
        <v>7.187052999999997</v>
      </c>
      <c r="AE29" s="98">
        <v>0.13536899999999999</v>
      </c>
      <c r="AF29" s="95">
        <v>0</v>
      </c>
      <c r="AG29" s="97">
        <v>7.2010529999999973</v>
      </c>
      <c r="AH29" s="95">
        <v>0.36384899999999998</v>
      </c>
      <c r="AI29" s="95">
        <v>7.2010529999999973</v>
      </c>
      <c r="AJ29" s="95">
        <v>0</v>
      </c>
      <c r="AK29" s="95">
        <f t="shared" si="0"/>
        <v>7.5675329999999983</v>
      </c>
      <c r="AL29" s="95">
        <f t="shared" si="1"/>
        <v>0.36648000000000008</v>
      </c>
      <c r="AM29" s="95">
        <v>0</v>
      </c>
      <c r="AN29" s="95">
        <v>0.36648000000000008</v>
      </c>
      <c r="AO29" s="95">
        <f t="shared" si="2"/>
        <v>7.2010529999999981</v>
      </c>
    </row>
    <row r="30" spans="2:41" s="92" customFormat="1" ht="27" customHeight="1" x14ac:dyDescent="0.15">
      <c r="B30" s="101" t="s">
        <v>95</v>
      </c>
      <c r="C30" s="94"/>
      <c r="D30" s="95">
        <v>1.1200000000000001E-3</v>
      </c>
      <c r="E30" s="95">
        <v>0</v>
      </c>
      <c r="F30" s="95">
        <v>0</v>
      </c>
      <c r="G30" s="95">
        <v>1.1200000000000001E-3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1.1200000000000001E-3</v>
      </c>
      <c r="T30" s="95">
        <v>0</v>
      </c>
      <c r="U30" s="95">
        <v>0</v>
      </c>
      <c r="V30" s="95">
        <v>0</v>
      </c>
      <c r="W30" s="95">
        <v>1.1200000000000001E-3</v>
      </c>
      <c r="X30" s="95">
        <v>0</v>
      </c>
      <c r="Y30" s="95">
        <v>0</v>
      </c>
      <c r="Z30" s="95">
        <v>1.1200000000000001E-3</v>
      </c>
      <c r="AA30" s="95">
        <v>0</v>
      </c>
      <c r="AB30" s="95">
        <v>1.1200000000000001E-3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1.1200000000000001E-3</v>
      </c>
      <c r="AL30" s="95">
        <f t="shared" si="1"/>
        <v>1.1200000000000001E-3</v>
      </c>
      <c r="AM30" s="95">
        <v>0</v>
      </c>
      <c r="AN30" s="95">
        <v>1.1200000000000001E-3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112.67213600000001</v>
      </c>
      <c r="E31" s="95">
        <v>0</v>
      </c>
      <c r="F31" s="95">
        <v>0</v>
      </c>
      <c r="G31" s="95">
        <v>112.67213600000001</v>
      </c>
      <c r="H31" s="95">
        <v>0</v>
      </c>
      <c r="I31" s="95">
        <v>0</v>
      </c>
      <c r="J31" s="95">
        <v>0</v>
      </c>
      <c r="K31" s="95">
        <v>2.7212000000000001</v>
      </c>
      <c r="L31" s="95">
        <v>0</v>
      </c>
      <c r="M31" s="95">
        <v>0</v>
      </c>
      <c r="N31" s="95">
        <v>0</v>
      </c>
      <c r="O31" s="95">
        <v>2.7212000000000001</v>
      </c>
      <c r="P31" s="95">
        <v>2.7212000000000001</v>
      </c>
      <c r="Q31" s="95">
        <v>0</v>
      </c>
      <c r="R31" s="95">
        <v>0</v>
      </c>
      <c r="S31" s="97">
        <v>109.95093600000001</v>
      </c>
      <c r="T31" s="95">
        <v>3.6669999999999998</v>
      </c>
      <c r="U31" s="95">
        <v>3.6669999999999998</v>
      </c>
      <c r="V31" s="95">
        <v>0</v>
      </c>
      <c r="W31" s="95">
        <v>106.28393600000001</v>
      </c>
      <c r="X31" s="95">
        <v>106.13990200000001</v>
      </c>
      <c r="Y31" s="95">
        <v>0</v>
      </c>
      <c r="Z31" s="95">
        <v>0.144034</v>
      </c>
      <c r="AA31" s="95">
        <v>0</v>
      </c>
      <c r="AB31" s="95">
        <v>0</v>
      </c>
      <c r="AC31" s="95">
        <v>106.28393600000001</v>
      </c>
      <c r="AD31" s="95">
        <v>106.13055000000001</v>
      </c>
      <c r="AE31" s="98">
        <v>0.15338599999999997</v>
      </c>
      <c r="AF31" s="95">
        <v>0</v>
      </c>
      <c r="AG31" s="97">
        <v>108.85175000000001</v>
      </c>
      <c r="AH31" s="95">
        <v>3.8203859999999996</v>
      </c>
      <c r="AI31" s="95">
        <v>108.85175000000001</v>
      </c>
      <c r="AJ31" s="95">
        <v>0</v>
      </c>
      <c r="AK31" s="95">
        <f t="shared" si="0"/>
        <v>112.67213600000001</v>
      </c>
      <c r="AL31" s="95">
        <f t="shared" si="1"/>
        <v>3.8203860000000001</v>
      </c>
      <c r="AM31" s="95">
        <v>0</v>
      </c>
      <c r="AN31" s="95">
        <v>3.8203860000000001</v>
      </c>
      <c r="AO31" s="95">
        <f t="shared" si="2"/>
        <v>108.85175000000001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-1.374E-3</v>
      </c>
      <c r="AC33" s="95">
        <v>1.374E-3</v>
      </c>
      <c r="AD33" s="95">
        <v>0</v>
      </c>
      <c r="AE33" s="98">
        <v>1.374E-3</v>
      </c>
      <c r="AF33" s="95">
        <v>0</v>
      </c>
      <c r="AG33" s="97">
        <v>0</v>
      </c>
      <c r="AH33" s="95">
        <v>1.374E-3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4.5179999999999998</v>
      </c>
      <c r="E34" s="95">
        <v>0</v>
      </c>
      <c r="F34" s="95">
        <v>0</v>
      </c>
      <c r="G34" s="95">
        <v>4.5179999999999998</v>
      </c>
      <c r="H34" s="95">
        <v>4.5179999999999998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4.5179999999999998</v>
      </c>
      <c r="AH34" s="95">
        <v>0</v>
      </c>
      <c r="AI34" s="95">
        <v>4.5179999999999998</v>
      </c>
      <c r="AJ34" s="95">
        <v>0</v>
      </c>
      <c r="AK34" s="95">
        <f t="shared" si="0"/>
        <v>4.5179999999999998</v>
      </c>
      <c r="AL34" s="95">
        <f t="shared" si="1"/>
        <v>0</v>
      </c>
      <c r="AM34" s="95">
        <v>0</v>
      </c>
      <c r="AN34" s="95">
        <v>0</v>
      </c>
      <c r="AO34" s="95">
        <f t="shared" si="2"/>
        <v>4.5179999999999998</v>
      </c>
    </row>
    <row r="35" spans="2:41" s="92" customFormat="1" ht="27" customHeight="1" x14ac:dyDescent="0.15">
      <c r="B35" s="101" t="s">
        <v>100</v>
      </c>
      <c r="C35" s="94"/>
      <c r="D35" s="95">
        <v>2.2000000000000001E-3</v>
      </c>
      <c r="E35" s="95">
        <v>0</v>
      </c>
      <c r="F35" s="95">
        <v>0</v>
      </c>
      <c r="G35" s="95">
        <v>2.2000000000000001E-3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2.2000000000000001E-3</v>
      </c>
      <c r="T35" s="95">
        <v>0</v>
      </c>
      <c r="U35" s="95">
        <v>0</v>
      </c>
      <c r="V35" s="95">
        <v>0</v>
      </c>
      <c r="W35" s="95">
        <v>2.2000000000000001E-3</v>
      </c>
      <c r="X35" s="95">
        <v>0</v>
      </c>
      <c r="Y35" s="95">
        <v>0</v>
      </c>
      <c r="Z35" s="95">
        <v>2.2000000000000001E-3</v>
      </c>
      <c r="AA35" s="95">
        <v>0</v>
      </c>
      <c r="AB35" s="95">
        <v>0</v>
      </c>
      <c r="AC35" s="95">
        <v>2.2000000000000001E-3</v>
      </c>
      <c r="AD35" s="95">
        <v>2.2000000000000001E-3</v>
      </c>
      <c r="AE35" s="98">
        <v>0</v>
      </c>
      <c r="AF35" s="95">
        <v>0</v>
      </c>
      <c r="AG35" s="97">
        <v>2.2000000000000001E-3</v>
      </c>
      <c r="AH35" s="95">
        <v>0</v>
      </c>
      <c r="AI35" s="95">
        <v>2.2000000000000001E-3</v>
      </c>
      <c r="AJ35" s="95">
        <v>0</v>
      </c>
      <c r="AK35" s="95">
        <f t="shared" si="0"/>
        <v>2.2000000000000001E-3</v>
      </c>
      <c r="AL35" s="95">
        <f t="shared" si="1"/>
        <v>0</v>
      </c>
      <c r="AM35" s="95">
        <v>0</v>
      </c>
      <c r="AN35" s="95">
        <v>0</v>
      </c>
      <c r="AO35" s="95">
        <f t="shared" si="2"/>
        <v>2.2000000000000001E-3</v>
      </c>
    </row>
    <row r="36" spans="2:41" s="92" customFormat="1" ht="27" customHeight="1" x14ac:dyDescent="0.15">
      <c r="B36" s="101" t="s">
        <v>101</v>
      </c>
      <c r="C36" s="94"/>
      <c r="D36" s="95">
        <v>3.3691730000000004</v>
      </c>
      <c r="E36" s="95">
        <v>0</v>
      </c>
      <c r="F36" s="95">
        <v>0</v>
      </c>
      <c r="G36" s="95">
        <v>3.3691730000000004</v>
      </c>
      <c r="H36" s="95">
        <v>0</v>
      </c>
      <c r="I36" s="95">
        <v>0</v>
      </c>
      <c r="J36" s="95">
        <v>0</v>
      </c>
      <c r="K36" s="95">
        <v>9.1999999999999998E-2</v>
      </c>
      <c r="L36" s="95">
        <v>0</v>
      </c>
      <c r="M36" s="95">
        <v>0</v>
      </c>
      <c r="N36" s="95">
        <v>0</v>
      </c>
      <c r="O36" s="95">
        <v>9.1999999999999998E-2</v>
      </c>
      <c r="P36" s="95">
        <v>0</v>
      </c>
      <c r="Q36" s="95">
        <v>0</v>
      </c>
      <c r="R36" s="102">
        <v>0</v>
      </c>
      <c r="S36" s="97">
        <v>3.3691730000000004</v>
      </c>
      <c r="T36" s="95">
        <v>2.751E-2</v>
      </c>
      <c r="U36" s="95">
        <v>2.3379999999999998E-2</v>
      </c>
      <c r="V36" s="95">
        <v>4.13E-3</v>
      </c>
      <c r="W36" s="95">
        <v>3.3416630000000005</v>
      </c>
      <c r="X36" s="95">
        <v>2.9263160000000008</v>
      </c>
      <c r="Y36" s="95">
        <v>0.244556</v>
      </c>
      <c r="Z36" s="95">
        <v>0.41534700000000002</v>
      </c>
      <c r="AA36" s="95">
        <v>0.28096750000000004</v>
      </c>
      <c r="AB36" s="95">
        <v>0.95270899999999981</v>
      </c>
      <c r="AC36" s="95">
        <v>2.3889540000000009</v>
      </c>
      <c r="AD36" s="95">
        <v>0.21594100000000002</v>
      </c>
      <c r="AE36" s="95">
        <v>2.1730130000000005</v>
      </c>
      <c r="AF36" s="95">
        <v>0</v>
      </c>
      <c r="AG36" s="97">
        <v>0.21594100000000002</v>
      </c>
      <c r="AH36" s="95">
        <v>2.2005230000000005</v>
      </c>
      <c r="AI36" s="95">
        <v>0.21594100000000002</v>
      </c>
      <c r="AJ36" s="95">
        <v>0</v>
      </c>
      <c r="AK36" s="95">
        <f t="shared" si="0"/>
        <v>3.3691730000000004</v>
      </c>
      <c r="AL36" s="95">
        <f t="shared" si="1"/>
        <v>3.1219839999999999</v>
      </c>
      <c r="AM36" s="95">
        <f>SUM(AM37:AM39)</f>
        <v>0</v>
      </c>
      <c r="AN36" s="95">
        <f>SUM(AN37:AN39)</f>
        <v>3.1219839999999999</v>
      </c>
      <c r="AO36" s="95">
        <f t="shared" si="2"/>
        <v>0.24718900000000055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0.51572600000000002</v>
      </c>
      <c r="E37" s="106">
        <v>0</v>
      </c>
      <c r="F37" s="105">
        <v>0</v>
      </c>
      <c r="G37" s="105">
        <v>0.51572600000000002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0.51572600000000002</v>
      </c>
      <c r="T37" s="105">
        <v>0</v>
      </c>
      <c r="U37" s="105">
        <v>0</v>
      </c>
      <c r="V37" s="105">
        <v>0</v>
      </c>
      <c r="W37" s="105">
        <v>0.51572600000000002</v>
      </c>
      <c r="X37" s="105">
        <v>0.244556</v>
      </c>
      <c r="Y37" s="105">
        <v>0.244556</v>
      </c>
      <c r="Z37" s="105">
        <v>0.27117000000000002</v>
      </c>
      <c r="AA37" s="105">
        <v>0.27117000000000002</v>
      </c>
      <c r="AB37" s="105">
        <v>0.51225399999999999</v>
      </c>
      <c r="AC37" s="105">
        <v>3.4719999999999998E-3</v>
      </c>
      <c r="AD37" s="105">
        <v>3.4719999999999998E-3</v>
      </c>
      <c r="AE37" s="105">
        <v>0</v>
      </c>
      <c r="AF37" s="107">
        <v>0</v>
      </c>
      <c r="AG37" s="108">
        <v>3.4719999999999998E-3</v>
      </c>
      <c r="AH37" s="105">
        <v>0</v>
      </c>
      <c r="AI37" s="105">
        <v>3.4719999999999998E-3</v>
      </c>
      <c r="AJ37" s="106">
        <v>0</v>
      </c>
      <c r="AK37" s="106">
        <f t="shared" si="0"/>
        <v>0.51572600000000002</v>
      </c>
      <c r="AL37" s="106">
        <f t="shared" si="1"/>
        <v>0.48100600000000004</v>
      </c>
      <c r="AM37" s="106">
        <v>0</v>
      </c>
      <c r="AN37" s="106">
        <v>0.48100600000000004</v>
      </c>
      <c r="AO37" s="106">
        <f t="shared" si="2"/>
        <v>3.4719999999999973E-2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2.7197520000000006</v>
      </c>
      <c r="E38" s="110">
        <v>0</v>
      </c>
      <c r="F38" s="110">
        <v>0</v>
      </c>
      <c r="G38" s="110">
        <v>2.7197520000000006</v>
      </c>
      <c r="H38" s="110">
        <v>0</v>
      </c>
      <c r="I38" s="110">
        <v>0</v>
      </c>
      <c r="J38" s="110">
        <v>0</v>
      </c>
      <c r="K38" s="110">
        <v>9.1999999999999998E-2</v>
      </c>
      <c r="L38" s="110">
        <v>0</v>
      </c>
      <c r="M38" s="110">
        <v>0</v>
      </c>
      <c r="N38" s="110">
        <v>0</v>
      </c>
      <c r="O38" s="110">
        <v>9.1999999999999998E-2</v>
      </c>
      <c r="P38" s="110">
        <v>0</v>
      </c>
      <c r="Q38" s="110">
        <v>0</v>
      </c>
      <c r="R38" s="111">
        <v>0</v>
      </c>
      <c r="S38" s="112">
        <v>2.7197520000000006</v>
      </c>
      <c r="T38" s="110">
        <v>2.751E-2</v>
      </c>
      <c r="U38" s="110">
        <v>2.3379999999999998E-2</v>
      </c>
      <c r="V38" s="110">
        <v>4.13E-3</v>
      </c>
      <c r="W38" s="110">
        <v>2.6922420000000007</v>
      </c>
      <c r="X38" s="110">
        <v>2.5693660000000005</v>
      </c>
      <c r="Y38" s="110">
        <v>0</v>
      </c>
      <c r="Z38" s="110">
        <v>0.122876</v>
      </c>
      <c r="AA38" s="110">
        <v>5.0049999999999997E-4</v>
      </c>
      <c r="AB38" s="110">
        <v>0.43785799999999986</v>
      </c>
      <c r="AC38" s="110">
        <v>2.2543840000000008</v>
      </c>
      <c r="AD38" s="110">
        <v>0.10034999999999999</v>
      </c>
      <c r="AE38" s="110">
        <v>2.1540340000000007</v>
      </c>
      <c r="AF38" s="111">
        <v>0</v>
      </c>
      <c r="AG38" s="112">
        <v>0.10034999999999999</v>
      </c>
      <c r="AH38" s="110">
        <v>2.1815440000000006</v>
      </c>
      <c r="AI38" s="110">
        <v>0.10034999999999999</v>
      </c>
      <c r="AJ38" s="110">
        <v>0</v>
      </c>
      <c r="AK38" s="110">
        <f t="shared" si="0"/>
        <v>2.7197520000000006</v>
      </c>
      <c r="AL38" s="110">
        <f t="shared" si="1"/>
        <v>2.619402</v>
      </c>
      <c r="AM38" s="110">
        <v>0</v>
      </c>
      <c r="AN38" s="110">
        <v>2.619402</v>
      </c>
      <c r="AO38" s="110">
        <f t="shared" si="2"/>
        <v>0.10035000000000061</v>
      </c>
    </row>
    <row r="39" spans="2:41" ht="27" customHeight="1" x14ac:dyDescent="0.15">
      <c r="B39" s="113">
        <v>0</v>
      </c>
      <c r="C39" s="120" t="s">
        <v>101</v>
      </c>
      <c r="D39" s="115">
        <v>0.13369500000000001</v>
      </c>
      <c r="E39" s="96">
        <v>0</v>
      </c>
      <c r="F39" s="115">
        <v>0</v>
      </c>
      <c r="G39" s="115">
        <v>0.13369500000000001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0.13369500000000001</v>
      </c>
      <c r="T39" s="115">
        <v>0</v>
      </c>
      <c r="U39" s="115">
        <v>0</v>
      </c>
      <c r="V39" s="115">
        <v>0</v>
      </c>
      <c r="W39" s="115">
        <v>0.13369500000000001</v>
      </c>
      <c r="X39" s="115">
        <v>0.11239400000000001</v>
      </c>
      <c r="Y39" s="115">
        <v>0</v>
      </c>
      <c r="Z39" s="115">
        <v>2.1300999999999997E-2</v>
      </c>
      <c r="AA39" s="115">
        <v>9.2970000000000014E-3</v>
      </c>
      <c r="AB39" s="115">
        <v>2.5969999999999882E-3</v>
      </c>
      <c r="AC39" s="115">
        <v>0.13109800000000002</v>
      </c>
      <c r="AD39" s="115">
        <v>0.11211900000000002</v>
      </c>
      <c r="AE39" s="115">
        <v>1.8978999999999992E-2</v>
      </c>
      <c r="AF39" s="116">
        <v>0</v>
      </c>
      <c r="AG39" s="117">
        <v>0.11211900000000002</v>
      </c>
      <c r="AH39" s="115">
        <v>1.8978999999999992E-2</v>
      </c>
      <c r="AI39" s="115">
        <v>0.11211900000000002</v>
      </c>
      <c r="AJ39" s="96">
        <v>0</v>
      </c>
      <c r="AK39" s="96">
        <f t="shared" si="0"/>
        <v>0.13369500000000001</v>
      </c>
      <c r="AL39" s="96">
        <f t="shared" si="1"/>
        <v>2.1575999999999994E-2</v>
      </c>
      <c r="AM39" s="96">
        <v>0</v>
      </c>
      <c r="AN39" s="96">
        <v>2.1575999999999994E-2</v>
      </c>
      <c r="AO39" s="96">
        <f t="shared" si="2"/>
        <v>0.11211900000000001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2021-03-16T06:36:57Z</dcterms:created>
  <dcterms:modified xsi:type="dcterms:W3CDTF">2021-03-16T06:36:57Z</dcterms:modified>
</cp:coreProperties>
</file>