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8" i="1" l="1"/>
  <c r="AU38" i="1"/>
  <c r="AT38" i="1"/>
  <c r="AO38" i="1"/>
  <c r="AI38" i="1"/>
  <c r="AC38" i="1"/>
  <c r="AB38" i="1"/>
  <c r="AA38" i="1"/>
  <c r="Z38" i="1"/>
  <c r="Y38" i="1"/>
  <c r="V38" i="1"/>
  <c r="U38" i="1"/>
  <c r="S38" i="1"/>
  <c r="R38" i="1"/>
  <c r="O38" i="1"/>
  <c r="K38" i="1"/>
  <c r="J38" i="1"/>
  <c r="H38" i="1"/>
  <c r="AF38" i="1"/>
  <c r="AE38" i="1"/>
  <c r="AZ37" i="1"/>
  <c r="AY37" i="1"/>
  <c r="AP38" i="1"/>
  <c r="BA37" i="1"/>
  <c r="X37" i="1"/>
  <c r="AX37" i="1"/>
  <c r="N37" i="1"/>
  <c r="T37" i="1" s="1"/>
  <c r="Q37" i="1" s="1"/>
  <c r="AF37" i="1"/>
  <c r="AE37" i="1"/>
  <c r="BA36" i="1"/>
  <c r="BA38" i="1" s="1"/>
  <c r="AZ36" i="1"/>
  <c r="AZ38" i="1" s="1"/>
  <c r="AW38" i="1"/>
  <c r="AS38" i="1"/>
  <c r="AR38" i="1"/>
  <c r="AQ38" i="1"/>
  <c r="AN38" i="1"/>
  <c r="AM38" i="1"/>
  <c r="AL38" i="1"/>
  <c r="AK38" i="1"/>
  <c r="AJ38" i="1"/>
  <c r="AH38" i="1"/>
  <c r="AG38" i="1"/>
  <c r="W38" i="1"/>
  <c r="P38" i="1"/>
  <c r="M38" i="1"/>
  <c r="L38" i="1"/>
  <c r="N36" i="1"/>
  <c r="I38" i="1"/>
  <c r="G38" i="1"/>
  <c r="F38" i="1"/>
  <c r="E38" i="1"/>
  <c r="D38" i="1"/>
  <c r="AE36" i="1"/>
  <c r="AZ35" i="1"/>
  <c r="AY35" i="1"/>
  <c r="BA35" i="1"/>
  <c r="X35" i="1"/>
  <c r="AX35" i="1"/>
  <c r="N35" i="1"/>
  <c r="T35" i="1" s="1"/>
  <c r="AE35" i="1"/>
  <c r="BB34" i="1"/>
  <c r="AZ34" i="1"/>
  <c r="BA34" i="1"/>
  <c r="X34" i="1"/>
  <c r="Q34" i="1"/>
  <c r="N34" i="1"/>
  <c r="T34" i="1" s="1"/>
  <c r="AE34" i="1"/>
  <c r="BA33" i="1"/>
  <c r="AE33" i="1"/>
  <c r="AZ33" i="1"/>
  <c r="X33" i="1"/>
  <c r="AX33" i="1"/>
  <c r="BD33" i="1" s="1"/>
  <c r="N33" i="1"/>
  <c r="AZ32" i="1"/>
  <c r="BA32" i="1"/>
  <c r="X32" i="1"/>
  <c r="AE32" i="1"/>
  <c r="AY32" i="1"/>
  <c r="BB32" i="1"/>
  <c r="AX32" i="1"/>
  <c r="N32" i="1"/>
  <c r="BB31" i="1"/>
  <c r="AY31" i="1"/>
  <c r="AX31" i="1"/>
  <c r="BD31" i="1" s="1"/>
  <c r="BA31" i="1"/>
  <c r="T31" i="1"/>
  <c r="Q31" i="1" s="1"/>
  <c r="AE31" i="1"/>
  <c r="AZ31" i="1"/>
  <c r="X31" i="1"/>
  <c r="N31" i="1"/>
  <c r="BC31" i="1"/>
  <c r="BB30" i="1"/>
  <c r="BA30" i="1"/>
  <c r="AX30" i="1"/>
  <c r="AZ30" i="1"/>
  <c r="N30" i="1"/>
  <c r="T30" i="1" s="1"/>
  <c r="AE30" i="1"/>
  <c r="BA29" i="1"/>
  <c r="AZ29" i="1"/>
  <c r="AY29" i="1"/>
  <c r="X29" i="1"/>
  <c r="BB29" i="1"/>
  <c r="N29" i="1"/>
  <c r="AE29" i="1"/>
  <c r="BA28" i="1"/>
  <c r="AZ28" i="1"/>
  <c r="AY28" i="1"/>
  <c r="BB28" i="1"/>
  <c r="Q28" i="1"/>
  <c r="AX28" i="1"/>
  <c r="BD28" i="1" s="1"/>
  <c r="N28" i="1"/>
  <c r="T28" i="1" s="1"/>
  <c r="BC28" i="1"/>
  <c r="AE28" i="1"/>
  <c r="AZ27" i="1"/>
  <c r="AX27" i="1"/>
  <c r="BD27" i="1" s="1"/>
  <c r="BA27" i="1"/>
  <c r="BB27" i="1"/>
  <c r="N27" i="1"/>
  <c r="T27" i="1" s="1"/>
  <c r="AE27" i="1"/>
  <c r="AX26" i="1"/>
  <c r="BA26" i="1"/>
  <c r="AY26" i="1"/>
  <c r="BB26" i="1"/>
  <c r="N26" i="1"/>
  <c r="AE26" i="1"/>
  <c r="BB25" i="1"/>
  <c r="BA25" i="1"/>
  <c r="X25" i="1"/>
  <c r="AE25" i="1"/>
  <c r="AZ25" i="1"/>
  <c r="AX25" i="1"/>
  <c r="N25" i="1"/>
  <c r="BA24" i="1"/>
  <c r="T24" i="1"/>
  <c r="Q24" i="1" s="1"/>
  <c r="AE24" i="1"/>
  <c r="AZ24" i="1"/>
  <c r="X24" i="1"/>
  <c r="N24" i="1"/>
  <c r="AX24" i="1"/>
  <c r="BD24" i="1" s="1"/>
  <c r="BB23" i="1"/>
  <c r="BA23" i="1"/>
  <c r="AZ23" i="1"/>
  <c r="X23" i="1"/>
  <c r="N23" i="1"/>
  <c r="T23" i="1" s="1"/>
  <c r="Q23" i="1" s="1"/>
  <c r="AX23" i="1"/>
  <c r="BD23" i="1" s="1"/>
  <c r="AE23" i="1"/>
  <c r="BB22" i="1"/>
  <c r="BA22" i="1"/>
  <c r="T22" i="1"/>
  <c r="AZ22" i="1"/>
  <c r="X22" i="1"/>
  <c r="Q22" i="1"/>
  <c r="N22" i="1"/>
  <c r="AX22" i="1"/>
  <c r="BD22" i="1" s="1"/>
  <c r="AE22" i="1"/>
  <c r="BA21" i="1"/>
  <c r="AZ21" i="1"/>
  <c r="T21" i="1"/>
  <c r="AY21" i="1"/>
  <c r="X21" i="1"/>
  <c r="N21" i="1"/>
  <c r="AE21" i="1"/>
  <c r="BA20" i="1"/>
  <c r="AZ20" i="1"/>
  <c r="AY20" i="1"/>
  <c r="X20" i="1"/>
  <c r="AX20" i="1"/>
  <c r="N20" i="1"/>
  <c r="T20" i="1" s="1"/>
  <c r="Q20" i="1" s="1"/>
  <c r="AE20" i="1"/>
  <c r="AZ19" i="1"/>
  <c r="AY19" i="1"/>
  <c r="AX19" i="1"/>
  <c r="BD19" i="1" s="1"/>
  <c r="BA19" i="1"/>
  <c r="X19" i="1"/>
  <c r="Q19" i="1"/>
  <c r="N19" i="1"/>
  <c r="T19" i="1" s="1"/>
  <c r="AE19" i="1"/>
  <c r="BB18" i="1"/>
  <c r="BA18" i="1"/>
  <c r="T18" i="1"/>
  <c r="X18" i="1"/>
  <c r="N18" i="1"/>
  <c r="AE18" i="1"/>
  <c r="BB17" i="1"/>
  <c r="AF17" i="1"/>
  <c r="AE17" i="1"/>
  <c r="X17" i="1"/>
  <c r="N17" i="1"/>
  <c r="BB16" i="1"/>
  <c r="AY16" i="1"/>
  <c r="BA16" i="1"/>
  <c r="AF16" i="1"/>
  <c r="AE16" i="1"/>
  <c r="AZ16" i="1"/>
  <c r="X16" i="1"/>
  <c r="AX16" i="1"/>
  <c r="N16" i="1"/>
  <c r="T16" i="1" s="1"/>
  <c r="Q16" i="1" s="1"/>
  <c r="AZ15" i="1"/>
  <c r="BA15" i="1"/>
  <c r="AF15" i="1"/>
  <c r="AE15" i="1"/>
  <c r="AY15" i="1"/>
  <c r="X15" i="1"/>
  <c r="AX15" i="1"/>
  <c r="N15" i="1"/>
  <c r="BA14" i="1"/>
  <c r="T14" i="1"/>
  <c r="Q14" i="1" s="1"/>
  <c r="AE14" i="1"/>
  <c r="AZ14" i="1"/>
  <c r="X14" i="1"/>
  <c r="AX14" i="1"/>
  <c r="BD14" i="1" s="1"/>
  <c r="N14" i="1"/>
  <c r="AZ13" i="1"/>
  <c r="BA13" i="1"/>
  <c r="X13" i="1"/>
  <c r="AE13" i="1"/>
  <c r="AY13" i="1"/>
  <c r="BB13" i="1"/>
  <c r="AX13" i="1"/>
  <c r="N13" i="1"/>
  <c r="BB12" i="1"/>
  <c r="BA12" i="1"/>
  <c r="T12" i="1"/>
  <c r="Q12" i="1" s="1"/>
  <c r="AE12" i="1"/>
  <c r="AZ12" i="1"/>
  <c r="X12" i="1"/>
  <c r="N12" i="1"/>
  <c r="AX12" i="1"/>
  <c r="BD12" i="1" s="1"/>
  <c r="AQ10" i="1"/>
  <c r="AP10" i="1"/>
  <c r="AK10" i="1"/>
  <c r="AJ10" i="1"/>
  <c r="AR9" i="1"/>
  <c r="AL9" i="1"/>
  <c r="AA9" i="1"/>
  <c r="AP9" i="1"/>
  <c r="BC4" i="1"/>
  <c r="AF3" i="1"/>
  <c r="BC23" i="1" l="1"/>
  <c r="BC37" i="1"/>
  <c r="BD37" i="1"/>
  <c r="BC13" i="1"/>
  <c r="BD13" i="1"/>
  <c r="BC16" i="1"/>
  <c r="BD16" i="1"/>
  <c r="T33" i="1"/>
  <c r="Q33" i="1" s="1"/>
  <c r="T15" i="1"/>
  <c r="Q15" i="1" s="1"/>
  <c r="BC24" i="1"/>
  <c r="BD35" i="1"/>
  <c r="BC35" i="1"/>
  <c r="BD25" i="1"/>
  <c r="BC18" i="1"/>
  <c r="BC21" i="1"/>
  <c r="BC12" i="1"/>
  <c r="BC32" i="1"/>
  <c r="BD32" i="1"/>
  <c r="Q26" i="1"/>
  <c r="BD20" i="1"/>
  <c r="BC20" i="1"/>
  <c r="Q35" i="1"/>
  <c r="N38" i="1"/>
  <c r="T36" i="1"/>
  <c r="BC15" i="1"/>
  <c r="BD15" i="1"/>
  <c r="Q21" i="1"/>
  <c r="T26" i="1"/>
  <c r="Q27" i="1"/>
  <c r="T29" i="1"/>
  <c r="Q29" i="1" s="1"/>
  <c r="Q30" i="1"/>
  <c r="Q18" i="1"/>
  <c r="BC26" i="1"/>
  <c r="AY27" i="1"/>
  <c r="BC27" i="1" s="1"/>
  <c r="AX21" i="1"/>
  <c r="BD21" i="1" s="1"/>
  <c r="AY22" i="1"/>
  <c r="BC22" i="1" s="1"/>
  <c r="BB24" i="1"/>
  <c r="BD26" i="1"/>
  <c r="AX36" i="1"/>
  <c r="Q25" i="1"/>
  <c r="X30" i="1"/>
  <c r="AY36" i="1"/>
  <c r="AY38" i="1" s="1"/>
  <c r="AX18" i="1"/>
  <c r="BD18" i="1" s="1"/>
  <c r="AY18" i="1"/>
  <c r="BB21" i="1"/>
  <c r="AI9" i="1"/>
  <c r="AY14" i="1"/>
  <c r="BC14" i="1" s="1"/>
  <c r="AZ18" i="1"/>
  <c r="BB20" i="1"/>
  <c r="T25" i="1"/>
  <c r="X27" i="1"/>
  <c r="AY33" i="1"/>
  <c r="BC33" i="1" s="1"/>
  <c r="BB36" i="1"/>
  <c r="BB38" i="1" s="1"/>
  <c r="X28" i="1"/>
  <c r="AY34" i="1"/>
  <c r="BC34" i="1" s="1"/>
  <c r="AJ9" i="1"/>
  <c r="BB19" i="1"/>
  <c r="X26" i="1"/>
  <c r="BB35" i="1"/>
  <c r="BB37" i="1"/>
  <c r="AX34" i="1"/>
  <c r="BD34" i="1" s="1"/>
  <c r="AY12" i="1"/>
  <c r="BC19" i="1"/>
  <c r="AN9" i="1"/>
  <c r="BB14" i="1"/>
  <c r="AX29" i="1"/>
  <c r="BD29" i="1" s="1"/>
  <c r="AY30" i="1"/>
  <c r="BC30" i="1" s="1"/>
  <c r="BB33" i="1"/>
  <c r="BB15" i="1"/>
  <c r="X36" i="1"/>
  <c r="X38" i="1" s="1"/>
  <c r="AY25" i="1"/>
  <c r="BC25" i="1" s="1"/>
  <c r="AZ26" i="1"/>
  <c r="BD30" i="1"/>
  <c r="T13" i="1"/>
  <c r="Q13" i="1" s="1"/>
  <c r="AY24" i="1"/>
  <c r="T32" i="1"/>
  <c r="Q32" i="1" s="1"/>
  <c r="AY23" i="1"/>
  <c r="AX38" i="1" l="1"/>
  <c r="BD36" i="1"/>
  <c r="BD38" i="1" s="1"/>
  <c r="BC36" i="1"/>
  <c r="BC38" i="1" s="1"/>
  <c r="T38" i="1"/>
  <c r="Q36" i="1"/>
  <c r="Q38" i="1" s="1"/>
  <c r="BC29" i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<sst xmlns="http://schemas.openxmlformats.org/spreadsheetml/2006/main" count="120" uniqueCount="104">
  <si>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</si>
  <si>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</si>
  <si>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</si>
  <si>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</si>
  <si>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</si>
  <si>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</si>
  <si>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</si>
  <si>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</si>
  <si>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</si>
  <si>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</si>
  <si>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</si>
  <si>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</si>
  <si>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</si>
  <si>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</si>
  <si>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</si>
  <si>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</si>
  <si>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</si>
  <si>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</si>
  <si>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</si>
  <si>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</si>
  <si>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</si>
  <si>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</si>
  <si>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</si>
  <si>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</si>
  <si>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</si>
  <si>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</si>
  <si>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</si>
  <si>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</si>
  <si>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</si>
  <si>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</si>
  <si>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</si>
  <si>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</si>
  <si>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</si>
  <si>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</si>
  <si>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</si>
  <si>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</si>
  <si>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</si>
  <si>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</si>
  <si>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</si>
  <si>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</si>
  <si>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</si>
  <si>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</si>
  <si>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</si>
  <si>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</si>
  <si>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</si>
  <si>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</si>
  <si>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</si>
  <si>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</si>
  <si>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</si>
  <si>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</si>
  <si>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</si>
  <si>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</si>
  <si>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</si>
  <si>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</si>
  <si>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</si>
  <si>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</si>
  <si>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</si>
  <si>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</si>
  <si>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</si>
  <si>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</si>
  <si>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</si>
  <si>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</si>
  <si>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</si>
  <si>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</si>
  <si>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</si>
  <si>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</si>
  <si>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</si>
  <si>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</si>
  <si>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</si>
  <si>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</si>
  <si>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</si>
  <si>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</si>
  <si>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</si>
  <si>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表9-02  発生量及び処理・処分量の総括表　（種類無変換）〔全業種〕〔和歌山地域〕〔令和元年度〕（その１）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</si>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</sst>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3762.1730230000003</v>
      </c>
      <c r="E12" s="70">
        <v>1188.5790000000002</v>
      </c>
      <c r="F12" s="70">
        <v>0</v>
      </c>
      <c r="G12" s="70">
        <v>2573.5940230000001</v>
      </c>
      <c r="H12" s="70">
        <v>2053.5183200000001</v>
      </c>
      <c r="I12" s="70">
        <v>0</v>
      </c>
      <c r="J12" s="70">
        <v>0</v>
      </c>
      <c r="K12" s="70">
        <v>1079.00848</v>
      </c>
      <c r="L12" s="70">
        <v>1052.877988</v>
      </c>
      <c r="M12" s="70">
        <v>0</v>
      </c>
      <c r="N12" s="70">
        <f t="shared" ref="N12:N37" si="0">K12-L12-M12-P12</f>
        <v>26.130492000000004</v>
      </c>
      <c r="O12" s="70"/>
      <c r="P12" s="70">
        <v>0</v>
      </c>
      <c r="Q12" s="70">
        <f>R12+S12+T12+W12</f>
        <v>520.07570299999998</v>
      </c>
      <c r="R12" s="70">
        <v>14.861699999999999</v>
      </c>
      <c r="S12" s="70">
        <v>0</v>
      </c>
      <c r="T12" s="70">
        <f>AG12-N12</f>
        <v>505.21400299999993</v>
      </c>
      <c r="U12" s="71"/>
      <c r="V12" s="71"/>
      <c r="W12" s="70">
        <v>0</v>
      </c>
      <c r="X12" s="70">
        <f t="shared" ref="X12:X37" si="1">W12+Y12+AG12</f>
        <v>531.34449499999994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531.34449499999994</v>
      </c>
      <c r="AH12" s="70">
        <v>108.19616499999999</v>
      </c>
      <c r="AI12" s="70">
        <v>4.7000399999999996</v>
      </c>
      <c r="AJ12" s="70">
        <v>0</v>
      </c>
      <c r="AK12" s="70">
        <v>103.49612499999999</v>
      </c>
      <c r="AL12" s="70">
        <v>103.49612499999999</v>
      </c>
      <c r="AM12" s="70">
        <v>423.14832999999999</v>
      </c>
      <c r="AN12" s="70">
        <v>376.12080999999995</v>
      </c>
      <c r="AO12" s="70">
        <v>3.610109</v>
      </c>
      <c r="AP12" s="70">
        <v>0</v>
      </c>
      <c r="AQ12" s="70">
        <v>47.02752000000001</v>
      </c>
      <c r="AR12" s="70">
        <v>47.02752000000001</v>
      </c>
      <c r="AS12" s="70">
        <v>11.134880000000001</v>
      </c>
      <c r="AT12" s="70">
        <v>398.38431099999985</v>
      </c>
      <c r="AU12" s="70">
        <v>0</v>
      </c>
      <c r="AV12" s="70">
        <v>387.27296299999995</v>
      </c>
      <c r="AW12" s="70">
        <v>11.111348</v>
      </c>
      <c r="AX12" s="70">
        <f>L12+R12+AV12</f>
        <v>1455.0126509999998</v>
      </c>
      <c r="AY12" s="70">
        <f>Y12+AH12+AW12</f>
        <v>119.307513</v>
      </c>
      <c r="AZ12" s="70">
        <f>Y12</f>
        <v>0</v>
      </c>
      <c r="BA12" s="70">
        <f>AH12+AW12</f>
        <v>119.307513</v>
      </c>
      <c r="BB12" s="70">
        <f>O12+W12</f>
        <v>0</v>
      </c>
      <c r="BC12" s="70">
        <f>G12-AX12-AY12</f>
        <v>999.27385900000036</v>
      </c>
      <c r="BD12" s="70">
        <f>AX12+E12</f>
        <v>2643.5916509999997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0.38673000000000002</v>
      </c>
      <c r="E13" s="76">
        <v>0</v>
      </c>
      <c r="F13" s="76">
        <v>0</v>
      </c>
      <c r="G13" s="76">
        <v>0.38673000000000002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0.38673000000000002</v>
      </c>
      <c r="R13" s="76">
        <v>0</v>
      </c>
      <c r="S13" s="76">
        <v>0</v>
      </c>
      <c r="T13" s="76">
        <f>AG13-N13</f>
        <v>0.38673000000000002</v>
      </c>
      <c r="U13" s="77"/>
      <c r="V13" s="77"/>
      <c r="W13" s="76">
        <v>0</v>
      </c>
      <c r="X13" s="76">
        <f t="shared" si="1"/>
        <v>0.38673000000000002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0.38673000000000002</v>
      </c>
      <c r="AH13" s="76">
        <v>2.5449999999999997E-2</v>
      </c>
      <c r="AI13" s="76">
        <v>1.1899999999999999E-3</v>
      </c>
      <c r="AJ13" s="76">
        <v>0</v>
      </c>
      <c r="AK13" s="76">
        <v>2.4259999999999997E-2</v>
      </c>
      <c r="AL13" s="76">
        <v>2.4259999999999997E-2</v>
      </c>
      <c r="AM13" s="76">
        <v>0.36128000000000005</v>
      </c>
      <c r="AN13" s="76">
        <v>0</v>
      </c>
      <c r="AO13" s="76">
        <v>0</v>
      </c>
      <c r="AP13" s="76">
        <v>0</v>
      </c>
      <c r="AQ13" s="76">
        <v>0.36128000000000005</v>
      </c>
      <c r="AR13" s="76">
        <v>0.36128000000000005</v>
      </c>
      <c r="AS13" s="76">
        <v>0.34670000000000006</v>
      </c>
      <c r="AT13" s="76">
        <v>0.36128000000000005</v>
      </c>
      <c r="AU13" s="76">
        <v>0</v>
      </c>
      <c r="AV13" s="76">
        <v>0.35444000000000003</v>
      </c>
      <c r="AW13" s="76">
        <v>6.8399999999999997E-3</v>
      </c>
      <c r="AX13" s="76">
        <f>L13+R13+AV13</f>
        <v>0.35444000000000003</v>
      </c>
      <c r="AY13" s="76">
        <f>Y13+AH13+AW13</f>
        <v>3.2289999999999999E-2</v>
      </c>
      <c r="AZ13" s="76">
        <f>Y13</f>
        <v>0</v>
      </c>
      <c r="BA13" s="76">
        <f>AH13+AW13</f>
        <v>3.2289999999999999E-2</v>
      </c>
      <c r="BB13" s="76">
        <f t="shared" ref="BB13:BB37" si="2">O13+W13</f>
        <v>0</v>
      </c>
      <c r="BC13" s="76">
        <f>G13-AX13-AY13</f>
        <v>0</v>
      </c>
      <c r="BD13" s="76">
        <f>AX13+E13</f>
        <v>0.35444000000000003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345.90571599999998</v>
      </c>
      <c r="E14" s="80">
        <v>0</v>
      </c>
      <c r="F14" s="80">
        <v>0</v>
      </c>
      <c r="G14" s="80">
        <v>345.90571599999998</v>
      </c>
      <c r="H14" s="80">
        <v>296.02787999999998</v>
      </c>
      <c r="I14" s="80">
        <v>0</v>
      </c>
      <c r="J14" s="80">
        <v>0</v>
      </c>
      <c r="K14" s="80">
        <v>11.952529999999999</v>
      </c>
      <c r="L14" s="80">
        <v>0.74758000000000002</v>
      </c>
      <c r="M14" s="80">
        <v>0</v>
      </c>
      <c r="N14" s="80">
        <f t="shared" si="0"/>
        <v>11.20495</v>
      </c>
      <c r="O14" s="80"/>
      <c r="P14" s="80">
        <v>0</v>
      </c>
      <c r="Q14" s="80">
        <f>R14+S14+T14+W14</f>
        <v>49.877835999999988</v>
      </c>
      <c r="R14" s="80">
        <v>6.8000000000000005E-2</v>
      </c>
      <c r="S14" s="80">
        <v>0</v>
      </c>
      <c r="T14" s="80">
        <f>AG14-N14</f>
        <v>49.80983599999999</v>
      </c>
      <c r="U14" s="81"/>
      <c r="V14" s="81"/>
      <c r="W14" s="80">
        <v>0</v>
      </c>
      <c r="X14" s="80">
        <f t="shared" si="1"/>
        <v>61.014785999999987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61.014785999999987</v>
      </c>
      <c r="AH14" s="80">
        <v>7.8280899999999995</v>
      </c>
      <c r="AI14" s="80">
        <v>0</v>
      </c>
      <c r="AJ14" s="80">
        <v>0</v>
      </c>
      <c r="AK14" s="80">
        <v>7.8280899999999995</v>
      </c>
      <c r="AL14" s="80">
        <v>7.8280899999999995</v>
      </c>
      <c r="AM14" s="80">
        <v>53.186695999999984</v>
      </c>
      <c r="AN14" s="80">
        <v>44.813562999999988</v>
      </c>
      <c r="AO14" s="80">
        <v>1.7899999999999999E-4</v>
      </c>
      <c r="AP14" s="80">
        <v>0</v>
      </c>
      <c r="AQ14" s="80">
        <v>8.3731329999999993</v>
      </c>
      <c r="AR14" s="80">
        <v>8.3731329999999993</v>
      </c>
      <c r="AS14" s="80">
        <v>1.5095000000000003</v>
      </c>
      <c r="AT14" s="80">
        <v>44.789697999999987</v>
      </c>
      <c r="AU14" s="80">
        <v>0</v>
      </c>
      <c r="AV14" s="80">
        <v>42.224412999999991</v>
      </c>
      <c r="AW14" s="80">
        <v>2.5652850000000003</v>
      </c>
      <c r="AX14" s="80">
        <f>L14+R14+AV14</f>
        <v>43.039992999999988</v>
      </c>
      <c r="AY14" s="80">
        <f>Y14+AH14+AW14</f>
        <v>10.393374999999999</v>
      </c>
      <c r="AZ14" s="80">
        <f>Y14</f>
        <v>0</v>
      </c>
      <c r="BA14" s="80">
        <f>AH14+AW14</f>
        <v>10.393374999999999</v>
      </c>
      <c r="BB14" s="80">
        <f t="shared" si="2"/>
        <v>0</v>
      </c>
      <c r="BC14" s="80">
        <f>G14-AX14-AY14</f>
        <v>292.47234800000001</v>
      </c>
      <c r="BD14" s="80">
        <f>AX14+E14</f>
        <v>43.039992999999988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231.17066599999998</v>
      </c>
      <c r="E15" s="84">
        <v>0</v>
      </c>
      <c r="F15" s="84">
        <v>0</v>
      </c>
      <c r="G15" s="84">
        <v>231.17066599999998</v>
      </c>
      <c r="H15" s="84">
        <v>225.47529999999998</v>
      </c>
      <c r="I15" s="84">
        <v>0</v>
      </c>
      <c r="J15" s="84">
        <v>0</v>
      </c>
      <c r="K15" s="84">
        <v>5.5969499999999996</v>
      </c>
      <c r="L15" s="84">
        <v>0</v>
      </c>
      <c r="M15" s="84">
        <v>0</v>
      </c>
      <c r="N15" s="84">
        <f t="shared" si="0"/>
        <v>5.5969499999999996</v>
      </c>
      <c r="O15" s="84"/>
      <c r="P15" s="84">
        <v>0</v>
      </c>
      <c r="Q15" s="84">
        <f>R15+S15+T15+W15</f>
        <v>5.6953659999999999</v>
      </c>
      <c r="R15" s="84">
        <v>0</v>
      </c>
      <c r="S15" s="84">
        <v>0</v>
      </c>
      <c r="T15" s="84">
        <f>AG15-N15</f>
        <v>5.6953659999999999</v>
      </c>
      <c r="U15" s="85"/>
      <c r="V15" s="85"/>
      <c r="W15" s="84">
        <v>0</v>
      </c>
      <c r="X15" s="84">
        <f t="shared" si="1"/>
        <v>11.292316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11.292316</v>
      </c>
      <c r="AH15" s="84">
        <v>1.58769</v>
      </c>
      <c r="AI15" s="84">
        <v>0</v>
      </c>
      <c r="AJ15" s="84">
        <v>0</v>
      </c>
      <c r="AK15" s="84">
        <v>1.58769</v>
      </c>
      <c r="AL15" s="84">
        <v>1.58769</v>
      </c>
      <c r="AM15" s="84">
        <v>9.7046259999999993</v>
      </c>
      <c r="AN15" s="84">
        <v>2.6879499999999998</v>
      </c>
      <c r="AO15" s="84">
        <v>0</v>
      </c>
      <c r="AP15" s="84">
        <v>0</v>
      </c>
      <c r="AQ15" s="84">
        <v>7.0166759999999995</v>
      </c>
      <c r="AR15" s="84">
        <v>7.0166759999999995</v>
      </c>
      <c r="AS15" s="84">
        <v>1.3519530000000004</v>
      </c>
      <c r="AT15" s="84">
        <v>6.4607589999999995</v>
      </c>
      <c r="AU15" s="84">
        <v>0</v>
      </c>
      <c r="AV15" s="84">
        <v>4.3881039999999993</v>
      </c>
      <c r="AW15" s="84">
        <v>2.0726550000000001</v>
      </c>
      <c r="AX15" s="84">
        <f>L15+R15+AV15</f>
        <v>4.3881039999999993</v>
      </c>
      <c r="AY15" s="84">
        <f>Y15+AH15+AW15</f>
        <v>3.6603450000000004</v>
      </c>
      <c r="AZ15" s="84">
        <f>Y15</f>
        <v>0</v>
      </c>
      <c r="BA15" s="84">
        <f>AH15+AW15</f>
        <v>3.6603450000000004</v>
      </c>
      <c r="BB15" s="84">
        <f t="shared" si="2"/>
        <v>0</v>
      </c>
      <c r="BC15" s="84">
        <f>G15-AX15-AY15</f>
        <v>223.12221699999998</v>
      </c>
      <c r="BD15" s="84">
        <f>AX15+E15</f>
        <v>4.3881039999999993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114.73504999999999</v>
      </c>
      <c r="E16" s="87">
        <v>0</v>
      </c>
      <c r="F16" s="87">
        <v>0</v>
      </c>
      <c r="G16" s="87">
        <v>114.73504999999999</v>
      </c>
      <c r="H16" s="87">
        <v>70.552580000000006</v>
      </c>
      <c r="I16" s="87">
        <v>0</v>
      </c>
      <c r="J16" s="87">
        <v>0</v>
      </c>
      <c r="K16" s="87">
        <v>6.3555799999999998</v>
      </c>
      <c r="L16" s="87">
        <v>0.74758000000000002</v>
      </c>
      <c r="M16" s="87">
        <v>0</v>
      </c>
      <c r="N16" s="87">
        <f t="shared" si="0"/>
        <v>5.6079999999999997</v>
      </c>
      <c r="O16" s="87"/>
      <c r="P16" s="87">
        <v>0</v>
      </c>
      <c r="Q16" s="87">
        <f>R16+S16+T16+W16</f>
        <v>44.182469999999988</v>
      </c>
      <c r="R16" s="87">
        <v>6.8000000000000005E-2</v>
      </c>
      <c r="S16" s="87">
        <v>0</v>
      </c>
      <c r="T16" s="87">
        <f>AG16-N16</f>
        <v>44.11446999999999</v>
      </c>
      <c r="U16" s="88"/>
      <c r="V16" s="88"/>
      <c r="W16" s="87">
        <v>0</v>
      </c>
      <c r="X16" s="87">
        <f t="shared" si="1"/>
        <v>49.722469999999987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49.722469999999987</v>
      </c>
      <c r="AH16" s="87">
        <v>6.2403999999999993</v>
      </c>
      <c r="AI16" s="87">
        <v>0</v>
      </c>
      <c r="AJ16" s="87">
        <v>0</v>
      </c>
      <c r="AK16" s="87">
        <v>6.2403999999999993</v>
      </c>
      <c r="AL16" s="87">
        <v>6.2403999999999993</v>
      </c>
      <c r="AM16" s="87">
        <v>43.482069999999986</v>
      </c>
      <c r="AN16" s="87">
        <v>42.125612999999987</v>
      </c>
      <c r="AO16" s="87">
        <v>1.7899999999999999E-4</v>
      </c>
      <c r="AP16" s="87">
        <v>0</v>
      </c>
      <c r="AQ16" s="87">
        <v>1.3564570000000005</v>
      </c>
      <c r="AR16" s="87">
        <v>1.3564570000000005</v>
      </c>
      <c r="AS16" s="87">
        <v>0.15754699999999994</v>
      </c>
      <c r="AT16" s="87">
        <v>38.328938999999991</v>
      </c>
      <c r="AU16" s="87">
        <v>0</v>
      </c>
      <c r="AV16" s="87">
        <v>37.836308999999993</v>
      </c>
      <c r="AW16" s="87">
        <v>0.49263000000000001</v>
      </c>
      <c r="AX16" s="87">
        <f>L16+R16+AV16</f>
        <v>38.65188899999999</v>
      </c>
      <c r="AY16" s="87">
        <f>Y16+AH16+AW16</f>
        <v>6.7330299999999994</v>
      </c>
      <c r="AZ16" s="87">
        <f>Y16</f>
        <v>0</v>
      </c>
      <c r="BA16" s="87">
        <f>AH16+AW16</f>
        <v>6.7330299999999994</v>
      </c>
      <c r="BB16" s="87">
        <f t="shared" si="2"/>
        <v>0</v>
      </c>
      <c r="BC16" s="87">
        <f>G16-AX16-AY16</f>
        <v>69.35013099999999</v>
      </c>
      <c r="BD16" s="87">
        <f>AX16+E16</f>
        <v>38.65188899999999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22.355255000000014</v>
      </c>
      <c r="E18" s="80">
        <v>0</v>
      </c>
      <c r="F18" s="80">
        <v>0</v>
      </c>
      <c r="G18" s="80">
        <v>22.355255000000014</v>
      </c>
      <c r="H18" s="80">
        <v>5.4459999999999997</v>
      </c>
      <c r="I18" s="80">
        <v>0</v>
      </c>
      <c r="J18" s="80">
        <v>0</v>
      </c>
      <c r="K18" s="80">
        <v>1.6E-2</v>
      </c>
      <c r="L18" s="80">
        <v>0</v>
      </c>
      <c r="M18" s="80">
        <v>0</v>
      </c>
      <c r="N18" s="80">
        <f t="shared" si="0"/>
        <v>1.6E-2</v>
      </c>
      <c r="O18" s="80"/>
      <c r="P18" s="80">
        <v>0</v>
      </c>
      <c r="Q18" s="80">
        <f t="shared" ref="Q18:Q35" si="4">R18+S18+T18+W18</f>
        <v>16.909255000000012</v>
      </c>
      <c r="R18" s="80">
        <v>2.0579999999999998</v>
      </c>
      <c r="S18" s="80">
        <v>0</v>
      </c>
      <c r="T18" s="80">
        <f t="shared" ref="T18:T37" si="5">AG18-N18</f>
        <v>14.851255000000013</v>
      </c>
      <c r="U18" s="81"/>
      <c r="V18" s="81"/>
      <c r="W18" s="80">
        <v>0</v>
      </c>
      <c r="X18" s="80">
        <f t="shared" si="1"/>
        <v>14.867255000000013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14.867255000000013</v>
      </c>
      <c r="AH18" s="80">
        <v>0.25390000000000001</v>
      </c>
      <c r="AI18" s="80">
        <v>0</v>
      </c>
      <c r="AJ18" s="80">
        <v>0</v>
      </c>
      <c r="AK18" s="80">
        <v>0.25390000000000001</v>
      </c>
      <c r="AL18" s="80">
        <v>0.25390000000000001</v>
      </c>
      <c r="AM18" s="80">
        <v>14.613355000000013</v>
      </c>
      <c r="AN18" s="80">
        <v>2.5077050000000005</v>
      </c>
      <c r="AO18" s="80">
        <v>7.9970000000000013E-2</v>
      </c>
      <c r="AP18" s="80">
        <v>0</v>
      </c>
      <c r="AQ18" s="80">
        <v>12.105650000000013</v>
      </c>
      <c r="AR18" s="80">
        <v>12.105650000000013</v>
      </c>
      <c r="AS18" s="80">
        <v>0.82930400000000015</v>
      </c>
      <c r="AT18" s="80">
        <v>13.194778000000001</v>
      </c>
      <c r="AU18" s="80">
        <v>0</v>
      </c>
      <c r="AV18" s="80">
        <v>13.181339000000001</v>
      </c>
      <c r="AW18" s="80">
        <v>1.3438999999999998E-2</v>
      </c>
      <c r="AX18" s="80">
        <f t="shared" ref="AX18:AX37" si="6">L18+R18+AV18</f>
        <v>15.239339000000001</v>
      </c>
      <c r="AY18" s="80">
        <f t="shared" ref="AY18:AY37" si="7">Y18+AH18+AW18</f>
        <v>0.26733899999999999</v>
      </c>
      <c r="AZ18" s="80">
        <f t="shared" ref="AZ18:AZ35" si="8">Y18</f>
        <v>0</v>
      </c>
      <c r="BA18" s="80">
        <f t="shared" ref="BA18:BA35" si="9">AH18+AW18</f>
        <v>0.26733899999999999</v>
      </c>
      <c r="BB18" s="80">
        <f t="shared" si="2"/>
        <v>0</v>
      </c>
      <c r="BC18" s="80">
        <f t="shared" ref="BC18:BC37" si="10">G18-AX18-AY18</f>
        <v>6.848577000000013</v>
      </c>
      <c r="BD18" s="80">
        <f t="shared" ref="BD18:BD37" si="11">AX18+E18</f>
        <v>15.239339000000001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29.530841999999993</v>
      </c>
      <c r="E19" s="80">
        <v>0</v>
      </c>
      <c r="F19" s="80">
        <v>0</v>
      </c>
      <c r="G19" s="80">
        <v>29.530841999999993</v>
      </c>
      <c r="H19" s="80">
        <v>24.501999999999999</v>
      </c>
      <c r="I19" s="80">
        <v>0</v>
      </c>
      <c r="J19" s="80">
        <v>0</v>
      </c>
      <c r="K19" s="80">
        <v>0.21199999999999999</v>
      </c>
      <c r="L19" s="80">
        <v>0</v>
      </c>
      <c r="M19" s="80">
        <v>0</v>
      </c>
      <c r="N19" s="80">
        <f t="shared" si="0"/>
        <v>0.21199999999999999</v>
      </c>
      <c r="O19" s="80"/>
      <c r="P19" s="80">
        <v>0</v>
      </c>
      <c r="Q19" s="80">
        <f t="shared" si="4"/>
        <v>5.0288419999999974</v>
      </c>
      <c r="R19" s="80">
        <v>0.17299999999999999</v>
      </c>
      <c r="S19" s="80">
        <v>0</v>
      </c>
      <c r="T19" s="80">
        <f t="shared" si="5"/>
        <v>4.8558419999999973</v>
      </c>
      <c r="U19" s="81"/>
      <c r="V19" s="81"/>
      <c r="W19" s="80">
        <v>0</v>
      </c>
      <c r="X19" s="80">
        <f t="shared" si="1"/>
        <v>5.0678419999999971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5.0678419999999971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5.0678419999999971</v>
      </c>
      <c r="AN19" s="80">
        <v>0.80495000000000005</v>
      </c>
      <c r="AO19" s="80">
        <v>0.80285000000000006</v>
      </c>
      <c r="AP19" s="80">
        <v>0</v>
      </c>
      <c r="AQ19" s="80">
        <v>4.2628919999999972</v>
      </c>
      <c r="AR19" s="80">
        <v>4.2628919999999972</v>
      </c>
      <c r="AS19" s="80">
        <v>0.44978900000000005</v>
      </c>
      <c r="AT19" s="80">
        <v>2.923935999999999</v>
      </c>
      <c r="AU19" s="80">
        <v>0</v>
      </c>
      <c r="AV19" s="80">
        <v>2.9109219999999989</v>
      </c>
      <c r="AW19" s="80">
        <v>1.3014000000000001E-2</v>
      </c>
      <c r="AX19" s="80">
        <f t="shared" si="6"/>
        <v>3.0839219999999989</v>
      </c>
      <c r="AY19" s="80">
        <f t="shared" si="7"/>
        <v>1.3014000000000001E-2</v>
      </c>
      <c r="AZ19" s="80">
        <f t="shared" si="8"/>
        <v>0</v>
      </c>
      <c r="BA19" s="80">
        <f t="shared" si="9"/>
        <v>1.3014000000000001E-2</v>
      </c>
      <c r="BB19" s="80">
        <f t="shared" si="2"/>
        <v>0</v>
      </c>
      <c r="BC19" s="80">
        <f t="shared" si="10"/>
        <v>26.433905999999997</v>
      </c>
      <c r="BD19" s="80">
        <f t="shared" si="11"/>
        <v>3.0839219999999989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18.758588000000007</v>
      </c>
      <c r="E20" s="80">
        <v>0</v>
      </c>
      <c r="F20" s="80">
        <v>0</v>
      </c>
      <c r="G20" s="80">
        <v>18.758588000000007</v>
      </c>
      <c r="H20" s="80">
        <v>8.9519799999999989</v>
      </c>
      <c r="I20" s="80">
        <v>0</v>
      </c>
      <c r="J20" s="80">
        <v>0</v>
      </c>
      <c r="K20" s="80">
        <v>1.24349</v>
      </c>
      <c r="L20" s="80">
        <v>0</v>
      </c>
      <c r="M20" s="80">
        <v>0</v>
      </c>
      <c r="N20" s="80">
        <f t="shared" si="0"/>
        <v>1.24349</v>
      </c>
      <c r="O20" s="80"/>
      <c r="P20" s="80">
        <v>0</v>
      </c>
      <c r="Q20" s="80">
        <f t="shared" si="4"/>
        <v>9.8066080000000078</v>
      </c>
      <c r="R20" s="80">
        <v>0.188</v>
      </c>
      <c r="S20" s="80">
        <v>0</v>
      </c>
      <c r="T20" s="80">
        <f t="shared" si="5"/>
        <v>9.6186080000000072</v>
      </c>
      <c r="U20" s="81"/>
      <c r="V20" s="81"/>
      <c r="W20" s="80">
        <v>0</v>
      </c>
      <c r="X20" s="80">
        <f t="shared" si="1"/>
        <v>10.862098000000007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10.862098000000007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10.862098000000007</v>
      </c>
      <c r="AN20" s="80">
        <v>0.97230700000000003</v>
      </c>
      <c r="AO20" s="80">
        <v>2.6000000000000003E-4</v>
      </c>
      <c r="AP20" s="80">
        <v>0</v>
      </c>
      <c r="AQ20" s="80">
        <v>9.889791000000006</v>
      </c>
      <c r="AR20" s="80">
        <v>9.889791000000006</v>
      </c>
      <c r="AS20" s="80">
        <v>5.4132940000000005</v>
      </c>
      <c r="AT20" s="80">
        <v>2.6259570000000001</v>
      </c>
      <c r="AU20" s="80">
        <v>0</v>
      </c>
      <c r="AV20" s="80">
        <v>2.537846</v>
      </c>
      <c r="AW20" s="80">
        <v>8.8110999999999995E-2</v>
      </c>
      <c r="AX20" s="80">
        <f t="shared" si="6"/>
        <v>2.7258460000000002</v>
      </c>
      <c r="AY20" s="80">
        <f t="shared" si="7"/>
        <v>8.8110999999999995E-2</v>
      </c>
      <c r="AZ20" s="80">
        <f t="shared" si="8"/>
        <v>0</v>
      </c>
      <c r="BA20" s="80">
        <f t="shared" si="9"/>
        <v>8.8110999999999995E-2</v>
      </c>
      <c r="BB20" s="80">
        <f t="shared" si="2"/>
        <v>0</v>
      </c>
      <c r="BC20" s="80">
        <f t="shared" si="10"/>
        <v>15.944631000000006</v>
      </c>
      <c r="BD20" s="80">
        <f t="shared" si="11"/>
        <v>2.7258460000000002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7.5946639999999999</v>
      </c>
      <c r="E21" s="80">
        <v>0</v>
      </c>
      <c r="F21" s="80">
        <v>0</v>
      </c>
      <c r="G21" s="80">
        <v>7.5946639999999999</v>
      </c>
      <c r="H21" s="80">
        <v>0.52939000000000003</v>
      </c>
      <c r="I21" s="80">
        <v>0</v>
      </c>
      <c r="J21" s="80">
        <v>0</v>
      </c>
      <c r="K21" s="80">
        <v>0.29538999999999999</v>
      </c>
      <c r="L21" s="80">
        <v>2.3127999999999999E-2</v>
      </c>
      <c r="M21" s="80">
        <v>0</v>
      </c>
      <c r="N21" s="80">
        <f t="shared" si="0"/>
        <v>0.272262</v>
      </c>
      <c r="O21" s="80"/>
      <c r="P21" s="80">
        <v>0</v>
      </c>
      <c r="Q21" s="80">
        <f t="shared" si="4"/>
        <v>7.0652740000000005</v>
      </c>
      <c r="R21" s="80">
        <v>0</v>
      </c>
      <c r="S21" s="80">
        <v>0</v>
      </c>
      <c r="T21" s="80">
        <f t="shared" si="5"/>
        <v>7.0652740000000005</v>
      </c>
      <c r="U21" s="81"/>
      <c r="V21" s="81"/>
      <c r="W21" s="80">
        <v>0</v>
      </c>
      <c r="X21" s="80">
        <f t="shared" si="1"/>
        <v>7.3375360000000001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7.3375360000000001</v>
      </c>
      <c r="AH21" s="80">
        <v>7.8720000000000012E-2</v>
      </c>
      <c r="AI21" s="80">
        <v>8.8000000000000003E-4</v>
      </c>
      <c r="AJ21" s="80">
        <v>0</v>
      </c>
      <c r="AK21" s="80">
        <v>7.7840000000000006E-2</v>
      </c>
      <c r="AL21" s="80">
        <v>7.7840000000000006E-2</v>
      </c>
      <c r="AM21" s="80">
        <v>7.2588160000000004</v>
      </c>
      <c r="AN21" s="80">
        <v>5.3544229999999997</v>
      </c>
      <c r="AO21" s="80">
        <v>0.69032700000000002</v>
      </c>
      <c r="AP21" s="80">
        <v>0</v>
      </c>
      <c r="AQ21" s="80">
        <v>1.9043930000000009</v>
      </c>
      <c r="AR21" s="80">
        <v>1.9043930000000009</v>
      </c>
      <c r="AS21" s="80">
        <v>0.12000999999999996</v>
      </c>
      <c r="AT21" s="80">
        <v>6.9972549999999982</v>
      </c>
      <c r="AU21" s="80">
        <v>0</v>
      </c>
      <c r="AV21" s="80">
        <v>5.4920259999999974</v>
      </c>
      <c r="AW21" s="80">
        <v>1.5052290000000008</v>
      </c>
      <c r="AX21" s="80">
        <f t="shared" si="6"/>
        <v>5.5151539999999972</v>
      </c>
      <c r="AY21" s="80">
        <f t="shared" si="7"/>
        <v>1.5839490000000009</v>
      </c>
      <c r="AZ21" s="80">
        <f t="shared" si="8"/>
        <v>0</v>
      </c>
      <c r="BA21" s="80">
        <f t="shared" si="9"/>
        <v>1.5839490000000009</v>
      </c>
      <c r="BB21" s="80">
        <f t="shared" si="2"/>
        <v>0</v>
      </c>
      <c r="BC21" s="80">
        <f t="shared" si="10"/>
        <v>0.49556100000000169</v>
      </c>
      <c r="BD21" s="80">
        <f t="shared" si="11"/>
        <v>5.5151539999999972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0.16034400000000001</v>
      </c>
      <c r="E22" s="80">
        <v>0</v>
      </c>
      <c r="F22" s="80">
        <v>0</v>
      </c>
      <c r="G22" s="80">
        <v>0.16034400000000001</v>
      </c>
      <c r="H22" s="80">
        <v>2.3510000000000003E-2</v>
      </c>
      <c r="I22" s="80">
        <v>0</v>
      </c>
      <c r="J22" s="80">
        <v>0</v>
      </c>
      <c r="K22" s="80">
        <v>2.3510000000000003E-2</v>
      </c>
      <c r="L22" s="80">
        <v>2.3510000000000003E-2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0.13683400000000001</v>
      </c>
      <c r="R22" s="80">
        <v>0</v>
      </c>
      <c r="S22" s="80">
        <v>0</v>
      </c>
      <c r="T22" s="80">
        <f t="shared" si="5"/>
        <v>0.13683400000000001</v>
      </c>
      <c r="U22" s="81"/>
      <c r="V22" s="81"/>
      <c r="W22" s="80">
        <v>0</v>
      </c>
      <c r="X22" s="80">
        <f t="shared" si="1"/>
        <v>0.13683400000000001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0.13683400000000001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0.13683400000000001</v>
      </c>
      <c r="AN22" s="80">
        <v>0.10726300000000001</v>
      </c>
      <c r="AO22" s="80">
        <v>0</v>
      </c>
      <c r="AP22" s="80">
        <v>0</v>
      </c>
      <c r="AQ22" s="80">
        <v>2.9570999999999997E-2</v>
      </c>
      <c r="AR22" s="80">
        <v>2.9570999999999997E-2</v>
      </c>
      <c r="AS22" s="80">
        <v>0</v>
      </c>
      <c r="AT22" s="80">
        <v>0.13039400000000004</v>
      </c>
      <c r="AU22" s="80">
        <v>0</v>
      </c>
      <c r="AV22" s="80">
        <v>0.10643300000000003</v>
      </c>
      <c r="AW22" s="80">
        <v>2.3961000000000003E-2</v>
      </c>
      <c r="AX22" s="80">
        <f t="shared" si="6"/>
        <v>0.12994300000000003</v>
      </c>
      <c r="AY22" s="80">
        <f t="shared" si="7"/>
        <v>2.3961000000000003E-2</v>
      </c>
      <c r="AZ22" s="80">
        <f t="shared" si="8"/>
        <v>0</v>
      </c>
      <c r="BA22" s="80">
        <f t="shared" si="9"/>
        <v>2.3961000000000003E-2</v>
      </c>
      <c r="BB22" s="80">
        <f t="shared" si="2"/>
        <v>0</v>
      </c>
      <c r="BC22" s="80">
        <f t="shared" si="10"/>
        <v>6.4399999999999805E-3</v>
      </c>
      <c r="BD22" s="80">
        <f t="shared" si="11"/>
        <v>0.12994300000000003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13.407556999999999</v>
      </c>
      <c r="E23" s="80">
        <v>0</v>
      </c>
      <c r="F23" s="80">
        <v>0</v>
      </c>
      <c r="G23" s="80">
        <v>13.407556999999999</v>
      </c>
      <c r="H23" s="80">
        <v>2.3059999999999997E-2</v>
      </c>
      <c r="I23" s="80">
        <v>0</v>
      </c>
      <c r="J23" s="80">
        <v>0</v>
      </c>
      <c r="K23" s="80">
        <v>2.3059999999999997E-2</v>
      </c>
      <c r="L23" s="80">
        <v>2.3059999999999997E-2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13.384497</v>
      </c>
      <c r="R23" s="80">
        <v>0</v>
      </c>
      <c r="S23" s="80">
        <v>0</v>
      </c>
      <c r="T23" s="80">
        <f t="shared" si="5"/>
        <v>13.384497</v>
      </c>
      <c r="U23" s="81"/>
      <c r="V23" s="81"/>
      <c r="W23" s="80">
        <v>0</v>
      </c>
      <c r="X23" s="80">
        <f t="shared" si="1"/>
        <v>13.384497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13.384497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13.384497</v>
      </c>
      <c r="AN23" s="80">
        <v>13.267431</v>
      </c>
      <c r="AO23" s="80">
        <v>0</v>
      </c>
      <c r="AP23" s="80">
        <v>0</v>
      </c>
      <c r="AQ23" s="80">
        <v>0.11706600000000002</v>
      </c>
      <c r="AR23" s="80">
        <v>0.11706600000000002</v>
      </c>
      <c r="AS23" s="80">
        <v>0</v>
      </c>
      <c r="AT23" s="80">
        <v>13.351497000000002</v>
      </c>
      <c r="AU23" s="80">
        <v>0</v>
      </c>
      <c r="AV23" s="80">
        <v>13.156996000000001</v>
      </c>
      <c r="AW23" s="80">
        <v>0.19450100000000001</v>
      </c>
      <c r="AX23" s="80">
        <f t="shared" si="6"/>
        <v>13.180056</v>
      </c>
      <c r="AY23" s="80">
        <f t="shared" si="7"/>
        <v>0.19450100000000001</v>
      </c>
      <c r="AZ23" s="80">
        <f t="shared" si="8"/>
        <v>0</v>
      </c>
      <c r="BA23" s="80">
        <f t="shared" si="9"/>
        <v>0.19450100000000001</v>
      </c>
      <c r="BB23" s="80">
        <f t="shared" si="2"/>
        <v>0</v>
      </c>
      <c r="BC23" s="80">
        <f t="shared" si="10"/>
        <v>3.2999999999998392E-2</v>
      </c>
      <c r="BD23" s="80">
        <f t="shared" si="11"/>
        <v>13.180056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0.59548400000000001</v>
      </c>
      <c r="E24" s="80">
        <v>0</v>
      </c>
      <c r="F24" s="80">
        <v>0</v>
      </c>
      <c r="G24" s="80">
        <v>0.59548400000000001</v>
      </c>
      <c r="H24" s="80">
        <v>1E-4</v>
      </c>
      <c r="I24" s="80">
        <v>0</v>
      </c>
      <c r="J24" s="80">
        <v>0</v>
      </c>
      <c r="K24" s="80">
        <v>1E-4</v>
      </c>
      <c r="L24" s="80">
        <v>1E-4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0.59538400000000002</v>
      </c>
      <c r="R24" s="80">
        <v>0</v>
      </c>
      <c r="S24" s="80">
        <v>0</v>
      </c>
      <c r="T24" s="80">
        <f t="shared" si="5"/>
        <v>0.59538400000000002</v>
      </c>
      <c r="U24" s="81"/>
      <c r="V24" s="81"/>
      <c r="W24" s="80">
        <v>0</v>
      </c>
      <c r="X24" s="80">
        <f t="shared" si="1"/>
        <v>0.59538400000000002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0.59538400000000002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0.59538400000000002</v>
      </c>
      <c r="AN24" s="80">
        <v>0.59538400000000002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0.59519999999999995</v>
      </c>
      <c r="AU24" s="80">
        <v>0</v>
      </c>
      <c r="AV24" s="80">
        <v>0.48117300000000002</v>
      </c>
      <c r="AW24" s="80">
        <v>0.11402699999999999</v>
      </c>
      <c r="AX24" s="80">
        <f t="shared" si="6"/>
        <v>0.48127300000000001</v>
      </c>
      <c r="AY24" s="80">
        <f t="shared" si="7"/>
        <v>0.11402699999999999</v>
      </c>
      <c r="AZ24" s="80">
        <f t="shared" si="8"/>
        <v>0</v>
      </c>
      <c r="BA24" s="80">
        <f t="shared" si="9"/>
        <v>0.11402699999999999</v>
      </c>
      <c r="BB24" s="80">
        <f t="shared" si="2"/>
        <v>0</v>
      </c>
      <c r="BC24" s="80">
        <f t="shared" si="10"/>
        <v>1.8400000000001748E-4</v>
      </c>
      <c r="BD24" s="80">
        <f t="shared" si="11"/>
        <v>0.48127300000000001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1.9802000000000002</v>
      </c>
      <c r="E25" s="80">
        <v>0</v>
      </c>
      <c r="F25" s="80">
        <v>0</v>
      </c>
      <c r="G25" s="80">
        <v>1.9802000000000002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1.9802000000000002</v>
      </c>
      <c r="R25" s="80">
        <v>0</v>
      </c>
      <c r="S25" s="80">
        <v>0</v>
      </c>
      <c r="T25" s="80">
        <f t="shared" si="5"/>
        <v>1.9802000000000002</v>
      </c>
      <c r="U25" s="81"/>
      <c r="V25" s="81"/>
      <c r="W25" s="80">
        <v>0</v>
      </c>
      <c r="X25" s="80">
        <f t="shared" si="1"/>
        <v>1.9802000000000002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1.9802000000000002</v>
      </c>
      <c r="AH25" s="80">
        <v>0.68700000000000006</v>
      </c>
      <c r="AI25" s="80">
        <v>0</v>
      </c>
      <c r="AJ25" s="80">
        <v>0</v>
      </c>
      <c r="AK25" s="80">
        <v>0.68700000000000006</v>
      </c>
      <c r="AL25" s="80">
        <v>0.68700000000000006</v>
      </c>
      <c r="AM25" s="80">
        <v>1.2932000000000001</v>
      </c>
      <c r="AN25" s="80">
        <v>1.4E-2</v>
      </c>
      <c r="AO25" s="80">
        <v>0</v>
      </c>
      <c r="AP25" s="80">
        <v>0</v>
      </c>
      <c r="AQ25" s="80">
        <v>1.2792000000000001</v>
      </c>
      <c r="AR25" s="80">
        <v>1.2792000000000001</v>
      </c>
      <c r="AS25" s="80">
        <v>0.04</v>
      </c>
      <c r="AT25" s="80">
        <v>1.2572000000000001</v>
      </c>
      <c r="AU25" s="80">
        <v>0</v>
      </c>
      <c r="AV25" s="80">
        <v>1.2532000000000001</v>
      </c>
      <c r="AW25" s="80">
        <v>4.0000000000000001E-3</v>
      </c>
      <c r="AX25" s="80">
        <f t="shared" si="6"/>
        <v>1.2532000000000001</v>
      </c>
      <c r="AY25" s="80">
        <f t="shared" si="7"/>
        <v>0.69100000000000006</v>
      </c>
      <c r="AZ25" s="80">
        <f t="shared" si="8"/>
        <v>0</v>
      </c>
      <c r="BA25" s="80">
        <f t="shared" si="9"/>
        <v>0.69100000000000006</v>
      </c>
      <c r="BB25" s="80">
        <f t="shared" si="2"/>
        <v>0</v>
      </c>
      <c r="BC25" s="80">
        <f t="shared" si="10"/>
        <v>3.6000000000000032E-2</v>
      </c>
      <c r="BD25" s="80">
        <f t="shared" si="11"/>
        <v>1.2532000000000001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0.1515</v>
      </c>
      <c r="E26" s="80">
        <v>0</v>
      </c>
      <c r="F26" s="80">
        <v>0</v>
      </c>
      <c r="G26" s="80">
        <v>0.1515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0.1515</v>
      </c>
      <c r="R26" s="80">
        <v>0</v>
      </c>
      <c r="S26" s="80">
        <v>0</v>
      </c>
      <c r="T26" s="80">
        <f t="shared" si="5"/>
        <v>0.1515</v>
      </c>
      <c r="U26" s="81"/>
      <c r="V26" s="81"/>
      <c r="W26" s="80">
        <v>0</v>
      </c>
      <c r="X26" s="80">
        <f t="shared" si="1"/>
        <v>0.1515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0.1515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0.1515</v>
      </c>
      <c r="AN26" s="80">
        <v>0</v>
      </c>
      <c r="AO26" s="80">
        <v>0</v>
      </c>
      <c r="AP26" s="80">
        <v>0</v>
      </c>
      <c r="AQ26" s="80">
        <v>0.1515</v>
      </c>
      <c r="AR26" s="80">
        <v>0.1515</v>
      </c>
      <c r="AS26" s="80">
        <v>0</v>
      </c>
      <c r="AT26" s="80">
        <v>0.1515</v>
      </c>
      <c r="AU26" s="80">
        <v>0</v>
      </c>
      <c r="AV26" s="80">
        <v>0.1515</v>
      </c>
      <c r="AW26" s="80">
        <v>0</v>
      </c>
      <c r="AX26" s="80">
        <f t="shared" si="6"/>
        <v>0.1515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0.1515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3.3855789999999999</v>
      </c>
      <c r="E28" s="80">
        <v>0</v>
      </c>
      <c r="F28" s="80">
        <v>0</v>
      </c>
      <c r="G28" s="80">
        <v>3.3855789999999999</v>
      </c>
      <c r="H28" s="80">
        <v>6.9500000000000004E-3</v>
      </c>
      <c r="I28" s="80">
        <v>0</v>
      </c>
      <c r="J28" s="80">
        <v>0</v>
      </c>
      <c r="K28" s="80">
        <v>6.9500000000000004E-3</v>
      </c>
      <c r="L28" s="80">
        <v>6.9500000000000004E-3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3.3786290000000001</v>
      </c>
      <c r="R28" s="80">
        <v>0</v>
      </c>
      <c r="S28" s="80">
        <v>0</v>
      </c>
      <c r="T28" s="80">
        <f t="shared" si="5"/>
        <v>3.3786290000000001</v>
      </c>
      <c r="U28" s="81"/>
      <c r="V28" s="81"/>
      <c r="W28" s="80">
        <v>0</v>
      </c>
      <c r="X28" s="80">
        <f t="shared" si="1"/>
        <v>3.3786290000000001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3.3786290000000001</v>
      </c>
      <c r="AH28" s="80">
        <v>8.5000000000000006E-2</v>
      </c>
      <c r="AI28" s="80">
        <v>0</v>
      </c>
      <c r="AJ28" s="80">
        <v>0</v>
      </c>
      <c r="AK28" s="80">
        <v>8.5000000000000006E-2</v>
      </c>
      <c r="AL28" s="80">
        <v>8.5000000000000006E-2</v>
      </c>
      <c r="AM28" s="80">
        <v>3.2936290000000001</v>
      </c>
      <c r="AN28" s="80">
        <v>2.7257610000000003</v>
      </c>
      <c r="AO28" s="80">
        <v>0</v>
      </c>
      <c r="AP28" s="80">
        <v>0</v>
      </c>
      <c r="AQ28" s="80">
        <v>0.56786799999999993</v>
      </c>
      <c r="AR28" s="80">
        <v>0.56786799999999993</v>
      </c>
      <c r="AS28" s="80">
        <v>1.8439999999999999E-3</v>
      </c>
      <c r="AT28" s="80">
        <v>3.2929429999999997</v>
      </c>
      <c r="AU28" s="80">
        <v>0</v>
      </c>
      <c r="AV28" s="80">
        <v>3.2374649999999998</v>
      </c>
      <c r="AW28" s="80">
        <v>5.5478000000000006E-2</v>
      </c>
      <c r="AX28" s="80">
        <f t="shared" si="6"/>
        <v>3.2444149999999996</v>
      </c>
      <c r="AY28" s="80">
        <f t="shared" si="7"/>
        <v>0.14047800000000002</v>
      </c>
      <c r="AZ28" s="80">
        <f t="shared" si="8"/>
        <v>0</v>
      </c>
      <c r="BA28" s="80">
        <f t="shared" si="9"/>
        <v>0.14047800000000002</v>
      </c>
      <c r="BB28" s="80">
        <f t="shared" si="2"/>
        <v>0</v>
      </c>
      <c r="BC28" s="80">
        <f t="shared" si="10"/>
        <v>6.8600000000026973E-4</v>
      </c>
      <c r="BD28" s="80">
        <f t="shared" si="11"/>
        <v>3.2444149999999996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63.253084999999999</v>
      </c>
      <c r="E29" s="80">
        <v>14.371</v>
      </c>
      <c r="F29" s="80">
        <v>0</v>
      </c>
      <c r="G29" s="80">
        <v>48.882084999999996</v>
      </c>
      <c r="H29" s="80">
        <v>28.913029999999999</v>
      </c>
      <c r="I29" s="80">
        <v>0</v>
      </c>
      <c r="J29" s="80">
        <v>0</v>
      </c>
      <c r="K29" s="80">
        <v>28.913029999999999</v>
      </c>
      <c r="L29" s="80">
        <v>28.912830000000003</v>
      </c>
      <c r="M29" s="80">
        <v>0</v>
      </c>
      <c r="N29" s="80">
        <f t="shared" si="0"/>
        <v>1.9999999999598117E-4</v>
      </c>
      <c r="O29" s="80"/>
      <c r="P29" s="80">
        <v>0</v>
      </c>
      <c r="Q29" s="80">
        <f t="shared" si="4"/>
        <v>19.969055000000001</v>
      </c>
      <c r="R29" s="80">
        <v>2.8153999999999999</v>
      </c>
      <c r="S29" s="80">
        <v>0</v>
      </c>
      <c r="T29" s="80">
        <f t="shared" si="5"/>
        <v>17.153655000000001</v>
      </c>
      <c r="U29" s="81"/>
      <c r="V29" s="81"/>
      <c r="W29" s="80">
        <v>0</v>
      </c>
      <c r="X29" s="80">
        <f t="shared" si="1"/>
        <v>17.153854999999997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17.153854999999997</v>
      </c>
      <c r="AH29" s="80">
        <v>1.4574149999999999</v>
      </c>
      <c r="AI29" s="80">
        <v>0.6023599999999999</v>
      </c>
      <c r="AJ29" s="80">
        <v>0</v>
      </c>
      <c r="AK29" s="80">
        <v>0.85505500000000001</v>
      </c>
      <c r="AL29" s="80">
        <v>0.85505500000000001</v>
      </c>
      <c r="AM29" s="80">
        <v>15.696439999999997</v>
      </c>
      <c r="AN29" s="80">
        <v>15.310974999999997</v>
      </c>
      <c r="AO29" s="80">
        <v>1.109E-3</v>
      </c>
      <c r="AP29" s="80">
        <v>0</v>
      </c>
      <c r="AQ29" s="80">
        <v>0.38546499999999978</v>
      </c>
      <c r="AR29" s="80">
        <v>0.38546499999999978</v>
      </c>
      <c r="AS29" s="80">
        <v>1.16E-4</v>
      </c>
      <c r="AT29" s="80">
        <v>15.696379000000007</v>
      </c>
      <c r="AU29" s="80">
        <v>0</v>
      </c>
      <c r="AV29" s="80">
        <v>14.145260000000007</v>
      </c>
      <c r="AW29" s="80">
        <v>1.5511189999999997</v>
      </c>
      <c r="AX29" s="80">
        <f t="shared" si="6"/>
        <v>45.873490000000011</v>
      </c>
      <c r="AY29" s="80">
        <f t="shared" si="7"/>
        <v>3.0085339999999996</v>
      </c>
      <c r="AZ29" s="80">
        <f t="shared" si="8"/>
        <v>0</v>
      </c>
      <c r="BA29" s="80">
        <f t="shared" si="9"/>
        <v>3.0085339999999996</v>
      </c>
      <c r="BB29" s="80">
        <f t="shared" si="2"/>
        <v>0</v>
      </c>
      <c r="BC29" s="80">
        <f t="shared" si="10"/>
        <v>6.0999999985877906E-5</v>
      </c>
      <c r="BD29" s="80">
        <f t="shared" si="11"/>
        <v>60.244490000000013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2096.2481299999999</v>
      </c>
      <c r="E30" s="80">
        <v>1116.75</v>
      </c>
      <c r="F30" s="80">
        <v>0</v>
      </c>
      <c r="G30" s="80">
        <v>979.49812999999995</v>
      </c>
      <c r="H30" s="80">
        <v>912.47500000000002</v>
      </c>
      <c r="I30" s="80">
        <v>0</v>
      </c>
      <c r="J30" s="80">
        <v>0</v>
      </c>
      <c r="K30" s="80">
        <v>912.47500000000002</v>
      </c>
      <c r="L30" s="80">
        <v>908.97799999999995</v>
      </c>
      <c r="M30" s="80">
        <v>0</v>
      </c>
      <c r="N30" s="80">
        <f t="shared" si="0"/>
        <v>3.4970000000000709</v>
      </c>
      <c r="O30" s="80"/>
      <c r="P30" s="80">
        <v>0</v>
      </c>
      <c r="Q30" s="80">
        <f t="shared" si="4"/>
        <v>67.023129999999924</v>
      </c>
      <c r="R30" s="80">
        <v>0</v>
      </c>
      <c r="S30" s="80">
        <v>0</v>
      </c>
      <c r="T30" s="80">
        <f t="shared" si="5"/>
        <v>67.023129999999924</v>
      </c>
      <c r="U30" s="81"/>
      <c r="V30" s="81"/>
      <c r="W30" s="80">
        <v>0</v>
      </c>
      <c r="X30" s="80">
        <f t="shared" si="1"/>
        <v>70.520129999999995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70.520129999999995</v>
      </c>
      <c r="AH30" s="80">
        <v>70.491</v>
      </c>
      <c r="AI30" s="80">
        <v>0</v>
      </c>
      <c r="AJ30" s="80">
        <v>0</v>
      </c>
      <c r="AK30" s="80">
        <v>70.491</v>
      </c>
      <c r="AL30" s="80">
        <v>70.491</v>
      </c>
      <c r="AM30" s="80">
        <v>2.9130000000000003E-2</v>
      </c>
      <c r="AN30" s="80">
        <v>2E-3</v>
      </c>
      <c r="AO30" s="80">
        <v>0</v>
      </c>
      <c r="AP30" s="80">
        <v>0</v>
      </c>
      <c r="AQ30" s="80">
        <v>2.7130000000000001E-2</v>
      </c>
      <c r="AR30" s="80">
        <v>2.7130000000000001E-2</v>
      </c>
      <c r="AS30" s="80">
        <v>0</v>
      </c>
      <c r="AT30" s="80">
        <v>2.913E-2</v>
      </c>
      <c r="AU30" s="80">
        <v>0</v>
      </c>
      <c r="AV30" s="80">
        <v>2.589E-2</v>
      </c>
      <c r="AW30" s="80">
        <v>3.2400000000000003E-3</v>
      </c>
      <c r="AX30" s="80">
        <f t="shared" si="6"/>
        <v>909.00388999999996</v>
      </c>
      <c r="AY30" s="80">
        <f t="shared" si="7"/>
        <v>70.494240000000005</v>
      </c>
      <c r="AZ30" s="80">
        <f t="shared" si="8"/>
        <v>0</v>
      </c>
      <c r="BA30" s="80">
        <f t="shared" si="9"/>
        <v>70.494240000000005</v>
      </c>
      <c r="BB30" s="80">
        <f t="shared" si="2"/>
        <v>0</v>
      </c>
      <c r="BC30" s="80">
        <f t="shared" si="10"/>
        <v>0</v>
      </c>
      <c r="BD30" s="80">
        <f t="shared" si="11"/>
        <v>2025.75389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223.09398100000001</v>
      </c>
      <c r="E31" s="80">
        <v>0</v>
      </c>
      <c r="F31" s="80">
        <v>0</v>
      </c>
      <c r="G31" s="80">
        <v>223.09398100000001</v>
      </c>
      <c r="H31" s="80">
        <v>7.6648300000000003</v>
      </c>
      <c r="I31" s="80">
        <v>0</v>
      </c>
      <c r="J31" s="80">
        <v>0</v>
      </c>
      <c r="K31" s="80">
        <v>7.6648300000000003</v>
      </c>
      <c r="L31" s="80">
        <v>5.0198299999999998</v>
      </c>
      <c r="M31" s="80">
        <v>0</v>
      </c>
      <c r="N31" s="80">
        <f t="shared" si="0"/>
        <v>2.6450000000000005</v>
      </c>
      <c r="O31" s="80"/>
      <c r="P31" s="80">
        <v>0</v>
      </c>
      <c r="Q31" s="80">
        <f t="shared" si="4"/>
        <v>215.42915099999999</v>
      </c>
      <c r="R31" s="80">
        <v>0.52329999999999999</v>
      </c>
      <c r="S31" s="80">
        <v>0</v>
      </c>
      <c r="T31" s="80">
        <f t="shared" si="5"/>
        <v>214.90585099999998</v>
      </c>
      <c r="U31" s="81"/>
      <c r="V31" s="81"/>
      <c r="W31" s="80">
        <v>0</v>
      </c>
      <c r="X31" s="80">
        <f t="shared" si="1"/>
        <v>217.55085099999999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217.55085099999999</v>
      </c>
      <c r="AH31" s="80">
        <v>4.0956599999999996</v>
      </c>
      <c r="AI31" s="80">
        <v>4.0956099999999998</v>
      </c>
      <c r="AJ31" s="80">
        <v>0</v>
      </c>
      <c r="AK31" s="80">
        <v>5.0000000000000002E-5</v>
      </c>
      <c r="AL31" s="80">
        <v>5.0000000000000002E-5</v>
      </c>
      <c r="AM31" s="80">
        <v>213.45519099999999</v>
      </c>
      <c r="AN31" s="80">
        <v>212.88937399999998</v>
      </c>
      <c r="AO31" s="80">
        <v>0</v>
      </c>
      <c r="AP31" s="80">
        <v>0</v>
      </c>
      <c r="AQ31" s="80">
        <v>0.56581700000000001</v>
      </c>
      <c r="AR31" s="80">
        <v>0.56581700000000001</v>
      </c>
      <c r="AS31" s="80">
        <v>0</v>
      </c>
      <c r="AT31" s="80">
        <v>213.45518999999993</v>
      </c>
      <c r="AU31" s="80">
        <v>0</v>
      </c>
      <c r="AV31" s="80">
        <v>212.27285299999994</v>
      </c>
      <c r="AW31" s="80">
        <v>1.182337</v>
      </c>
      <c r="AX31" s="80">
        <f t="shared" si="6"/>
        <v>217.81598299999993</v>
      </c>
      <c r="AY31" s="80">
        <f t="shared" si="7"/>
        <v>5.2779969999999992</v>
      </c>
      <c r="AZ31" s="80">
        <f t="shared" si="8"/>
        <v>0</v>
      </c>
      <c r="BA31" s="80">
        <f t="shared" si="9"/>
        <v>5.2779969999999992</v>
      </c>
      <c r="BB31" s="80">
        <f t="shared" si="2"/>
        <v>0</v>
      </c>
      <c r="BC31" s="80">
        <f t="shared" si="10"/>
        <v>1.000000082740371E-6</v>
      </c>
      <c r="BD31" s="80">
        <f t="shared" si="11"/>
        <v>217.81598299999993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898.40270999999996</v>
      </c>
      <c r="E32" s="80">
        <v>57.457999999999998</v>
      </c>
      <c r="F32" s="80">
        <v>0</v>
      </c>
      <c r="G32" s="80">
        <v>840.94470999999999</v>
      </c>
      <c r="H32" s="80">
        <v>768.822</v>
      </c>
      <c r="I32" s="80">
        <v>0</v>
      </c>
      <c r="J32" s="80">
        <v>0</v>
      </c>
      <c r="K32" s="80">
        <v>116.05</v>
      </c>
      <c r="L32" s="80">
        <v>109.143</v>
      </c>
      <c r="M32" s="80">
        <v>0</v>
      </c>
      <c r="N32" s="80">
        <f t="shared" si="0"/>
        <v>6.9069999999999965</v>
      </c>
      <c r="O32" s="80"/>
      <c r="P32" s="80">
        <v>0</v>
      </c>
      <c r="Q32" s="80">
        <f t="shared" si="4"/>
        <v>72.122709999999998</v>
      </c>
      <c r="R32" s="80">
        <v>0</v>
      </c>
      <c r="S32" s="80">
        <v>0</v>
      </c>
      <c r="T32" s="80">
        <f t="shared" si="5"/>
        <v>72.122709999999998</v>
      </c>
      <c r="U32" s="81"/>
      <c r="V32" s="81"/>
      <c r="W32" s="80">
        <v>0</v>
      </c>
      <c r="X32" s="80">
        <f t="shared" si="1"/>
        <v>79.029709999999994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79.029709999999994</v>
      </c>
      <c r="AH32" s="80">
        <v>5.2009999999999996</v>
      </c>
      <c r="AI32" s="80">
        <v>0</v>
      </c>
      <c r="AJ32" s="80">
        <v>0</v>
      </c>
      <c r="AK32" s="80">
        <v>5.2009999999999996</v>
      </c>
      <c r="AL32" s="80">
        <v>5.2009999999999996</v>
      </c>
      <c r="AM32" s="80">
        <v>73.828710000000001</v>
      </c>
      <c r="AN32" s="80">
        <v>69.696100000000001</v>
      </c>
      <c r="AO32" s="80">
        <v>0</v>
      </c>
      <c r="AP32" s="80">
        <v>0</v>
      </c>
      <c r="AQ32" s="80">
        <v>4.1326100000000006</v>
      </c>
      <c r="AR32" s="80">
        <v>4.1326100000000006</v>
      </c>
      <c r="AS32" s="80">
        <v>0</v>
      </c>
      <c r="AT32" s="80">
        <v>73.825643999999997</v>
      </c>
      <c r="AU32" s="80">
        <v>0</v>
      </c>
      <c r="AV32" s="80">
        <v>73.810276000000002</v>
      </c>
      <c r="AW32" s="80">
        <v>1.5368E-2</v>
      </c>
      <c r="AX32" s="80">
        <f t="shared" si="6"/>
        <v>182.95327600000002</v>
      </c>
      <c r="AY32" s="80">
        <f t="shared" si="7"/>
        <v>5.2163679999999992</v>
      </c>
      <c r="AZ32" s="80">
        <f t="shared" si="8"/>
        <v>0</v>
      </c>
      <c r="BA32" s="80">
        <f t="shared" si="9"/>
        <v>5.2163679999999992</v>
      </c>
      <c r="BB32" s="80">
        <f t="shared" si="2"/>
        <v>0</v>
      </c>
      <c r="BC32" s="80">
        <f t="shared" si="10"/>
        <v>652.77506600000004</v>
      </c>
      <c r="BD32" s="80">
        <f t="shared" si="11"/>
        <v>240.41127600000002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9.0359999999999996</v>
      </c>
      <c r="E34" s="80">
        <v>0</v>
      </c>
      <c r="F34" s="80">
        <v>0</v>
      </c>
      <c r="G34" s="80">
        <v>9.0359999999999996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9.0359999999999996</v>
      </c>
      <c r="R34" s="80">
        <v>9.0359999999999996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9.0359999999999996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9.0359999999999996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7.5499999999999994E-3</v>
      </c>
      <c r="E35" s="80">
        <v>0</v>
      </c>
      <c r="F35" s="80">
        <v>0</v>
      </c>
      <c r="G35" s="80">
        <v>7.5499999999999994E-3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7.5499999999999994E-3</v>
      </c>
      <c r="R35" s="80">
        <v>0</v>
      </c>
      <c r="S35" s="80">
        <v>0</v>
      </c>
      <c r="T35" s="80">
        <f t="shared" si="5"/>
        <v>7.5499999999999994E-3</v>
      </c>
      <c r="U35" s="81"/>
      <c r="V35" s="81"/>
      <c r="W35" s="80">
        <v>0</v>
      </c>
      <c r="X35" s="80">
        <f t="shared" si="1"/>
        <v>7.5499999999999994E-3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7.5499999999999994E-3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7.5499999999999994E-3</v>
      </c>
      <c r="AN35" s="80">
        <v>0</v>
      </c>
      <c r="AO35" s="80">
        <v>0</v>
      </c>
      <c r="AP35" s="80">
        <v>0</v>
      </c>
      <c r="AQ35" s="80">
        <v>7.5499999999999994E-3</v>
      </c>
      <c r="AR35" s="80">
        <v>7.5499999999999994E-3</v>
      </c>
      <c r="AS35" s="80">
        <v>0</v>
      </c>
      <c r="AT35" s="80">
        <v>7.5499999999999994E-3</v>
      </c>
      <c r="AU35" s="80">
        <v>0</v>
      </c>
      <c r="AV35" s="80">
        <v>7.5499999999999994E-3</v>
      </c>
      <c r="AW35" s="80">
        <v>0</v>
      </c>
      <c r="AX35" s="80">
        <f t="shared" si="6"/>
        <v>7.5499999999999994E-3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7.5499999999999994E-3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27.919107999999998</v>
      </c>
      <c r="E36" s="80">
        <v>0</v>
      </c>
      <c r="F36" s="80">
        <v>0</v>
      </c>
      <c r="G36" s="80">
        <v>27.919107999999998</v>
      </c>
      <c r="H36" s="80">
        <v>0.13258999999999999</v>
      </c>
      <c r="I36" s="80">
        <v>0</v>
      </c>
      <c r="J36" s="80">
        <v>0</v>
      </c>
      <c r="K36" s="80">
        <v>0.13258999999999999</v>
      </c>
      <c r="L36" s="80">
        <v>0</v>
      </c>
      <c r="M36" s="80">
        <v>0</v>
      </c>
      <c r="N36" s="80">
        <f t="shared" si="0"/>
        <v>0.13258999999999999</v>
      </c>
      <c r="O36" s="80"/>
      <c r="P36" s="80">
        <v>0</v>
      </c>
      <c r="Q36" s="80">
        <f>R36+S36+T36+W36</f>
        <v>27.786517999999997</v>
      </c>
      <c r="R36" s="80">
        <v>0</v>
      </c>
      <c r="S36" s="80">
        <v>0</v>
      </c>
      <c r="T36" s="80">
        <f t="shared" si="5"/>
        <v>27.786517999999997</v>
      </c>
      <c r="U36" s="81"/>
      <c r="V36" s="81"/>
      <c r="W36" s="80">
        <v>0</v>
      </c>
      <c r="X36" s="80">
        <f t="shared" si="1"/>
        <v>27.919107999999998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27.919107999999998</v>
      </c>
      <c r="AH36" s="80">
        <v>17.992930000000001</v>
      </c>
      <c r="AI36" s="80">
        <v>0</v>
      </c>
      <c r="AJ36" s="80">
        <v>0</v>
      </c>
      <c r="AK36" s="80">
        <v>17.992930000000001</v>
      </c>
      <c r="AL36" s="80">
        <v>17.992930000000001</v>
      </c>
      <c r="AM36" s="80">
        <v>9.9261779999999966</v>
      </c>
      <c r="AN36" s="80">
        <v>7.0595739999999978</v>
      </c>
      <c r="AO36" s="80">
        <v>2.0354139999999998</v>
      </c>
      <c r="AP36" s="80">
        <v>0</v>
      </c>
      <c r="AQ36" s="80">
        <v>2.8666039999999993</v>
      </c>
      <c r="AR36" s="80">
        <v>2.8666039999999993</v>
      </c>
      <c r="AS36" s="80">
        <v>2.4243229999999998</v>
      </c>
      <c r="AT36" s="80">
        <v>5.6987799999999984</v>
      </c>
      <c r="AU36" s="80">
        <v>0</v>
      </c>
      <c r="AV36" s="80">
        <v>1.923381</v>
      </c>
      <c r="AW36" s="80">
        <v>3.7753989999999988</v>
      </c>
      <c r="AX36" s="80">
        <f t="shared" si="6"/>
        <v>1.923381</v>
      </c>
      <c r="AY36" s="80">
        <f t="shared" si="7"/>
        <v>21.768329000000001</v>
      </c>
      <c r="AZ36" s="80">
        <f>Y36</f>
        <v>0</v>
      </c>
      <c r="BA36" s="80">
        <f>AH36+AW36</f>
        <v>21.768329000000001</v>
      </c>
      <c r="BB36" s="80">
        <f t="shared" si="2"/>
        <v>0</v>
      </c>
      <c r="BC36" s="80">
        <f t="shared" si="10"/>
        <v>4.2273979999999973</v>
      </c>
      <c r="BD36" s="80">
        <f t="shared" si="11"/>
        <v>1.923381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4.2032059999999998</v>
      </c>
      <c r="E37" s="94">
        <v>0</v>
      </c>
      <c r="F37" s="94">
        <v>0</v>
      </c>
      <c r="G37" s="94">
        <v>4.2032059999999998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4.2032059999999998</v>
      </c>
      <c r="R37" s="94">
        <v>0</v>
      </c>
      <c r="S37" s="94">
        <v>0</v>
      </c>
      <c r="T37" s="94">
        <f t="shared" si="5"/>
        <v>4.2032059999999998</v>
      </c>
      <c r="U37" s="95"/>
      <c r="V37" s="95"/>
      <c r="W37" s="94">
        <v>0</v>
      </c>
      <c r="X37" s="94">
        <f t="shared" si="1"/>
        <v>4.2032059999999998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4.2032059999999998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4.2032059999999998</v>
      </c>
      <c r="AN37" s="94">
        <v>2.0354139999999998</v>
      </c>
      <c r="AO37" s="94">
        <v>2.0354139999999998</v>
      </c>
      <c r="AP37" s="94">
        <v>0</v>
      </c>
      <c r="AQ37" s="94">
        <v>2.1677919999999995</v>
      </c>
      <c r="AR37" s="94">
        <v>2.1677919999999995</v>
      </c>
      <c r="AS37" s="94">
        <v>2.1615539999999998</v>
      </c>
      <c r="AT37" s="94">
        <v>0.52216499999999888</v>
      </c>
      <c r="AU37" s="94">
        <v>0</v>
      </c>
      <c r="AV37" s="94">
        <v>6.2399999999999999E-4</v>
      </c>
      <c r="AW37" s="94">
        <v>0.52154099999999892</v>
      </c>
      <c r="AX37" s="94">
        <f t="shared" si="6"/>
        <v>6.2399999999999999E-4</v>
      </c>
      <c r="AY37" s="94">
        <f t="shared" si="7"/>
        <v>0.52154099999999892</v>
      </c>
      <c r="AZ37" s="94">
        <f>Y37</f>
        <v>0</v>
      </c>
      <c r="BA37" s="94">
        <f>AH37+AW37</f>
        <v>0.52154099999999892</v>
      </c>
      <c r="BB37" s="94">
        <f t="shared" si="2"/>
        <v>0</v>
      </c>
      <c r="BC37" s="94">
        <f t="shared" si="10"/>
        <v>3.6810410000000005</v>
      </c>
      <c r="BD37" s="94">
        <f t="shared" si="11"/>
        <v>6.2399999999999999E-4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23.715902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23.715902</v>
      </c>
      <c r="H38" s="90">
        <f t="shared" si="12"/>
        <v>0.13258999999999999</v>
      </c>
      <c r="I38" s="90">
        <f t="shared" si="12"/>
        <v>0</v>
      </c>
      <c r="J38" s="90">
        <f t="shared" si="12"/>
        <v>0</v>
      </c>
      <c r="K38" s="90">
        <f t="shared" si="12"/>
        <v>0.13258999999999999</v>
      </c>
      <c r="L38" s="90">
        <f t="shared" si="12"/>
        <v>0</v>
      </c>
      <c r="M38" s="90">
        <f t="shared" si="12"/>
        <v>0</v>
      </c>
      <c r="N38" s="90">
        <f t="shared" si="12"/>
        <v>0.13258999999999999</v>
      </c>
      <c r="O38" s="90">
        <f t="shared" si="12"/>
        <v>0</v>
      </c>
      <c r="P38" s="90">
        <f t="shared" si="12"/>
        <v>0</v>
      </c>
      <c r="Q38" s="90">
        <f t="shared" si="12"/>
        <v>23.583311999999999</v>
      </c>
      <c r="R38" s="90">
        <f t="shared" si="12"/>
        <v>0</v>
      </c>
      <c r="S38" s="90">
        <f t="shared" si="12"/>
        <v>0</v>
      </c>
      <c r="T38" s="90">
        <f t="shared" si="12"/>
        <v>23.583311999999999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23.715902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23.715902</v>
      </c>
      <c r="AH38" s="90">
        <f t="shared" ref="AH38:BD38" si="13">AH36-AH37</f>
        <v>17.992930000000001</v>
      </c>
      <c r="AI38" s="90">
        <f t="shared" si="13"/>
        <v>0</v>
      </c>
      <c r="AJ38" s="90">
        <f t="shared" si="13"/>
        <v>0</v>
      </c>
      <c r="AK38" s="90">
        <f t="shared" si="13"/>
        <v>17.992930000000001</v>
      </c>
      <c r="AL38" s="90">
        <f t="shared" si="13"/>
        <v>17.992930000000001</v>
      </c>
      <c r="AM38" s="90">
        <f t="shared" si="13"/>
        <v>5.7229719999999968</v>
      </c>
      <c r="AN38" s="90">
        <f t="shared" si="13"/>
        <v>5.0241599999999984</v>
      </c>
      <c r="AO38" s="90">
        <f t="shared" si="13"/>
        <v>0</v>
      </c>
      <c r="AP38" s="90">
        <f t="shared" si="13"/>
        <v>0</v>
      </c>
      <c r="AQ38" s="90">
        <f t="shared" si="13"/>
        <v>0.69881199999999977</v>
      </c>
      <c r="AR38" s="90">
        <f t="shared" si="13"/>
        <v>0.69881199999999977</v>
      </c>
      <c r="AS38" s="90">
        <f t="shared" si="13"/>
        <v>0.26276900000000003</v>
      </c>
      <c r="AT38" s="90">
        <f t="shared" si="13"/>
        <v>5.176615</v>
      </c>
      <c r="AU38" s="90">
        <f t="shared" si="13"/>
        <v>0</v>
      </c>
      <c r="AV38" s="90">
        <f t="shared" si="13"/>
        <v>1.922757</v>
      </c>
      <c r="AW38" s="90">
        <f t="shared" si="13"/>
        <v>3.2538580000000001</v>
      </c>
      <c r="AX38" s="90">
        <f t="shared" si="13"/>
        <v>1.922757</v>
      </c>
      <c r="AY38" s="90">
        <f t="shared" si="13"/>
        <v>21.246788000000002</v>
      </c>
      <c r="AZ38" s="90">
        <f t="shared" si="13"/>
        <v>0</v>
      </c>
      <c r="BA38" s="90">
        <f t="shared" si="13"/>
        <v>21.246788000000002</v>
      </c>
      <c r="BB38" s="90">
        <f t="shared" si="13"/>
        <v>0</v>
      </c>
      <c r="BC38" s="90">
        <f t="shared" si="13"/>
        <v>0.54635699999999687</v>
      </c>
      <c r="BD38" s="90">
        <f t="shared" si="13"/>
        <v>1.922757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2021-03-16T06:43:43Z</dcterms:created>
  <dcterms:modified xsi:type="dcterms:W3CDTF">2021-03-16T06:43:43Z</dcterms:modified>
</cp:coreProperties>
</file>