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20" i="1" l="1"/>
  <c r="AO27" i="1"/>
  <c r="AO17" i="1"/>
  <c r="AO21" i="1"/>
  <c r="AO37" i="1"/>
  <c r="AO28" i="1"/>
  <c r="AO25" i="1"/>
  <c r="AO31" i="1"/>
  <c r="AO38" i="1"/>
  <c r="AO35" i="1"/>
  <c r="AO32" i="1"/>
  <c r="AO16" i="1"/>
  <c r="AO15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<sst xmlns="http://schemas.openxmlformats.org/spreadsheetml/2006/main" count="111" uniqueCount="105">
  <si>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</si>
  <si>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</si>
  <si>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</si>
  <si>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</si>
  <si>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</si>
  <si>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</si>
  <si>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</si>
  <si>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</si>
  <si>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</si>
  <si>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</si>
  <si>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</si>
  <si>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</si>
  <si>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</si>
  <si>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</si>
  <si>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</si>
  <si>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</si>
  <si>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</si>
  <si>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</si>
  <si>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</si>
  <si>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</si>
  <si>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</si>
  <si>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</si>
  <si>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</si>
  <si>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</si>
  <si>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</si>
  <si>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</si>
  <si>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</si>
  <si>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</si>
  <si>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</si>
  <si>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</si>
  <si>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</si>
  <si>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</si>
  <si>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</si>
  <si>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</si>
  <si>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</si>
  <si>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</si>
  <si>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</si>
  <si>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</si>
  <si>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</si>
  <si>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</si>
  <si>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</si>
  <si>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</si>
  <si>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</si>
  <si>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</si>
  <si>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</si>
  <si>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</si>
  <si>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</si>
  <si>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</si>
  <si>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</si>
  <si>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</si>
  <si>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</si>
  <si>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</si>
  <si>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</si>
  <si>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</si>
  <si>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</si>
  <si>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</si>
  <si>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</si>
  <si>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</si>
  <si>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</si>
  <si>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</si>
  <si>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</si>
  <si>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</si>
  <si>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</si>
  <si>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</si>
  <si>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</si>
  <si>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</si>
  <si>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</si>
  <si>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</si>
  <si>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</si>
  <si>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</si>
  <si>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</si>
  <si>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</si>
  <si>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表2-34  発生量及び処理・処分量（種類別：変換）　〔鉄鋼〕〔全地域〕〔令和元年度〕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</si>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</sst>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3054.8405520000006</v>
      </c>
      <c r="E12" s="90">
        <v>1188.5790000000002</v>
      </c>
      <c r="F12" s="90">
        <v>0</v>
      </c>
      <c r="G12" s="90">
        <v>1866.2615520000002</v>
      </c>
      <c r="H12" s="90">
        <v>0.436</v>
      </c>
      <c r="I12" s="90">
        <v>0</v>
      </c>
      <c r="J12" s="90">
        <v>0</v>
      </c>
      <c r="K12" s="90">
        <v>1718.3238299999998</v>
      </c>
      <c r="L12" s="90">
        <v>0</v>
      </c>
      <c r="M12" s="90">
        <v>657.45999999999981</v>
      </c>
      <c r="N12" s="90">
        <v>0</v>
      </c>
      <c r="O12" s="90">
        <v>1060.86383</v>
      </c>
      <c r="P12" s="90">
        <v>1047.2079999999999</v>
      </c>
      <c r="Q12" s="90">
        <v>0</v>
      </c>
      <c r="R12" s="90">
        <v>0</v>
      </c>
      <c r="S12" s="91">
        <v>161.15755200000001</v>
      </c>
      <c r="T12" s="90">
        <v>75.274960000000007</v>
      </c>
      <c r="U12" s="90">
        <v>2.0000000000000002E-5</v>
      </c>
      <c r="V12" s="90">
        <v>75.274940000000001</v>
      </c>
      <c r="W12" s="90">
        <v>85.882592000000002</v>
      </c>
      <c r="X12" s="90">
        <v>82.601187999999993</v>
      </c>
      <c r="Y12" s="90">
        <v>4.9644000000000004</v>
      </c>
      <c r="Z12" s="90">
        <v>3.2814040000000002</v>
      </c>
      <c r="AA12" s="90">
        <v>0.26450299999999999</v>
      </c>
      <c r="AB12" s="90">
        <v>0.16264200000001855</v>
      </c>
      <c r="AC12" s="90">
        <v>85.719949999999983</v>
      </c>
      <c r="AD12" s="90">
        <v>85.586089000000001</v>
      </c>
      <c r="AE12" s="90">
        <v>0.13386099999999998</v>
      </c>
      <c r="AF12" s="90">
        <v>0</v>
      </c>
      <c r="AG12" s="91">
        <v>1133.2300889999999</v>
      </c>
      <c r="AH12" s="90">
        <v>75.408821000000003</v>
      </c>
      <c r="AI12" s="90">
        <v>2321.8090890000003</v>
      </c>
      <c r="AJ12" s="90">
        <v>0</v>
      </c>
      <c r="AK12" s="90">
        <f>G12-N12</f>
        <v>1866.2615520000002</v>
      </c>
      <c r="AL12" s="90">
        <f>AM12+AN12</f>
        <v>75.550166635211255</v>
      </c>
      <c r="AM12" s="90">
        <f>SUM(AM13:AM14)+SUM(AM18:AM36)</f>
        <v>0</v>
      </c>
      <c r="AN12" s="90">
        <f>SUM(AN13:AN14)+SUM(AN18:AN36)</f>
        <v>75.550166635211255</v>
      </c>
      <c r="AO12" s="90">
        <f>AK12-AL12</f>
        <v>1790.7113853647888</v>
      </c>
    </row>
    <row r="13" spans="2:41" s="92" customFormat="1" ht="27" customHeight="1" thickTop="1" x14ac:dyDescent="0.15">
      <c r="B13" s="93" t="s">
        <v>78</v>
      </c>
      <c r="C13" s="94"/>
      <c r="D13" s="95">
        <v>7.7400000000000004E-3</v>
      </c>
      <c r="E13" s="95">
        <v>0</v>
      </c>
      <c r="F13" s="95">
        <v>0</v>
      </c>
      <c r="G13" s="96">
        <v>7.7400000000000004E-3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7.7400000000000004E-3</v>
      </c>
      <c r="T13" s="95">
        <v>0</v>
      </c>
      <c r="U13" s="95">
        <v>0</v>
      </c>
      <c r="V13" s="95">
        <v>0</v>
      </c>
      <c r="W13" s="95">
        <v>7.7400000000000004E-3</v>
      </c>
      <c r="X13" s="95">
        <v>0</v>
      </c>
      <c r="Y13" s="95">
        <v>0</v>
      </c>
      <c r="Z13" s="95">
        <v>7.7400000000000004E-3</v>
      </c>
      <c r="AA13" s="95">
        <v>0</v>
      </c>
      <c r="AB13" s="95">
        <v>-9.6220000000000021E-3</v>
      </c>
      <c r="AC13" s="95">
        <v>1.7362000000000002E-2</v>
      </c>
      <c r="AD13" s="95">
        <v>7.7400000000000004E-3</v>
      </c>
      <c r="AE13" s="98">
        <v>9.6220000000000003E-3</v>
      </c>
      <c r="AF13" s="95">
        <v>0</v>
      </c>
      <c r="AG13" s="99">
        <v>7.7400000000000004E-3</v>
      </c>
      <c r="AH13" s="100">
        <v>9.6220000000000003E-3</v>
      </c>
      <c r="AI13" s="100">
        <v>7.7400000000000004E-3</v>
      </c>
      <c r="AJ13" s="95">
        <v>0</v>
      </c>
      <c r="AK13" s="95">
        <f t="shared" ref="AK13:AK39" si="0">G13-N13</f>
        <v>7.7400000000000004E-3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7.7400000000000004E-3</v>
      </c>
    </row>
    <row r="14" spans="2:41" s="92" customFormat="1" ht="27" customHeight="1" x14ac:dyDescent="0.15">
      <c r="B14" s="101" t="s">
        <v>79</v>
      </c>
      <c r="C14" s="94"/>
      <c r="D14" s="95">
        <v>11.088559</v>
      </c>
      <c r="E14" s="95">
        <v>0</v>
      </c>
      <c r="F14" s="95">
        <v>0</v>
      </c>
      <c r="G14" s="95">
        <v>11.088559</v>
      </c>
      <c r="H14" s="95">
        <v>0.436</v>
      </c>
      <c r="I14" s="95">
        <v>0</v>
      </c>
      <c r="J14" s="95">
        <v>0</v>
      </c>
      <c r="K14" s="95">
        <v>5.2089999999999996</v>
      </c>
      <c r="L14" s="95">
        <v>0</v>
      </c>
      <c r="M14" s="95">
        <v>4.6879999999999997</v>
      </c>
      <c r="N14" s="95">
        <v>0</v>
      </c>
      <c r="O14" s="95">
        <v>0.52100000000000002</v>
      </c>
      <c r="P14" s="95">
        <v>0</v>
      </c>
      <c r="Q14" s="95">
        <v>0</v>
      </c>
      <c r="R14" s="102">
        <v>0</v>
      </c>
      <c r="S14" s="97">
        <v>5.9645590000000004</v>
      </c>
      <c r="T14" s="95">
        <v>0</v>
      </c>
      <c r="U14" s="95">
        <v>0</v>
      </c>
      <c r="V14" s="95">
        <v>0</v>
      </c>
      <c r="W14" s="95">
        <v>5.9645590000000004</v>
      </c>
      <c r="X14" s="95">
        <v>5.8605</v>
      </c>
      <c r="Y14" s="95">
        <v>3.7023000000000001</v>
      </c>
      <c r="Z14" s="95">
        <v>0.104059</v>
      </c>
      <c r="AA14" s="95">
        <v>2.9689999999999999E-3</v>
      </c>
      <c r="AB14" s="95">
        <v>2.6756000000000668E-2</v>
      </c>
      <c r="AC14" s="95">
        <v>5.9378029999999997</v>
      </c>
      <c r="AD14" s="95">
        <v>5.9308389999999997</v>
      </c>
      <c r="AE14" s="95">
        <v>6.9640000000000006E-3</v>
      </c>
      <c r="AF14" s="95">
        <v>0</v>
      </c>
      <c r="AG14" s="97">
        <v>6.3668389999999997</v>
      </c>
      <c r="AH14" s="95">
        <v>6.9640000000000006E-3</v>
      </c>
      <c r="AI14" s="95">
        <v>6.3668389999999997</v>
      </c>
      <c r="AJ14" s="95">
        <v>0</v>
      </c>
      <c r="AK14" s="95">
        <f t="shared" si="0"/>
        <v>11.088559</v>
      </c>
      <c r="AL14" s="95">
        <f t="shared" si="1"/>
        <v>3.372E-2</v>
      </c>
      <c r="AM14" s="95">
        <f>SUM(AM15:AM17)</f>
        <v>0</v>
      </c>
      <c r="AN14" s="95">
        <f>SUM(AN15:AN17)</f>
        <v>3.372E-2</v>
      </c>
      <c r="AO14" s="95">
        <f t="shared" si="2"/>
        <v>11.054838999999999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11.088559</v>
      </c>
      <c r="E16" s="110">
        <v>0</v>
      </c>
      <c r="F16" s="110">
        <v>0</v>
      </c>
      <c r="G16" s="110">
        <v>11.088559</v>
      </c>
      <c r="H16" s="110">
        <v>0.436</v>
      </c>
      <c r="I16" s="110">
        <v>0</v>
      </c>
      <c r="J16" s="110">
        <v>0</v>
      </c>
      <c r="K16" s="110">
        <v>5.2089999999999996</v>
      </c>
      <c r="L16" s="110">
        <v>0</v>
      </c>
      <c r="M16" s="110">
        <v>4.6879999999999997</v>
      </c>
      <c r="N16" s="110">
        <v>0</v>
      </c>
      <c r="O16" s="110">
        <v>0.52100000000000002</v>
      </c>
      <c r="P16" s="110">
        <v>0</v>
      </c>
      <c r="Q16" s="110">
        <v>0</v>
      </c>
      <c r="R16" s="111">
        <v>0</v>
      </c>
      <c r="S16" s="112">
        <v>5.9645590000000004</v>
      </c>
      <c r="T16" s="110">
        <v>0</v>
      </c>
      <c r="U16" s="110">
        <v>0</v>
      </c>
      <c r="V16" s="110">
        <v>0</v>
      </c>
      <c r="W16" s="110">
        <v>5.9645590000000004</v>
      </c>
      <c r="X16" s="110">
        <v>5.8605</v>
      </c>
      <c r="Y16" s="110">
        <v>3.7023000000000001</v>
      </c>
      <c r="Z16" s="110">
        <v>0.104059</v>
      </c>
      <c r="AA16" s="110">
        <v>2.9689999999999999E-3</v>
      </c>
      <c r="AB16" s="110">
        <v>2.6756000000000668E-2</v>
      </c>
      <c r="AC16" s="110">
        <v>5.9378029999999997</v>
      </c>
      <c r="AD16" s="110">
        <v>5.9308389999999997</v>
      </c>
      <c r="AE16" s="110">
        <v>6.9640000000000006E-3</v>
      </c>
      <c r="AF16" s="111">
        <v>0</v>
      </c>
      <c r="AG16" s="112">
        <v>6.3668389999999997</v>
      </c>
      <c r="AH16" s="110">
        <v>6.9640000000000006E-3</v>
      </c>
      <c r="AI16" s="110">
        <v>6.3668389999999997</v>
      </c>
      <c r="AJ16" s="110">
        <v>0</v>
      </c>
      <c r="AK16" s="110">
        <f t="shared" si="0"/>
        <v>11.088559</v>
      </c>
      <c r="AL16" s="110">
        <f t="shared" si="1"/>
        <v>3.372E-2</v>
      </c>
      <c r="AM16" s="110">
        <v>0</v>
      </c>
      <c r="AN16" s="110">
        <v>3.372E-2</v>
      </c>
      <c r="AO16" s="110">
        <f t="shared" si="2"/>
        <v>11.054838999999999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0.87876999999999994</v>
      </c>
      <c r="E18" s="95">
        <v>0</v>
      </c>
      <c r="F18" s="95">
        <v>0</v>
      </c>
      <c r="G18" s="95">
        <v>0.87876999999999994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0.87876999999999994</v>
      </c>
      <c r="T18" s="95">
        <v>0</v>
      </c>
      <c r="U18" s="95">
        <v>0</v>
      </c>
      <c r="V18" s="95">
        <v>0</v>
      </c>
      <c r="W18" s="95">
        <v>0.87876999999999994</v>
      </c>
      <c r="X18" s="95">
        <v>0.80733499999999991</v>
      </c>
      <c r="Y18" s="95">
        <v>0.1492</v>
      </c>
      <c r="Z18" s="95">
        <v>7.1434999999999998E-2</v>
      </c>
      <c r="AA18" s="95">
        <v>2.0826000000000001E-2</v>
      </c>
      <c r="AB18" s="95">
        <v>6.1191999999999913E-2</v>
      </c>
      <c r="AC18" s="95">
        <v>0.81757800000000003</v>
      </c>
      <c r="AD18" s="95">
        <v>0.81757800000000003</v>
      </c>
      <c r="AE18" s="98">
        <v>0</v>
      </c>
      <c r="AF18" s="95">
        <v>0</v>
      </c>
      <c r="AG18" s="97">
        <v>0.81757800000000003</v>
      </c>
      <c r="AH18" s="95">
        <v>0</v>
      </c>
      <c r="AI18" s="95">
        <v>0.81757800000000003</v>
      </c>
      <c r="AJ18" s="95">
        <v>0</v>
      </c>
      <c r="AK18" s="95">
        <f t="shared" si="0"/>
        <v>0.87876999999999994</v>
      </c>
      <c r="AL18" s="95">
        <f t="shared" si="1"/>
        <v>4.2960959128065399E-2</v>
      </c>
      <c r="AM18" s="95">
        <v>0</v>
      </c>
      <c r="AN18" s="95">
        <v>4.2960959128065399E-2</v>
      </c>
      <c r="AO18" s="95">
        <f t="shared" si="2"/>
        <v>0.83580904087193453</v>
      </c>
    </row>
    <row r="19" spans="2:41" s="92" customFormat="1" ht="27" customHeight="1" x14ac:dyDescent="0.15">
      <c r="B19" s="101" t="s">
        <v>84</v>
      </c>
      <c r="C19" s="94"/>
      <c r="D19" s="95">
        <v>6.9299999999999995E-3</v>
      </c>
      <c r="E19" s="95">
        <v>0</v>
      </c>
      <c r="F19" s="95">
        <v>0</v>
      </c>
      <c r="G19" s="95">
        <v>6.9299999999999995E-3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6.9299999999999995E-3</v>
      </c>
      <c r="T19" s="95">
        <v>0</v>
      </c>
      <c r="U19" s="95">
        <v>0</v>
      </c>
      <c r="V19" s="95">
        <v>0</v>
      </c>
      <c r="W19" s="95">
        <v>6.9299999999999995E-3</v>
      </c>
      <c r="X19" s="95">
        <v>0</v>
      </c>
      <c r="Y19" s="95">
        <v>0</v>
      </c>
      <c r="Z19" s="95">
        <v>6.9299999999999995E-3</v>
      </c>
      <c r="AA19" s="95">
        <v>6.9280000000000001E-3</v>
      </c>
      <c r="AB19" s="95">
        <v>6.9299999999999995E-3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6.9299999999999995E-3</v>
      </c>
      <c r="AL19" s="95">
        <f t="shared" si="1"/>
        <v>6.9299999999999995E-3</v>
      </c>
      <c r="AM19" s="95">
        <v>0</v>
      </c>
      <c r="AN19" s="95">
        <v>6.9299999999999995E-3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2.8191000000000001E-2</v>
      </c>
      <c r="E20" s="95">
        <v>0</v>
      </c>
      <c r="F20" s="95">
        <v>0</v>
      </c>
      <c r="G20" s="95">
        <v>2.8191000000000001E-2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2.8191000000000001E-2</v>
      </c>
      <c r="T20" s="95">
        <v>0</v>
      </c>
      <c r="U20" s="95">
        <v>0</v>
      </c>
      <c r="V20" s="95">
        <v>0</v>
      </c>
      <c r="W20" s="95">
        <v>2.8191000000000001E-2</v>
      </c>
      <c r="X20" s="95">
        <v>0</v>
      </c>
      <c r="Y20" s="95">
        <v>0</v>
      </c>
      <c r="Z20" s="95">
        <v>2.8191000000000001E-2</v>
      </c>
      <c r="AA20" s="95">
        <v>0</v>
      </c>
      <c r="AB20" s="95">
        <v>2.801E-2</v>
      </c>
      <c r="AC20" s="95">
        <v>1.8099999999999998E-4</v>
      </c>
      <c r="AD20" s="95">
        <v>1.8099999999999998E-4</v>
      </c>
      <c r="AE20" s="98">
        <v>0</v>
      </c>
      <c r="AF20" s="95">
        <v>0</v>
      </c>
      <c r="AG20" s="97">
        <v>1.8099999999999998E-4</v>
      </c>
      <c r="AH20" s="95">
        <v>0</v>
      </c>
      <c r="AI20" s="95">
        <v>1.8099999999999998E-4</v>
      </c>
      <c r="AJ20" s="95">
        <v>0</v>
      </c>
      <c r="AK20" s="95">
        <f t="shared" si="0"/>
        <v>2.8191000000000001E-2</v>
      </c>
      <c r="AL20" s="95">
        <f t="shared" si="1"/>
        <v>2.801E-2</v>
      </c>
      <c r="AM20" s="95">
        <v>0</v>
      </c>
      <c r="AN20" s="95">
        <v>2.801E-2</v>
      </c>
      <c r="AO20" s="95">
        <f t="shared" si="2"/>
        <v>1.810000000000006E-4</v>
      </c>
    </row>
    <row r="21" spans="2:41" s="92" customFormat="1" ht="27" customHeight="1" x14ac:dyDescent="0.15">
      <c r="B21" s="101" t="s">
        <v>86</v>
      </c>
      <c r="C21" s="94"/>
      <c r="D21" s="95">
        <v>1.1797169999999999</v>
      </c>
      <c r="E21" s="95">
        <v>0</v>
      </c>
      <c r="F21" s="95">
        <v>0</v>
      </c>
      <c r="G21" s="95">
        <v>1.1797169999999999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1.1797169999999999</v>
      </c>
      <c r="T21" s="95">
        <v>0</v>
      </c>
      <c r="U21" s="95">
        <v>0</v>
      </c>
      <c r="V21" s="95">
        <v>0</v>
      </c>
      <c r="W21" s="95">
        <v>1.1797169999999999</v>
      </c>
      <c r="X21" s="95">
        <v>1.1768369999999999</v>
      </c>
      <c r="Y21" s="95">
        <v>1.1129</v>
      </c>
      <c r="Z21" s="95">
        <v>2.8799999999999997E-3</v>
      </c>
      <c r="AA21" s="95">
        <v>2.3999999999999998E-3</v>
      </c>
      <c r="AB21" s="95">
        <v>2.3999999999997357E-3</v>
      </c>
      <c r="AC21" s="95">
        <v>1.1773170000000002</v>
      </c>
      <c r="AD21" s="95">
        <v>1.1640380000000001</v>
      </c>
      <c r="AE21" s="98">
        <v>1.3278999999999999E-2</v>
      </c>
      <c r="AF21" s="95">
        <v>0</v>
      </c>
      <c r="AG21" s="97">
        <v>1.1640380000000001</v>
      </c>
      <c r="AH21" s="95">
        <v>1.3278999999999999E-2</v>
      </c>
      <c r="AI21" s="95">
        <v>1.1640380000000001</v>
      </c>
      <c r="AJ21" s="95">
        <v>0</v>
      </c>
      <c r="AK21" s="95">
        <f t="shared" si="0"/>
        <v>1.1797169999999999</v>
      </c>
      <c r="AL21" s="95">
        <f t="shared" si="1"/>
        <v>1.5679000000000002E-2</v>
      </c>
      <c r="AM21" s="95">
        <v>0</v>
      </c>
      <c r="AN21" s="95">
        <v>1.5679000000000002E-2</v>
      </c>
      <c r="AO21" s="95">
        <f t="shared" si="2"/>
        <v>1.1640379999999999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1.3037000000000002E-2</v>
      </c>
      <c r="E28" s="95">
        <v>0</v>
      </c>
      <c r="F28" s="95">
        <v>0</v>
      </c>
      <c r="G28" s="95">
        <v>1.3037000000000002E-2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1.3037000000000002E-2</v>
      </c>
      <c r="T28" s="95">
        <v>0</v>
      </c>
      <c r="U28" s="95">
        <v>0</v>
      </c>
      <c r="V28" s="95">
        <v>0</v>
      </c>
      <c r="W28" s="95">
        <v>1.3037000000000002E-2</v>
      </c>
      <c r="X28" s="95">
        <v>1.2617000000000001E-2</v>
      </c>
      <c r="Y28" s="95">
        <v>0</v>
      </c>
      <c r="Z28" s="95">
        <v>4.2000000000000002E-4</v>
      </c>
      <c r="AA28" s="95">
        <v>0</v>
      </c>
      <c r="AB28" s="95">
        <v>0</v>
      </c>
      <c r="AC28" s="95">
        <v>1.3037E-2</v>
      </c>
      <c r="AD28" s="95">
        <v>1.0867E-2</v>
      </c>
      <c r="AE28" s="98">
        <v>2.1700000000000001E-3</v>
      </c>
      <c r="AF28" s="95">
        <v>0</v>
      </c>
      <c r="AG28" s="97">
        <v>1.0867E-2</v>
      </c>
      <c r="AH28" s="95">
        <v>2.1700000000000001E-3</v>
      </c>
      <c r="AI28" s="95">
        <v>1.0867E-2</v>
      </c>
      <c r="AJ28" s="95">
        <v>0</v>
      </c>
      <c r="AK28" s="95">
        <f t="shared" si="0"/>
        <v>1.3037000000000002E-2</v>
      </c>
      <c r="AL28" s="95">
        <f t="shared" si="1"/>
        <v>2.1700000000000001E-3</v>
      </c>
      <c r="AM28" s="95">
        <v>0</v>
      </c>
      <c r="AN28" s="95">
        <v>2.1700000000000001E-3</v>
      </c>
      <c r="AO28" s="95">
        <f t="shared" si="2"/>
        <v>1.0867000000000002E-2</v>
      </c>
    </row>
    <row r="29" spans="2:41" s="92" customFormat="1" ht="27" customHeight="1" x14ac:dyDescent="0.15">
      <c r="B29" s="101" t="s">
        <v>94</v>
      </c>
      <c r="C29" s="94"/>
      <c r="D29" s="95">
        <v>48.286953000000004</v>
      </c>
      <c r="E29" s="95">
        <v>14.371</v>
      </c>
      <c r="F29" s="95">
        <v>0</v>
      </c>
      <c r="G29" s="95">
        <v>33.915953000000002</v>
      </c>
      <c r="H29" s="95">
        <v>0</v>
      </c>
      <c r="I29" s="95">
        <v>0</v>
      </c>
      <c r="J29" s="95">
        <v>0</v>
      </c>
      <c r="K29" s="95">
        <v>28.855</v>
      </c>
      <c r="L29" s="95">
        <v>0</v>
      </c>
      <c r="M29" s="95">
        <v>0</v>
      </c>
      <c r="N29" s="95">
        <v>0</v>
      </c>
      <c r="O29" s="95">
        <v>28.855</v>
      </c>
      <c r="P29" s="95">
        <v>28.855</v>
      </c>
      <c r="Q29" s="95">
        <v>0</v>
      </c>
      <c r="R29" s="95">
        <v>0</v>
      </c>
      <c r="S29" s="97">
        <v>5.0609530000000014</v>
      </c>
      <c r="T29" s="95">
        <v>5.5959999999999996E-2</v>
      </c>
      <c r="U29" s="95">
        <v>2.0000000000000002E-5</v>
      </c>
      <c r="V29" s="95">
        <v>5.5939999999999997E-2</v>
      </c>
      <c r="W29" s="95">
        <v>5.0049930000000016</v>
      </c>
      <c r="X29" s="95">
        <v>5.0049930000000016</v>
      </c>
      <c r="Y29" s="95">
        <v>0</v>
      </c>
      <c r="Z29" s="95">
        <v>0</v>
      </c>
      <c r="AA29" s="95">
        <v>0</v>
      </c>
      <c r="AB29" s="95">
        <v>0</v>
      </c>
      <c r="AC29" s="95">
        <v>5.0049929999999998</v>
      </c>
      <c r="AD29" s="95">
        <v>4.9564009999999996</v>
      </c>
      <c r="AE29" s="98">
        <v>4.8592000000000003E-2</v>
      </c>
      <c r="AF29" s="95">
        <v>0</v>
      </c>
      <c r="AG29" s="97">
        <v>33.811401000000004</v>
      </c>
      <c r="AH29" s="95">
        <v>0.10455200000000001</v>
      </c>
      <c r="AI29" s="95">
        <v>48.182401000000006</v>
      </c>
      <c r="AJ29" s="95">
        <v>0</v>
      </c>
      <c r="AK29" s="95">
        <f t="shared" si="0"/>
        <v>33.915953000000002</v>
      </c>
      <c r="AL29" s="95">
        <f t="shared" si="1"/>
        <v>0.10455199999999999</v>
      </c>
      <c r="AM29" s="95">
        <v>0</v>
      </c>
      <c r="AN29" s="95">
        <v>0.10455199999999999</v>
      </c>
      <c r="AO29" s="95">
        <f t="shared" si="2"/>
        <v>33.811401000000004</v>
      </c>
    </row>
    <row r="30" spans="2:41" s="92" customFormat="1" ht="27" customHeight="1" x14ac:dyDescent="0.15">
      <c r="B30" s="101" t="s">
        <v>95</v>
      </c>
      <c r="C30" s="94"/>
      <c r="D30" s="95">
        <v>2096.8600900000001</v>
      </c>
      <c r="E30" s="95">
        <v>1116.75</v>
      </c>
      <c r="F30" s="95">
        <v>0</v>
      </c>
      <c r="G30" s="95">
        <v>980.1100899999999</v>
      </c>
      <c r="H30" s="95">
        <v>0</v>
      </c>
      <c r="I30" s="95">
        <v>0</v>
      </c>
      <c r="J30" s="95">
        <v>0</v>
      </c>
      <c r="K30" s="95">
        <v>912.47500000000002</v>
      </c>
      <c r="L30" s="95">
        <v>0</v>
      </c>
      <c r="M30" s="95">
        <v>0</v>
      </c>
      <c r="N30" s="95">
        <v>0</v>
      </c>
      <c r="O30" s="95">
        <v>912.47500000000002</v>
      </c>
      <c r="P30" s="95">
        <v>908.97799999999995</v>
      </c>
      <c r="Q30" s="95">
        <v>0</v>
      </c>
      <c r="R30" s="95">
        <v>0</v>
      </c>
      <c r="S30" s="97">
        <v>71.132089999999991</v>
      </c>
      <c r="T30" s="95">
        <v>70.88</v>
      </c>
      <c r="U30" s="95">
        <v>0</v>
      </c>
      <c r="V30" s="95">
        <v>70.88</v>
      </c>
      <c r="W30" s="95">
        <v>0.25208999999999998</v>
      </c>
      <c r="X30" s="95">
        <v>0</v>
      </c>
      <c r="Y30" s="95">
        <v>0</v>
      </c>
      <c r="Z30" s="95">
        <v>0.25208999999999998</v>
      </c>
      <c r="AA30" s="95">
        <v>0</v>
      </c>
      <c r="AB30" s="95">
        <v>0</v>
      </c>
      <c r="AC30" s="95">
        <v>0.25208999999999998</v>
      </c>
      <c r="AD30" s="95">
        <v>0.25208999999999998</v>
      </c>
      <c r="AE30" s="98">
        <v>0</v>
      </c>
      <c r="AF30" s="95">
        <v>0</v>
      </c>
      <c r="AG30" s="97">
        <v>909.2300899999999</v>
      </c>
      <c r="AH30" s="95">
        <v>70.88</v>
      </c>
      <c r="AI30" s="95">
        <v>2025.98009</v>
      </c>
      <c r="AJ30" s="95">
        <v>0</v>
      </c>
      <c r="AK30" s="95">
        <f t="shared" si="0"/>
        <v>980.1100899999999</v>
      </c>
      <c r="AL30" s="95">
        <f t="shared" si="1"/>
        <v>70.88</v>
      </c>
      <c r="AM30" s="95">
        <v>0</v>
      </c>
      <c r="AN30" s="95">
        <v>70.88</v>
      </c>
      <c r="AO30" s="95">
        <f t="shared" si="2"/>
        <v>909.2300899999999</v>
      </c>
    </row>
    <row r="31" spans="2:41" s="92" customFormat="1" ht="27" customHeight="1" x14ac:dyDescent="0.15">
      <c r="B31" s="101" t="s">
        <v>96</v>
      </c>
      <c r="C31" s="94"/>
      <c r="D31" s="95">
        <v>0.23200000000000001</v>
      </c>
      <c r="E31" s="95">
        <v>0</v>
      </c>
      <c r="F31" s="95">
        <v>0</v>
      </c>
      <c r="G31" s="95">
        <v>0.23200000000000001</v>
      </c>
      <c r="H31" s="95">
        <v>0</v>
      </c>
      <c r="I31" s="95">
        <v>0</v>
      </c>
      <c r="J31" s="95">
        <v>0</v>
      </c>
      <c r="K31" s="95">
        <v>2.8769999999999998</v>
      </c>
      <c r="L31" s="95">
        <v>0</v>
      </c>
      <c r="M31" s="95">
        <v>0</v>
      </c>
      <c r="N31" s="95">
        <v>0</v>
      </c>
      <c r="O31" s="95">
        <v>2.8769999999999998</v>
      </c>
      <c r="P31" s="95">
        <v>0.23200000000000001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0.23200000000000001</v>
      </c>
      <c r="AH31" s="95">
        <v>0</v>
      </c>
      <c r="AI31" s="95">
        <v>0.23200000000000001</v>
      </c>
      <c r="AJ31" s="95">
        <v>0</v>
      </c>
      <c r="AK31" s="95">
        <f t="shared" si="0"/>
        <v>0.23200000000000001</v>
      </c>
      <c r="AL31" s="95">
        <f t="shared" si="1"/>
        <v>0</v>
      </c>
      <c r="AM31" s="95">
        <v>0</v>
      </c>
      <c r="AN31" s="95">
        <v>0</v>
      </c>
      <c r="AO31" s="95">
        <f t="shared" si="2"/>
        <v>0.23200000000000001</v>
      </c>
    </row>
    <row r="32" spans="2:41" s="92" customFormat="1" ht="27" customHeight="1" x14ac:dyDescent="0.15">
      <c r="B32" s="101" t="s">
        <v>97</v>
      </c>
      <c r="C32" s="94"/>
      <c r="D32" s="95">
        <v>895.98310000000004</v>
      </c>
      <c r="E32" s="95">
        <v>57.457999999999998</v>
      </c>
      <c r="F32" s="95">
        <v>0</v>
      </c>
      <c r="G32" s="95">
        <v>838.52510000000007</v>
      </c>
      <c r="H32" s="95">
        <v>0</v>
      </c>
      <c r="I32" s="95">
        <v>0</v>
      </c>
      <c r="J32" s="95">
        <v>0</v>
      </c>
      <c r="K32" s="95">
        <v>768.822</v>
      </c>
      <c r="L32" s="95">
        <v>0</v>
      </c>
      <c r="M32" s="95">
        <v>652.77200000000005</v>
      </c>
      <c r="N32" s="95">
        <v>0</v>
      </c>
      <c r="O32" s="95">
        <v>116.05</v>
      </c>
      <c r="P32" s="95">
        <v>109.143</v>
      </c>
      <c r="Q32" s="95">
        <v>0</v>
      </c>
      <c r="R32" s="95">
        <v>0</v>
      </c>
      <c r="S32" s="97">
        <v>76.610100000000003</v>
      </c>
      <c r="T32" s="95">
        <v>4.3390000000000004</v>
      </c>
      <c r="U32" s="95">
        <v>0</v>
      </c>
      <c r="V32" s="95">
        <v>4.3390000000000004</v>
      </c>
      <c r="W32" s="95">
        <v>72.271100000000004</v>
      </c>
      <c r="X32" s="95">
        <v>69.696100000000001</v>
      </c>
      <c r="Y32" s="95">
        <v>0</v>
      </c>
      <c r="Z32" s="95">
        <v>2.5750000000000002</v>
      </c>
      <c r="AA32" s="95">
        <v>0</v>
      </c>
      <c r="AB32" s="95">
        <v>3.0660000000182208E-3</v>
      </c>
      <c r="AC32" s="95">
        <v>72.268033999999986</v>
      </c>
      <c r="AD32" s="95">
        <v>72.252665999999991</v>
      </c>
      <c r="AE32" s="98">
        <v>1.5368E-2</v>
      </c>
      <c r="AF32" s="95">
        <v>0</v>
      </c>
      <c r="AG32" s="97">
        <v>181.39566600000001</v>
      </c>
      <c r="AH32" s="95">
        <v>4.354368</v>
      </c>
      <c r="AI32" s="95">
        <v>238.853666</v>
      </c>
      <c r="AJ32" s="95">
        <v>0</v>
      </c>
      <c r="AK32" s="95">
        <f t="shared" si="0"/>
        <v>838.52510000000007</v>
      </c>
      <c r="AL32" s="95">
        <f t="shared" si="1"/>
        <v>4.3543686760831797</v>
      </c>
      <c r="AM32" s="95">
        <v>0</v>
      </c>
      <c r="AN32" s="95">
        <v>4.3543686760831797</v>
      </c>
      <c r="AO32" s="95">
        <f t="shared" si="2"/>
        <v>834.17073132391693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0.27546500000000002</v>
      </c>
      <c r="E36" s="95">
        <v>0</v>
      </c>
      <c r="F36" s="95">
        <v>0</v>
      </c>
      <c r="G36" s="95">
        <v>0.27546500000000002</v>
      </c>
      <c r="H36" s="95">
        <v>0</v>
      </c>
      <c r="I36" s="95">
        <v>0</v>
      </c>
      <c r="J36" s="95">
        <v>0</v>
      </c>
      <c r="K36" s="95">
        <v>8.5830000000000004E-2</v>
      </c>
      <c r="L36" s="95">
        <v>0</v>
      </c>
      <c r="M36" s="95">
        <v>0</v>
      </c>
      <c r="N36" s="95">
        <v>0</v>
      </c>
      <c r="O36" s="95">
        <v>8.5830000000000004E-2</v>
      </c>
      <c r="P36" s="95">
        <v>0</v>
      </c>
      <c r="Q36" s="95">
        <v>0</v>
      </c>
      <c r="R36" s="102">
        <v>0</v>
      </c>
      <c r="S36" s="97">
        <v>0.27546500000000002</v>
      </c>
      <c r="T36" s="95">
        <v>0</v>
      </c>
      <c r="U36" s="95">
        <v>0</v>
      </c>
      <c r="V36" s="95">
        <v>0</v>
      </c>
      <c r="W36" s="95">
        <v>0.27546500000000002</v>
      </c>
      <c r="X36" s="95">
        <v>4.2805999999999997E-2</v>
      </c>
      <c r="Y36" s="95">
        <v>0</v>
      </c>
      <c r="Z36" s="95">
        <v>0.23265900000000003</v>
      </c>
      <c r="AA36" s="95">
        <v>0.23138</v>
      </c>
      <c r="AB36" s="95">
        <v>4.3910000000000005E-2</v>
      </c>
      <c r="AC36" s="95">
        <v>0.23155500000000001</v>
      </c>
      <c r="AD36" s="95">
        <v>0.19368900000000003</v>
      </c>
      <c r="AE36" s="95">
        <v>3.7866000000000004E-2</v>
      </c>
      <c r="AF36" s="95">
        <v>0</v>
      </c>
      <c r="AG36" s="97">
        <v>0.19368900000000003</v>
      </c>
      <c r="AH36" s="95">
        <v>3.7866000000000004E-2</v>
      </c>
      <c r="AI36" s="95">
        <v>0.19368900000000003</v>
      </c>
      <c r="AJ36" s="95">
        <v>0</v>
      </c>
      <c r="AK36" s="95">
        <f t="shared" si="0"/>
        <v>0.27546500000000002</v>
      </c>
      <c r="AL36" s="95">
        <f t="shared" si="1"/>
        <v>8.1776000000000015E-2</v>
      </c>
      <c r="AM36" s="95">
        <f>SUM(AM37:AM39)</f>
        <v>0</v>
      </c>
      <c r="AN36" s="95">
        <f>SUM(AN37:AN39)</f>
        <v>8.1776000000000015E-2</v>
      </c>
      <c r="AO36" s="95">
        <f t="shared" si="2"/>
        <v>0.193689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4.2561999999999996E-2</v>
      </c>
      <c r="E38" s="110">
        <v>0</v>
      </c>
      <c r="F38" s="110">
        <v>0</v>
      </c>
      <c r="G38" s="110">
        <v>4.2561999999999996E-2</v>
      </c>
      <c r="H38" s="110">
        <v>0</v>
      </c>
      <c r="I38" s="110">
        <v>0</v>
      </c>
      <c r="J38" s="110">
        <v>0</v>
      </c>
      <c r="K38" s="110">
        <v>8.5830000000000004E-2</v>
      </c>
      <c r="L38" s="110">
        <v>0</v>
      </c>
      <c r="M38" s="110">
        <v>0</v>
      </c>
      <c r="N38" s="110">
        <v>0</v>
      </c>
      <c r="O38" s="110">
        <v>8.5830000000000004E-2</v>
      </c>
      <c r="P38" s="110">
        <v>0</v>
      </c>
      <c r="Q38" s="110">
        <v>0</v>
      </c>
      <c r="R38" s="111">
        <v>0</v>
      </c>
      <c r="S38" s="112">
        <v>4.2561999999999996E-2</v>
      </c>
      <c r="T38" s="110">
        <v>0</v>
      </c>
      <c r="U38" s="110">
        <v>0</v>
      </c>
      <c r="V38" s="110">
        <v>0</v>
      </c>
      <c r="W38" s="110">
        <v>4.2561999999999996E-2</v>
      </c>
      <c r="X38" s="110">
        <v>4.2561999999999996E-2</v>
      </c>
      <c r="Y38" s="110">
        <v>0</v>
      </c>
      <c r="Z38" s="110">
        <v>0</v>
      </c>
      <c r="AA38" s="110">
        <v>0</v>
      </c>
      <c r="AB38" s="110">
        <v>0</v>
      </c>
      <c r="AC38" s="110">
        <v>4.2562000000000003E-2</v>
      </c>
      <c r="AD38" s="110">
        <v>4.7450000000000001E-3</v>
      </c>
      <c r="AE38" s="110">
        <v>3.7817000000000003E-2</v>
      </c>
      <c r="AF38" s="111">
        <v>0</v>
      </c>
      <c r="AG38" s="112">
        <v>4.7450000000000001E-3</v>
      </c>
      <c r="AH38" s="110">
        <v>3.7817000000000003E-2</v>
      </c>
      <c r="AI38" s="110">
        <v>4.7450000000000001E-3</v>
      </c>
      <c r="AJ38" s="110">
        <v>0</v>
      </c>
      <c r="AK38" s="110">
        <f t="shared" si="0"/>
        <v>4.2561999999999996E-2</v>
      </c>
      <c r="AL38" s="110">
        <f t="shared" si="1"/>
        <v>3.7817000000000003E-2</v>
      </c>
      <c r="AM38" s="110">
        <v>0</v>
      </c>
      <c r="AN38" s="110">
        <v>3.7817000000000003E-2</v>
      </c>
      <c r="AO38" s="110">
        <f t="shared" si="2"/>
        <v>4.7449999999999923E-3</v>
      </c>
    </row>
    <row r="39" spans="2:41" ht="27" customHeight="1" x14ac:dyDescent="0.15">
      <c r="B39" s="113">
        <v>0</v>
      </c>
      <c r="C39" s="120" t="s">
        <v>101</v>
      </c>
      <c r="D39" s="115">
        <v>0.23290300000000003</v>
      </c>
      <c r="E39" s="96">
        <v>0</v>
      </c>
      <c r="F39" s="115">
        <v>0</v>
      </c>
      <c r="G39" s="115">
        <v>0.23290300000000003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0.23290300000000003</v>
      </c>
      <c r="T39" s="115">
        <v>0</v>
      </c>
      <c r="U39" s="115">
        <v>0</v>
      </c>
      <c r="V39" s="115">
        <v>0</v>
      </c>
      <c r="W39" s="115">
        <v>0.23290300000000003</v>
      </c>
      <c r="X39" s="115">
        <v>2.4399999999999999E-4</v>
      </c>
      <c r="Y39" s="115">
        <v>0</v>
      </c>
      <c r="Z39" s="115">
        <v>0.23265900000000003</v>
      </c>
      <c r="AA39" s="115">
        <v>0.23138</v>
      </c>
      <c r="AB39" s="115">
        <v>4.3910000000000005E-2</v>
      </c>
      <c r="AC39" s="115">
        <v>0.18899300000000002</v>
      </c>
      <c r="AD39" s="115">
        <v>0.18894400000000003</v>
      </c>
      <c r="AE39" s="115">
        <v>4.9000000000000005E-5</v>
      </c>
      <c r="AF39" s="116">
        <v>0</v>
      </c>
      <c r="AG39" s="117">
        <v>0.18894400000000003</v>
      </c>
      <c r="AH39" s="115">
        <v>4.9000000000000005E-5</v>
      </c>
      <c r="AI39" s="115">
        <v>0.18894400000000003</v>
      </c>
      <c r="AJ39" s="96">
        <v>0</v>
      </c>
      <c r="AK39" s="96">
        <f t="shared" si="0"/>
        <v>0.23290300000000003</v>
      </c>
      <c r="AL39" s="96">
        <f t="shared" si="1"/>
        <v>4.3959000000000005E-2</v>
      </c>
      <c r="AM39" s="96">
        <v>0</v>
      </c>
      <c r="AN39" s="96">
        <v>4.3959000000000005E-2</v>
      </c>
      <c r="AO39" s="96">
        <f t="shared" si="2"/>
        <v>0.18894400000000003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2021-03-16T06:10:25Z</dcterms:created>
  <dcterms:modified xsi:type="dcterms:W3CDTF">2021-03-16T06:10:25Z</dcterms:modified>
</cp:coreProperties>
</file>