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O34" i="1"/>
  <c r="AL34" i="1"/>
  <c r="AK34" i="1"/>
  <c r="AL33" i="1"/>
  <c r="AK33" i="1"/>
  <c r="AO33" i="1" s="1"/>
  <c r="AM1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O25" i="1" s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8" i="1"/>
  <c r="AL18" i="1"/>
  <c r="AK18" i="1"/>
  <c r="AL17" i="1"/>
  <c r="AK17" i="1"/>
  <c r="AO17" i="1" s="1"/>
  <c r="AL16" i="1"/>
  <c r="AO16" i="1" s="1"/>
  <c r="AK16" i="1"/>
  <c r="AL15" i="1"/>
  <c r="AK15" i="1"/>
  <c r="AN14" i="1"/>
  <c r="AM14" i="1"/>
  <c r="AL14" i="1" s="1"/>
  <c r="AO14" i="1" s="1"/>
  <c r="AK14" i="1"/>
  <c r="AN12" i="1"/>
  <c r="AL13" i="1"/>
  <c r="AK13" i="1"/>
  <c r="AK12" i="1"/>
  <c r="Z8" i="1"/>
  <c r="X8" i="1"/>
  <c r="AO37" i="1" l="1"/>
  <c r="AO24" i="1"/>
  <c r="AO15" i="1"/>
  <c r="AO38" i="1"/>
  <c r="AL12" i="1"/>
  <c r="AO19" i="1"/>
  <c r="AO13" i="1"/>
  <c r="AO20" i="1"/>
  <c r="AO26" i="1"/>
  <c r="AO39" i="1"/>
  <c r="AO12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<sst xmlns="http://schemas.openxmlformats.org/spreadsheetml/2006/main" count="111" uniqueCount="105">
  <si>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</si>
  <si>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</si>
  <si>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</si>
  <si>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</si>
  <si>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</si>
  <si>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</si>
  <si>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</si>
  <si>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</si>
  <si>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</si>
  <si>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</si>
  <si>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</si>
  <si>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</si>
  <si>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</si>
  <si>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</si>
  <si>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</si>
  <si>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</si>
  <si>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</si>
  <si>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</si>
  <si>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</si>
  <si>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</si>
  <si>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</si>
  <si>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</si>
  <si>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</si>
  <si>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</si>
  <si>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</si>
  <si>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</si>
  <si>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</si>
  <si>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</si>
  <si>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</si>
  <si>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</si>
  <si>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</si>
  <si>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</si>
  <si>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</si>
  <si>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</si>
  <si>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</si>
  <si>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</si>
  <si>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</si>
  <si>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</si>
  <si>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</si>
  <si>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</si>
  <si>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</si>
  <si>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</si>
  <si>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</si>
  <si>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</si>
  <si>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</si>
  <si>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</si>
  <si>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</si>
  <si>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</si>
  <si>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</si>
  <si>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</si>
  <si>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</si>
  <si>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</si>
  <si>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</si>
  <si>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</si>
  <si>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</si>
  <si>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</si>
  <si>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</si>
  <si>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</si>
  <si>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</si>
  <si>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</si>
  <si>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</si>
  <si>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</si>
  <si>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</si>
  <si>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</si>
  <si>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</si>
  <si>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</si>
  <si>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</si>
  <si>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</si>
  <si>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</si>
  <si>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</si>
  <si>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</si>
  <si>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</si>
  <si>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表2-06  発生量及び処理・処分量（種類別：変換）　〔製造業〕〔全地域〕〔令和元年度〕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</si>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</sst>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3350.1379300000003</v>
      </c>
      <c r="E12" s="90">
        <v>1188.5790000000002</v>
      </c>
      <c r="F12" s="90">
        <v>0</v>
      </c>
      <c r="G12" s="90">
        <v>2161.5589300000001</v>
      </c>
      <c r="H12" s="90">
        <v>6.1563999999999997</v>
      </c>
      <c r="I12" s="90">
        <v>0</v>
      </c>
      <c r="J12" s="90">
        <v>0</v>
      </c>
      <c r="K12" s="90">
        <v>1882.8525499999998</v>
      </c>
      <c r="L12" s="90">
        <v>0</v>
      </c>
      <c r="M12" s="90">
        <v>810.24365000000012</v>
      </c>
      <c r="N12" s="90">
        <v>0</v>
      </c>
      <c r="O12" s="90">
        <v>1072.6088999999997</v>
      </c>
      <c r="P12" s="90">
        <v>1051.5345699999998</v>
      </c>
      <c r="Q12" s="90">
        <v>0</v>
      </c>
      <c r="R12" s="90">
        <v>0</v>
      </c>
      <c r="S12" s="91">
        <v>293.62430999999998</v>
      </c>
      <c r="T12" s="90">
        <v>80.204354999999993</v>
      </c>
      <c r="U12" s="90">
        <v>0.21931</v>
      </c>
      <c r="V12" s="90">
        <v>79.985045</v>
      </c>
      <c r="W12" s="90">
        <v>213.41995499999999</v>
      </c>
      <c r="X12" s="90">
        <v>133.75825799999998</v>
      </c>
      <c r="Y12" s="90">
        <v>12.597983000000001</v>
      </c>
      <c r="Z12" s="90">
        <v>79.661697000000018</v>
      </c>
      <c r="AA12" s="90">
        <v>12.423556999999999</v>
      </c>
      <c r="AB12" s="90">
        <v>29.796140000000033</v>
      </c>
      <c r="AC12" s="90">
        <v>183.62381500000001</v>
      </c>
      <c r="AD12" s="90">
        <v>178.65947099999997</v>
      </c>
      <c r="AE12" s="90">
        <v>4.9643439999999996</v>
      </c>
      <c r="AF12" s="90">
        <v>0</v>
      </c>
      <c r="AG12" s="91">
        <v>1236.350441</v>
      </c>
      <c r="AH12" s="90">
        <v>85.168699000000004</v>
      </c>
      <c r="AI12" s="90">
        <v>2424.9294410000002</v>
      </c>
      <c r="AJ12" s="90">
        <v>0</v>
      </c>
      <c r="AK12" s="90">
        <f>G12-N12</f>
        <v>2161.5589300000001</v>
      </c>
      <c r="AL12" s="90">
        <f>AM12+AN12</f>
        <v>105.12781960137771</v>
      </c>
      <c r="AM12" s="90">
        <f>SUM(AM13:AM14)+SUM(AM18:AM36)</f>
        <v>0</v>
      </c>
      <c r="AN12" s="90">
        <f>SUM(AN13:AN14)+SUM(AN18:AN36)</f>
        <v>105.12781960137771</v>
      </c>
      <c r="AO12" s="90">
        <f>AK12-AL12</f>
        <v>2056.4311103986224</v>
      </c>
    </row>
    <row r="13" spans="2:41" s="92" customFormat="1" ht="27" customHeight="1" thickTop="1" x14ac:dyDescent="0.15">
      <c r="B13" s="93" t="s">
        <v>78</v>
      </c>
      <c r="C13" s="94"/>
      <c r="D13" s="95">
        <v>0.40741000000000005</v>
      </c>
      <c r="E13" s="95">
        <v>0</v>
      </c>
      <c r="F13" s="95">
        <v>0</v>
      </c>
      <c r="G13" s="96">
        <v>0.40741000000000005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0.40741000000000005</v>
      </c>
      <c r="T13" s="95">
        <v>4.6259999999999996E-2</v>
      </c>
      <c r="U13" s="95">
        <v>0</v>
      </c>
      <c r="V13" s="95">
        <v>4.6259999999999996E-2</v>
      </c>
      <c r="W13" s="95">
        <v>0.36115000000000003</v>
      </c>
      <c r="X13" s="95">
        <v>0</v>
      </c>
      <c r="Y13" s="95">
        <v>0</v>
      </c>
      <c r="Z13" s="95">
        <v>0.36115000000000003</v>
      </c>
      <c r="AA13" s="95">
        <v>0.34366000000000002</v>
      </c>
      <c r="AB13" s="95">
        <v>-0.40482500000000005</v>
      </c>
      <c r="AC13" s="95">
        <v>0.76597500000000007</v>
      </c>
      <c r="AD13" s="95">
        <v>0.35431000000000001</v>
      </c>
      <c r="AE13" s="98">
        <v>0.411665</v>
      </c>
      <c r="AF13" s="95">
        <v>0</v>
      </c>
      <c r="AG13" s="99">
        <v>0.35431000000000001</v>
      </c>
      <c r="AH13" s="100">
        <v>0.45792500000000003</v>
      </c>
      <c r="AI13" s="100">
        <v>0.35431000000000001</v>
      </c>
      <c r="AJ13" s="95">
        <v>0</v>
      </c>
      <c r="AK13" s="95">
        <f t="shared" ref="AK13:AK39" si="0">G13-N13</f>
        <v>0.40741000000000005</v>
      </c>
      <c r="AL13" s="95">
        <f t="shared" ref="AL13:AL39" si="1">AM13+AN13</f>
        <v>5.3100000000000001E-2</v>
      </c>
      <c r="AM13" s="95">
        <v>0</v>
      </c>
      <c r="AN13" s="95">
        <v>5.3100000000000001E-2</v>
      </c>
      <c r="AO13" s="95">
        <f t="shared" ref="AO13:AO39" si="2">AK13-AL13</f>
        <v>0.35431000000000007</v>
      </c>
    </row>
    <row r="14" spans="2:41" s="92" customFormat="1" ht="27" customHeight="1" x14ac:dyDescent="0.15">
      <c r="B14" s="101" t="s">
        <v>79</v>
      </c>
      <c r="C14" s="94"/>
      <c r="D14" s="95">
        <v>133.23731699999999</v>
      </c>
      <c r="E14" s="95">
        <v>0</v>
      </c>
      <c r="F14" s="95">
        <v>0</v>
      </c>
      <c r="G14" s="95">
        <v>133.23731699999999</v>
      </c>
      <c r="H14" s="95">
        <v>0.504</v>
      </c>
      <c r="I14" s="95">
        <v>0</v>
      </c>
      <c r="J14" s="95">
        <v>0</v>
      </c>
      <c r="K14" s="95">
        <v>103.32567999999999</v>
      </c>
      <c r="L14" s="95">
        <v>0</v>
      </c>
      <c r="M14" s="95">
        <v>98.607069999999993</v>
      </c>
      <c r="N14" s="95">
        <v>0</v>
      </c>
      <c r="O14" s="95">
        <v>4.71861</v>
      </c>
      <c r="P14" s="95">
        <v>0.64200000000000002</v>
      </c>
      <c r="Q14" s="95">
        <v>0</v>
      </c>
      <c r="R14" s="102">
        <v>0</v>
      </c>
      <c r="S14" s="97">
        <v>33.484247000000003</v>
      </c>
      <c r="T14" s="95">
        <v>2.8425500000000001</v>
      </c>
      <c r="U14" s="95">
        <v>0.12536</v>
      </c>
      <c r="V14" s="95">
        <v>2.71719</v>
      </c>
      <c r="W14" s="95">
        <v>30.641697000000004</v>
      </c>
      <c r="X14" s="95">
        <v>18.596910000000001</v>
      </c>
      <c r="Y14" s="95">
        <v>3.7346600000000003</v>
      </c>
      <c r="Z14" s="95">
        <v>12.044787000000003</v>
      </c>
      <c r="AA14" s="95">
        <v>2.9658190000000002</v>
      </c>
      <c r="AB14" s="95">
        <v>3.4565180000000062</v>
      </c>
      <c r="AC14" s="95">
        <v>27.185178999999998</v>
      </c>
      <c r="AD14" s="95">
        <v>26.020251999999999</v>
      </c>
      <c r="AE14" s="95">
        <v>1.164927</v>
      </c>
      <c r="AF14" s="95">
        <v>0</v>
      </c>
      <c r="AG14" s="97">
        <v>27.166252</v>
      </c>
      <c r="AH14" s="95">
        <v>4.0074769999999997</v>
      </c>
      <c r="AI14" s="95">
        <v>27.166252</v>
      </c>
      <c r="AJ14" s="95">
        <v>0</v>
      </c>
      <c r="AK14" s="95">
        <f t="shared" si="0"/>
        <v>133.23731699999999</v>
      </c>
      <c r="AL14" s="95">
        <f t="shared" si="1"/>
        <v>5.7397337295471287</v>
      </c>
      <c r="AM14" s="95">
        <f>SUM(AM15:AM17)</f>
        <v>0</v>
      </c>
      <c r="AN14" s="95">
        <f>SUM(AN15:AN17)</f>
        <v>5.7397337295471287</v>
      </c>
      <c r="AO14" s="95">
        <f t="shared" si="2"/>
        <v>127.49758327045286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95.831848999999991</v>
      </c>
      <c r="E15" s="106">
        <v>0</v>
      </c>
      <c r="F15" s="105">
        <v>0</v>
      </c>
      <c r="G15" s="105">
        <v>95.831848999999991</v>
      </c>
      <c r="H15" s="106">
        <v>0</v>
      </c>
      <c r="I15" s="106">
        <v>0</v>
      </c>
      <c r="J15" s="106">
        <v>0</v>
      </c>
      <c r="K15" s="106">
        <v>82.336679999999987</v>
      </c>
      <c r="L15" s="106">
        <v>0</v>
      </c>
      <c r="M15" s="106">
        <v>79.651729999999986</v>
      </c>
      <c r="N15" s="106">
        <v>0</v>
      </c>
      <c r="O15" s="106">
        <v>2.6849499999999997</v>
      </c>
      <c r="P15" s="105">
        <v>0</v>
      </c>
      <c r="Q15" s="105">
        <v>0</v>
      </c>
      <c r="R15" s="107">
        <v>0</v>
      </c>
      <c r="S15" s="108">
        <v>16.180119000000005</v>
      </c>
      <c r="T15" s="105">
        <v>2.23665</v>
      </c>
      <c r="U15" s="105">
        <v>0</v>
      </c>
      <c r="V15" s="105">
        <v>2.23665</v>
      </c>
      <c r="W15" s="105">
        <v>13.943469000000004</v>
      </c>
      <c r="X15" s="105">
        <v>4.0285099999999998</v>
      </c>
      <c r="Y15" s="105">
        <v>0</v>
      </c>
      <c r="Z15" s="105">
        <v>9.9149590000000032</v>
      </c>
      <c r="AA15" s="105">
        <v>2.1804130000000002</v>
      </c>
      <c r="AB15" s="105">
        <v>2.916121000000004</v>
      </c>
      <c r="AC15" s="105">
        <v>11.027348</v>
      </c>
      <c r="AD15" s="105">
        <v>10.072824000000001</v>
      </c>
      <c r="AE15" s="105">
        <v>0.95452400000000015</v>
      </c>
      <c r="AF15" s="107">
        <v>0</v>
      </c>
      <c r="AG15" s="108">
        <v>10.072824000000001</v>
      </c>
      <c r="AH15" s="105">
        <v>3.1911740000000002</v>
      </c>
      <c r="AI15" s="105">
        <v>10.072824000000001</v>
      </c>
      <c r="AJ15" s="106">
        <v>0</v>
      </c>
      <c r="AK15" s="106">
        <f t="shared" si="0"/>
        <v>95.831848999999991</v>
      </c>
      <c r="AL15" s="106">
        <f t="shared" si="1"/>
        <v>4.8297387295471284</v>
      </c>
      <c r="AM15" s="106">
        <v>0</v>
      </c>
      <c r="AN15" s="106">
        <v>4.8297387295471284</v>
      </c>
      <c r="AO15" s="106">
        <f t="shared" si="2"/>
        <v>91.00211027045286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37.405467999999999</v>
      </c>
      <c r="E16" s="110">
        <v>0</v>
      </c>
      <c r="F16" s="110">
        <v>0</v>
      </c>
      <c r="G16" s="110">
        <v>37.405467999999999</v>
      </c>
      <c r="H16" s="110">
        <v>0.504</v>
      </c>
      <c r="I16" s="110">
        <v>0</v>
      </c>
      <c r="J16" s="110">
        <v>0</v>
      </c>
      <c r="K16" s="110">
        <v>20.989000000000001</v>
      </c>
      <c r="L16" s="110">
        <v>0</v>
      </c>
      <c r="M16" s="110">
        <v>18.95534</v>
      </c>
      <c r="N16" s="110">
        <v>0</v>
      </c>
      <c r="O16" s="110">
        <v>2.0336599999999998</v>
      </c>
      <c r="P16" s="110">
        <v>0.64200000000000002</v>
      </c>
      <c r="Q16" s="110">
        <v>0</v>
      </c>
      <c r="R16" s="111">
        <v>0</v>
      </c>
      <c r="S16" s="112">
        <v>17.304127999999999</v>
      </c>
      <c r="T16" s="110">
        <v>0.60589999999999999</v>
      </c>
      <c r="U16" s="110">
        <v>0.12536</v>
      </c>
      <c r="V16" s="110">
        <v>0.48054000000000002</v>
      </c>
      <c r="W16" s="110">
        <v>16.698228</v>
      </c>
      <c r="X16" s="110">
        <v>14.5684</v>
      </c>
      <c r="Y16" s="110">
        <v>3.7346600000000003</v>
      </c>
      <c r="Z16" s="110">
        <v>2.1298280000000003</v>
      </c>
      <c r="AA16" s="110">
        <v>0.78540600000000005</v>
      </c>
      <c r="AB16" s="110">
        <v>0.54039700000000224</v>
      </c>
      <c r="AC16" s="110">
        <v>16.157830999999998</v>
      </c>
      <c r="AD16" s="110">
        <v>15.947427999999999</v>
      </c>
      <c r="AE16" s="110">
        <v>0.21040299999999995</v>
      </c>
      <c r="AF16" s="111">
        <v>0</v>
      </c>
      <c r="AG16" s="112">
        <v>17.093427999999999</v>
      </c>
      <c r="AH16" s="110">
        <v>0.816303</v>
      </c>
      <c r="AI16" s="110">
        <v>17.093427999999999</v>
      </c>
      <c r="AJ16" s="110">
        <v>0</v>
      </c>
      <c r="AK16" s="110">
        <f t="shared" si="0"/>
        <v>37.405467999999999</v>
      </c>
      <c r="AL16" s="110">
        <f t="shared" si="1"/>
        <v>0.90999500000000011</v>
      </c>
      <c r="AM16" s="110">
        <v>0</v>
      </c>
      <c r="AN16" s="110">
        <v>0.90999500000000011</v>
      </c>
      <c r="AO16" s="110">
        <f t="shared" si="2"/>
        <v>36.495472999999997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27.324477000000005</v>
      </c>
      <c r="E18" s="95">
        <v>0</v>
      </c>
      <c r="F18" s="95">
        <v>0</v>
      </c>
      <c r="G18" s="95">
        <v>27.324477000000005</v>
      </c>
      <c r="H18" s="95">
        <v>2.15</v>
      </c>
      <c r="I18" s="95">
        <v>0</v>
      </c>
      <c r="J18" s="95">
        <v>0</v>
      </c>
      <c r="K18" s="95">
        <v>6.4989999999999997</v>
      </c>
      <c r="L18" s="95">
        <v>0</v>
      </c>
      <c r="M18" s="95">
        <v>6.26</v>
      </c>
      <c r="N18" s="95">
        <v>0</v>
      </c>
      <c r="O18" s="95">
        <v>0.23899999999999999</v>
      </c>
      <c r="P18" s="95">
        <v>0</v>
      </c>
      <c r="Q18" s="95">
        <v>0</v>
      </c>
      <c r="R18" s="95">
        <v>0</v>
      </c>
      <c r="S18" s="97">
        <v>18.914477000000005</v>
      </c>
      <c r="T18" s="95">
        <v>0.24670000000000003</v>
      </c>
      <c r="U18" s="95">
        <v>0</v>
      </c>
      <c r="V18" s="95">
        <v>0.24670000000000003</v>
      </c>
      <c r="W18" s="95">
        <v>18.667777000000005</v>
      </c>
      <c r="X18" s="95">
        <v>1.0605620000000002</v>
      </c>
      <c r="Y18" s="95">
        <v>0.14995700000000001</v>
      </c>
      <c r="Z18" s="95">
        <v>17.607215000000004</v>
      </c>
      <c r="AA18" s="95">
        <v>0.98463500000000004</v>
      </c>
      <c r="AB18" s="95">
        <v>1.5992550000000065</v>
      </c>
      <c r="AC18" s="95">
        <v>17.068521999999998</v>
      </c>
      <c r="AD18" s="95">
        <v>17.067772999999999</v>
      </c>
      <c r="AE18" s="98">
        <v>7.4899999999999999E-4</v>
      </c>
      <c r="AF18" s="95">
        <v>0</v>
      </c>
      <c r="AG18" s="97">
        <v>19.217772999999998</v>
      </c>
      <c r="AH18" s="95">
        <v>0.24744900000000003</v>
      </c>
      <c r="AI18" s="95">
        <v>19.217772999999998</v>
      </c>
      <c r="AJ18" s="95">
        <v>0</v>
      </c>
      <c r="AK18" s="95">
        <f t="shared" si="0"/>
        <v>27.324477000000005</v>
      </c>
      <c r="AL18" s="95">
        <f t="shared" si="1"/>
        <v>1.6585579515149891</v>
      </c>
      <c r="AM18" s="95">
        <v>0</v>
      </c>
      <c r="AN18" s="95">
        <v>1.6585579515149891</v>
      </c>
      <c r="AO18" s="95">
        <f t="shared" si="2"/>
        <v>25.665919048485016</v>
      </c>
    </row>
    <row r="19" spans="2:41" s="92" customFormat="1" ht="27" customHeight="1" x14ac:dyDescent="0.15">
      <c r="B19" s="101" t="s">
        <v>84</v>
      </c>
      <c r="C19" s="94"/>
      <c r="D19" s="95">
        <v>40.551632999999995</v>
      </c>
      <c r="E19" s="95">
        <v>0</v>
      </c>
      <c r="F19" s="95">
        <v>0</v>
      </c>
      <c r="G19" s="95">
        <v>40.551632999999995</v>
      </c>
      <c r="H19" s="95">
        <v>0.17299999999999999</v>
      </c>
      <c r="I19" s="95">
        <v>0</v>
      </c>
      <c r="J19" s="95">
        <v>0</v>
      </c>
      <c r="K19" s="95">
        <v>24.501999999999999</v>
      </c>
      <c r="L19" s="95">
        <v>0</v>
      </c>
      <c r="M19" s="95">
        <v>24.29</v>
      </c>
      <c r="N19" s="95">
        <v>0</v>
      </c>
      <c r="O19" s="95">
        <v>0.21199999999999999</v>
      </c>
      <c r="P19" s="95">
        <v>0</v>
      </c>
      <c r="Q19" s="95">
        <v>0</v>
      </c>
      <c r="R19" s="95">
        <v>0</v>
      </c>
      <c r="S19" s="97">
        <v>16.088633000000002</v>
      </c>
      <c r="T19" s="95">
        <v>0</v>
      </c>
      <c r="U19" s="95">
        <v>0</v>
      </c>
      <c r="V19" s="95">
        <v>0</v>
      </c>
      <c r="W19" s="95">
        <v>16.088633000000002</v>
      </c>
      <c r="X19" s="95">
        <v>10.26417</v>
      </c>
      <c r="Y19" s="95">
        <v>7.3873599999999993</v>
      </c>
      <c r="Z19" s="95">
        <v>5.8244630000000006</v>
      </c>
      <c r="AA19" s="95">
        <v>1.3443799999999999</v>
      </c>
      <c r="AB19" s="95">
        <v>13.029890000000002</v>
      </c>
      <c r="AC19" s="95">
        <v>3.0587429999999998</v>
      </c>
      <c r="AD19" s="95">
        <v>3.0587429999999998</v>
      </c>
      <c r="AE19" s="98">
        <v>0</v>
      </c>
      <c r="AF19" s="95">
        <v>0</v>
      </c>
      <c r="AG19" s="97">
        <v>3.2317429999999998</v>
      </c>
      <c r="AH19" s="95">
        <v>0</v>
      </c>
      <c r="AI19" s="95">
        <v>3.2317429999999998</v>
      </c>
      <c r="AJ19" s="95">
        <v>0</v>
      </c>
      <c r="AK19" s="95">
        <f t="shared" si="0"/>
        <v>40.551632999999995</v>
      </c>
      <c r="AL19" s="95">
        <f t="shared" si="1"/>
        <v>5.6684965454545475</v>
      </c>
      <c r="AM19" s="95">
        <v>0</v>
      </c>
      <c r="AN19" s="95">
        <v>5.6684965454545475</v>
      </c>
      <c r="AO19" s="95">
        <f t="shared" si="2"/>
        <v>34.883136454545451</v>
      </c>
    </row>
    <row r="20" spans="2:41" s="92" customFormat="1" ht="27" customHeight="1" x14ac:dyDescent="0.15">
      <c r="B20" s="101" t="s">
        <v>85</v>
      </c>
      <c r="C20" s="94"/>
      <c r="D20" s="95">
        <v>32.762941999999995</v>
      </c>
      <c r="E20" s="95">
        <v>0</v>
      </c>
      <c r="F20" s="95">
        <v>0</v>
      </c>
      <c r="G20" s="95">
        <v>32.762941999999995</v>
      </c>
      <c r="H20" s="95">
        <v>0.188</v>
      </c>
      <c r="I20" s="95">
        <v>0</v>
      </c>
      <c r="J20" s="95">
        <v>0</v>
      </c>
      <c r="K20" s="95">
        <v>20.329979999999999</v>
      </c>
      <c r="L20" s="95">
        <v>0</v>
      </c>
      <c r="M20" s="95">
        <v>19.077489999999997</v>
      </c>
      <c r="N20" s="95">
        <v>0</v>
      </c>
      <c r="O20" s="95">
        <v>1.2524900000000001</v>
      </c>
      <c r="P20" s="95">
        <v>8.9999999999999993E-3</v>
      </c>
      <c r="Q20" s="95">
        <v>0</v>
      </c>
      <c r="R20" s="95">
        <v>0</v>
      </c>
      <c r="S20" s="97">
        <v>13.488452000000002</v>
      </c>
      <c r="T20" s="95">
        <v>0</v>
      </c>
      <c r="U20" s="95">
        <v>0</v>
      </c>
      <c r="V20" s="95">
        <v>0</v>
      </c>
      <c r="W20" s="95">
        <v>13.488452000000002</v>
      </c>
      <c r="X20" s="95">
        <v>0.94315499999999997</v>
      </c>
      <c r="Y20" s="95">
        <v>0</v>
      </c>
      <c r="Z20" s="95">
        <v>12.545297000000001</v>
      </c>
      <c r="AA20" s="95">
        <v>5.6135940000000009</v>
      </c>
      <c r="AB20" s="95">
        <v>10.976235000000003</v>
      </c>
      <c r="AC20" s="95">
        <v>2.5122170000000001</v>
      </c>
      <c r="AD20" s="95">
        <v>2.5122170000000001</v>
      </c>
      <c r="AE20" s="98">
        <v>0</v>
      </c>
      <c r="AF20" s="95">
        <v>0</v>
      </c>
      <c r="AG20" s="97">
        <v>2.7092170000000002</v>
      </c>
      <c r="AH20" s="95">
        <v>0</v>
      </c>
      <c r="AI20" s="95">
        <v>2.7092170000000002</v>
      </c>
      <c r="AJ20" s="95">
        <v>0</v>
      </c>
      <c r="AK20" s="95">
        <f t="shared" si="0"/>
        <v>32.762941999999995</v>
      </c>
      <c r="AL20" s="95">
        <f t="shared" si="1"/>
        <v>10.457590998191684</v>
      </c>
      <c r="AM20" s="95">
        <v>0</v>
      </c>
      <c r="AN20" s="95">
        <v>10.457590998191684</v>
      </c>
      <c r="AO20" s="95">
        <f t="shared" si="2"/>
        <v>22.305351001808312</v>
      </c>
    </row>
    <row r="21" spans="2:41" s="92" customFormat="1" ht="27" customHeight="1" x14ac:dyDescent="0.15">
      <c r="B21" s="101" t="s">
        <v>86</v>
      </c>
      <c r="C21" s="94"/>
      <c r="D21" s="95">
        <v>7.4059399999999975</v>
      </c>
      <c r="E21" s="95">
        <v>0</v>
      </c>
      <c r="F21" s="95">
        <v>0</v>
      </c>
      <c r="G21" s="95">
        <v>7.4059399999999975</v>
      </c>
      <c r="H21" s="95">
        <v>0</v>
      </c>
      <c r="I21" s="95">
        <v>0</v>
      </c>
      <c r="J21" s="95">
        <v>0</v>
      </c>
      <c r="K21" s="95">
        <v>0.64290000000000003</v>
      </c>
      <c r="L21" s="95">
        <v>0</v>
      </c>
      <c r="M21" s="95">
        <v>0.23400000000000004</v>
      </c>
      <c r="N21" s="95">
        <v>0</v>
      </c>
      <c r="O21" s="95">
        <v>0.40889999999999999</v>
      </c>
      <c r="P21" s="95">
        <v>0</v>
      </c>
      <c r="Q21" s="95">
        <v>0</v>
      </c>
      <c r="R21" s="95">
        <v>0</v>
      </c>
      <c r="S21" s="97">
        <v>7.1719399999999975</v>
      </c>
      <c r="T21" s="95">
        <v>5.9319999999999998E-2</v>
      </c>
      <c r="U21" s="95">
        <v>0</v>
      </c>
      <c r="V21" s="95">
        <v>5.9319999999999998E-2</v>
      </c>
      <c r="W21" s="95">
        <v>7.1126199999999979</v>
      </c>
      <c r="X21" s="95">
        <v>5.2263129999999984</v>
      </c>
      <c r="Y21" s="95">
        <v>1.3228000000000002</v>
      </c>
      <c r="Z21" s="95">
        <v>1.886307</v>
      </c>
      <c r="AA21" s="95">
        <v>0.23940200000000003</v>
      </c>
      <c r="AB21" s="95">
        <v>0.44774799999999448</v>
      </c>
      <c r="AC21" s="95">
        <v>6.6648720000000035</v>
      </c>
      <c r="AD21" s="95">
        <v>4.8610640000000025</v>
      </c>
      <c r="AE21" s="98">
        <v>1.8038080000000007</v>
      </c>
      <c r="AF21" s="95">
        <v>0</v>
      </c>
      <c r="AG21" s="97">
        <v>4.8610640000000025</v>
      </c>
      <c r="AH21" s="95">
        <v>1.8631280000000008</v>
      </c>
      <c r="AI21" s="95">
        <v>4.8610640000000025</v>
      </c>
      <c r="AJ21" s="95">
        <v>0</v>
      </c>
      <c r="AK21" s="95">
        <f t="shared" si="0"/>
        <v>7.4059399999999975</v>
      </c>
      <c r="AL21" s="95">
        <f t="shared" si="1"/>
        <v>2.2880477005861786</v>
      </c>
      <c r="AM21" s="95">
        <v>0</v>
      </c>
      <c r="AN21" s="95">
        <v>2.2880477005861786</v>
      </c>
      <c r="AO21" s="95">
        <f t="shared" si="2"/>
        <v>5.1178922994138194</v>
      </c>
    </row>
    <row r="22" spans="2:41" s="92" customFormat="1" ht="27" customHeight="1" x14ac:dyDescent="0.15">
      <c r="B22" s="101" t="s">
        <v>87</v>
      </c>
      <c r="C22" s="94"/>
      <c r="D22" s="95">
        <v>0.02</v>
      </c>
      <c r="E22" s="95">
        <v>0</v>
      </c>
      <c r="F22" s="95">
        <v>0</v>
      </c>
      <c r="G22" s="95">
        <v>0.02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0.02</v>
      </c>
      <c r="T22" s="95">
        <v>0</v>
      </c>
      <c r="U22" s="95">
        <v>0</v>
      </c>
      <c r="V22" s="95">
        <v>0</v>
      </c>
      <c r="W22" s="95">
        <v>0.02</v>
      </c>
      <c r="X22" s="95">
        <v>0</v>
      </c>
      <c r="Y22" s="95">
        <v>0</v>
      </c>
      <c r="Z22" s="95">
        <v>0.02</v>
      </c>
      <c r="AA22" s="95">
        <v>0.02</v>
      </c>
      <c r="AB22" s="95">
        <v>0.02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0.02</v>
      </c>
      <c r="AL22" s="95">
        <f t="shared" si="1"/>
        <v>0.02</v>
      </c>
      <c r="AM22" s="95">
        <v>0</v>
      </c>
      <c r="AN22" s="95">
        <v>0.02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0.44244299999999998</v>
      </c>
      <c r="E23" s="95">
        <v>0</v>
      </c>
      <c r="F23" s="95">
        <v>0</v>
      </c>
      <c r="G23" s="95">
        <v>0.44244299999999998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0.44244299999999998</v>
      </c>
      <c r="T23" s="95">
        <v>0</v>
      </c>
      <c r="U23" s="95">
        <v>0</v>
      </c>
      <c r="V23" s="95">
        <v>0</v>
      </c>
      <c r="W23" s="95">
        <v>0.44244299999999998</v>
      </c>
      <c r="X23" s="95">
        <v>0.37917299999999998</v>
      </c>
      <c r="Y23" s="95">
        <v>5.9999999999999995E-4</v>
      </c>
      <c r="Z23" s="95">
        <v>6.3269999999999993E-2</v>
      </c>
      <c r="AA23" s="95">
        <v>0</v>
      </c>
      <c r="AB23" s="95">
        <v>5.9999999999987841E-4</v>
      </c>
      <c r="AC23" s="95">
        <v>0.4418430000000001</v>
      </c>
      <c r="AD23" s="95">
        <v>0.41692800000000008</v>
      </c>
      <c r="AE23" s="98">
        <v>2.4915E-2</v>
      </c>
      <c r="AF23" s="95">
        <v>0</v>
      </c>
      <c r="AG23" s="97">
        <v>0.41692800000000008</v>
      </c>
      <c r="AH23" s="95">
        <v>2.4915E-2</v>
      </c>
      <c r="AI23" s="95">
        <v>0.41692800000000008</v>
      </c>
      <c r="AJ23" s="95">
        <v>0</v>
      </c>
      <c r="AK23" s="95">
        <f t="shared" si="0"/>
        <v>0.44244299999999998</v>
      </c>
      <c r="AL23" s="95">
        <f t="shared" si="1"/>
        <v>2.5514999999999999E-2</v>
      </c>
      <c r="AM23" s="95">
        <v>0</v>
      </c>
      <c r="AN23" s="95">
        <v>2.5514999999999999E-2</v>
      </c>
      <c r="AO23" s="95">
        <f t="shared" si="2"/>
        <v>0.41692799999999997</v>
      </c>
    </row>
    <row r="24" spans="2:41" s="92" customFormat="1" ht="27" customHeight="1" x14ac:dyDescent="0.15">
      <c r="B24" s="101" t="s">
        <v>89</v>
      </c>
      <c r="C24" s="94"/>
      <c r="D24" s="95">
        <v>4.8799999999999996E-2</v>
      </c>
      <c r="E24" s="95">
        <v>0</v>
      </c>
      <c r="F24" s="95">
        <v>0</v>
      </c>
      <c r="G24" s="95">
        <v>4.8799999999999996E-2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4.8799999999999996E-2</v>
      </c>
      <c r="T24" s="95">
        <v>0</v>
      </c>
      <c r="U24" s="95">
        <v>0</v>
      </c>
      <c r="V24" s="95">
        <v>0</v>
      </c>
      <c r="W24" s="95">
        <v>4.8799999999999996E-2</v>
      </c>
      <c r="X24" s="95">
        <v>4.8799999999999996E-2</v>
      </c>
      <c r="Y24" s="95">
        <v>0</v>
      </c>
      <c r="Z24" s="95">
        <v>0</v>
      </c>
      <c r="AA24" s="95">
        <v>0</v>
      </c>
      <c r="AB24" s="95">
        <v>0</v>
      </c>
      <c r="AC24" s="95">
        <v>4.8799999999999996E-2</v>
      </c>
      <c r="AD24" s="95">
        <v>4.8799999999999996E-2</v>
      </c>
      <c r="AE24" s="98">
        <v>0</v>
      </c>
      <c r="AF24" s="95">
        <v>0</v>
      </c>
      <c r="AG24" s="97">
        <v>4.8799999999999996E-2</v>
      </c>
      <c r="AH24" s="95">
        <v>0</v>
      </c>
      <c r="AI24" s="95">
        <v>4.8799999999999996E-2</v>
      </c>
      <c r="AJ24" s="95">
        <v>0</v>
      </c>
      <c r="AK24" s="95">
        <f t="shared" si="0"/>
        <v>4.8799999999999996E-2</v>
      </c>
      <c r="AL24" s="95">
        <f t="shared" si="1"/>
        <v>0</v>
      </c>
      <c r="AM24" s="95">
        <v>0</v>
      </c>
      <c r="AN24" s="95">
        <v>0</v>
      </c>
      <c r="AO24" s="95">
        <f t="shared" si="2"/>
        <v>4.8799999999999996E-2</v>
      </c>
    </row>
    <row r="25" spans="2:41" s="92" customFormat="1" ht="27" customHeight="1" x14ac:dyDescent="0.15">
      <c r="B25" s="101" t="s">
        <v>90</v>
      </c>
      <c r="C25" s="94"/>
      <c r="D25" s="95">
        <v>32.621472000000004</v>
      </c>
      <c r="E25" s="95">
        <v>0</v>
      </c>
      <c r="F25" s="95">
        <v>0</v>
      </c>
      <c r="G25" s="95">
        <v>32.621472000000004</v>
      </c>
      <c r="H25" s="95">
        <v>0</v>
      </c>
      <c r="I25" s="95">
        <v>0</v>
      </c>
      <c r="J25" s="95">
        <v>0</v>
      </c>
      <c r="K25" s="95">
        <v>6.0810900000000006</v>
      </c>
      <c r="L25" s="95">
        <v>0</v>
      </c>
      <c r="M25" s="95">
        <v>6.0810900000000006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26.540382000000001</v>
      </c>
      <c r="T25" s="95">
        <v>0.68700000000000006</v>
      </c>
      <c r="U25" s="95">
        <v>0</v>
      </c>
      <c r="V25" s="95">
        <v>0.68700000000000006</v>
      </c>
      <c r="W25" s="95">
        <v>25.853382</v>
      </c>
      <c r="X25" s="95">
        <v>4.7517170000000002</v>
      </c>
      <c r="Y25" s="95">
        <v>1.4199999999999998E-3</v>
      </c>
      <c r="Z25" s="95">
        <v>21.101665000000001</v>
      </c>
      <c r="AA25" s="95">
        <v>0.40681</v>
      </c>
      <c r="AB25" s="95">
        <v>0.42131499999999633</v>
      </c>
      <c r="AC25" s="95">
        <v>25.432067000000004</v>
      </c>
      <c r="AD25" s="95">
        <v>25.432067000000004</v>
      </c>
      <c r="AE25" s="98">
        <v>0</v>
      </c>
      <c r="AF25" s="95">
        <v>0</v>
      </c>
      <c r="AG25" s="97">
        <v>25.432067000000004</v>
      </c>
      <c r="AH25" s="95">
        <v>0.68700000000000006</v>
      </c>
      <c r="AI25" s="95">
        <v>25.432067000000004</v>
      </c>
      <c r="AJ25" s="95">
        <v>0</v>
      </c>
      <c r="AK25" s="95">
        <f t="shared" si="0"/>
        <v>32.621472000000004</v>
      </c>
      <c r="AL25" s="95">
        <f t="shared" si="1"/>
        <v>1.0952299999999999</v>
      </c>
      <c r="AM25" s="95">
        <v>0</v>
      </c>
      <c r="AN25" s="95">
        <v>1.0952299999999999</v>
      </c>
      <c r="AO25" s="95">
        <f t="shared" si="2"/>
        <v>31.526242000000003</v>
      </c>
    </row>
    <row r="26" spans="2:41" s="92" customFormat="1" ht="27" customHeight="1" x14ac:dyDescent="0.15">
      <c r="B26" s="101" t="s">
        <v>91</v>
      </c>
      <c r="C26" s="94"/>
      <c r="D26" s="95">
        <v>1.0461800000000001</v>
      </c>
      <c r="E26" s="95">
        <v>0</v>
      </c>
      <c r="F26" s="95">
        <v>0</v>
      </c>
      <c r="G26" s="95">
        <v>1.0461800000000001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1.0461800000000001</v>
      </c>
      <c r="T26" s="95">
        <v>0</v>
      </c>
      <c r="U26" s="95">
        <v>0</v>
      </c>
      <c r="V26" s="95">
        <v>0</v>
      </c>
      <c r="W26" s="95">
        <v>1.0461800000000001</v>
      </c>
      <c r="X26" s="95">
        <v>0</v>
      </c>
      <c r="Y26" s="95">
        <v>0</v>
      </c>
      <c r="Z26" s="95">
        <v>1.0461800000000001</v>
      </c>
      <c r="AA26" s="95">
        <v>0</v>
      </c>
      <c r="AB26" s="95">
        <v>0</v>
      </c>
      <c r="AC26" s="95">
        <v>1.0461800000000001</v>
      </c>
      <c r="AD26" s="95">
        <v>1.0461800000000001</v>
      </c>
      <c r="AE26" s="98">
        <v>0</v>
      </c>
      <c r="AF26" s="95">
        <v>0</v>
      </c>
      <c r="AG26" s="97">
        <v>1.0461800000000001</v>
      </c>
      <c r="AH26" s="95">
        <v>0</v>
      </c>
      <c r="AI26" s="95">
        <v>1.0461800000000001</v>
      </c>
      <c r="AJ26" s="95">
        <v>0</v>
      </c>
      <c r="AK26" s="95">
        <f t="shared" si="0"/>
        <v>1.0461800000000001</v>
      </c>
      <c r="AL26" s="95">
        <f t="shared" si="1"/>
        <v>0</v>
      </c>
      <c r="AM26" s="95">
        <v>0</v>
      </c>
      <c r="AN26" s="95">
        <v>0</v>
      </c>
      <c r="AO26" s="95">
        <f t="shared" si="2"/>
        <v>1.0461800000000001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2.195112</v>
      </c>
      <c r="E28" s="95">
        <v>0</v>
      </c>
      <c r="F28" s="95">
        <v>0</v>
      </c>
      <c r="G28" s="95">
        <v>2.195112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2.195112</v>
      </c>
      <c r="T28" s="95">
        <v>8.5000000000000006E-2</v>
      </c>
      <c r="U28" s="95">
        <v>0</v>
      </c>
      <c r="V28" s="95">
        <v>8.5000000000000006E-2</v>
      </c>
      <c r="W28" s="95">
        <v>2.110112</v>
      </c>
      <c r="X28" s="95">
        <v>0.45398899999999992</v>
      </c>
      <c r="Y28" s="95">
        <v>0</v>
      </c>
      <c r="Z28" s="95">
        <v>1.6561230000000002</v>
      </c>
      <c r="AA28" s="95">
        <v>2.8613000000000003E-2</v>
      </c>
      <c r="AB28" s="95">
        <v>1.4837999999999685E-2</v>
      </c>
      <c r="AC28" s="95">
        <v>2.0952740000000003</v>
      </c>
      <c r="AD28" s="95">
        <v>2.0366090000000003</v>
      </c>
      <c r="AE28" s="98">
        <v>5.8665000000000002E-2</v>
      </c>
      <c r="AF28" s="95">
        <v>0</v>
      </c>
      <c r="AG28" s="97">
        <v>2.0366090000000003</v>
      </c>
      <c r="AH28" s="95">
        <v>0.14366500000000001</v>
      </c>
      <c r="AI28" s="95">
        <v>2.0366090000000003</v>
      </c>
      <c r="AJ28" s="95">
        <v>0</v>
      </c>
      <c r="AK28" s="95">
        <f t="shared" si="0"/>
        <v>2.195112</v>
      </c>
      <c r="AL28" s="95">
        <f t="shared" si="1"/>
        <v>0.15850299999999998</v>
      </c>
      <c r="AM28" s="95">
        <v>0</v>
      </c>
      <c r="AN28" s="95">
        <v>0.15850299999999998</v>
      </c>
      <c r="AO28" s="95">
        <f t="shared" si="2"/>
        <v>2.0366089999999999</v>
      </c>
    </row>
    <row r="29" spans="2:41" s="92" customFormat="1" ht="27" customHeight="1" x14ac:dyDescent="0.15">
      <c r="B29" s="101" t="s">
        <v>94</v>
      </c>
      <c r="C29" s="94"/>
      <c r="D29" s="95">
        <v>71.78690499999999</v>
      </c>
      <c r="E29" s="95">
        <v>14.371</v>
      </c>
      <c r="F29" s="95">
        <v>0</v>
      </c>
      <c r="G29" s="95">
        <v>57.415904999999995</v>
      </c>
      <c r="H29" s="95">
        <v>2.8153999999999999</v>
      </c>
      <c r="I29" s="95">
        <v>0</v>
      </c>
      <c r="J29" s="95">
        <v>0</v>
      </c>
      <c r="K29" s="95">
        <v>32.316569999999999</v>
      </c>
      <c r="L29" s="95">
        <v>0</v>
      </c>
      <c r="M29" s="95">
        <v>0</v>
      </c>
      <c r="N29" s="95">
        <v>0</v>
      </c>
      <c r="O29" s="95">
        <v>32.316569999999999</v>
      </c>
      <c r="P29" s="95">
        <v>32.316569999999999</v>
      </c>
      <c r="Q29" s="95">
        <v>0</v>
      </c>
      <c r="R29" s="95">
        <v>0</v>
      </c>
      <c r="S29" s="97">
        <v>22.283934999999996</v>
      </c>
      <c r="T29" s="95">
        <v>0.91379500000000002</v>
      </c>
      <c r="U29" s="95">
        <v>9.395000000000002E-2</v>
      </c>
      <c r="V29" s="95">
        <v>0.81984500000000005</v>
      </c>
      <c r="W29" s="95">
        <v>21.370139999999996</v>
      </c>
      <c r="X29" s="95">
        <v>20.688330999999994</v>
      </c>
      <c r="Y29" s="95">
        <v>0</v>
      </c>
      <c r="Z29" s="95">
        <v>0.68180899999999989</v>
      </c>
      <c r="AA29" s="95">
        <v>0.18343999999999999</v>
      </c>
      <c r="AB29" s="95">
        <v>8.5836000000007573E-2</v>
      </c>
      <c r="AC29" s="95">
        <v>21.284303999999988</v>
      </c>
      <c r="AD29" s="95">
        <v>20.251450999999989</v>
      </c>
      <c r="AE29" s="98">
        <v>1.032853</v>
      </c>
      <c r="AF29" s="95">
        <v>0</v>
      </c>
      <c r="AG29" s="97">
        <v>55.383420999999984</v>
      </c>
      <c r="AH29" s="95">
        <v>1.9466480000000002</v>
      </c>
      <c r="AI29" s="95">
        <v>69.754420999999979</v>
      </c>
      <c r="AJ29" s="95">
        <v>0</v>
      </c>
      <c r="AK29" s="95">
        <f t="shared" si="0"/>
        <v>57.415904999999995</v>
      </c>
      <c r="AL29" s="95">
        <f t="shared" si="1"/>
        <v>2.0324839999999997</v>
      </c>
      <c r="AM29" s="95">
        <v>0</v>
      </c>
      <c r="AN29" s="95">
        <v>2.0324839999999997</v>
      </c>
      <c r="AO29" s="95">
        <f t="shared" si="2"/>
        <v>55.383420999999998</v>
      </c>
    </row>
    <row r="30" spans="2:41" s="92" customFormat="1" ht="27" customHeight="1" x14ac:dyDescent="0.15">
      <c r="B30" s="101" t="s">
        <v>95</v>
      </c>
      <c r="C30" s="94"/>
      <c r="D30" s="95">
        <v>2098.0288799999998</v>
      </c>
      <c r="E30" s="95">
        <v>1116.75</v>
      </c>
      <c r="F30" s="95">
        <v>0</v>
      </c>
      <c r="G30" s="95">
        <v>981.27887999999996</v>
      </c>
      <c r="H30" s="95">
        <v>0</v>
      </c>
      <c r="I30" s="95">
        <v>0</v>
      </c>
      <c r="J30" s="95">
        <v>0</v>
      </c>
      <c r="K30" s="95">
        <v>912.47500000000002</v>
      </c>
      <c r="L30" s="95">
        <v>0</v>
      </c>
      <c r="M30" s="95">
        <v>0</v>
      </c>
      <c r="N30" s="95">
        <v>0</v>
      </c>
      <c r="O30" s="95">
        <v>912.47500000000002</v>
      </c>
      <c r="P30" s="95">
        <v>908.97799999999995</v>
      </c>
      <c r="Q30" s="95">
        <v>0</v>
      </c>
      <c r="R30" s="95">
        <v>0</v>
      </c>
      <c r="S30" s="97">
        <v>72.300880000000006</v>
      </c>
      <c r="T30" s="95">
        <v>70.917000000000002</v>
      </c>
      <c r="U30" s="95">
        <v>0</v>
      </c>
      <c r="V30" s="95">
        <v>70.917000000000002</v>
      </c>
      <c r="W30" s="95">
        <v>1.38388</v>
      </c>
      <c r="X30" s="95">
        <v>1.0192999999999999</v>
      </c>
      <c r="Y30" s="95">
        <v>0</v>
      </c>
      <c r="Z30" s="95">
        <v>0.36458000000000002</v>
      </c>
      <c r="AA30" s="95">
        <v>0</v>
      </c>
      <c r="AB30" s="95">
        <v>0</v>
      </c>
      <c r="AC30" s="95">
        <v>1.3838799999999998</v>
      </c>
      <c r="AD30" s="95">
        <v>1.3838799999999998</v>
      </c>
      <c r="AE30" s="98">
        <v>0</v>
      </c>
      <c r="AF30" s="95">
        <v>0</v>
      </c>
      <c r="AG30" s="97">
        <v>910.36187999999993</v>
      </c>
      <c r="AH30" s="95">
        <v>70.917000000000002</v>
      </c>
      <c r="AI30" s="95">
        <v>2027.1118799999999</v>
      </c>
      <c r="AJ30" s="95">
        <v>0</v>
      </c>
      <c r="AK30" s="95">
        <f t="shared" si="0"/>
        <v>981.27887999999996</v>
      </c>
      <c r="AL30" s="95">
        <f t="shared" si="1"/>
        <v>70.917000000000002</v>
      </c>
      <c r="AM30" s="95">
        <v>0</v>
      </c>
      <c r="AN30" s="95">
        <v>70.917000000000002</v>
      </c>
      <c r="AO30" s="95">
        <f t="shared" si="2"/>
        <v>910.36187999999993</v>
      </c>
    </row>
    <row r="31" spans="2:41" s="92" customFormat="1" ht="27" customHeight="1" x14ac:dyDescent="0.15">
      <c r="B31" s="101" t="s">
        <v>96</v>
      </c>
      <c r="C31" s="94"/>
      <c r="D31" s="95">
        <v>0.23200000000000001</v>
      </c>
      <c r="E31" s="95">
        <v>0</v>
      </c>
      <c r="F31" s="95">
        <v>0</v>
      </c>
      <c r="G31" s="95">
        <v>0.23200000000000001</v>
      </c>
      <c r="H31" s="95">
        <v>0</v>
      </c>
      <c r="I31" s="95">
        <v>0</v>
      </c>
      <c r="J31" s="95">
        <v>0</v>
      </c>
      <c r="K31" s="95">
        <v>2.8769999999999998</v>
      </c>
      <c r="L31" s="95">
        <v>0</v>
      </c>
      <c r="M31" s="95">
        <v>0</v>
      </c>
      <c r="N31" s="95">
        <v>0</v>
      </c>
      <c r="O31" s="95">
        <v>2.8769999999999998</v>
      </c>
      <c r="P31" s="95">
        <v>0.23200000000000001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0.23200000000000001</v>
      </c>
      <c r="AH31" s="95">
        <v>0</v>
      </c>
      <c r="AI31" s="95">
        <v>0.23200000000000001</v>
      </c>
      <c r="AJ31" s="95">
        <v>0</v>
      </c>
      <c r="AK31" s="95">
        <f t="shared" si="0"/>
        <v>0.23200000000000001</v>
      </c>
      <c r="AL31" s="95">
        <f t="shared" si="1"/>
        <v>0</v>
      </c>
      <c r="AM31" s="95">
        <v>0</v>
      </c>
      <c r="AN31" s="95">
        <v>0</v>
      </c>
      <c r="AO31" s="95">
        <f t="shared" si="2"/>
        <v>0.23200000000000001</v>
      </c>
    </row>
    <row r="32" spans="2:41" s="92" customFormat="1" ht="27" customHeight="1" x14ac:dyDescent="0.15">
      <c r="B32" s="101" t="s">
        <v>97</v>
      </c>
      <c r="C32" s="94"/>
      <c r="D32" s="95">
        <v>897.57431000000008</v>
      </c>
      <c r="E32" s="95">
        <v>57.457999999999998</v>
      </c>
      <c r="F32" s="95">
        <v>0</v>
      </c>
      <c r="G32" s="95">
        <v>840.11631000000011</v>
      </c>
      <c r="H32" s="95">
        <v>0</v>
      </c>
      <c r="I32" s="95">
        <v>0</v>
      </c>
      <c r="J32" s="95">
        <v>0</v>
      </c>
      <c r="K32" s="95">
        <v>768.822</v>
      </c>
      <c r="L32" s="95">
        <v>0</v>
      </c>
      <c r="M32" s="95">
        <v>652.77200000000005</v>
      </c>
      <c r="N32" s="95">
        <v>0</v>
      </c>
      <c r="O32" s="95">
        <v>116.05</v>
      </c>
      <c r="P32" s="95">
        <v>109.143</v>
      </c>
      <c r="Q32" s="95">
        <v>0</v>
      </c>
      <c r="R32" s="95">
        <v>0</v>
      </c>
      <c r="S32" s="97">
        <v>78.201310000000007</v>
      </c>
      <c r="T32" s="95">
        <v>4.3514499999999998</v>
      </c>
      <c r="U32" s="95">
        <v>0</v>
      </c>
      <c r="V32" s="95">
        <v>4.3514499999999998</v>
      </c>
      <c r="W32" s="95">
        <v>73.849860000000007</v>
      </c>
      <c r="X32" s="95">
        <v>69.696100000000001</v>
      </c>
      <c r="Y32" s="95">
        <v>0</v>
      </c>
      <c r="Z32" s="95">
        <v>4.1537600000000001</v>
      </c>
      <c r="AA32" s="95">
        <v>2.1149999999999999E-2</v>
      </c>
      <c r="AB32" s="95">
        <v>3.0660000000182208E-3</v>
      </c>
      <c r="AC32" s="95">
        <v>73.846793999999989</v>
      </c>
      <c r="AD32" s="95">
        <v>73.831425999999993</v>
      </c>
      <c r="AE32" s="98">
        <v>1.5368E-2</v>
      </c>
      <c r="AF32" s="95">
        <v>0</v>
      </c>
      <c r="AG32" s="97">
        <v>182.97442599999999</v>
      </c>
      <c r="AH32" s="95">
        <v>4.3668179999999994</v>
      </c>
      <c r="AI32" s="95">
        <v>240.43242599999999</v>
      </c>
      <c r="AJ32" s="95">
        <v>0</v>
      </c>
      <c r="AK32" s="95">
        <f t="shared" si="0"/>
        <v>840.11631000000011</v>
      </c>
      <c r="AL32" s="95">
        <f t="shared" si="1"/>
        <v>4.3668186760831791</v>
      </c>
      <c r="AM32" s="95">
        <v>0</v>
      </c>
      <c r="AN32" s="95">
        <v>4.3668186760831791</v>
      </c>
      <c r="AO32" s="95">
        <f t="shared" si="2"/>
        <v>835.74949132391691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-2.8739999999999998E-2</v>
      </c>
      <c r="AC33" s="95">
        <v>2.8739999999999998E-2</v>
      </c>
      <c r="AD33" s="95">
        <v>0</v>
      </c>
      <c r="AE33" s="98">
        <v>2.8739999999999998E-2</v>
      </c>
      <c r="AF33" s="95">
        <v>0</v>
      </c>
      <c r="AG33" s="97">
        <v>0</v>
      </c>
      <c r="AH33" s="95">
        <v>2.8739999999999998E-2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1.1299999999999999E-3</v>
      </c>
      <c r="E35" s="95">
        <v>0</v>
      </c>
      <c r="F35" s="95">
        <v>0</v>
      </c>
      <c r="G35" s="95">
        <v>1.1299999999999999E-3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1.1299999999999999E-3</v>
      </c>
      <c r="T35" s="95">
        <v>0</v>
      </c>
      <c r="U35" s="95">
        <v>0</v>
      </c>
      <c r="V35" s="95">
        <v>0</v>
      </c>
      <c r="W35" s="95">
        <v>1.1299999999999999E-3</v>
      </c>
      <c r="X35" s="95">
        <v>0</v>
      </c>
      <c r="Y35" s="95">
        <v>0</v>
      </c>
      <c r="Z35" s="95">
        <v>1.1299999999999999E-3</v>
      </c>
      <c r="AA35" s="95">
        <v>0</v>
      </c>
      <c r="AB35" s="95">
        <v>0</v>
      </c>
      <c r="AC35" s="95">
        <v>1.1299999999999999E-3</v>
      </c>
      <c r="AD35" s="95">
        <v>1.1299999999999999E-3</v>
      </c>
      <c r="AE35" s="98">
        <v>0</v>
      </c>
      <c r="AF35" s="95">
        <v>0</v>
      </c>
      <c r="AG35" s="97">
        <v>1.1299999999999999E-3</v>
      </c>
      <c r="AH35" s="95">
        <v>0</v>
      </c>
      <c r="AI35" s="95">
        <v>1.1299999999999999E-3</v>
      </c>
      <c r="AJ35" s="95">
        <v>0</v>
      </c>
      <c r="AK35" s="95">
        <f t="shared" si="0"/>
        <v>1.1299999999999999E-3</v>
      </c>
      <c r="AL35" s="95">
        <f t="shared" si="1"/>
        <v>0</v>
      </c>
      <c r="AM35" s="95">
        <v>0</v>
      </c>
      <c r="AN35" s="95">
        <v>0</v>
      </c>
      <c r="AO35" s="95">
        <f t="shared" si="2"/>
        <v>1.1299999999999999E-3</v>
      </c>
    </row>
    <row r="36" spans="2:41" s="92" customFormat="1" ht="27" customHeight="1" x14ac:dyDescent="0.15">
      <c r="B36" s="101" t="s">
        <v>101</v>
      </c>
      <c r="C36" s="94"/>
      <c r="D36" s="95">
        <v>4.4509790000000002</v>
      </c>
      <c r="E36" s="95">
        <v>0</v>
      </c>
      <c r="F36" s="95">
        <v>0</v>
      </c>
      <c r="G36" s="95">
        <v>4.4509790000000002</v>
      </c>
      <c r="H36" s="95">
        <v>0.32600000000000001</v>
      </c>
      <c r="I36" s="95">
        <v>0</v>
      </c>
      <c r="J36" s="95">
        <v>0</v>
      </c>
      <c r="K36" s="95">
        <v>4.9813299999999998</v>
      </c>
      <c r="L36" s="95">
        <v>0</v>
      </c>
      <c r="M36" s="95">
        <v>2.9219999999999993</v>
      </c>
      <c r="N36" s="95">
        <v>0</v>
      </c>
      <c r="O36" s="95">
        <v>2.0593300000000005</v>
      </c>
      <c r="P36" s="95">
        <v>0.214</v>
      </c>
      <c r="Q36" s="95">
        <v>0</v>
      </c>
      <c r="R36" s="102">
        <v>0</v>
      </c>
      <c r="S36" s="97">
        <v>0.98897899999999994</v>
      </c>
      <c r="T36" s="95">
        <v>5.5279999999999996E-2</v>
      </c>
      <c r="U36" s="95">
        <v>0</v>
      </c>
      <c r="V36" s="95">
        <v>5.5279999999999996E-2</v>
      </c>
      <c r="W36" s="95">
        <v>0.93369899999999995</v>
      </c>
      <c r="X36" s="95">
        <v>0.62973800000000002</v>
      </c>
      <c r="Y36" s="95">
        <v>1.186E-3</v>
      </c>
      <c r="Z36" s="95">
        <v>0.30396099999999998</v>
      </c>
      <c r="AA36" s="95">
        <v>0.27205400000000002</v>
      </c>
      <c r="AB36" s="95">
        <v>0.17440399999999975</v>
      </c>
      <c r="AC36" s="95">
        <v>0.75929500000000028</v>
      </c>
      <c r="AD36" s="95">
        <v>0.33664100000000008</v>
      </c>
      <c r="AE36" s="95">
        <v>0.42265400000000009</v>
      </c>
      <c r="AF36" s="95">
        <v>0</v>
      </c>
      <c r="AG36" s="97">
        <v>0.876641</v>
      </c>
      <c r="AH36" s="95">
        <v>0.47793400000000008</v>
      </c>
      <c r="AI36" s="95">
        <v>0.876641</v>
      </c>
      <c r="AJ36" s="95">
        <v>0</v>
      </c>
      <c r="AK36" s="95">
        <f t="shared" si="0"/>
        <v>4.4509790000000002</v>
      </c>
      <c r="AL36" s="95">
        <f t="shared" si="1"/>
        <v>0.64674200000000004</v>
      </c>
      <c r="AM36" s="95">
        <f>SUM(AM37:AM39)</f>
        <v>0</v>
      </c>
      <c r="AN36" s="95">
        <f>SUM(AN37:AN39)</f>
        <v>0.64674200000000004</v>
      </c>
      <c r="AO36" s="95">
        <f t="shared" si="2"/>
        <v>3.8042370000000001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7.424E-3</v>
      </c>
      <c r="E37" s="106">
        <v>0</v>
      </c>
      <c r="F37" s="105">
        <v>0</v>
      </c>
      <c r="G37" s="105">
        <v>7.424E-3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7.424E-3</v>
      </c>
      <c r="T37" s="105">
        <v>0</v>
      </c>
      <c r="U37" s="105">
        <v>0</v>
      </c>
      <c r="V37" s="105">
        <v>0</v>
      </c>
      <c r="W37" s="105">
        <v>7.424E-3</v>
      </c>
      <c r="X37" s="105">
        <v>1.186E-3</v>
      </c>
      <c r="Y37" s="105">
        <v>1.186E-3</v>
      </c>
      <c r="Z37" s="105">
        <v>6.2379999999999996E-3</v>
      </c>
      <c r="AA37" s="105">
        <v>2.0000000000000002E-5</v>
      </c>
      <c r="AB37" s="105">
        <v>6.8019999999999999E-3</v>
      </c>
      <c r="AC37" s="105">
        <v>6.2200000000000005E-4</v>
      </c>
      <c r="AD37" s="105">
        <v>6.2200000000000005E-4</v>
      </c>
      <c r="AE37" s="105">
        <v>0</v>
      </c>
      <c r="AF37" s="107">
        <v>0</v>
      </c>
      <c r="AG37" s="108">
        <v>6.2200000000000005E-4</v>
      </c>
      <c r="AH37" s="105">
        <v>0</v>
      </c>
      <c r="AI37" s="105">
        <v>6.2200000000000005E-4</v>
      </c>
      <c r="AJ37" s="106">
        <v>0</v>
      </c>
      <c r="AK37" s="106">
        <f t="shared" si="0"/>
        <v>7.424E-3</v>
      </c>
      <c r="AL37" s="106">
        <f t="shared" si="1"/>
        <v>1.206E-3</v>
      </c>
      <c r="AM37" s="106">
        <v>0</v>
      </c>
      <c r="AN37" s="106">
        <v>1.206E-3</v>
      </c>
      <c r="AO37" s="106">
        <f t="shared" si="2"/>
        <v>6.2179999999999996E-3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4.1587069999999997</v>
      </c>
      <c r="E38" s="110">
        <v>0</v>
      </c>
      <c r="F38" s="110">
        <v>0</v>
      </c>
      <c r="G38" s="110">
        <v>4.1587069999999997</v>
      </c>
      <c r="H38" s="110">
        <v>0.32600000000000001</v>
      </c>
      <c r="I38" s="110">
        <v>0</v>
      </c>
      <c r="J38" s="110">
        <v>0</v>
      </c>
      <c r="K38" s="110">
        <v>4.9810299999999996</v>
      </c>
      <c r="L38" s="110">
        <v>0</v>
      </c>
      <c r="M38" s="110">
        <v>2.9219999999999993</v>
      </c>
      <c r="N38" s="110">
        <v>0</v>
      </c>
      <c r="O38" s="110">
        <v>2.0590300000000004</v>
      </c>
      <c r="P38" s="110">
        <v>0.214</v>
      </c>
      <c r="Q38" s="110">
        <v>0</v>
      </c>
      <c r="R38" s="111">
        <v>0</v>
      </c>
      <c r="S38" s="112">
        <v>0.69670699999999997</v>
      </c>
      <c r="T38" s="110">
        <v>5.5279999999999996E-2</v>
      </c>
      <c r="U38" s="110">
        <v>0</v>
      </c>
      <c r="V38" s="110">
        <v>5.5279999999999996E-2</v>
      </c>
      <c r="W38" s="110">
        <v>0.64142699999999997</v>
      </c>
      <c r="X38" s="110">
        <v>0.62473699999999999</v>
      </c>
      <c r="Y38" s="110">
        <v>0</v>
      </c>
      <c r="Z38" s="110">
        <v>1.6689999999999997E-2</v>
      </c>
      <c r="AA38" s="110">
        <v>0</v>
      </c>
      <c r="AB38" s="110">
        <v>8.4005999999999803E-2</v>
      </c>
      <c r="AC38" s="110">
        <v>0.55742100000000017</v>
      </c>
      <c r="AD38" s="110">
        <v>0.13693300000000003</v>
      </c>
      <c r="AE38" s="110">
        <v>0.42048800000000008</v>
      </c>
      <c r="AF38" s="111">
        <v>0</v>
      </c>
      <c r="AG38" s="112">
        <v>0.67693300000000001</v>
      </c>
      <c r="AH38" s="110">
        <v>0.47576800000000008</v>
      </c>
      <c r="AI38" s="110">
        <v>0.67693300000000001</v>
      </c>
      <c r="AJ38" s="110">
        <v>0</v>
      </c>
      <c r="AK38" s="110">
        <f t="shared" si="0"/>
        <v>4.1587069999999997</v>
      </c>
      <c r="AL38" s="110">
        <f t="shared" si="1"/>
        <v>0.55977399999999999</v>
      </c>
      <c r="AM38" s="110">
        <v>0</v>
      </c>
      <c r="AN38" s="110">
        <v>0.55977399999999999</v>
      </c>
      <c r="AO38" s="110">
        <f t="shared" si="2"/>
        <v>3.5989329999999997</v>
      </c>
    </row>
    <row r="39" spans="2:41" ht="27" customHeight="1" x14ac:dyDescent="0.15">
      <c r="B39" s="113">
        <v>0</v>
      </c>
      <c r="C39" s="120" t="s">
        <v>101</v>
      </c>
      <c r="D39" s="115">
        <v>0.28484799999999999</v>
      </c>
      <c r="E39" s="96">
        <v>0</v>
      </c>
      <c r="F39" s="115">
        <v>0</v>
      </c>
      <c r="G39" s="115">
        <v>0.28484799999999999</v>
      </c>
      <c r="H39" s="96">
        <v>0</v>
      </c>
      <c r="I39" s="96">
        <v>0</v>
      </c>
      <c r="J39" s="96">
        <v>0</v>
      </c>
      <c r="K39" s="96">
        <v>2.9999999999999997E-4</v>
      </c>
      <c r="L39" s="96">
        <v>0</v>
      </c>
      <c r="M39" s="96">
        <v>0</v>
      </c>
      <c r="N39" s="96">
        <v>0</v>
      </c>
      <c r="O39" s="96">
        <v>2.9999999999999997E-4</v>
      </c>
      <c r="P39" s="115">
        <v>0</v>
      </c>
      <c r="Q39" s="115">
        <v>0</v>
      </c>
      <c r="R39" s="116">
        <v>0</v>
      </c>
      <c r="S39" s="117">
        <v>0.28484799999999999</v>
      </c>
      <c r="T39" s="115">
        <v>0</v>
      </c>
      <c r="U39" s="115">
        <v>0</v>
      </c>
      <c r="V39" s="115">
        <v>0</v>
      </c>
      <c r="W39" s="115">
        <v>0.28484799999999999</v>
      </c>
      <c r="X39" s="115">
        <v>3.8149999999999998E-3</v>
      </c>
      <c r="Y39" s="115">
        <v>0</v>
      </c>
      <c r="Z39" s="115">
        <v>0.28103299999999998</v>
      </c>
      <c r="AA39" s="115">
        <v>0.272034</v>
      </c>
      <c r="AB39" s="115">
        <v>8.3595999999999948E-2</v>
      </c>
      <c r="AC39" s="115">
        <v>0.20125200000000004</v>
      </c>
      <c r="AD39" s="115">
        <v>0.19908600000000004</v>
      </c>
      <c r="AE39" s="115">
        <v>2.166E-3</v>
      </c>
      <c r="AF39" s="116">
        <v>0</v>
      </c>
      <c r="AG39" s="117">
        <v>0.19908600000000004</v>
      </c>
      <c r="AH39" s="115">
        <v>2.166E-3</v>
      </c>
      <c r="AI39" s="115">
        <v>0.19908600000000004</v>
      </c>
      <c r="AJ39" s="96">
        <v>0</v>
      </c>
      <c r="AK39" s="96">
        <f t="shared" si="0"/>
        <v>0.28484799999999999</v>
      </c>
      <c r="AL39" s="96">
        <f t="shared" si="1"/>
        <v>8.5762000000000005E-2</v>
      </c>
      <c r="AM39" s="96">
        <v>0</v>
      </c>
      <c r="AN39" s="96">
        <v>8.5762000000000005E-2</v>
      </c>
      <c r="AO39" s="96">
        <f t="shared" si="2"/>
        <v>0.19908599999999999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2021-03-16T06:09:02Z</dcterms:created>
  <dcterms:modified xsi:type="dcterms:W3CDTF">2021-03-16T06:09:02Z</dcterms:modified>
</cp:coreProperties>
</file>