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360" yWindow="120" windowWidth="28035" windowHeight="12555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62913"/>
</workbook>
</file>

<file path=xl/calcChain.xml><?xml version="1.0" encoding="utf-8"?>
<calcChain xmlns="http://schemas.openxmlformats.org/spreadsheetml/2006/main">
  <c r="AI19" i="1" l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Y12" i="1" l="1"/>
  <c r="T12" i="1"/>
  <c r="I12" i="1"/>
  <c r="E12" i="1"/>
  <c r="AI12" i="1"/>
  <c r="AH12" i="1"/>
  <c r="AG12" i="1"/>
  <c r="AF12" i="1"/>
  <c r="AE12" i="1"/>
  <c r="AD12" i="1"/>
  <c r="AC12" i="1"/>
  <c r="AB12" i="1"/>
  <c r="AA12" i="1"/>
  <c r="Z12" i="1"/>
  <c r="X12" i="1"/>
  <c r="W12" i="1"/>
  <c r="V12" i="1"/>
  <c r="U12" i="1"/>
  <c r="S12" i="1"/>
  <c r="R12" i="1"/>
  <c r="Q12" i="1"/>
  <c r="P12" i="1"/>
  <c r="O12" i="1"/>
  <c r="N12" i="1"/>
  <c r="M12" i="1"/>
  <c r="L12" i="1"/>
  <c r="K12" i="1"/>
  <c r="J12" i="1"/>
  <c r="H12" i="1"/>
  <c r="G12" i="1"/>
  <c r="F12" i="1"/>
  <c r="D12" i="1"/>
  <c r="AL64" i="1"/>
  <c r="AK64" i="1"/>
  <c r="AO64" i="1" s="1"/>
  <c r="AL63" i="1"/>
  <c r="AK63" i="1"/>
  <c r="AL62" i="1"/>
  <c r="AK62" i="1"/>
  <c r="AO62" i="1" s="1"/>
  <c r="AL61" i="1"/>
  <c r="AK61" i="1"/>
  <c r="AL60" i="1"/>
  <c r="AK60" i="1"/>
  <c r="AO60" i="1" s="1"/>
  <c r="AL59" i="1"/>
  <c r="AK59" i="1"/>
  <c r="AO59" i="1" s="1"/>
  <c r="AL58" i="1"/>
  <c r="AK58" i="1"/>
  <c r="AL57" i="1"/>
  <c r="AK57" i="1"/>
  <c r="AO57" i="1" s="1"/>
  <c r="AL56" i="1"/>
  <c r="AK56" i="1"/>
  <c r="AO56" i="1" s="1"/>
  <c r="AL55" i="1"/>
  <c r="AK55" i="1"/>
  <c r="AL54" i="1"/>
  <c r="AK54" i="1"/>
  <c r="AO54" i="1" s="1"/>
  <c r="AL53" i="1"/>
  <c r="AK53" i="1"/>
  <c r="AL52" i="1"/>
  <c r="AK52" i="1"/>
  <c r="AL51" i="1"/>
  <c r="AK51" i="1"/>
  <c r="AL50" i="1"/>
  <c r="AK50" i="1"/>
  <c r="AL49" i="1"/>
  <c r="AK49" i="1"/>
  <c r="AO49" i="1" s="1"/>
  <c r="AL48" i="1"/>
  <c r="AK48" i="1"/>
  <c r="AO48" i="1" s="1"/>
  <c r="AL47" i="1"/>
  <c r="AK47" i="1"/>
  <c r="AL46" i="1"/>
  <c r="AK46" i="1"/>
  <c r="AO46" i="1" s="1"/>
  <c r="AL45" i="1"/>
  <c r="AK45" i="1"/>
  <c r="AN44" i="1"/>
  <c r="AM44" i="1"/>
  <c r="AL44" i="1"/>
  <c r="AK44" i="1"/>
  <c r="AO44" i="1" s="1"/>
  <c r="AL43" i="1"/>
  <c r="AK43" i="1"/>
  <c r="AL42" i="1"/>
  <c r="AK42" i="1"/>
  <c r="AL41" i="1"/>
  <c r="AK41" i="1"/>
  <c r="AO41" i="1" s="1"/>
  <c r="AL40" i="1"/>
  <c r="AK40" i="1"/>
  <c r="AL39" i="1"/>
  <c r="AK39" i="1"/>
  <c r="AL38" i="1"/>
  <c r="AK38" i="1"/>
  <c r="AL37" i="1"/>
  <c r="AK37" i="1"/>
  <c r="AL36" i="1"/>
  <c r="AK36" i="1"/>
  <c r="AL35" i="1"/>
  <c r="AK35" i="1"/>
  <c r="AL34" i="1"/>
  <c r="AK34" i="1"/>
  <c r="AL33" i="1"/>
  <c r="AK33" i="1"/>
  <c r="AL32" i="1"/>
  <c r="AK32" i="1"/>
  <c r="AL31" i="1"/>
  <c r="AK31" i="1"/>
  <c r="AL30" i="1"/>
  <c r="AK30" i="1"/>
  <c r="AL29" i="1"/>
  <c r="AK29" i="1"/>
  <c r="AL28" i="1"/>
  <c r="AK28" i="1"/>
  <c r="AL27" i="1"/>
  <c r="AK27" i="1"/>
  <c r="AL26" i="1"/>
  <c r="AK26" i="1"/>
  <c r="AL25" i="1"/>
  <c r="AK25" i="1"/>
  <c r="AL24" i="1"/>
  <c r="AK24" i="1"/>
  <c r="AL23" i="1"/>
  <c r="AK23" i="1"/>
  <c r="AL22" i="1"/>
  <c r="AK22" i="1"/>
  <c r="AL21" i="1"/>
  <c r="AK21" i="1"/>
  <c r="AL20" i="1"/>
  <c r="AK20" i="1"/>
  <c r="AN12" i="1"/>
  <c r="AL12" i="1" s="1"/>
  <c r="AL18" i="1"/>
  <c r="AK18" i="1"/>
  <c r="AL17" i="1"/>
  <c r="AK17" i="1"/>
  <c r="AL16" i="1"/>
  <c r="AK16" i="1"/>
  <c r="AL15" i="1"/>
  <c r="AK15" i="1"/>
  <c r="AO15" i="1" s="1"/>
  <c r="AL14" i="1"/>
  <c r="AK14" i="1"/>
  <c r="AN13" i="1"/>
  <c r="AM13" i="1"/>
  <c r="AL13" i="1" s="1"/>
  <c r="AK13" i="1"/>
  <c r="AM12" i="1"/>
  <c r="Z8" i="1"/>
  <c r="X8" i="1"/>
  <c r="AO43" i="1" l="1"/>
  <c r="AO50" i="1"/>
  <c r="AO58" i="1"/>
  <c r="AO14" i="1"/>
  <c r="AO45" i="1"/>
  <c r="AO53" i="1"/>
  <c r="AO61" i="1"/>
  <c r="AO42" i="1"/>
  <c r="AO16" i="1"/>
  <c r="AO40" i="1"/>
  <c r="AO47" i="1"/>
  <c r="AK12" i="1"/>
  <c r="AO12" i="1" s="1"/>
  <c r="AO17" i="1"/>
  <c r="AO18" i="1"/>
  <c r="AO20" i="1"/>
  <c r="AO22" i="1"/>
  <c r="AO24" i="1"/>
  <c r="AO26" i="1"/>
  <c r="AO28" i="1"/>
  <c r="AO30" i="1"/>
  <c r="AO32" i="1"/>
  <c r="AO34" i="1"/>
  <c r="AO36" i="1"/>
  <c r="AO38" i="1"/>
  <c r="AO21" i="1"/>
  <c r="AO23" i="1"/>
  <c r="AO25" i="1"/>
  <c r="AO27" i="1"/>
  <c r="AO29" i="1"/>
  <c r="AO31" i="1"/>
  <c r="AO33" i="1"/>
  <c r="AO35" i="1"/>
  <c r="AO37" i="1"/>
  <c r="AO39" i="1"/>
  <c r="AO51" i="1"/>
  <c r="AO52" i="1"/>
  <c r="AO13" i="1"/>
  <c r="AO55" i="1"/>
  <c r="AO63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<sst xmlns="http://schemas.openxmlformats.org/spreadsheetml/2006/main" count="137" uniqueCount="132">
  <si>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</si>
  <si>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</si>
  <si>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</si>
  <si>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</si>
  <si>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</si>
  <si>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</si>
  <si>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</si>
  <si>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</si>
  <si>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</si>
  <si>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</si>
  <si>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</si>
  <si>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</si>
  <si>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</si>
  <si>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</si>
  <si>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</si>
  <si>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</si>
  <si>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</si>
  <si>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</si>
  <si>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</si>
  <si>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</si>
  <si>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</si>
  <si>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</si>
  <si>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</si>
  <si>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</si>
  <si>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</si>
  <si>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</si>
  <si>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</si>
  <si>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</si>
  <si>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</si>
  <si>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</si>
  <si>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</si>
  <si>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</si>
  <si>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</si>
  <si>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</si>
  <si>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</si>
  <si>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</si>
  <si>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</si>
  <si>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</si>
  <si>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</si>
  <si>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</si>
  <si>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</si>
  <si>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</si>
  <si>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</si>
  <si>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</si>
  <si>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</si>
  <si>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</si>
  <si>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</si>
  <si>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</si>
  <si>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</si>
  <si>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</si>
  <si>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</si>
  <si>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</si>
  <si>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</si>
  <si>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</si>
  <si>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</si>
  <si>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</si>
  <si>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</si>
  <si>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</si>
  <si>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</si>
  <si>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</si>
  <si>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</si>
  <si>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</si>
  <si>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</si>
  <si>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</si>
  <si>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</si>
  <si>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</si>
  <si>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</si>
  <si>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</si>
  <si>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</si>
  <si>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</si>
  <si>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</si>
  <si>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</si>
  <si>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</si>
  <si>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</si>
  <si>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</si>
  <si>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</si>
  <si>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</si>
  <si>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</si>
  <si>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</si>
  <si>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</si>
  <si>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</si>
  <si>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</si>
  <si>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</si>
  <si>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</si>
  <si>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</si>
  <si>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</si>
  <si>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</si>
  <si>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</si>
  <si>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</si>
  <si>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</si>
  <si>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</si>
  <si>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</si>
  <si>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</si>
  <si>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</si>
  <si>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</si>
  <si>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</si>
  <si>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</si>
  <si>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</si>
  <si>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</si>
  <si>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</si>
  <si>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</si>
  <si>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</si>
  <si>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</si>
  <si>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</si>
  <si>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</si>
  <si>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</si>
  <si>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</si>
  <si>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</si>
  <si>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</si>
  <si>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</si>
  <si>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</si>
  <si>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</si>
  <si>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</si>
  <si>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</si>
  <si>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</si>
  <si>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</si>
  <si>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</si>
  <si>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</si>
  <si>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</si>
  <si>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</si>
  <si>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</si>
  <si>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</si>
  <si>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</si>
  <si>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</si>
  <si>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</si>
  <si>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</si>
  <si>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</si>
  <si>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</si>
  <si>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</si>
  <si>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</si>
  <si>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</si>
  <si>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表6-02　特定業種を除く 発生量及び処理・処分量（業種別）〔鉄鋼業を除く〕〔令和元年度〕</t>
    <rPh sb="39" eb="41">
      <t>レイワ</t>
    </rPh>
    <rPh sb="41" eb="43">
      <t>ガンネン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</si>
</sst>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3" xfId="2" applyFont="1" applyFill="1" applyBorder="1"/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0" fillId="0" borderId="19" xfId="2" applyFont="1" applyFill="1" applyBorder="1"/>
    <xf numFmtId="0" fontId="10" fillId="0" borderId="0" xfId="2" applyFont="1" applyFill="1" applyBorder="1"/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Fill="1" applyBorder="1" applyAlignment="1">
      <alignment vertical="top" wrapText="1"/>
    </xf>
    <xf numFmtId="0" fontId="13" fillId="0" borderId="13" xfId="0" applyFont="1" applyFill="1" applyBorder="1" applyAlignment="1">
      <alignment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20" xfId="2" applyFont="1" applyFill="1" applyBorder="1" applyAlignment="1">
      <alignment vertical="top" wrapText="1"/>
    </xf>
    <xf numFmtId="0" fontId="2" fillId="0" borderId="20" xfId="0" applyFont="1" applyFill="1" applyBorder="1" applyAlignment="1">
      <alignment wrapText="1"/>
    </xf>
    <xf numFmtId="0" fontId="6" fillId="0" borderId="13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ont="1" applyFill="1" applyBorder="1" applyAlignment="1">
      <alignment vertical="top" wrapText="1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top" wrapText="1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10" fillId="0" borderId="4" xfId="2" applyFont="1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76" t="s">
        <v>131</v>
      </c>
      <c r="D3" s="5"/>
      <c r="G3" s="4"/>
      <c r="Z3" s="2"/>
    </row>
    <row r="4" spans="2:41" ht="14.25" customHeight="1">
      <c r="Y4" s="1"/>
      <c r="AH4" s="6" t="s">
        <v>73</v>
      </c>
    </row>
    <row r="5" spans="2:41" ht="23.25" customHeight="1">
      <c r="B5" s="102" t="s">
        <v>0</v>
      </c>
      <c r="C5" s="103"/>
      <c r="D5" s="7" t="s">
        <v>127</v>
      </c>
      <c r="E5" s="8" t="s">
        <v>1</v>
      </c>
      <c r="F5" s="8" t="s">
        <v>2</v>
      </c>
      <c r="G5" s="7" t="s">
        <v>128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111" t="s">
        <v>6</v>
      </c>
      <c r="AH5" s="100" t="s">
        <v>7</v>
      </c>
      <c r="AI5" s="100" t="s">
        <v>8</v>
      </c>
      <c r="AJ5" s="100" t="s">
        <v>9</v>
      </c>
      <c r="AK5" s="83" t="s">
        <v>10</v>
      </c>
      <c r="AL5" s="14" t="s">
        <v>11</v>
      </c>
      <c r="AM5" s="15"/>
      <c r="AN5" s="16"/>
      <c r="AO5" s="83" t="s">
        <v>12</v>
      </c>
    </row>
    <row r="6" spans="2:41" ht="13.5" customHeight="1">
      <c r="B6" s="104"/>
      <c r="C6" s="105"/>
      <c r="D6" s="17"/>
      <c r="E6" s="17"/>
      <c r="F6" s="17"/>
      <c r="G6" s="17"/>
      <c r="H6" s="85" t="s">
        <v>13</v>
      </c>
      <c r="I6" s="85" t="s">
        <v>14</v>
      </c>
      <c r="J6" s="87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23"/>
      <c r="V6" s="23"/>
      <c r="W6" s="20" t="s">
        <v>19</v>
      </c>
      <c r="X6" s="23"/>
      <c r="Y6" s="23"/>
      <c r="Z6" s="23"/>
      <c r="AA6" s="23"/>
      <c r="AB6" s="11"/>
      <c r="AC6" s="11"/>
      <c r="AD6" s="11"/>
      <c r="AE6" s="11"/>
      <c r="AF6" s="12"/>
      <c r="AG6" s="112"/>
      <c r="AH6" s="113"/>
      <c r="AI6" s="113"/>
      <c r="AJ6" s="101"/>
      <c r="AK6" s="84"/>
      <c r="AL6" s="24"/>
      <c r="AM6" s="25" t="s">
        <v>20</v>
      </c>
      <c r="AN6" s="25" t="s">
        <v>21</v>
      </c>
      <c r="AO6" s="84"/>
    </row>
    <row r="7" spans="2:41" ht="13.5" customHeight="1">
      <c r="B7" s="104"/>
      <c r="C7" s="105"/>
      <c r="D7" s="17"/>
      <c r="E7" s="17"/>
      <c r="F7" s="17"/>
      <c r="G7" s="17"/>
      <c r="H7" s="86"/>
      <c r="I7" s="86"/>
      <c r="J7" s="86"/>
      <c r="K7" s="18"/>
      <c r="L7" s="19"/>
      <c r="M7" s="17"/>
      <c r="N7" s="88" t="s">
        <v>22</v>
      </c>
      <c r="O7" s="17"/>
      <c r="P7" s="90" t="s">
        <v>23</v>
      </c>
      <c r="Q7" s="93" t="s">
        <v>24</v>
      </c>
      <c r="R7" s="96" t="s">
        <v>25</v>
      </c>
      <c r="S7" s="22"/>
      <c r="T7" s="18"/>
      <c r="U7" s="26"/>
      <c r="V7" s="19"/>
      <c r="W7" s="18"/>
      <c r="X7" s="26"/>
      <c r="Y7" s="27"/>
      <c r="Z7" s="27"/>
      <c r="AA7" s="19"/>
      <c r="AB7" s="88" t="s">
        <v>16</v>
      </c>
      <c r="AC7" s="114" t="s">
        <v>17</v>
      </c>
      <c r="AD7" s="11"/>
      <c r="AE7" s="11"/>
      <c r="AF7" s="12"/>
      <c r="AG7" s="112"/>
      <c r="AH7" s="113"/>
      <c r="AI7" s="113"/>
      <c r="AJ7" s="101"/>
      <c r="AK7" s="84"/>
      <c r="AL7" s="24"/>
      <c r="AM7" s="24"/>
      <c r="AN7" s="24"/>
      <c r="AO7" s="84"/>
    </row>
    <row r="8" spans="2:41" ht="13.5" customHeight="1">
      <c r="B8" s="104"/>
      <c r="C8" s="105"/>
      <c r="D8" s="17"/>
      <c r="E8" s="17"/>
      <c r="F8" s="17"/>
      <c r="G8" s="17"/>
      <c r="H8" s="86"/>
      <c r="I8" s="86"/>
      <c r="J8" s="86"/>
      <c r="K8" s="18"/>
      <c r="L8" s="19"/>
      <c r="M8" s="17"/>
      <c r="N8" s="89"/>
      <c r="O8" s="17"/>
      <c r="P8" s="91"/>
      <c r="Q8" s="94"/>
      <c r="R8" s="97"/>
      <c r="S8" s="22"/>
      <c r="T8" s="17"/>
      <c r="U8" s="28" t="s">
        <v>129</v>
      </c>
      <c r="V8" s="28" t="s">
        <v>130</v>
      </c>
      <c r="W8" s="17"/>
      <c r="X8" s="29" t="str">
        <f>U8</f>
        <v>県内</v>
      </c>
      <c r="Y8" s="30"/>
      <c r="Z8" s="29" t="str">
        <f>V8</f>
        <v>県外</v>
      </c>
      <c r="AA8" s="30"/>
      <c r="AB8" s="99"/>
      <c r="AC8" s="115"/>
      <c r="AD8" s="31" t="s">
        <v>26</v>
      </c>
      <c r="AE8" s="31" t="s">
        <v>27</v>
      </c>
      <c r="AF8" s="32" t="s">
        <v>9</v>
      </c>
      <c r="AG8" s="22"/>
      <c r="AH8" s="17"/>
      <c r="AI8" s="17"/>
      <c r="AJ8" s="17"/>
      <c r="AK8" s="24"/>
      <c r="AL8" s="24"/>
      <c r="AM8" s="24"/>
      <c r="AN8" s="24"/>
      <c r="AO8" s="24"/>
    </row>
    <row r="9" spans="2:41" ht="12.75" customHeight="1">
      <c r="B9" s="104"/>
      <c r="C9" s="105"/>
      <c r="D9" s="33"/>
      <c r="E9" s="33"/>
      <c r="F9" s="33"/>
      <c r="G9" s="34"/>
      <c r="H9" s="34"/>
      <c r="I9" s="34"/>
      <c r="J9" s="34"/>
      <c r="K9" s="34"/>
      <c r="L9" s="100" t="s">
        <v>28</v>
      </c>
      <c r="M9" s="34"/>
      <c r="N9" s="89"/>
      <c r="O9" s="34"/>
      <c r="P9" s="92"/>
      <c r="Q9" s="95"/>
      <c r="R9" s="98"/>
      <c r="S9" s="35"/>
      <c r="T9" s="34"/>
      <c r="U9" s="34"/>
      <c r="V9" s="34"/>
      <c r="W9" s="34"/>
      <c r="X9" s="34"/>
      <c r="Y9" s="100" t="s">
        <v>28</v>
      </c>
      <c r="Z9" s="34"/>
      <c r="AA9" s="100" t="s">
        <v>28</v>
      </c>
      <c r="AB9" s="34"/>
      <c r="AC9" s="34"/>
      <c r="AD9" s="34"/>
      <c r="AE9" s="34"/>
      <c r="AF9" s="36"/>
      <c r="AG9" s="35"/>
      <c r="AH9" s="34"/>
      <c r="AI9" s="34"/>
      <c r="AJ9" s="34"/>
      <c r="AK9" s="37"/>
      <c r="AL9" s="37"/>
      <c r="AM9" s="37"/>
      <c r="AN9" s="37"/>
      <c r="AO9" s="37"/>
    </row>
    <row r="10" spans="2:41" ht="16.5" customHeight="1">
      <c r="B10" s="104"/>
      <c r="C10" s="105"/>
      <c r="D10" s="33" t="s">
        <v>29</v>
      </c>
      <c r="E10" s="38" t="s">
        <v>30</v>
      </c>
      <c r="F10" s="38" t="s">
        <v>31</v>
      </c>
      <c r="G10" s="33" t="s">
        <v>32</v>
      </c>
      <c r="H10" s="33" t="s">
        <v>33</v>
      </c>
      <c r="I10" s="33" t="s">
        <v>34</v>
      </c>
      <c r="J10" s="33" t="s">
        <v>35</v>
      </c>
      <c r="K10" s="33" t="s">
        <v>36</v>
      </c>
      <c r="L10" s="116"/>
      <c r="M10" s="33" t="s">
        <v>37</v>
      </c>
      <c r="N10" s="33" t="s">
        <v>38</v>
      </c>
      <c r="O10" s="33" t="s">
        <v>39</v>
      </c>
      <c r="P10" s="38" t="s">
        <v>40</v>
      </c>
      <c r="Q10" s="38" t="s">
        <v>41</v>
      </c>
      <c r="R10" s="39" t="s">
        <v>42</v>
      </c>
      <c r="S10" s="40" t="s">
        <v>43</v>
      </c>
      <c r="T10" s="33" t="s">
        <v>44</v>
      </c>
      <c r="U10" s="33" t="s">
        <v>45</v>
      </c>
      <c r="V10" s="33" t="s">
        <v>46</v>
      </c>
      <c r="W10" s="33" t="s">
        <v>47</v>
      </c>
      <c r="X10" s="33" t="s">
        <v>48</v>
      </c>
      <c r="Y10" s="116"/>
      <c r="Z10" s="33" t="s">
        <v>49</v>
      </c>
      <c r="AA10" s="116"/>
      <c r="AB10" s="41" t="s">
        <v>50</v>
      </c>
      <c r="AC10" s="33" t="s">
        <v>51</v>
      </c>
      <c r="AD10" s="33" t="s">
        <v>52</v>
      </c>
      <c r="AE10" s="33" t="s">
        <v>53</v>
      </c>
      <c r="AF10" s="38" t="s">
        <v>54</v>
      </c>
      <c r="AG10" s="40" t="s">
        <v>55</v>
      </c>
      <c r="AH10" s="33" t="s">
        <v>56</v>
      </c>
      <c r="AI10" s="33" t="s">
        <v>57</v>
      </c>
      <c r="AJ10" s="33" t="s">
        <v>58</v>
      </c>
      <c r="AK10" s="42" t="s">
        <v>59</v>
      </c>
      <c r="AL10" s="37" t="s">
        <v>60</v>
      </c>
      <c r="AM10" s="42" t="s">
        <v>61</v>
      </c>
      <c r="AN10" s="42" t="s">
        <v>62</v>
      </c>
      <c r="AO10" s="42" t="s">
        <v>63</v>
      </c>
    </row>
    <row r="11" spans="2:41" ht="14.25" thickBot="1">
      <c r="B11" s="106"/>
      <c r="C11" s="107"/>
      <c r="D11" s="43" t="s">
        <v>64</v>
      </c>
      <c r="E11" s="38" t="s">
        <v>65</v>
      </c>
      <c r="F11" s="38"/>
      <c r="G11" s="44" t="s">
        <v>66</v>
      </c>
      <c r="H11" s="33"/>
      <c r="I11" s="33"/>
      <c r="J11" s="33"/>
      <c r="K11" s="33"/>
      <c r="L11" s="33"/>
      <c r="M11" s="33"/>
      <c r="N11" s="33"/>
      <c r="O11" s="33"/>
      <c r="P11" s="33"/>
      <c r="Q11" s="38"/>
      <c r="R11" s="45"/>
      <c r="S11" s="40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8"/>
      <c r="AG11" s="46" t="s">
        <v>67</v>
      </c>
      <c r="AH11" s="47" t="s">
        <v>68</v>
      </c>
      <c r="AI11" s="33" t="s">
        <v>69</v>
      </c>
      <c r="AJ11" s="33" t="s">
        <v>70</v>
      </c>
      <c r="AK11" s="42" t="s">
        <v>71</v>
      </c>
      <c r="AL11" s="37" t="s">
        <v>72</v>
      </c>
      <c r="AM11" s="42"/>
      <c r="AN11" s="42"/>
      <c r="AO11" s="37"/>
    </row>
    <row r="12" spans="2:41" s="54" customFormat="1" ht="17.25" customHeight="1" thickTop="1" thickBot="1">
      <c r="B12" s="48" t="s">
        <v>74</v>
      </c>
      <c r="C12" s="49"/>
      <c r="D12" s="50">
        <f>D13+SUM(D16:D19)+D44+SUM(D51:D63)</f>
        <v>1623.7671100000005</v>
      </c>
      <c r="E12" s="50">
        <f t="shared" ref="E12:AI12" si="0">E13+SUM(E16:E19)+E44+SUM(E51:E63)</f>
        <v>0</v>
      </c>
      <c r="F12" s="50">
        <f t="shared" si="0"/>
        <v>0</v>
      </c>
      <c r="G12" s="50">
        <f t="shared" si="0"/>
        <v>1623.7671100000005</v>
      </c>
      <c r="H12" s="50">
        <f t="shared" si="0"/>
        <v>97.813730000000007</v>
      </c>
      <c r="I12" s="50">
        <f t="shared" si="0"/>
        <v>0</v>
      </c>
      <c r="J12" s="50">
        <f t="shared" si="0"/>
        <v>0</v>
      </c>
      <c r="K12" s="50">
        <f t="shared" si="0"/>
        <v>505.01985099999996</v>
      </c>
      <c r="L12" s="50">
        <f t="shared" si="0"/>
        <v>0.27204099999999998</v>
      </c>
      <c r="M12" s="50">
        <f t="shared" si="0"/>
        <v>449.13557900000001</v>
      </c>
      <c r="N12" s="50">
        <f t="shared" si="0"/>
        <v>0</v>
      </c>
      <c r="O12" s="50">
        <f t="shared" si="0"/>
        <v>55.88427200000001</v>
      </c>
      <c r="P12" s="50">
        <f t="shared" si="0"/>
        <v>31.779142999999994</v>
      </c>
      <c r="Q12" s="51">
        <f t="shared" si="0"/>
        <v>0</v>
      </c>
      <c r="R12" s="50">
        <f t="shared" si="0"/>
        <v>0</v>
      </c>
      <c r="S12" s="52">
        <f t="shared" si="0"/>
        <v>1045.0386580000009</v>
      </c>
      <c r="T12" s="50">
        <f t="shared" si="0"/>
        <v>46.301279000000001</v>
      </c>
      <c r="U12" s="50">
        <f t="shared" si="0"/>
        <v>12.096109999999999</v>
      </c>
      <c r="V12" s="50">
        <f t="shared" si="0"/>
        <v>34.205168999999998</v>
      </c>
      <c r="W12" s="50">
        <f t="shared" si="0"/>
        <v>998.73737900000083</v>
      </c>
      <c r="X12" s="50">
        <f t="shared" si="0"/>
        <v>898.95387800000071</v>
      </c>
      <c r="Y12" s="50">
        <f t="shared" si="0"/>
        <v>12.321520999999997</v>
      </c>
      <c r="Z12" s="50">
        <f t="shared" si="0"/>
        <v>99.783500999999973</v>
      </c>
      <c r="AA12" s="50">
        <f t="shared" si="0"/>
        <v>18.677675000000008</v>
      </c>
      <c r="AB12" s="50">
        <f t="shared" si="0"/>
        <v>50.305327999999889</v>
      </c>
      <c r="AC12" s="50">
        <f t="shared" si="0"/>
        <v>948.43205100000091</v>
      </c>
      <c r="AD12" s="50">
        <f t="shared" si="0"/>
        <v>917.95611200000087</v>
      </c>
      <c r="AE12" s="50">
        <f t="shared" si="0"/>
        <v>30.475939000000025</v>
      </c>
      <c r="AF12" s="53">
        <f t="shared" si="0"/>
        <v>0</v>
      </c>
      <c r="AG12" s="52">
        <f t="shared" si="0"/>
        <v>1047.5489850000008</v>
      </c>
      <c r="AH12" s="50">
        <f t="shared" si="0"/>
        <v>76.777218000000019</v>
      </c>
      <c r="AI12" s="50">
        <f t="shared" si="0"/>
        <v>1047.5489850000008</v>
      </c>
      <c r="AJ12" s="50">
        <v>0</v>
      </c>
      <c r="AK12" s="50">
        <f>G12-N12</f>
        <v>1623.7671100000005</v>
      </c>
      <c r="AL12" s="50">
        <f>AM12+AN12</f>
        <v>65.608422040452382</v>
      </c>
      <c r="AM12" s="50">
        <f>AM13+SUM(AM16:AM19)+AM44+SUM(AM51:AM64)</f>
        <v>0</v>
      </c>
      <c r="AN12" s="50">
        <f>AN13+SUM(AN16:AN19)+AN44+SUM(AN51:AN64)</f>
        <v>65.608422040452382</v>
      </c>
      <c r="AO12" s="50">
        <f>AK12-AL12</f>
        <v>1558.1586879595482</v>
      </c>
    </row>
    <row r="13" spans="2:41" s="54" customFormat="1" ht="17.25" customHeight="1" thickTop="1">
      <c r="B13" s="79" t="s">
        <v>75</v>
      </c>
      <c r="C13" s="80"/>
      <c r="D13" s="55">
        <v>92.048181999999997</v>
      </c>
      <c r="E13" s="55">
        <v>0</v>
      </c>
      <c r="F13" s="55">
        <v>0</v>
      </c>
      <c r="G13" s="55">
        <v>92.048181999999997</v>
      </c>
      <c r="H13" s="55">
        <v>91.361000000000004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  <c r="P13" s="55">
        <v>0</v>
      </c>
      <c r="Q13" s="55">
        <v>0</v>
      </c>
      <c r="R13" s="55">
        <v>0</v>
      </c>
      <c r="S13" s="56">
        <v>0.68718199999999996</v>
      </c>
      <c r="T13" s="55">
        <v>0</v>
      </c>
      <c r="U13" s="55">
        <v>0</v>
      </c>
      <c r="V13" s="55">
        <v>0</v>
      </c>
      <c r="W13" s="55">
        <v>0.68718199999999996</v>
      </c>
      <c r="X13" s="55">
        <v>0.48565199999999997</v>
      </c>
      <c r="Y13" s="55">
        <v>0</v>
      </c>
      <c r="Z13" s="55">
        <v>0.20153000000000004</v>
      </c>
      <c r="AA13" s="55">
        <v>5.9239999999999996E-3</v>
      </c>
      <c r="AB13" s="55">
        <v>7.1181999999999968E-2</v>
      </c>
      <c r="AC13" s="55">
        <v>0.61599999999999999</v>
      </c>
      <c r="AD13" s="55">
        <v>0.53342199999999995</v>
      </c>
      <c r="AE13" s="55">
        <v>8.2577999999999999E-2</v>
      </c>
      <c r="AF13" s="57">
        <v>0</v>
      </c>
      <c r="AG13" s="56">
        <v>91.894422000000006</v>
      </c>
      <c r="AH13" s="55">
        <v>8.2577999999999999E-2</v>
      </c>
      <c r="AI13" s="55">
        <v>91.894422000000006</v>
      </c>
      <c r="AJ13" s="55">
        <v>0</v>
      </c>
      <c r="AK13" s="55">
        <f t="shared" ref="AK13:AK64" si="1">G13-N13</f>
        <v>92.048181999999997</v>
      </c>
      <c r="AL13" s="55">
        <f t="shared" ref="AL13:AL64" si="2">AM13+AN13</f>
        <v>0.18235139484199059</v>
      </c>
      <c r="AM13" s="55">
        <f>SUM(AM14:AM15)</f>
        <v>0</v>
      </c>
      <c r="AN13" s="55">
        <f>SUM(AN14:AN15)</f>
        <v>0.18235139484199059</v>
      </c>
      <c r="AO13" s="55">
        <f t="shared" ref="AO13:AO64" si="3">AK13-AL13</f>
        <v>91.86583060515801</v>
      </c>
    </row>
    <row r="14" spans="2:41" s="54" customFormat="1" ht="17.25" customHeight="1">
      <c r="B14" s="58">
        <v>0</v>
      </c>
      <c r="C14" s="59" t="s">
        <v>76</v>
      </c>
      <c r="D14" s="60">
        <v>92.048181999999997</v>
      </c>
      <c r="E14" s="60">
        <v>0</v>
      </c>
      <c r="F14" s="60">
        <v>0</v>
      </c>
      <c r="G14" s="60">
        <v>92.048181999999997</v>
      </c>
      <c r="H14" s="60">
        <v>91.361000000000004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61">
        <v>0</v>
      </c>
      <c r="R14" s="60">
        <v>0</v>
      </c>
      <c r="S14" s="62">
        <v>0.68718199999999996</v>
      </c>
      <c r="T14" s="60">
        <v>0</v>
      </c>
      <c r="U14" s="60">
        <v>0</v>
      </c>
      <c r="V14" s="60">
        <v>0</v>
      </c>
      <c r="W14" s="60">
        <v>0.68718199999999996</v>
      </c>
      <c r="X14" s="60">
        <v>0.48565199999999997</v>
      </c>
      <c r="Y14" s="60">
        <v>0</v>
      </c>
      <c r="Z14" s="60">
        <v>0.20153000000000004</v>
      </c>
      <c r="AA14" s="60">
        <v>5.9239999999999996E-3</v>
      </c>
      <c r="AB14" s="60">
        <v>7.1181999999999968E-2</v>
      </c>
      <c r="AC14" s="60">
        <v>0.61599999999999999</v>
      </c>
      <c r="AD14" s="60">
        <v>0.53342199999999995</v>
      </c>
      <c r="AE14" s="60">
        <v>8.2577999999999999E-2</v>
      </c>
      <c r="AF14" s="63">
        <v>0</v>
      </c>
      <c r="AG14" s="62">
        <v>91.894422000000006</v>
      </c>
      <c r="AH14" s="60">
        <v>8.2577999999999999E-2</v>
      </c>
      <c r="AI14" s="60">
        <v>91.894422000000006</v>
      </c>
      <c r="AJ14" s="60">
        <v>0</v>
      </c>
      <c r="AK14" s="60">
        <f t="shared" si="1"/>
        <v>92.048181999999997</v>
      </c>
      <c r="AL14" s="60">
        <f t="shared" si="2"/>
        <v>0.18235139484199059</v>
      </c>
      <c r="AM14" s="60">
        <v>0</v>
      </c>
      <c r="AN14" s="60">
        <v>0.18235139484199059</v>
      </c>
      <c r="AO14" s="60">
        <f t="shared" si="3"/>
        <v>91.86583060515801</v>
      </c>
    </row>
    <row r="15" spans="2:41" s="54" customFormat="1" ht="17.25" customHeight="1">
      <c r="B15" s="64">
        <v>0</v>
      </c>
      <c r="C15" s="65" t="s">
        <v>77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7">
        <v>0</v>
      </c>
      <c r="R15" s="66">
        <v>0</v>
      </c>
      <c r="S15" s="68">
        <v>0</v>
      </c>
      <c r="T15" s="66">
        <v>0</v>
      </c>
      <c r="U15" s="66">
        <v>0</v>
      </c>
      <c r="V15" s="66">
        <v>0</v>
      </c>
      <c r="W15" s="66">
        <v>0</v>
      </c>
      <c r="X15" s="66">
        <v>0</v>
      </c>
      <c r="Y15" s="66">
        <v>0</v>
      </c>
      <c r="Z15" s="66">
        <v>0</v>
      </c>
      <c r="AA15" s="66">
        <v>0</v>
      </c>
      <c r="AB15" s="66">
        <v>0</v>
      </c>
      <c r="AC15" s="66">
        <v>0</v>
      </c>
      <c r="AD15" s="66">
        <v>0</v>
      </c>
      <c r="AE15" s="66">
        <v>0</v>
      </c>
      <c r="AF15" s="69">
        <v>0</v>
      </c>
      <c r="AG15" s="68">
        <v>0</v>
      </c>
      <c r="AH15" s="66">
        <v>0</v>
      </c>
      <c r="AI15" s="66">
        <v>0</v>
      </c>
      <c r="AJ15" s="66">
        <v>0</v>
      </c>
      <c r="AK15" s="66">
        <f t="shared" si="1"/>
        <v>0</v>
      </c>
      <c r="AL15" s="66">
        <f t="shared" si="2"/>
        <v>0</v>
      </c>
      <c r="AM15" s="66">
        <v>0</v>
      </c>
      <c r="AN15" s="66">
        <v>0</v>
      </c>
      <c r="AO15" s="66">
        <f t="shared" si="3"/>
        <v>0</v>
      </c>
    </row>
    <row r="16" spans="2:41" s="54" customFormat="1" ht="17.25" customHeight="1">
      <c r="B16" s="77" t="s">
        <v>78</v>
      </c>
      <c r="C16" s="78"/>
      <c r="D16" s="55">
        <v>2.2600000000000002E-4</v>
      </c>
      <c r="E16" s="55">
        <v>0</v>
      </c>
      <c r="F16" s="55">
        <v>0</v>
      </c>
      <c r="G16" s="55">
        <v>2.2600000000000002E-4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70">
        <v>0</v>
      </c>
      <c r="R16" s="55">
        <v>0</v>
      </c>
      <c r="S16" s="56">
        <v>2.2600000000000002E-4</v>
      </c>
      <c r="T16" s="55">
        <v>0</v>
      </c>
      <c r="U16" s="55">
        <v>0</v>
      </c>
      <c r="V16" s="55">
        <v>0</v>
      </c>
      <c r="W16" s="55">
        <v>2.2600000000000002E-4</v>
      </c>
      <c r="X16" s="55">
        <v>2.2600000000000002E-4</v>
      </c>
      <c r="Y16" s="55">
        <v>0</v>
      </c>
      <c r="Z16" s="55">
        <v>0</v>
      </c>
      <c r="AA16" s="55">
        <v>0</v>
      </c>
      <c r="AB16" s="55">
        <v>0</v>
      </c>
      <c r="AC16" s="60">
        <v>2.2600000000000002E-4</v>
      </c>
      <c r="AD16" s="55">
        <v>2.2600000000000002E-4</v>
      </c>
      <c r="AE16" s="55">
        <v>0</v>
      </c>
      <c r="AF16" s="57">
        <v>0</v>
      </c>
      <c r="AG16" s="56">
        <v>2.2600000000000002E-4</v>
      </c>
      <c r="AH16" s="55">
        <v>0</v>
      </c>
      <c r="AI16" s="55">
        <v>2.2600000000000002E-4</v>
      </c>
      <c r="AJ16" s="55">
        <v>0</v>
      </c>
      <c r="AK16" s="55">
        <f t="shared" si="1"/>
        <v>2.2600000000000002E-4</v>
      </c>
      <c r="AL16" s="55">
        <f t="shared" si="2"/>
        <v>0</v>
      </c>
      <c r="AM16" s="55">
        <v>0</v>
      </c>
      <c r="AN16" s="55">
        <v>0</v>
      </c>
      <c r="AO16" s="55">
        <f t="shared" si="3"/>
        <v>2.2600000000000002E-4</v>
      </c>
    </row>
    <row r="17" spans="2:41" s="54" customFormat="1" ht="17.25" customHeight="1">
      <c r="B17" s="77" t="s">
        <v>79</v>
      </c>
      <c r="C17" s="78"/>
      <c r="D17" s="55">
        <v>2.7160000000000001E-3</v>
      </c>
      <c r="E17" s="55">
        <v>0</v>
      </c>
      <c r="F17" s="55">
        <v>0</v>
      </c>
      <c r="G17" s="55">
        <v>2.7160000000000001E-3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  <c r="P17" s="55">
        <v>0</v>
      </c>
      <c r="Q17" s="70">
        <v>0</v>
      </c>
      <c r="R17" s="55">
        <v>0</v>
      </c>
      <c r="S17" s="56">
        <v>2.7160000000000001E-3</v>
      </c>
      <c r="T17" s="55">
        <v>2.5000000000000001E-3</v>
      </c>
      <c r="U17" s="55">
        <v>2.5000000000000001E-3</v>
      </c>
      <c r="V17" s="55">
        <v>0</v>
      </c>
      <c r="W17" s="55">
        <v>2.1599999999999999E-4</v>
      </c>
      <c r="X17" s="55">
        <v>0</v>
      </c>
      <c r="Y17" s="55">
        <v>0</v>
      </c>
      <c r="Z17" s="55">
        <v>2.1599999999999999E-4</v>
      </c>
      <c r="AA17" s="55">
        <v>0</v>
      </c>
      <c r="AB17" s="55">
        <v>0</v>
      </c>
      <c r="AC17" s="60">
        <v>2.1599999999999999E-4</v>
      </c>
      <c r="AD17" s="55">
        <v>2.1599999999999999E-4</v>
      </c>
      <c r="AE17" s="55">
        <v>0</v>
      </c>
      <c r="AF17" s="57">
        <v>0</v>
      </c>
      <c r="AG17" s="56">
        <v>2.1599999999999999E-4</v>
      </c>
      <c r="AH17" s="55">
        <v>2.5000000000000001E-3</v>
      </c>
      <c r="AI17" s="55">
        <v>2.1599999999999999E-4</v>
      </c>
      <c r="AJ17" s="55">
        <v>0</v>
      </c>
      <c r="AK17" s="55">
        <f t="shared" si="1"/>
        <v>2.7160000000000001E-3</v>
      </c>
      <c r="AL17" s="55">
        <f t="shared" si="2"/>
        <v>0</v>
      </c>
      <c r="AM17" s="55">
        <v>0</v>
      </c>
      <c r="AN17" s="55">
        <v>0</v>
      </c>
      <c r="AO17" s="55">
        <f t="shared" si="3"/>
        <v>2.7160000000000001E-3</v>
      </c>
    </row>
    <row r="18" spans="2:41" s="54" customFormat="1" ht="17.25" customHeight="1">
      <c r="B18" s="77" t="s">
        <v>80</v>
      </c>
      <c r="C18" s="78"/>
      <c r="D18" s="55">
        <v>878.71927100000084</v>
      </c>
      <c r="E18" s="55">
        <v>0</v>
      </c>
      <c r="F18" s="55">
        <v>0</v>
      </c>
      <c r="G18" s="55">
        <v>878.71927100000084</v>
      </c>
      <c r="H18" s="55">
        <v>0.73232999999999993</v>
      </c>
      <c r="I18" s="55">
        <v>0</v>
      </c>
      <c r="J18" s="55">
        <v>0</v>
      </c>
      <c r="K18" s="55">
        <v>28.946491000000002</v>
      </c>
      <c r="L18" s="55">
        <v>0.27204099999999998</v>
      </c>
      <c r="M18" s="55">
        <v>0.24462899999999976</v>
      </c>
      <c r="N18" s="55">
        <v>0</v>
      </c>
      <c r="O18" s="55">
        <v>28.701862000000002</v>
      </c>
      <c r="P18" s="55">
        <v>27.219072999999995</v>
      </c>
      <c r="Q18" s="70">
        <v>0</v>
      </c>
      <c r="R18" s="55">
        <v>0</v>
      </c>
      <c r="S18" s="56">
        <v>850.5232390000009</v>
      </c>
      <c r="T18" s="55">
        <v>30.432257999999997</v>
      </c>
      <c r="U18" s="55">
        <v>11.709099999999999</v>
      </c>
      <c r="V18" s="55">
        <v>18.723157999999998</v>
      </c>
      <c r="W18" s="55">
        <v>820.09098100000085</v>
      </c>
      <c r="X18" s="55">
        <v>813.52501000000086</v>
      </c>
      <c r="Y18" s="55">
        <v>0.60697299999999998</v>
      </c>
      <c r="Z18" s="55">
        <v>6.565971000000002</v>
      </c>
      <c r="AA18" s="55">
        <v>0.23072250000000002</v>
      </c>
      <c r="AB18" s="55">
        <v>8.5750049999999192</v>
      </c>
      <c r="AC18" s="60">
        <v>811.51597600000093</v>
      </c>
      <c r="AD18" s="55">
        <v>796.50334000000089</v>
      </c>
      <c r="AE18" s="55">
        <v>15.012636000000004</v>
      </c>
      <c r="AF18" s="57">
        <v>0</v>
      </c>
      <c r="AG18" s="56">
        <v>824.45474300000092</v>
      </c>
      <c r="AH18" s="55">
        <v>45.444894000000005</v>
      </c>
      <c r="AI18" s="55">
        <v>824.45474300000092</v>
      </c>
      <c r="AJ18" s="55">
        <v>0</v>
      </c>
      <c r="AK18" s="55">
        <f t="shared" si="1"/>
        <v>878.71927100000084</v>
      </c>
      <c r="AL18" s="55">
        <f t="shared" si="2"/>
        <v>31.484262470729334</v>
      </c>
      <c r="AM18" s="55">
        <v>0</v>
      </c>
      <c r="AN18" s="55">
        <v>31.484262470729334</v>
      </c>
      <c r="AO18" s="55">
        <f t="shared" si="3"/>
        <v>847.23500852927145</v>
      </c>
    </row>
    <row r="19" spans="2:41" s="54" customFormat="1" ht="17.25" customHeight="1">
      <c r="B19" s="81" t="s">
        <v>81</v>
      </c>
      <c r="C19" s="82"/>
      <c r="D19" s="55">
        <f>SUM(D20:D43)</f>
        <v>295.29737799999998</v>
      </c>
      <c r="E19" s="55">
        <f t="shared" ref="E19:AI19" si="4">SUM(E20:E43)</f>
        <v>0</v>
      </c>
      <c r="F19" s="55">
        <f t="shared" si="4"/>
        <v>0</v>
      </c>
      <c r="G19" s="55">
        <f t="shared" si="4"/>
        <v>295.29737799999998</v>
      </c>
      <c r="H19" s="55">
        <f t="shared" si="4"/>
        <v>5.7203999999999997</v>
      </c>
      <c r="I19" s="55">
        <f t="shared" si="4"/>
        <v>0</v>
      </c>
      <c r="J19" s="55">
        <f t="shared" si="4"/>
        <v>0</v>
      </c>
      <c r="K19" s="55">
        <f t="shared" si="4"/>
        <v>164.52871999999999</v>
      </c>
      <c r="L19" s="55">
        <f t="shared" si="4"/>
        <v>0</v>
      </c>
      <c r="M19" s="55">
        <f t="shared" si="4"/>
        <v>152.78365000000002</v>
      </c>
      <c r="N19" s="55">
        <f t="shared" si="4"/>
        <v>0</v>
      </c>
      <c r="O19" s="55">
        <f t="shared" si="4"/>
        <v>11.745070000000002</v>
      </c>
      <c r="P19" s="55">
        <f t="shared" si="4"/>
        <v>4.3265699999999994</v>
      </c>
      <c r="Q19" s="70">
        <f t="shared" si="4"/>
        <v>0</v>
      </c>
      <c r="R19" s="55">
        <f t="shared" si="4"/>
        <v>0</v>
      </c>
      <c r="S19" s="56">
        <f t="shared" si="4"/>
        <v>132.466758</v>
      </c>
      <c r="T19" s="55">
        <f t="shared" si="4"/>
        <v>4.9293949999999995</v>
      </c>
      <c r="U19" s="55">
        <f t="shared" si="4"/>
        <v>0.21929000000000001</v>
      </c>
      <c r="V19" s="55">
        <f t="shared" si="4"/>
        <v>4.7101049999999987</v>
      </c>
      <c r="W19" s="55">
        <f t="shared" si="4"/>
        <v>127.53736299999997</v>
      </c>
      <c r="X19" s="55">
        <f t="shared" si="4"/>
        <v>51.157070000000012</v>
      </c>
      <c r="Y19" s="55">
        <f t="shared" si="4"/>
        <v>7.6335829999999998</v>
      </c>
      <c r="Z19" s="55">
        <f t="shared" si="4"/>
        <v>76.380292999999952</v>
      </c>
      <c r="AA19" s="55">
        <f t="shared" si="4"/>
        <v>12.159054000000008</v>
      </c>
      <c r="AB19" s="55">
        <f t="shared" si="4"/>
        <v>29.633497999999978</v>
      </c>
      <c r="AC19" s="55">
        <f t="shared" si="4"/>
        <v>97.903864999999996</v>
      </c>
      <c r="AD19" s="55">
        <f t="shared" si="4"/>
        <v>93.073382000000009</v>
      </c>
      <c r="AE19" s="55">
        <f t="shared" si="4"/>
        <v>4.8304830000000036</v>
      </c>
      <c r="AF19" s="57">
        <f t="shared" si="4"/>
        <v>0</v>
      </c>
      <c r="AG19" s="56">
        <f t="shared" si="4"/>
        <v>103.120352</v>
      </c>
      <c r="AH19" s="55">
        <f t="shared" si="4"/>
        <v>9.7598780000000041</v>
      </c>
      <c r="AI19" s="55">
        <f t="shared" si="4"/>
        <v>103.120352</v>
      </c>
      <c r="AJ19" s="55"/>
      <c r="AK19" s="55"/>
      <c r="AL19" s="55"/>
      <c r="AM19" s="55"/>
      <c r="AN19" s="55"/>
      <c r="AO19" s="55"/>
    </row>
    <row r="20" spans="2:41" s="54" customFormat="1" ht="17.25" customHeight="1">
      <c r="B20" s="58">
        <v>0</v>
      </c>
      <c r="C20" s="59" t="s">
        <v>82</v>
      </c>
      <c r="D20" s="60">
        <v>35.720934999999997</v>
      </c>
      <c r="E20" s="60">
        <v>0</v>
      </c>
      <c r="F20" s="60">
        <v>0</v>
      </c>
      <c r="G20" s="60">
        <v>35.720934999999997</v>
      </c>
      <c r="H20" s="60">
        <v>0.32600000000000001</v>
      </c>
      <c r="I20" s="60">
        <v>0</v>
      </c>
      <c r="J20" s="60">
        <v>0</v>
      </c>
      <c r="K20" s="60">
        <v>4.87</v>
      </c>
      <c r="L20" s="60">
        <v>0</v>
      </c>
      <c r="M20" s="60">
        <v>2.9220000000000002</v>
      </c>
      <c r="N20" s="60">
        <v>0</v>
      </c>
      <c r="O20" s="60">
        <v>1.948</v>
      </c>
      <c r="P20" s="60">
        <v>0.214</v>
      </c>
      <c r="Q20" s="61">
        <v>0</v>
      </c>
      <c r="R20" s="60">
        <v>0</v>
      </c>
      <c r="S20" s="62">
        <v>32.258935000000001</v>
      </c>
      <c r="T20" s="60">
        <v>1.6895</v>
      </c>
      <c r="U20" s="60">
        <v>2.4500000000000001E-2</v>
      </c>
      <c r="V20" s="60">
        <v>1.665</v>
      </c>
      <c r="W20" s="60">
        <v>30.569434999999999</v>
      </c>
      <c r="X20" s="60">
        <v>9.6959880000000016</v>
      </c>
      <c r="Y20" s="60">
        <v>1.4199999999999998E-3</v>
      </c>
      <c r="Z20" s="60">
        <v>20.873446999999995</v>
      </c>
      <c r="AA20" s="60">
        <v>2.0616300000000001</v>
      </c>
      <c r="AB20" s="60">
        <v>4.709187</v>
      </c>
      <c r="AC20" s="60">
        <v>25.860247999999999</v>
      </c>
      <c r="AD20" s="60">
        <v>25.635655999999997</v>
      </c>
      <c r="AE20" s="60">
        <v>0.22459199999999999</v>
      </c>
      <c r="AF20" s="63">
        <v>0</v>
      </c>
      <c r="AG20" s="62">
        <v>26.175655999999996</v>
      </c>
      <c r="AH20" s="60">
        <v>1.9140919999999999</v>
      </c>
      <c r="AI20" s="60">
        <v>26.175655999999996</v>
      </c>
      <c r="AJ20" s="60">
        <v>0</v>
      </c>
      <c r="AK20" s="60">
        <f t="shared" si="1"/>
        <v>35.720934999999997</v>
      </c>
      <c r="AL20" s="60">
        <f t="shared" si="2"/>
        <v>2.2581270000000004</v>
      </c>
      <c r="AM20" s="60">
        <v>0</v>
      </c>
      <c r="AN20" s="60">
        <v>2.2581270000000004</v>
      </c>
      <c r="AO20" s="60">
        <f t="shared" si="3"/>
        <v>33.462807999999995</v>
      </c>
    </row>
    <row r="21" spans="2:41" s="54" customFormat="1" ht="17.25" customHeight="1">
      <c r="B21" s="58">
        <v>0</v>
      </c>
      <c r="C21" s="71" t="s">
        <v>83</v>
      </c>
      <c r="D21" s="72">
        <v>18.702851000000003</v>
      </c>
      <c r="E21" s="72">
        <v>0</v>
      </c>
      <c r="F21" s="72">
        <v>0</v>
      </c>
      <c r="G21" s="72">
        <v>18.702851000000003</v>
      </c>
      <c r="H21" s="72">
        <v>0</v>
      </c>
      <c r="I21" s="72">
        <v>0</v>
      </c>
      <c r="J21" s="72">
        <v>0</v>
      </c>
      <c r="K21" s="72">
        <v>6.1092700000000004</v>
      </c>
      <c r="L21" s="72">
        <v>0</v>
      </c>
      <c r="M21" s="72">
        <v>6.1092700000000004</v>
      </c>
      <c r="N21" s="72">
        <v>0</v>
      </c>
      <c r="O21" s="72">
        <v>0</v>
      </c>
      <c r="P21" s="72">
        <v>0</v>
      </c>
      <c r="Q21" s="73">
        <v>0</v>
      </c>
      <c r="R21" s="72">
        <v>0</v>
      </c>
      <c r="S21" s="74">
        <v>12.593581</v>
      </c>
      <c r="T21" s="72">
        <v>0.14352000000000001</v>
      </c>
      <c r="U21" s="72">
        <v>0</v>
      </c>
      <c r="V21" s="72">
        <v>0.14352000000000001</v>
      </c>
      <c r="W21" s="72">
        <v>12.450061</v>
      </c>
      <c r="X21" s="72">
        <v>1.4306170000000002</v>
      </c>
      <c r="Y21" s="72">
        <v>0</v>
      </c>
      <c r="Z21" s="72">
        <v>11.019444</v>
      </c>
      <c r="AA21" s="72">
        <v>4.3729999999999998E-2</v>
      </c>
      <c r="AB21" s="72">
        <v>7.2179000000000215E-2</v>
      </c>
      <c r="AC21" s="72">
        <v>12.377882</v>
      </c>
      <c r="AD21" s="72">
        <v>12.077950999999999</v>
      </c>
      <c r="AE21" s="72">
        <v>0.29993100000000006</v>
      </c>
      <c r="AF21" s="75">
        <v>0</v>
      </c>
      <c r="AG21" s="74">
        <v>12.077950999999999</v>
      </c>
      <c r="AH21" s="72">
        <v>0.44345100000000004</v>
      </c>
      <c r="AI21" s="72">
        <v>12.077950999999999</v>
      </c>
      <c r="AJ21" s="72">
        <v>0</v>
      </c>
      <c r="AK21" s="72">
        <f t="shared" si="1"/>
        <v>18.702851000000003</v>
      </c>
      <c r="AL21" s="72">
        <f t="shared" si="2"/>
        <v>0.18830399999999997</v>
      </c>
      <c r="AM21" s="72">
        <v>0</v>
      </c>
      <c r="AN21" s="72">
        <v>0.18830399999999997</v>
      </c>
      <c r="AO21" s="72">
        <f t="shared" si="3"/>
        <v>18.514547000000004</v>
      </c>
    </row>
    <row r="22" spans="2:41" s="54" customFormat="1" ht="17.25" customHeight="1">
      <c r="B22" s="58">
        <v>0</v>
      </c>
      <c r="C22" s="71" t="s">
        <v>84</v>
      </c>
      <c r="D22" s="72">
        <v>7.2954539999999994</v>
      </c>
      <c r="E22" s="72">
        <v>0</v>
      </c>
      <c r="F22" s="72">
        <v>0</v>
      </c>
      <c r="G22" s="72">
        <v>7.2954539999999994</v>
      </c>
      <c r="H22" s="72">
        <v>0</v>
      </c>
      <c r="I22" s="72">
        <v>0</v>
      </c>
      <c r="J22" s="72">
        <v>0</v>
      </c>
      <c r="K22" s="72">
        <v>6.9695</v>
      </c>
      <c r="L22" s="72">
        <v>0</v>
      </c>
      <c r="M22" s="72">
        <v>6.2725499999999998</v>
      </c>
      <c r="N22" s="72">
        <v>0</v>
      </c>
      <c r="O22" s="72">
        <v>0.69695000000000007</v>
      </c>
      <c r="P22" s="72">
        <v>0</v>
      </c>
      <c r="Q22" s="73">
        <v>0</v>
      </c>
      <c r="R22" s="72">
        <v>0</v>
      </c>
      <c r="S22" s="74">
        <v>1.022904</v>
      </c>
      <c r="T22" s="72">
        <v>5.4999999999999997E-3</v>
      </c>
      <c r="U22" s="72">
        <v>5.4999999999999997E-3</v>
      </c>
      <c r="V22" s="72">
        <v>0</v>
      </c>
      <c r="W22" s="72">
        <v>1.017404</v>
      </c>
      <c r="X22" s="72">
        <v>9.1725000000000015E-2</v>
      </c>
      <c r="Y22" s="72">
        <v>0</v>
      </c>
      <c r="Z22" s="72">
        <v>0.92567899999999992</v>
      </c>
      <c r="AA22" s="72">
        <v>1.8110000000000001E-2</v>
      </c>
      <c r="AB22" s="72">
        <v>1.6251999999999933E-2</v>
      </c>
      <c r="AC22" s="72">
        <v>1.001152</v>
      </c>
      <c r="AD22" s="72">
        <v>0.97582899999999995</v>
      </c>
      <c r="AE22" s="72">
        <v>2.5323000000000002E-2</v>
      </c>
      <c r="AF22" s="75">
        <v>0</v>
      </c>
      <c r="AG22" s="74">
        <v>0.97582899999999995</v>
      </c>
      <c r="AH22" s="72">
        <v>3.0823000000000003E-2</v>
      </c>
      <c r="AI22" s="72">
        <v>0.97582899999999995</v>
      </c>
      <c r="AJ22" s="72">
        <v>0</v>
      </c>
      <c r="AK22" s="72">
        <f t="shared" si="1"/>
        <v>7.2954539999999994</v>
      </c>
      <c r="AL22" s="72">
        <f t="shared" si="2"/>
        <v>0.12729799999999999</v>
      </c>
      <c r="AM22" s="72">
        <v>0</v>
      </c>
      <c r="AN22" s="72">
        <v>0.12729799999999999</v>
      </c>
      <c r="AO22" s="72">
        <f t="shared" si="3"/>
        <v>7.1681559999999998</v>
      </c>
    </row>
    <row r="23" spans="2:41" s="54" customFormat="1" ht="17.25" customHeight="1">
      <c r="B23" s="58">
        <v>0</v>
      </c>
      <c r="C23" s="71" t="s">
        <v>85</v>
      </c>
      <c r="D23" s="72">
        <v>1.0409379999999999</v>
      </c>
      <c r="E23" s="72">
        <v>0</v>
      </c>
      <c r="F23" s="72">
        <v>0</v>
      </c>
      <c r="G23" s="72">
        <v>1.0409379999999999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73">
        <v>0</v>
      </c>
      <c r="R23" s="72">
        <v>0</v>
      </c>
      <c r="S23" s="74">
        <v>1.0409379999999999</v>
      </c>
      <c r="T23" s="72">
        <v>7.3999999999999999E-4</v>
      </c>
      <c r="U23" s="72">
        <v>0</v>
      </c>
      <c r="V23" s="72">
        <v>7.3999999999999999E-4</v>
      </c>
      <c r="W23" s="72">
        <v>1.040198</v>
      </c>
      <c r="X23" s="72">
        <v>0.93229899999999999</v>
      </c>
      <c r="Y23" s="72">
        <v>5.9999999999999995E-4</v>
      </c>
      <c r="Z23" s="72">
        <v>0.10789899999999999</v>
      </c>
      <c r="AA23" s="72">
        <v>2.5000000000000001E-4</v>
      </c>
      <c r="AB23" s="72">
        <v>1.3529999999997155E-3</v>
      </c>
      <c r="AC23" s="72">
        <v>1.0388450000000002</v>
      </c>
      <c r="AD23" s="72">
        <v>0.97459600000000013</v>
      </c>
      <c r="AE23" s="72">
        <v>6.4249000000000001E-2</v>
      </c>
      <c r="AF23" s="75">
        <v>0</v>
      </c>
      <c r="AG23" s="74">
        <v>0.97459600000000013</v>
      </c>
      <c r="AH23" s="72">
        <v>6.4989000000000005E-2</v>
      </c>
      <c r="AI23" s="72">
        <v>0.97459600000000013</v>
      </c>
      <c r="AJ23" s="72">
        <v>0</v>
      </c>
      <c r="AK23" s="72">
        <f t="shared" si="1"/>
        <v>1.0409379999999999</v>
      </c>
      <c r="AL23" s="72">
        <f t="shared" si="2"/>
        <v>7.6429999999999998E-2</v>
      </c>
      <c r="AM23" s="72">
        <v>0</v>
      </c>
      <c r="AN23" s="72">
        <v>7.6429999999999998E-2</v>
      </c>
      <c r="AO23" s="72">
        <f t="shared" si="3"/>
        <v>0.96450799999999992</v>
      </c>
    </row>
    <row r="24" spans="2:41" s="54" customFormat="1" ht="17.25" customHeight="1">
      <c r="B24" s="58">
        <v>0</v>
      </c>
      <c r="C24" s="71" t="s">
        <v>86</v>
      </c>
      <c r="D24" s="72">
        <v>0.10961</v>
      </c>
      <c r="E24" s="72">
        <v>0</v>
      </c>
      <c r="F24" s="72">
        <v>0</v>
      </c>
      <c r="G24" s="72">
        <v>0.10961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73">
        <v>0</v>
      </c>
      <c r="R24" s="72">
        <v>0</v>
      </c>
      <c r="S24" s="74">
        <v>0.10961</v>
      </c>
      <c r="T24" s="72">
        <v>5.4000000000000003E-3</v>
      </c>
      <c r="U24" s="72">
        <v>5.4000000000000003E-3</v>
      </c>
      <c r="V24" s="72">
        <v>0</v>
      </c>
      <c r="W24" s="72">
        <v>0.10421</v>
      </c>
      <c r="X24" s="72">
        <v>0.10421</v>
      </c>
      <c r="Y24" s="72">
        <v>0</v>
      </c>
      <c r="Z24" s="72">
        <v>0</v>
      </c>
      <c r="AA24" s="72">
        <v>0</v>
      </c>
      <c r="AB24" s="72">
        <v>0</v>
      </c>
      <c r="AC24" s="72">
        <v>0.10421000000000001</v>
      </c>
      <c r="AD24" s="72">
        <v>0.10032000000000001</v>
      </c>
      <c r="AE24" s="72">
        <v>3.8899999999999998E-3</v>
      </c>
      <c r="AF24" s="75">
        <v>0</v>
      </c>
      <c r="AG24" s="74">
        <v>0.10032000000000001</v>
      </c>
      <c r="AH24" s="72">
        <v>9.2899999999999996E-3</v>
      </c>
      <c r="AI24" s="72">
        <v>0.10032000000000001</v>
      </c>
      <c r="AJ24" s="72">
        <v>0</v>
      </c>
      <c r="AK24" s="72">
        <f t="shared" si="1"/>
        <v>0.10961</v>
      </c>
      <c r="AL24" s="72">
        <f t="shared" si="2"/>
        <v>1.2000000000000001E-3</v>
      </c>
      <c r="AM24" s="72">
        <v>0</v>
      </c>
      <c r="AN24" s="72">
        <v>1.2000000000000001E-3</v>
      </c>
      <c r="AO24" s="72">
        <f t="shared" si="3"/>
        <v>0.10840999999999999</v>
      </c>
    </row>
    <row r="25" spans="2:41" s="54" customFormat="1" ht="17.25" customHeight="1">
      <c r="B25" s="58">
        <v>0</v>
      </c>
      <c r="C25" s="71" t="s">
        <v>87</v>
      </c>
      <c r="D25" s="72">
        <v>1.1625159999999999</v>
      </c>
      <c r="E25" s="72">
        <v>0</v>
      </c>
      <c r="F25" s="72">
        <v>0</v>
      </c>
      <c r="G25" s="72">
        <v>1.1625159999999999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73">
        <v>0</v>
      </c>
      <c r="R25" s="72">
        <v>0</v>
      </c>
      <c r="S25" s="74">
        <v>1.1625159999999999</v>
      </c>
      <c r="T25" s="72">
        <v>2.4E-2</v>
      </c>
      <c r="U25" s="72">
        <v>0</v>
      </c>
      <c r="V25" s="72">
        <v>2.4E-2</v>
      </c>
      <c r="W25" s="72">
        <v>1.1385159999999999</v>
      </c>
      <c r="X25" s="72">
        <v>1.0805259999999999</v>
      </c>
      <c r="Y25" s="72">
        <v>0</v>
      </c>
      <c r="Z25" s="72">
        <v>5.799E-2</v>
      </c>
      <c r="AA25" s="72">
        <v>3.04E-2</v>
      </c>
      <c r="AB25" s="72">
        <v>3.6758999999999986E-2</v>
      </c>
      <c r="AC25" s="72">
        <v>1.1017569999999999</v>
      </c>
      <c r="AD25" s="72">
        <v>1.077116</v>
      </c>
      <c r="AE25" s="72">
        <v>2.4641000000000003E-2</v>
      </c>
      <c r="AF25" s="75">
        <v>0</v>
      </c>
      <c r="AG25" s="74">
        <v>1.077116</v>
      </c>
      <c r="AH25" s="72">
        <v>4.8641000000000004E-2</v>
      </c>
      <c r="AI25" s="72">
        <v>1.077116</v>
      </c>
      <c r="AJ25" s="72">
        <v>0</v>
      </c>
      <c r="AK25" s="72">
        <f t="shared" si="1"/>
        <v>1.1625159999999999</v>
      </c>
      <c r="AL25" s="72">
        <f t="shared" si="2"/>
        <v>3.5705000000000001E-2</v>
      </c>
      <c r="AM25" s="72">
        <v>0</v>
      </c>
      <c r="AN25" s="72">
        <v>3.5705000000000001E-2</v>
      </c>
      <c r="AO25" s="72">
        <f t="shared" si="3"/>
        <v>1.1268109999999998</v>
      </c>
    </row>
    <row r="26" spans="2:41" s="54" customFormat="1" ht="17.25" customHeight="1">
      <c r="B26" s="58">
        <v>0</v>
      </c>
      <c r="C26" s="71" t="s">
        <v>88</v>
      </c>
      <c r="D26" s="72">
        <v>4.265E-2</v>
      </c>
      <c r="E26" s="72">
        <v>0</v>
      </c>
      <c r="F26" s="72">
        <v>0</v>
      </c>
      <c r="G26" s="72">
        <v>4.265E-2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3">
        <v>0</v>
      </c>
      <c r="R26" s="72">
        <v>0</v>
      </c>
      <c r="S26" s="74">
        <v>4.265E-2</v>
      </c>
      <c r="T26" s="72">
        <v>0</v>
      </c>
      <c r="U26" s="72">
        <v>0</v>
      </c>
      <c r="V26" s="72">
        <v>0</v>
      </c>
      <c r="W26" s="72">
        <v>4.265E-2</v>
      </c>
      <c r="X26" s="72">
        <v>0</v>
      </c>
      <c r="Y26" s="72">
        <v>0</v>
      </c>
      <c r="Z26" s="72">
        <v>4.265E-2</v>
      </c>
      <c r="AA26" s="72">
        <v>3.2000000000000003E-4</v>
      </c>
      <c r="AB26" s="72">
        <v>3.0499999999999972E-4</v>
      </c>
      <c r="AC26" s="72">
        <v>4.2345000000000001E-2</v>
      </c>
      <c r="AD26" s="72">
        <v>4.2328999999999999E-2</v>
      </c>
      <c r="AE26" s="72">
        <v>1.5999999999999999E-5</v>
      </c>
      <c r="AF26" s="75">
        <v>0</v>
      </c>
      <c r="AG26" s="74">
        <v>4.2328999999999999E-2</v>
      </c>
      <c r="AH26" s="72">
        <v>1.5999999999999999E-5</v>
      </c>
      <c r="AI26" s="72">
        <v>4.2328999999999999E-2</v>
      </c>
      <c r="AJ26" s="72">
        <v>0</v>
      </c>
      <c r="AK26" s="72">
        <f t="shared" si="1"/>
        <v>4.265E-2</v>
      </c>
      <c r="AL26" s="72">
        <f t="shared" si="2"/>
        <v>0</v>
      </c>
      <c r="AM26" s="72">
        <v>0</v>
      </c>
      <c r="AN26" s="72">
        <v>0</v>
      </c>
      <c r="AO26" s="72">
        <f t="shared" si="3"/>
        <v>4.265E-2</v>
      </c>
    </row>
    <row r="27" spans="2:41" s="54" customFormat="1" ht="17.25" customHeight="1">
      <c r="B27" s="58">
        <v>0</v>
      </c>
      <c r="C27" s="71" t="s">
        <v>89</v>
      </c>
      <c r="D27" s="72">
        <v>169.06722699999997</v>
      </c>
      <c r="E27" s="72">
        <v>0</v>
      </c>
      <c r="F27" s="72">
        <v>0</v>
      </c>
      <c r="G27" s="72">
        <v>169.06722699999997</v>
      </c>
      <c r="H27" s="72">
        <v>2.4870000000000001</v>
      </c>
      <c r="I27" s="72">
        <v>0</v>
      </c>
      <c r="J27" s="72">
        <v>0</v>
      </c>
      <c r="K27" s="72">
        <v>128.25393</v>
      </c>
      <c r="L27" s="72">
        <v>0</v>
      </c>
      <c r="M27" s="72">
        <v>123.92949</v>
      </c>
      <c r="N27" s="72">
        <v>0</v>
      </c>
      <c r="O27" s="72">
        <v>4.3244400000000009</v>
      </c>
      <c r="P27" s="72">
        <v>8.9999999999999993E-3</v>
      </c>
      <c r="Q27" s="73">
        <v>0</v>
      </c>
      <c r="R27" s="72">
        <v>0</v>
      </c>
      <c r="S27" s="74">
        <v>42.641736999999978</v>
      </c>
      <c r="T27" s="72">
        <v>1.4613399999999999</v>
      </c>
      <c r="U27" s="72">
        <v>1.4999999999999999E-4</v>
      </c>
      <c r="V27" s="72">
        <v>1.4611899999999998</v>
      </c>
      <c r="W27" s="72">
        <v>41.180396999999978</v>
      </c>
      <c r="X27" s="72">
        <v>6.7118139999999995</v>
      </c>
      <c r="Y27" s="72">
        <v>0.69200400000000006</v>
      </c>
      <c r="Z27" s="72">
        <v>34.468582999999981</v>
      </c>
      <c r="AA27" s="72">
        <v>8.5987700000000071</v>
      </c>
      <c r="AB27" s="72">
        <v>14.53223999999998</v>
      </c>
      <c r="AC27" s="72">
        <v>26.648156999999998</v>
      </c>
      <c r="AD27" s="72">
        <v>24.156918999999995</v>
      </c>
      <c r="AE27" s="72">
        <v>2.4912380000000027</v>
      </c>
      <c r="AF27" s="75">
        <v>0</v>
      </c>
      <c r="AG27" s="74">
        <v>26.652918999999994</v>
      </c>
      <c r="AH27" s="72">
        <v>3.9525780000000026</v>
      </c>
      <c r="AI27" s="72">
        <v>26.652918999999994</v>
      </c>
      <c r="AJ27" s="72">
        <v>0</v>
      </c>
      <c r="AK27" s="72">
        <f t="shared" si="1"/>
        <v>169.06722699999997</v>
      </c>
      <c r="AL27" s="72">
        <f t="shared" si="2"/>
        <v>11.562360812328045</v>
      </c>
      <c r="AM27" s="72">
        <v>0</v>
      </c>
      <c r="AN27" s="72">
        <v>11.562360812328045</v>
      </c>
      <c r="AO27" s="72">
        <f t="shared" si="3"/>
        <v>157.50486618767192</v>
      </c>
    </row>
    <row r="28" spans="2:41" s="54" customFormat="1" ht="17.25" customHeight="1">
      <c r="B28" s="58">
        <v>0</v>
      </c>
      <c r="C28" s="71" t="s">
        <v>90</v>
      </c>
      <c r="D28" s="72">
        <v>21.944259000000002</v>
      </c>
      <c r="E28" s="72">
        <v>0</v>
      </c>
      <c r="F28" s="72">
        <v>0</v>
      </c>
      <c r="G28" s="72">
        <v>21.944259000000002</v>
      </c>
      <c r="H28" s="72">
        <v>9.1999999999999998E-2</v>
      </c>
      <c r="I28" s="72">
        <v>0</v>
      </c>
      <c r="J28" s="72">
        <v>0</v>
      </c>
      <c r="K28" s="72">
        <v>12.476000000000001</v>
      </c>
      <c r="L28" s="72">
        <v>0</v>
      </c>
      <c r="M28" s="72">
        <v>12.007340000000001</v>
      </c>
      <c r="N28" s="72">
        <v>0</v>
      </c>
      <c r="O28" s="72">
        <v>0.46866000000000002</v>
      </c>
      <c r="P28" s="72">
        <v>0</v>
      </c>
      <c r="Q28" s="73">
        <v>0</v>
      </c>
      <c r="R28" s="72">
        <v>0</v>
      </c>
      <c r="S28" s="74">
        <v>9.8449190000000009</v>
      </c>
      <c r="T28" s="72">
        <v>1.2429999999999998E-2</v>
      </c>
      <c r="U28" s="72">
        <v>5.2999999999999998E-4</v>
      </c>
      <c r="V28" s="72">
        <v>1.1899999999999999E-2</v>
      </c>
      <c r="W28" s="72">
        <v>9.8324890000000007</v>
      </c>
      <c r="X28" s="72">
        <v>7.061172</v>
      </c>
      <c r="Y28" s="72">
        <v>6.7288899999999998</v>
      </c>
      <c r="Z28" s="72">
        <v>2.7713170000000003</v>
      </c>
      <c r="AA28" s="72">
        <v>1.063647</v>
      </c>
      <c r="AB28" s="72">
        <v>7.1959950000000008</v>
      </c>
      <c r="AC28" s="72">
        <v>2.6364939999999999</v>
      </c>
      <c r="AD28" s="72">
        <v>2.3704099999999997</v>
      </c>
      <c r="AE28" s="72">
        <v>0.26608399999999999</v>
      </c>
      <c r="AF28" s="75">
        <v>0</v>
      </c>
      <c r="AG28" s="74">
        <v>2.4624099999999998</v>
      </c>
      <c r="AH28" s="72">
        <v>0.27851399999999998</v>
      </c>
      <c r="AI28" s="72">
        <v>2.4624099999999998</v>
      </c>
      <c r="AJ28" s="72">
        <v>0</v>
      </c>
      <c r="AK28" s="72">
        <f t="shared" si="1"/>
        <v>21.944259000000002</v>
      </c>
      <c r="AL28" s="72">
        <f t="shared" si="2"/>
        <v>0.56571503152055924</v>
      </c>
      <c r="AM28" s="72">
        <v>0</v>
      </c>
      <c r="AN28" s="72">
        <v>0.56571503152055924</v>
      </c>
      <c r="AO28" s="72">
        <f t="shared" si="3"/>
        <v>21.378543968479445</v>
      </c>
    </row>
    <row r="29" spans="2:41" s="54" customFormat="1" ht="17.25" customHeight="1">
      <c r="B29" s="58">
        <v>0</v>
      </c>
      <c r="C29" s="71" t="s">
        <v>91</v>
      </c>
      <c r="D29" s="72">
        <v>0.80561399999999994</v>
      </c>
      <c r="E29" s="72">
        <v>0</v>
      </c>
      <c r="F29" s="72">
        <v>0</v>
      </c>
      <c r="G29" s="72">
        <v>0.80561399999999994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73">
        <v>0</v>
      </c>
      <c r="R29" s="72">
        <v>0</v>
      </c>
      <c r="S29" s="74">
        <v>0.80561399999999994</v>
      </c>
      <c r="T29" s="72">
        <v>2.1999999999999999E-2</v>
      </c>
      <c r="U29" s="72">
        <v>0</v>
      </c>
      <c r="V29" s="72">
        <v>2.1999999999999999E-2</v>
      </c>
      <c r="W29" s="72">
        <v>0.78361399999999992</v>
      </c>
      <c r="X29" s="72">
        <v>0.38176500000000002</v>
      </c>
      <c r="Y29" s="72">
        <v>0</v>
      </c>
      <c r="Z29" s="72">
        <v>0.4018489999999999</v>
      </c>
      <c r="AA29" s="72">
        <v>0.13777400000000004</v>
      </c>
      <c r="AB29" s="72">
        <v>0.21570299999999987</v>
      </c>
      <c r="AC29" s="72">
        <v>0.56791100000000005</v>
      </c>
      <c r="AD29" s="72">
        <v>0.17072700000000002</v>
      </c>
      <c r="AE29" s="72">
        <v>0.39718399999999998</v>
      </c>
      <c r="AF29" s="75">
        <v>0</v>
      </c>
      <c r="AG29" s="74">
        <v>0.17072700000000002</v>
      </c>
      <c r="AH29" s="72">
        <v>0.419184</v>
      </c>
      <c r="AI29" s="72">
        <v>0.17072700000000002</v>
      </c>
      <c r="AJ29" s="72">
        <v>0</v>
      </c>
      <c r="AK29" s="72">
        <f t="shared" si="1"/>
        <v>0.80561399999999994</v>
      </c>
      <c r="AL29" s="72">
        <f t="shared" si="2"/>
        <v>0.55200000000000005</v>
      </c>
      <c r="AM29" s="72">
        <v>0</v>
      </c>
      <c r="AN29" s="72">
        <v>0.55200000000000005</v>
      </c>
      <c r="AO29" s="72">
        <f t="shared" si="3"/>
        <v>0.2536139999999999</v>
      </c>
    </row>
    <row r="30" spans="2:41" s="54" customFormat="1" ht="17.25" customHeight="1">
      <c r="B30" s="58">
        <v>0</v>
      </c>
      <c r="C30" s="71" t="s">
        <v>92</v>
      </c>
      <c r="D30" s="72">
        <v>0.51112199999999997</v>
      </c>
      <c r="E30" s="72">
        <v>0</v>
      </c>
      <c r="F30" s="72">
        <v>0</v>
      </c>
      <c r="G30" s="72">
        <v>0.51112199999999997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73">
        <v>0</v>
      </c>
      <c r="R30" s="72">
        <v>0</v>
      </c>
      <c r="S30" s="74">
        <v>0.51112199999999997</v>
      </c>
      <c r="T30" s="72">
        <v>3.98E-3</v>
      </c>
      <c r="U30" s="72">
        <v>2.5000000000000001E-3</v>
      </c>
      <c r="V30" s="72">
        <v>1.48E-3</v>
      </c>
      <c r="W30" s="72">
        <v>0.50714199999999998</v>
      </c>
      <c r="X30" s="72">
        <v>0.18793200000000002</v>
      </c>
      <c r="Y30" s="72">
        <v>0.176512</v>
      </c>
      <c r="Z30" s="72">
        <v>0.31920999999999999</v>
      </c>
      <c r="AA30" s="72">
        <v>0</v>
      </c>
      <c r="AB30" s="72">
        <v>1.2969999999999926E-3</v>
      </c>
      <c r="AC30" s="72">
        <v>0.50584499999999999</v>
      </c>
      <c r="AD30" s="72">
        <v>0.37638399999999994</v>
      </c>
      <c r="AE30" s="72">
        <v>0.12946100000000002</v>
      </c>
      <c r="AF30" s="75">
        <v>0</v>
      </c>
      <c r="AG30" s="74">
        <v>0.37638399999999994</v>
      </c>
      <c r="AH30" s="72">
        <v>0.13344100000000003</v>
      </c>
      <c r="AI30" s="72">
        <v>0.37638399999999994</v>
      </c>
      <c r="AJ30" s="72">
        <v>0</v>
      </c>
      <c r="AK30" s="72">
        <f t="shared" si="1"/>
        <v>0.51112199999999997</v>
      </c>
      <c r="AL30" s="72">
        <f t="shared" si="2"/>
        <v>0.11927699999999998</v>
      </c>
      <c r="AM30" s="72">
        <v>0</v>
      </c>
      <c r="AN30" s="72">
        <v>0.11927699999999998</v>
      </c>
      <c r="AO30" s="72">
        <f t="shared" si="3"/>
        <v>0.391845</v>
      </c>
    </row>
    <row r="31" spans="2:41" s="54" customFormat="1" ht="17.25" customHeight="1">
      <c r="B31" s="58">
        <v>0</v>
      </c>
      <c r="C31" s="71" t="s">
        <v>93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73">
        <v>0</v>
      </c>
      <c r="R31" s="72">
        <v>0</v>
      </c>
      <c r="S31" s="74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5">
        <v>0</v>
      </c>
      <c r="AG31" s="74">
        <v>0</v>
      </c>
      <c r="AH31" s="72">
        <v>0</v>
      </c>
      <c r="AI31" s="72">
        <v>0</v>
      </c>
      <c r="AJ31" s="72">
        <v>0</v>
      </c>
      <c r="AK31" s="72">
        <f t="shared" si="1"/>
        <v>0</v>
      </c>
      <c r="AL31" s="72">
        <f t="shared" si="2"/>
        <v>0</v>
      </c>
      <c r="AM31" s="72">
        <v>0</v>
      </c>
      <c r="AN31" s="72">
        <v>0</v>
      </c>
      <c r="AO31" s="72">
        <f t="shared" si="3"/>
        <v>0</v>
      </c>
    </row>
    <row r="32" spans="2:41" s="54" customFormat="1" ht="17.25" customHeight="1">
      <c r="B32" s="58">
        <v>0</v>
      </c>
      <c r="C32" s="71" t="s">
        <v>94</v>
      </c>
      <c r="D32" s="72">
        <v>26.775497000000005</v>
      </c>
      <c r="E32" s="72">
        <v>0</v>
      </c>
      <c r="F32" s="72">
        <v>0</v>
      </c>
      <c r="G32" s="72">
        <v>26.775497000000005</v>
      </c>
      <c r="H32" s="72">
        <v>2.8153999999999999</v>
      </c>
      <c r="I32" s="72">
        <v>0</v>
      </c>
      <c r="J32" s="72">
        <v>0</v>
      </c>
      <c r="K32" s="72">
        <v>5.8265699999999994</v>
      </c>
      <c r="L32" s="72">
        <v>0</v>
      </c>
      <c r="M32" s="72">
        <v>1.5429999999999993</v>
      </c>
      <c r="N32" s="72">
        <v>0</v>
      </c>
      <c r="O32" s="72">
        <v>4.2835700000000001</v>
      </c>
      <c r="P32" s="72">
        <v>4.1035699999999995</v>
      </c>
      <c r="Q32" s="73">
        <v>0</v>
      </c>
      <c r="R32" s="72">
        <v>0</v>
      </c>
      <c r="S32" s="74">
        <v>18.313527000000004</v>
      </c>
      <c r="T32" s="72">
        <v>0.73149999999999993</v>
      </c>
      <c r="U32" s="72">
        <v>5.0000000000000001E-4</v>
      </c>
      <c r="V32" s="72">
        <v>0.73099999999999998</v>
      </c>
      <c r="W32" s="72">
        <v>17.582027000000004</v>
      </c>
      <c r="X32" s="72">
        <v>17.154167000000005</v>
      </c>
      <c r="Y32" s="72">
        <v>3.3399999999999999E-2</v>
      </c>
      <c r="Z32" s="72">
        <v>0.42785999999999996</v>
      </c>
      <c r="AA32" s="72">
        <v>6.4200000000000004E-3</v>
      </c>
      <c r="AB32" s="72">
        <v>5.950899999999848E-2</v>
      </c>
      <c r="AC32" s="72">
        <v>17.522518000000005</v>
      </c>
      <c r="AD32" s="72">
        <v>17.468612000000004</v>
      </c>
      <c r="AE32" s="72">
        <v>5.3906000000000016E-2</v>
      </c>
      <c r="AF32" s="75">
        <v>0</v>
      </c>
      <c r="AG32" s="74">
        <v>24.387582000000002</v>
      </c>
      <c r="AH32" s="72">
        <v>0.78540599999999994</v>
      </c>
      <c r="AI32" s="72">
        <v>24.387582000000002</v>
      </c>
      <c r="AJ32" s="72">
        <v>0</v>
      </c>
      <c r="AK32" s="72">
        <f t="shared" si="1"/>
        <v>26.775497000000005</v>
      </c>
      <c r="AL32" s="72">
        <f t="shared" si="2"/>
        <v>2.4839150000000001</v>
      </c>
      <c r="AM32" s="72">
        <v>0</v>
      </c>
      <c r="AN32" s="72">
        <v>2.4839150000000001</v>
      </c>
      <c r="AO32" s="72">
        <f t="shared" si="3"/>
        <v>24.291582000000005</v>
      </c>
    </row>
    <row r="33" spans="2:41" s="54" customFormat="1" ht="17.25" customHeight="1">
      <c r="B33" s="58">
        <v>0</v>
      </c>
      <c r="C33" s="71" t="s">
        <v>95</v>
      </c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3"/>
      <c r="R33" s="72"/>
      <c r="S33" s="74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5"/>
      <c r="AG33" s="74"/>
      <c r="AH33" s="72"/>
      <c r="AI33" s="72"/>
      <c r="AJ33" s="72">
        <v>0</v>
      </c>
      <c r="AK33" s="72">
        <f t="shared" si="1"/>
        <v>0</v>
      </c>
      <c r="AL33" s="72">
        <f t="shared" si="2"/>
        <v>72.755234000000002</v>
      </c>
      <c r="AM33" s="72">
        <v>0</v>
      </c>
      <c r="AN33" s="72">
        <v>72.755234000000002</v>
      </c>
      <c r="AO33" s="72">
        <f t="shared" si="3"/>
        <v>-72.755234000000002</v>
      </c>
    </row>
    <row r="34" spans="2:41" s="54" customFormat="1" ht="17.25" customHeight="1">
      <c r="B34" s="58">
        <v>0</v>
      </c>
      <c r="C34" s="71" t="s">
        <v>96</v>
      </c>
      <c r="D34" s="72">
        <v>0.85345000000000004</v>
      </c>
      <c r="E34" s="72">
        <v>0</v>
      </c>
      <c r="F34" s="72">
        <v>0</v>
      </c>
      <c r="G34" s="72">
        <v>0.85345000000000004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3">
        <v>0</v>
      </c>
      <c r="R34" s="72">
        <v>0</v>
      </c>
      <c r="S34" s="74">
        <v>0.85345000000000004</v>
      </c>
      <c r="T34" s="72">
        <v>0</v>
      </c>
      <c r="U34" s="72">
        <v>0</v>
      </c>
      <c r="V34" s="72">
        <v>0</v>
      </c>
      <c r="W34" s="72">
        <v>0.85345000000000004</v>
      </c>
      <c r="X34" s="72">
        <v>0</v>
      </c>
      <c r="Y34" s="72">
        <v>0</v>
      </c>
      <c r="Z34" s="72">
        <v>0.85345000000000004</v>
      </c>
      <c r="AA34" s="72">
        <v>0</v>
      </c>
      <c r="AB34" s="72">
        <v>0.84491500000000008</v>
      </c>
      <c r="AC34" s="72">
        <v>8.5350000000000009E-3</v>
      </c>
      <c r="AD34" s="72">
        <v>0</v>
      </c>
      <c r="AE34" s="72">
        <v>8.5350000000000009E-3</v>
      </c>
      <c r="AF34" s="75">
        <v>0</v>
      </c>
      <c r="AG34" s="74">
        <v>0</v>
      </c>
      <c r="AH34" s="72">
        <v>8.5350000000000009E-3</v>
      </c>
      <c r="AI34" s="72">
        <v>0</v>
      </c>
      <c r="AJ34" s="72">
        <v>0</v>
      </c>
      <c r="AK34" s="72">
        <f t="shared" si="1"/>
        <v>0.85345000000000004</v>
      </c>
      <c r="AL34" s="72">
        <f t="shared" si="2"/>
        <v>0</v>
      </c>
      <c r="AM34" s="72">
        <v>0</v>
      </c>
      <c r="AN34" s="72">
        <v>0</v>
      </c>
      <c r="AO34" s="72">
        <f t="shared" si="3"/>
        <v>0.85345000000000004</v>
      </c>
    </row>
    <row r="35" spans="2:41" s="54" customFormat="1" ht="17.25" customHeight="1">
      <c r="B35" s="58">
        <v>0</v>
      </c>
      <c r="C35" s="71" t="s">
        <v>97</v>
      </c>
      <c r="D35" s="72">
        <v>1.7508160000000001</v>
      </c>
      <c r="E35" s="72">
        <v>0</v>
      </c>
      <c r="F35" s="72">
        <v>0</v>
      </c>
      <c r="G35" s="72">
        <v>1.7508160000000001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3">
        <v>0</v>
      </c>
      <c r="R35" s="72">
        <v>0</v>
      </c>
      <c r="S35" s="74">
        <v>1.7508160000000001</v>
      </c>
      <c r="T35" s="72">
        <v>9.9000000000000005E-2</v>
      </c>
      <c r="U35" s="72">
        <v>0</v>
      </c>
      <c r="V35" s="72">
        <v>9.9000000000000005E-2</v>
      </c>
      <c r="W35" s="72">
        <v>1.6518160000000002</v>
      </c>
      <c r="X35" s="72">
        <v>0.97183999999999993</v>
      </c>
      <c r="Y35" s="72">
        <v>0</v>
      </c>
      <c r="Z35" s="72">
        <v>0.67997600000000014</v>
      </c>
      <c r="AA35" s="72">
        <v>1.9691E-2</v>
      </c>
      <c r="AB35" s="72">
        <v>0.57863500000000001</v>
      </c>
      <c r="AC35" s="72">
        <v>1.0731810000000002</v>
      </c>
      <c r="AD35" s="72">
        <v>1.0439630000000002</v>
      </c>
      <c r="AE35" s="72">
        <v>2.9218000000000001E-2</v>
      </c>
      <c r="AF35" s="75">
        <v>0</v>
      </c>
      <c r="AG35" s="74">
        <v>1.0439630000000002</v>
      </c>
      <c r="AH35" s="72">
        <v>0.128218</v>
      </c>
      <c r="AI35" s="72">
        <v>1.0439630000000002</v>
      </c>
      <c r="AJ35" s="72">
        <v>0</v>
      </c>
      <c r="AK35" s="72">
        <f t="shared" si="1"/>
        <v>1.7508160000000001</v>
      </c>
      <c r="AL35" s="72">
        <f t="shared" si="2"/>
        <v>0.33203799999999994</v>
      </c>
      <c r="AM35" s="72">
        <v>0</v>
      </c>
      <c r="AN35" s="72">
        <v>0.33203799999999994</v>
      </c>
      <c r="AO35" s="72">
        <f t="shared" si="3"/>
        <v>1.4187780000000001</v>
      </c>
    </row>
    <row r="36" spans="2:41" ht="17.25" customHeight="1">
      <c r="B36" s="58">
        <v>0</v>
      </c>
      <c r="C36" s="71" t="s">
        <v>98</v>
      </c>
      <c r="D36" s="72">
        <v>2.0500099999999999</v>
      </c>
      <c r="E36" s="72">
        <v>0</v>
      </c>
      <c r="F36" s="72">
        <v>0</v>
      </c>
      <c r="G36" s="72">
        <v>2.0500099999999999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3">
        <v>0</v>
      </c>
      <c r="R36" s="72">
        <v>0</v>
      </c>
      <c r="S36" s="74">
        <v>2.0500099999999999</v>
      </c>
      <c r="T36" s="72">
        <v>0</v>
      </c>
      <c r="U36" s="72">
        <v>0</v>
      </c>
      <c r="V36" s="72">
        <v>0</v>
      </c>
      <c r="W36" s="72">
        <v>2.0500099999999999</v>
      </c>
      <c r="X36" s="72">
        <v>0.42212</v>
      </c>
      <c r="Y36" s="72">
        <v>0</v>
      </c>
      <c r="Z36" s="72">
        <v>1.6278900000000001</v>
      </c>
      <c r="AA36" s="72">
        <v>4.0000000000000002E-4</v>
      </c>
      <c r="AB36" s="72">
        <v>4.1737999999999609E-2</v>
      </c>
      <c r="AC36" s="72">
        <v>2.0082720000000003</v>
      </c>
      <c r="AD36" s="72">
        <v>1.9926100000000002</v>
      </c>
      <c r="AE36" s="72">
        <v>1.5662000000000002E-2</v>
      </c>
      <c r="AF36" s="75">
        <v>0</v>
      </c>
      <c r="AG36" s="74">
        <v>1.9926100000000002</v>
      </c>
      <c r="AH36" s="72">
        <v>1.5662000000000002E-2</v>
      </c>
      <c r="AI36" s="72">
        <v>1.9926100000000002</v>
      </c>
      <c r="AJ36" s="72">
        <v>0</v>
      </c>
      <c r="AK36" s="72">
        <f t="shared" si="1"/>
        <v>2.0500099999999999</v>
      </c>
      <c r="AL36" s="72">
        <f t="shared" si="2"/>
        <v>3.6550000000000006E-2</v>
      </c>
      <c r="AM36" s="72">
        <v>0</v>
      </c>
      <c r="AN36" s="72">
        <v>3.6550000000000006E-2</v>
      </c>
      <c r="AO36" s="72">
        <f t="shared" si="3"/>
        <v>2.0134599999999998</v>
      </c>
    </row>
    <row r="37" spans="2:41" ht="17.25" customHeight="1">
      <c r="B37" s="58">
        <v>0</v>
      </c>
      <c r="C37" s="71" t="s">
        <v>99</v>
      </c>
      <c r="D37" s="72">
        <v>0.207069</v>
      </c>
      <c r="E37" s="72">
        <v>0</v>
      </c>
      <c r="F37" s="72">
        <v>0</v>
      </c>
      <c r="G37" s="72">
        <v>0.207069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3">
        <v>0</v>
      </c>
      <c r="R37" s="72">
        <v>0</v>
      </c>
      <c r="S37" s="74">
        <v>0.207069</v>
      </c>
      <c r="T37" s="72">
        <v>1E-3</v>
      </c>
      <c r="U37" s="72">
        <v>1E-3</v>
      </c>
      <c r="V37" s="72">
        <v>0</v>
      </c>
      <c r="W37" s="72">
        <v>0.206069</v>
      </c>
      <c r="X37" s="72">
        <v>0.18672900000000001</v>
      </c>
      <c r="Y37" s="72">
        <v>0</v>
      </c>
      <c r="Z37" s="72">
        <v>1.934E-2</v>
      </c>
      <c r="AA37" s="72">
        <v>0</v>
      </c>
      <c r="AB37" s="72">
        <v>3.1537000000000009E-2</v>
      </c>
      <c r="AC37" s="72">
        <v>0.17453199999999999</v>
      </c>
      <c r="AD37" s="72">
        <v>0.14499899999999999</v>
      </c>
      <c r="AE37" s="72">
        <v>2.9532999999999997E-2</v>
      </c>
      <c r="AF37" s="75">
        <v>0</v>
      </c>
      <c r="AG37" s="74">
        <v>0.14499899999999999</v>
      </c>
      <c r="AH37" s="72">
        <v>3.0532999999999998E-2</v>
      </c>
      <c r="AI37" s="72">
        <v>0.14499899999999999</v>
      </c>
      <c r="AJ37" s="72">
        <v>0</v>
      </c>
      <c r="AK37" s="72">
        <f t="shared" si="1"/>
        <v>0.207069</v>
      </c>
      <c r="AL37" s="72">
        <f t="shared" si="2"/>
        <v>2.0667000000000001E-2</v>
      </c>
      <c r="AM37" s="72">
        <v>0</v>
      </c>
      <c r="AN37" s="72">
        <v>2.0667000000000001E-2</v>
      </c>
      <c r="AO37" s="72">
        <f t="shared" si="3"/>
        <v>0.18640200000000001</v>
      </c>
    </row>
    <row r="38" spans="2:41" ht="17.25" customHeight="1">
      <c r="B38" s="58">
        <v>0</v>
      </c>
      <c r="C38" s="71" t="s">
        <v>100</v>
      </c>
      <c r="D38" s="72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3">
        <v>0</v>
      </c>
      <c r="R38" s="72">
        <v>0</v>
      </c>
      <c r="S38" s="74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72">
        <v>0</v>
      </c>
      <c r="AB38" s="72">
        <v>0</v>
      </c>
      <c r="AC38" s="72">
        <v>0</v>
      </c>
      <c r="AD38" s="72">
        <v>0</v>
      </c>
      <c r="AE38" s="72">
        <v>0</v>
      </c>
      <c r="AF38" s="75">
        <v>0</v>
      </c>
      <c r="AG38" s="74">
        <v>0</v>
      </c>
      <c r="AH38" s="72">
        <v>0</v>
      </c>
      <c r="AI38" s="72">
        <v>0</v>
      </c>
      <c r="AJ38" s="72">
        <v>0</v>
      </c>
      <c r="AK38" s="72">
        <f t="shared" si="1"/>
        <v>0</v>
      </c>
      <c r="AL38" s="72">
        <f t="shared" si="2"/>
        <v>0</v>
      </c>
      <c r="AM38" s="72">
        <v>0</v>
      </c>
      <c r="AN38" s="72">
        <v>0</v>
      </c>
      <c r="AO38" s="72">
        <f t="shared" si="3"/>
        <v>0</v>
      </c>
    </row>
    <row r="39" spans="2:41" ht="17.25" customHeight="1">
      <c r="B39" s="58">
        <v>0</v>
      </c>
      <c r="C39" s="71" t="s">
        <v>101</v>
      </c>
      <c r="D39" s="72">
        <v>5.1843E-2</v>
      </c>
      <c r="E39" s="72">
        <v>0</v>
      </c>
      <c r="F39" s="72">
        <v>0</v>
      </c>
      <c r="G39" s="72">
        <v>5.1843E-2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3">
        <v>0</v>
      </c>
      <c r="R39" s="72">
        <v>0</v>
      </c>
      <c r="S39" s="74">
        <v>5.1843E-2</v>
      </c>
      <c r="T39" s="72">
        <v>0</v>
      </c>
      <c r="U39" s="72">
        <v>0</v>
      </c>
      <c r="V39" s="72">
        <v>0</v>
      </c>
      <c r="W39" s="72">
        <v>5.1843E-2</v>
      </c>
      <c r="X39" s="72">
        <v>4.5371000000000002E-2</v>
      </c>
      <c r="Y39" s="72">
        <v>0</v>
      </c>
      <c r="Z39" s="72">
        <v>6.4719999999999995E-3</v>
      </c>
      <c r="AA39" s="72">
        <v>5.4000000000000001E-4</v>
      </c>
      <c r="AB39" s="72">
        <v>1.1879999999999946E-3</v>
      </c>
      <c r="AC39" s="72">
        <v>5.0655000000000006E-2</v>
      </c>
      <c r="AD39" s="72">
        <v>2.2301000000000001E-2</v>
      </c>
      <c r="AE39" s="72">
        <v>2.8354000000000001E-2</v>
      </c>
      <c r="AF39" s="75">
        <v>0</v>
      </c>
      <c r="AG39" s="74">
        <v>2.2301000000000001E-2</v>
      </c>
      <c r="AH39" s="72">
        <v>2.8354000000000001E-2</v>
      </c>
      <c r="AI39" s="72">
        <v>2.2301000000000001E-2</v>
      </c>
      <c r="AJ39" s="72">
        <v>0</v>
      </c>
      <c r="AK39" s="72">
        <f t="shared" si="1"/>
        <v>5.1843E-2</v>
      </c>
      <c r="AL39" s="72">
        <f t="shared" si="2"/>
        <v>2.3227000000000001E-2</v>
      </c>
      <c r="AM39" s="72">
        <v>0</v>
      </c>
      <c r="AN39" s="72">
        <v>2.3227000000000001E-2</v>
      </c>
      <c r="AO39" s="72">
        <f t="shared" si="3"/>
        <v>2.8615999999999999E-2</v>
      </c>
    </row>
    <row r="40" spans="2:41" ht="17.25" customHeight="1">
      <c r="B40" s="58">
        <v>0</v>
      </c>
      <c r="C40" s="71" t="s">
        <v>102</v>
      </c>
      <c r="D40" s="72">
        <v>1.2631250000000003</v>
      </c>
      <c r="E40" s="72">
        <v>0</v>
      </c>
      <c r="F40" s="72">
        <v>0</v>
      </c>
      <c r="G40" s="72">
        <v>1.2631250000000003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3">
        <v>0</v>
      </c>
      <c r="R40" s="72">
        <v>0</v>
      </c>
      <c r="S40" s="74">
        <v>1.2631250000000003</v>
      </c>
      <c r="T40" s="72">
        <v>1.0200000000000001E-3</v>
      </c>
      <c r="U40" s="72">
        <v>0</v>
      </c>
      <c r="V40" s="72">
        <v>1.0200000000000001E-3</v>
      </c>
      <c r="W40" s="72">
        <v>1.2621050000000003</v>
      </c>
      <c r="X40" s="72">
        <v>0.95813800000000027</v>
      </c>
      <c r="Y40" s="72">
        <v>2.6999999999999999E-5</v>
      </c>
      <c r="Z40" s="72">
        <v>0.30396699999999993</v>
      </c>
      <c r="AA40" s="72">
        <v>1.6949999999999999E-3</v>
      </c>
      <c r="AB40" s="72">
        <v>0.25463500000000017</v>
      </c>
      <c r="AC40" s="72">
        <v>1.0074700000000001</v>
      </c>
      <c r="AD40" s="72">
        <v>0.9381870000000001</v>
      </c>
      <c r="AE40" s="72">
        <v>6.9282999999999997E-2</v>
      </c>
      <c r="AF40" s="75">
        <v>0</v>
      </c>
      <c r="AG40" s="74">
        <v>0.9381870000000001</v>
      </c>
      <c r="AH40" s="72">
        <v>7.0303000000000004E-2</v>
      </c>
      <c r="AI40" s="72">
        <v>0.9381870000000001</v>
      </c>
      <c r="AJ40" s="72">
        <v>0</v>
      </c>
      <c r="AK40" s="72">
        <f t="shared" si="1"/>
        <v>1.2631250000000003</v>
      </c>
      <c r="AL40" s="72">
        <f t="shared" si="2"/>
        <v>0.23381399999999997</v>
      </c>
      <c r="AM40" s="72">
        <v>0</v>
      </c>
      <c r="AN40" s="72">
        <v>0.23381399999999997</v>
      </c>
      <c r="AO40" s="72">
        <f t="shared" si="3"/>
        <v>1.0293110000000003</v>
      </c>
    </row>
    <row r="41" spans="2:41" ht="17.25" customHeight="1">
      <c r="B41" s="58">
        <v>0</v>
      </c>
      <c r="C41" s="71" t="s">
        <v>103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3">
        <v>0</v>
      </c>
      <c r="R41" s="72">
        <v>0</v>
      </c>
      <c r="S41" s="74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5">
        <v>0</v>
      </c>
      <c r="AG41" s="74">
        <v>0</v>
      </c>
      <c r="AH41" s="72">
        <v>0</v>
      </c>
      <c r="AI41" s="72">
        <v>0</v>
      </c>
      <c r="AJ41" s="72">
        <v>0</v>
      </c>
      <c r="AK41" s="72">
        <f t="shared" si="1"/>
        <v>0</v>
      </c>
      <c r="AL41" s="72">
        <f t="shared" si="2"/>
        <v>0</v>
      </c>
      <c r="AM41" s="72">
        <v>0</v>
      </c>
      <c r="AN41" s="72">
        <v>0</v>
      </c>
      <c r="AO41" s="72">
        <f t="shared" si="3"/>
        <v>0</v>
      </c>
    </row>
    <row r="42" spans="2:41" ht="17.25" customHeight="1">
      <c r="B42" s="58">
        <v>0</v>
      </c>
      <c r="C42" s="71" t="s">
        <v>104</v>
      </c>
      <c r="D42" s="72">
        <v>1.418868</v>
      </c>
      <c r="E42" s="72">
        <v>0</v>
      </c>
      <c r="F42" s="72">
        <v>0</v>
      </c>
      <c r="G42" s="72">
        <v>1.418868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3">
        <v>0</v>
      </c>
      <c r="R42" s="72">
        <v>0</v>
      </c>
      <c r="S42" s="74">
        <v>1.418868</v>
      </c>
      <c r="T42" s="72">
        <v>0</v>
      </c>
      <c r="U42" s="72">
        <v>0</v>
      </c>
      <c r="V42" s="72">
        <v>0</v>
      </c>
      <c r="W42" s="72">
        <v>1.418868</v>
      </c>
      <c r="X42" s="72">
        <v>1.228135</v>
      </c>
      <c r="Y42" s="72">
        <v>0</v>
      </c>
      <c r="Z42" s="72">
        <v>0.19073300000000001</v>
      </c>
      <c r="AA42" s="72">
        <v>8.5485999999999993E-2</v>
      </c>
      <c r="AB42" s="72">
        <v>9.7061999999999982E-2</v>
      </c>
      <c r="AC42" s="72">
        <v>1.321806</v>
      </c>
      <c r="AD42" s="72">
        <v>1.234065</v>
      </c>
      <c r="AE42" s="72">
        <v>8.7740999999999986E-2</v>
      </c>
      <c r="AF42" s="75">
        <v>0</v>
      </c>
      <c r="AG42" s="74">
        <v>1.234065</v>
      </c>
      <c r="AH42" s="72">
        <v>8.7740999999999986E-2</v>
      </c>
      <c r="AI42" s="72">
        <v>1.234065</v>
      </c>
      <c r="AJ42" s="72">
        <v>0</v>
      </c>
      <c r="AK42" s="72">
        <f t="shared" si="1"/>
        <v>1.418868</v>
      </c>
      <c r="AL42" s="72">
        <f t="shared" si="2"/>
        <v>0</v>
      </c>
      <c r="AM42" s="72">
        <v>0</v>
      </c>
      <c r="AN42" s="72">
        <v>0</v>
      </c>
      <c r="AO42" s="72">
        <f t="shared" si="3"/>
        <v>1.418868</v>
      </c>
    </row>
    <row r="43" spans="2:41" ht="17.25" customHeight="1">
      <c r="B43" s="64">
        <v>0</v>
      </c>
      <c r="C43" s="65" t="s">
        <v>105</v>
      </c>
      <c r="D43" s="66">
        <v>4.5235240000000001</v>
      </c>
      <c r="E43" s="66">
        <v>0</v>
      </c>
      <c r="F43" s="66">
        <v>0</v>
      </c>
      <c r="G43" s="66">
        <v>4.5235240000000001</v>
      </c>
      <c r="H43" s="66">
        <v>0</v>
      </c>
      <c r="I43" s="66">
        <v>0</v>
      </c>
      <c r="J43" s="66">
        <v>0</v>
      </c>
      <c r="K43" s="66">
        <v>2.3449999999999999E-2</v>
      </c>
      <c r="L43" s="66">
        <v>0</v>
      </c>
      <c r="M43" s="66">
        <v>0</v>
      </c>
      <c r="N43" s="66">
        <v>0</v>
      </c>
      <c r="O43" s="66">
        <v>2.3449999999999999E-2</v>
      </c>
      <c r="P43" s="66">
        <v>0</v>
      </c>
      <c r="Q43" s="67">
        <v>0</v>
      </c>
      <c r="R43" s="66">
        <v>0</v>
      </c>
      <c r="S43" s="68">
        <v>4.5235240000000001</v>
      </c>
      <c r="T43" s="66">
        <v>0.72846500000000003</v>
      </c>
      <c r="U43" s="66">
        <v>0.17921000000000001</v>
      </c>
      <c r="V43" s="66">
        <v>0.54925500000000005</v>
      </c>
      <c r="W43" s="66">
        <v>3.7950590000000002</v>
      </c>
      <c r="X43" s="66">
        <v>2.512522000000001</v>
      </c>
      <c r="Y43" s="66">
        <v>7.2999999999999996E-4</v>
      </c>
      <c r="Z43" s="66">
        <v>1.2825369999999994</v>
      </c>
      <c r="AA43" s="66">
        <v>9.0191000000000021E-2</v>
      </c>
      <c r="AB43" s="72">
        <v>0.9430089999999991</v>
      </c>
      <c r="AC43" s="72">
        <v>2.8520500000000011</v>
      </c>
      <c r="AD43" s="72">
        <v>2.2704080000000011</v>
      </c>
      <c r="AE43" s="66">
        <v>0.58164200000000021</v>
      </c>
      <c r="AF43" s="69">
        <v>0</v>
      </c>
      <c r="AG43" s="68">
        <v>2.2704080000000011</v>
      </c>
      <c r="AH43" s="66">
        <v>1.3101070000000004</v>
      </c>
      <c r="AI43" s="66">
        <v>2.2704080000000011</v>
      </c>
      <c r="AJ43" s="66">
        <v>0</v>
      </c>
      <c r="AK43" s="66">
        <f t="shared" si="1"/>
        <v>4.5235240000000001</v>
      </c>
      <c r="AL43" s="66">
        <f t="shared" si="2"/>
        <v>2.6708960000000004</v>
      </c>
      <c r="AM43" s="66">
        <v>0</v>
      </c>
      <c r="AN43" s="66">
        <v>2.6708960000000004</v>
      </c>
      <c r="AO43" s="66">
        <f t="shared" si="3"/>
        <v>1.8526279999999997</v>
      </c>
    </row>
    <row r="44" spans="2:41" ht="17.25" customHeight="1">
      <c r="B44" s="81" t="s">
        <v>106</v>
      </c>
      <c r="C44" s="82"/>
      <c r="D44" s="55">
        <v>312.06450499999994</v>
      </c>
      <c r="E44" s="55">
        <v>0</v>
      </c>
      <c r="F44" s="55">
        <v>0</v>
      </c>
      <c r="G44" s="55">
        <v>312.06450499999994</v>
      </c>
      <c r="H44" s="55">
        <v>0</v>
      </c>
      <c r="I44" s="55">
        <v>0</v>
      </c>
      <c r="J44" s="55">
        <v>0</v>
      </c>
      <c r="K44" s="55">
        <v>311.18391999999994</v>
      </c>
      <c r="L44" s="55">
        <v>0</v>
      </c>
      <c r="M44" s="55">
        <v>296.10729999999995</v>
      </c>
      <c r="N44" s="55">
        <v>0</v>
      </c>
      <c r="O44" s="55">
        <v>15.076620000000002</v>
      </c>
      <c r="P44" s="55">
        <v>0.23350000000000001</v>
      </c>
      <c r="Q44" s="70">
        <v>0</v>
      </c>
      <c r="R44" s="55">
        <v>0</v>
      </c>
      <c r="S44" s="56">
        <v>15.723704999999999</v>
      </c>
      <c r="T44" s="55">
        <v>9.2992000000000008</v>
      </c>
      <c r="U44" s="55">
        <v>0</v>
      </c>
      <c r="V44" s="55">
        <v>9.2992000000000008</v>
      </c>
      <c r="W44" s="55">
        <v>6.4245049999999999</v>
      </c>
      <c r="X44" s="55">
        <v>2.9951040000000004</v>
      </c>
      <c r="Y44" s="55">
        <v>3.3999999999999998E-3</v>
      </c>
      <c r="Z44" s="55">
        <v>3.4294009999999995</v>
      </c>
      <c r="AA44" s="55">
        <v>1.966685</v>
      </c>
      <c r="AB44" s="55">
        <v>1.1022670000000001</v>
      </c>
      <c r="AC44" s="55">
        <v>5.3222379999999996</v>
      </c>
      <c r="AD44" s="55">
        <v>5.1146960000000004</v>
      </c>
      <c r="AE44" s="55">
        <v>0.207542</v>
      </c>
      <c r="AF44" s="57">
        <v>0</v>
      </c>
      <c r="AG44" s="56">
        <v>5.3481959999999997</v>
      </c>
      <c r="AH44" s="55">
        <v>9.5067419999999991</v>
      </c>
      <c r="AI44" s="55">
        <v>5.3481959999999997</v>
      </c>
      <c r="AJ44" s="55">
        <v>0</v>
      </c>
      <c r="AK44" s="55">
        <f t="shared" si="1"/>
        <v>312.06450499999994</v>
      </c>
      <c r="AL44" s="55">
        <f t="shared" si="2"/>
        <v>8.9658079999999991</v>
      </c>
      <c r="AM44" s="55">
        <f>SUM(AM45:AM50)</f>
        <v>0</v>
      </c>
      <c r="AN44" s="55">
        <f>SUM(AN45:AN50)</f>
        <v>8.9658079999999991</v>
      </c>
      <c r="AO44" s="55">
        <f t="shared" si="3"/>
        <v>303.09869699999996</v>
      </c>
    </row>
    <row r="45" spans="2:41" ht="17.25" customHeight="1">
      <c r="B45" s="58">
        <v>0</v>
      </c>
      <c r="C45" s="59" t="s">
        <v>107</v>
      </c>
      <c r="D45" s="60">
        <v>1.9356339999999999</v>
      </c>
      <c r="E45" s="60">
        <v>0</v>
      </c>
      <c r="F45" s="60">
        <v>0</v>
      </c>
      <c r="G45" s="60">
        <v>1.9356339999999999</v>
      </c>
      <c r="H45" s="60">
        <v>0</v>
      </c>
      <c r="I45" s="60">
        <v>0</v>
      </c>
      <c r="J45" s="60">
        <v>0</v>
      </c>
      <c r="K45" s="60">
        <v>0.59899999999999998</v>
      </c>
      <c r="L45" s="60">
        <v>0</v>
      </c>
      <c r="M45" s="60">
        <v>0.56399999999999995</v>
      </c>
      <c r="N45" s="60">
        <v>0</v>
      </c>
      <c r="O45" s="60">
        <v>3.5000000000000003E-2</v>
      </c>
      <c r="P45" s="60">
        <v>0</v>
      </c>
      <c r="Q45" s="61">
        <v>0</v>
      </c>
      <c r="R45" s="60">
        <v>0</v>
      </c>
      <c r="S45" s="62">
        <v>1.371634</v>
      </c>
      <c r="T45" s="60">
        <v>7.1099999999999991E-3</v>
      </c>
      <c r="U45" s="60">
        <v>0</v>
      </c>
      <c r="V45" s="60">
        <v>7.1099999999999991E-3</v>
      </c>
      <c r="W45" s="60">
        <v>1.3645240000000001</v>
      </c>
      <c r="X45" s="60">
        <v>0.46434300000000001</v>
      </c>
      <c r="Y45" s="60">
        <v>3.3999999999999998E-3</v>
      </c>
      <c r="Z45" s="60">
        <v>0.90018100000000001</v>
      </c>
      <c r="AA45" s="60">
        <v>0.25582500000000002</v>
      </c>
      <c r="AB45" s="72">
        <v>0.30292000000000008</v>
      </c>
      <c r="AC45" s="72">
        <v>1.061604</v>
      </c>
      <c r="AD45" s="72">
        <v>1.0035990000000001</v>
      </c>
      <c r="AE45" s="60">
        <v>5.8004999999999973E-2</v>
      </c>
      <c r="AF45" s="63">
        <v>0</v>
      </c>
      <c r="AG45" s="62">
        <v>1.0035990000000001</v>
      </c>
      <c r="AH45" s="60">
        <v>6.5114999999999978E-2</v>
      </c>
      <c r="AI45" s="60">
        <v>1.0035990000000001</v>
      </c>
      <c r="AJ45" s="60">
        <v>0</v>
      </c>
      <c r="AK45" s="60">
        <f t="shared" si="1"/>
        <v>1.9356339999999999</v>
      </c>
      <c r="AL45" s="60">
        <f t="shared" si="2"/>
        <v>0.21312400000000001</v>
      </c>
      <c r="AM45" s="60">
        <v>0</v>
      </c>
      <c r="AN45" s="60">
        <v>0.21312400000000001</v>
      </c>
      <c r="AO45" s="60">
        <f t="shared" si="3"/>
        <v>1.7225099999999998</v>
      </c>
    </row>
    <row r="46" spans="2:41" ht="17.25" customHeight="1">
      <c r="B46" s="58">
        <v>0</v>
      </c>
      <c r="C46" s="71" t="s">
        <v>108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73">
        <v>0</v>
      </c>
      <c r="R46" s="72">
        <v>0</v>
      </c>
      <c r="S46" s="74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2">
        <v>0</v>
      </c>
      <c r="AA46" s="72">
        <v>0</v>
      </c>
      <c r="AB46" s="72">
        <v>0</v>
      </c>
      <c r="AC46" s="72">
        <v>0</v>
      </c>
      <c r="AD46" s="72">
        <v>0</v>
      </c>
      <c r="AE46" s="72">
        <v>0</v>
      </c>
      <c r="AF46" s="75">
        <v>0</v>
      </c>
      <c r="AG46" s="74">
        <v>0</v>
      </c>
      <c r="AH46" s="72">
        <v>0</v>
      </c>
      <c r="AI46" s="72">
        <v>0</v>
      </c>
      <c r="AJ46" s="72">
        <v>0</v>
      </c>
      <c r="AK46" s="72">
        <f t="shared" si="1"/>
        <v>0</v>
      </c>
      <c r="AL46" s="72">
        <f t="shared" si="2"/>
        <v>0</v>
      </c>
      <c r="AM46" s="72">
        <v>0</v>
      </c>
      <c r="AN46" s="72">
        <v>0</v>
      </c>
      <c r="AO46" s="72">
        <f t="shared" si="3"/>
        <v>0</v>
      </c>
    </row>
    <row r="47" spans="2:41" ht="17.25" customHeight="1">
      <c r="B47" s="58">
        <v>0</v>
      </c>
      <c r="C47" s="71" t="s">
        <v>109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73">
        <v>0</v>
      </c>
      <c r="R47" s="72">
        <v>0</v>
      </c>
      <c r="S47" s="74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72">
        <v>0</v>
      </c>
      <c r="AB47" s="72">
        <v>0</v>
      </c>
      <c r="AC47" s="72">
        <v>0</v>
      </c>
      <c r="AD47" s="72">
        <v>0</v>
      </c>
      <c r="AE47" s="72">
        <v>0</v>
      </c>
      <c r="AF47" s="75">
        <v>0</v>
      </c>
      <c r="AG47" s="74">
        <v>0</v>
      </c>
      <c r="AH47" s="72">
        <v>0</v>
      </c>
      <c r="AI47" s="72">
        <v>0</v>
      </c>
      <c r="AJ47" s="72">
        <v>0</v>
      </c>
      <c r="AK47" s="72">
        <f t="shared" si="1"/>
        <v>0</v>
      </c>
      <c r="AL47" s="72">
        <f t="shared" si="2"/>
        <v>0</v>
      </c>
      <c r="AM47" s="72">
        <v>0</v>
      </c>
      <c r="AN47" s="72">
        <v>0</v>
      </c>
      <c r="AO47" s="72">
        <f t="shared" si="3"/>
        <v>0</v>
      </c>
    </row>
    <row r="48" spans="2:41" ht="17.25" customHeight="1">
      <c r="B48" s="58">
        <v>0</v>
      </c>
      <c r="C48" s="71" t="s">
        <v>110</v>
      </c>
      <c r="D48" s="72">
        <v>68.269371000000007</v>
      </c>
      <c r="E48" s="72">
        <v>0</v>
      </c>
      <c r="F48" s="72">
        <v>0</v>
      </c>
      <c r="G48" s="72">
        <v>68.269371000000007</v>
      </c>
      <c r="H48" s="72">
        <v>0</v>
      </c>
      <c r="I48" s="72">
        <v>0</v>
      </c>
      <c r="J48" s="72">
        <v>0</v>
      </c>
      <c r="K48" s="72">
        <v>66.021820000000005</v>
      </c>
      <c r="L48" s="72">
        <v>0</v>
      </c>
      <c r="M48" s="72">
        <v>60.175830000000005</v>
      </c>
      <c r="N48" s="72">
        <v>0</v>
      </c>
      <c r="O48" s="72">
        <v>5.8459899999999996</v>
      </c>
      <c r="P48" s="72">
        <v>0.23350000000000001</v>
      </c>
      <c r="Q48" s="73">
        <v>0</v>
      </c>
      <c r="R48" s="72">
        <v>0</v>
      </c>
      <c r="S48" s="74">
        <v>7.8600409999999998</v>
      </c>
      <c r="T48" s="72">
        <v>7.843</v>
      </c>
      <c r="U48" s="72">
        <v>0</v>
      </c>
      <c r="V48" s="72">
        <v>7.843</v>
      </c>
      <c r="W48" s="72">
        <v>1.7041000000000001E-2</v>
      </c>
      <c r="X48" s="72">
        <v>1.7041000000000001E-2</v>
      </c>
      <c r="Y48" s="72">
        <v>0</v>
      </c>
      <c r="Z48" s="72">
        <v>0</v>
      </c>
      <c r="AA48" s="72">
        <v>0</v>
      </c>
      <c r="AB48" s="72">
        <v>9.2070000000000016E-3</v>
      </c>
      <c r="AC48" s="72">
        <v>7.833999999999999E-3</v>
      </c>
      <c r="AD48" s="72">
        <v>7.6879999999999995E-3</v>
      </c>
      <c r="AE48" s="72">
        <v>1.46E-4</v>
      </c>
      <c r="AF48" s="75">
        <v>0</v>
      </c>
      <c r="AG48" s="74">
        <v>0.24118800000000001</v>
      </c>
      <c r="AH48" s="72">
        <v>7.843146</v>
      </c>
      <c r="AI48" s="72">
        <v>0.24118800000000001</v>
      </c>
      <c r="AJ48" s="72">
        <v>0</v>
      </c>
      <c r="AK48" s="72">
        <f t="shared" si="1"/>
        <v>68.269371000000007</v>
      </c>
      <c r="AL48" s="72">
        <f t="shared" si="2"/>
        <v>5.3492470000000001</v>
      </c>
      <c r="AM48" s="72">
        <v>0</v>
      </c>
      <c r="AN48" s="72">
        <v>5.3492470000000001</v>
      </c>
      <c r="AO48" s="72">
        <f t="shared" si="3"/>
        <v>62.920124000000008</v>
      </c>
    </row>
    <row r="49" spans="2:41" ht="17.25" customHeight="1">
      <c r="B49" s="58">
        <v>0</v>
      </c>
      <c r="C49" s="71" t="s">
        <v>111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73">
        <v>0</v>
      </c>
      <c r="R49" s="72">
        <v>0</v>
      </c>
      <c r="S49" s="74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72">
        <v>0</v>
      </c>
      <c r="AB49" s="72">
        <v>0</v>
      </c>
      <c r="AC49" s="72">
        <v>0</v>
      </c>
      <c r="AD49" s="72">
        <v>0</v>
      </c>
      <c r="AE49" s="72">
        <v>0</v>
      </c>
      <c r="AF49" s="75">
        <v>0</v>
      </c>
      <c r="AG49" s="74">
        <v>0</v>
      </c>
      <c r="AH49" s="72">
        <v>0</v>
      </c>
      <c r="AI49" s="72">
        <v>0</v>
      </c>
      <c r="AJ49" s="72">
        <v>0</v>
      </c>
      <c r="AK49" s="72">
        <f t="shared" si="1"/>
        <v>0</v>
      </c>
      <c r="AL49" s="72">
        <f t="shared" si="2"/>
        <v>0</v>
      </c>
      <c r="AM49" s="72">
        <v>0</v>
      </c>
      <c r="AN49" s="72">
        <v>0</v>
      </c>
      <c r="AO49" s="72">
        <f t="shared" si="3"/>
        <v>0</v>
      </c>
    </row>
    <row r="50" spans="2:41" ht="17.25" customHeight="1">
      <c r="B50" s="64">
        <v>0</v>
      </c>
      <c r="C50" s="65" t="s">
        <v>112</v>
      </c>
      <c r="D50" s="66">
        <v>241.85949999999997</v>
      </c>
      <c r="E50" s="66">
        <v>0</v>
      </c>
      <c r="F50" s="66">
        <v>0</v>
      </c>
      <c r="G50" s="66">
        <v>241.85949999999997</v>
      </c>
      <c r="H50" s="66">
        <v>0</v>
      </c>
      <c r="I50" s="66">
        <v>0</v>
      </c>
      <c r="J50" s="66">
        <v>0</v>
      </c>
      <c r="K50" s="66">
        <v>244.56309999999996</v>
      </c>
      <c r="L50" s="66">
        <v>0</v>
      </c>
      <c r="M50" s="66">
        <v>235.36746999999997</v>
      </c>
      <c r="N50" s="66">
        <v>0</v>
      </c>
      <c r="O50" s="66">
        <v>9.1956300000000013</v>
      </c>
      <c r="P50" s="66">
        <v>0</v>
      </c>
      <c r="Q50" s="67">
        <v>0</v>
      </c>
      <c r="R50" s="66">
        <v>0</v>
      </c>
      <c r="S50" s="68">
        <v>6.4920299999999997</v>
      </c>
      <c r="T50" s="66">
        <v>1.4490900000000002</v>
      </c>
      <c r="U50" s="66">
        <v>0</v>
      </c>
      <c r="V50" s="66">
        <v>1.4490900000000002</v>
      </c>
      <c r="W50" s="66">
        <v>5.0429399999999998</v>
      </c>
      <c r="X50" s="66">
        <v>2.5137200000000006</v>
      </c>
      <c r="Y50" s="66">
        <v>0</v>
      </c>
      <c r="Z50" s="66">
        <v>2.5292199999999996</v>
      </c>
      <c r="AA50" s="66">
        <v>1.71086</v>
      </c>
      <c r="AB50" s="66">
        <v>0.79014000000000006</v>
      </c>
      <c r="AC50" s="66">
        <v>4.2527999999999997</v>
      </c>
      <c r="AD50" s="66">
        <v>4.1034090000000001</v>
      </c>
      <c r="AE50" s="66">
        <v>0.14939100000000002</v>
      </c>
      <c r="AF50" s="69">
        <v>0</v>
      </c>
      <c r="AG50" s="68">
        <v>4.1034090000000001</v>
      </c>
      <c r="AH50" s="66">
        <v>1.5984810000000003</v>
      </c>
      <c r="AI50" s="66">
        <v>4.1034090000000001</v>
      </c>
      <c r="AJ50" s="66">
        <v>0</v>
      </c>
      <c r="AK50" s="66">
        <f t="shared" si="1"/>
        <v>241.85949999999997</v>
      </c>
      <c r="AL50" s="66">
        <f t="shared" si="2"/>
        <v>3.4034369999999998</v>
      </c>
      <c r="AM50" s="66">
        <v>0</v>
      </c>
      <c r="AN50" s="66">
        <v>3.4034369999999998</v>
      </c>
      <c r="AO50" s="66">
        <f t="shared" si="3"/>
        <v>238.45606299999997</v>
      </c>
    </row>
    <row r="51" spans="2:41" ht="17.25" customHeight="1">
      <c r="B51" s="77" t="s">
        <v>113</v>
      </c>
      <c r="C51" s="78"/>
      <c r="D51" s="55">
        <v>4.0220999999999993E-2</v>
      </c>
      <c r="E51" s="55">
        <v>0</v>
      </c>
      <c r="F51" s="55">
        <v>0</v>
      </c>
      <c r="G51" s="55">
        <v>4.0220999999999993E-2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70">
        <v>0</v>
      </c>
      <c r="R51" s="55">
        <v>0</v>
      </c>
      <c r="S51" s="56">
        <v>4.0220999999999993E-2</v>
      </c>
      <c r="T51" s="55">
        <v>0</v>
      </c>
      <c r="U51" s="55">
        <v>0</v>
      </c>
      <c r="V51" s="55">
        <v>0</v>
      </c>
      <c r="W51" s="55">
        <v>4.0220999999999993E-2</v>
      </c>
      <c r="X51" s="55">
        <v>1.8800000000000002E-3</v>
      </c>
      <c r="Y51" s="55">
        <v>0</v>
      </c>
      <c r="Z51" s="55">
        <v>3.8340999999999993E-2</v>
      </c>
      <c r="AA51" s="55">
        <v>0</v>
      </c>
      <c r="AB51" s="55">
        <v>1.6288999999999991E-2</v>
      </c>
      <c r="AC51" s="55">
        <v>2.3932000000000002E-2</v>
      </c>
      <c r="AD51" s="55">
        <v>1.8190000000000001E-2</v>
      </c>
      <c r="AE51" s="55">
        <v>5.7419999999999997E-3</v>
      </c>
      <c r="AF51" s="57">
        <v>0</v>
      </c>
      <c r="AG51" s="56">
        <v>1.8190000000000001E-2</v>
      </c>
      <c r="AH51" s="55">
        <v>5.7419999999999997E-3</v>
      </c>
      <c r="AI51" s="55">
        <v>1.8190000000000001E-2</v>
      </c>
      <c r="AJ51" s="55">
        <v>0</v>
      </c>
      <c r="AK51" s="55">
        <f t="shared" si="1"/>
        <v>4.0220999999999993E-2</v>
      </c>
      <c r="AL51" s="55">
        <f t="shared" si="2"/>
        <v>1.4447000000000002E-2</v>
      </c>
      <c r="AM51" s="55">
        <v>0</v>
      </c>
      <c r="AN51" s="55">
        <v>1.4447000000000002E-2</v>
      </c>
      <c r="AO51" s="55">
        <f t="shared" si="3"/>
        <v>2.5773999999999991E-2</v>
      </c>
    </row>
    <row r="52" spans="2:41" ht="17.25" customHeight="1">
      <c r="B52" s="77" t="s">
        <v>114</v>
      </c>
      <c r="C52" s="78"/>
      <c r="D52" s="55">
        <v>1.2031719999999999</v>
      </c>
      <c r="E52" s="55">
        <v>0</v>
      </c>
      <c r="F52" s="55">
        <v>0</v>
      </c>
      <c r="G52" s="55">
        <v>1.2031719999999999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0</v>
      </c>
      <c r="P52" s="55">
        <v>0</v>
      </c>
      <c r="Q52" s="70">
        <v>0</v>
      </c>
      <c r="R52" s="55">
        <v>0</v>
      </c>
      <c r="S52" s="56">
        <v>1.2031719999999999</v>
      </c>
      <c r="T52" s="55">
        <v>1.9569999999999997E-2</v>
      </c>
      <c r="U52" s="55">
        <v>1.014E-2</v>
      </c>
      <c r="V52" s="55">
        <v>9.4299999999999991E-3</v>
      </c>
      <c r="W52" s="55">
        <v>1.1836019999999998</v>
      </c>
      <c r="X52" s="55">
        <v>0.90520599999999984</v>
      </c>
      <c r="Y52" s="55">
        <v>0</v>
      </c>
      <c r="Z52" s="55">
        <v>0.27839600000000003</v>
      </c>
      <c r="AA52" s="55">
        <v>2.0119999999999999E-2</v>
      </c>
      <c r="AB52" s="55">
        <v>0.1739259999999998</v>
      </c>
      <c r="AC52" s="55">
        <v>1.009676</v>
      </c>
      <c r="AD52" s="55">
        <v>0.72649700000000006</v>
      </c>
      <c r="AE52" s="55">
        <v>0.28317900000000001</v>
      </c>
      <c r="AF52" s="57">
        <v>0</v>
      </c>
      <c r="AG52" s="56">
        <v>0.72649700000000006</v>
      </c>
      <c r="AH52" s="55">
        <v>0.30274899999999999</v>
      </c>
      <c r="AI52" s="55">
        <v>0.72649700000000006</v>
      </c>
      <c r="AJ52" s="55">
        <v>0</v>
      </c>
      <c r="AK52" s="55">
        <f t="shared" si="1"/>
        <v>1.2031719999999999</v>
      </c>
      <c r="AL52" s="55">
        <f t="shared" si="2"/>
        <v>8.0889000000000072E-2</v>
      </c>
      <c r="AM52" s="55">
        <v>0</v>
      </c>
      <c r="AN52" s="55">
        <v>8.0889000000000072E-2</v>
      </c>
      <c r="AO52" s="55">
        <f t="shared" si="3"/>
        <v>1.1222829999999999</v>
      </c>
    </row>
    <row r="53" spans="2:41" ht="17.25" customHeight="1">
      <c r="B53" s="77" t="s">
        <v>115</v>
      </c>
      <c r="C53" s="78"/>
      <c r="D53" s="55">
        <v>4.1406560000000017</v>
      </c>
      <c r="E53" s="55">
        <v>0</v>
      </c>
      <c r="F53" s="55">
        <v>0</v>
      </c>
      <c r="G53" s="55">
        <v>4.1406560000000017</v>
      </c>
      <c r="H53" s="55">
        <v>0</v>
      </c>
      <c r="I53" s="55">
        <v>0</v>
      </c>
      <c r="J53" s="55">
        <v>0</v>
      </c>
      <c r="K53" s="55">
        <v>0</v>
      </c>
      <c r="L53" s="55">
        <v>0</v>
      </c>
      <c r="M53" s="55">
        <v>0</v>
      </c>
      <c r="N53" s="55">
        <v>0</v>
      </c>
      <c r="O53" s="55">
        <v>0</v>
      </c>
      <c r="P53" s="55">
        <v>0</v>
      </c>
      <c r="Q53" s="70">
        <v>0</v>
      </c>
      <c r="R53" s="55">
        <v>0</v>
      </c>
      <c r="S53" s="56">
        <v>4.1406560000000017</v>
      </c>
      <c r="T53" s="55">
        <v>0.10453</v>
      </c>
      <c r="U53" s="55">
        <v>3.3399999999999997E-3</v>
      </c>
      <c r="V53" s="55">
        <v>0.10119</v>
      </c>
      <c r="W53" s="55">
        <v>4.0361260000000021</v>
      </c>
      <c r="X53" s="55">
        <v>2.898820000000002</v>
      </c>
      <c r="Y53" s="55">
        <v>3.9300000000000001E-4</v>
      </c>
      <c r="Z53" s="55">
        <v>1.1373060000000004</v>
      </c>
      <c r="AA53" s="55">
        <v>0.11937</v>
      </c>
      <c r="AB53" s="55">
        <v>0.32237400000000305</v>
      </c>
      <c r="AC53" s="55">
        <v>3.7137519999999991</v>
      </c>
      <c r="AD53" s="55">
        <v>3.4733769999999988</v>
      </c>
      <c r="AE53" s="55">
        <v>0.24037500000000003</v>
      </c>
      <c r="AF53" s="57">
        <v>0</v>
      </c>
      <c r="AG53" s="56">
        <v>3.4733769999999988</v>
      </c>
      <c r="AH53" s="55">
        <v>0.34490500000000002</v>
      </c>
      <c r="AI53" s="55">
        <v>3.4733769999999988</v>
      </c>
      <c r="AJ53" s="55">
        <v>0</v>
      </c>
      <c r="AK53" s="55">
        <f t="shared" si="1"/>
        <v>4.1406560000000017</v>
      </c>
      <c r="AL53" s="55">
        <f t="shared" si="2"/>
        <v>1.6420301818437584</v>
      </c>
      <c r="AM53" s="55">
        <v>0</v>
      </c>
      <c r="AN53" s="55">
        <v>1.6420301818437584</v>
      </c>
      <c r="AO53" s="55">
        <f t="shared" si="3"/>
        <v>2.4986258181562433</v>
      </c>
    </row>
    <row r="54" spans="2:41" ht="17.25" customHeight="1">
      <c r="B54" s="77" t="s">
        <v>116</v>
      </c>
      <c r="C54" s="78"/>
      <c r="D54" s="55">
        <v>2.3509159999999993</v>
      </c>
      <c r="E54" s="55">
        <v>0</v>
      </c>
      <c r="F54" s="55">
        <v>0</v>
      </c>
      <c r="G54" s="55">
        <v>2.3509159999999993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55">
        <v>0</v>
      </c>
      <c r="N54" s="55">
        <v>0</v>
      </c>
      <c r="O54" s="55">
        <v>0</v>
      </c>
      <c r="P54" s="55">
        <v>0</v>
      </c>
      <c r="Q54" s="70">
        <v>0</v>
      </c>
      <c r="R54" s="55">
        <v>0</v>
      </c>
      <c r="S54" s="56">
        <v>2.3509159999999993</v>
      </c>
      <c r="T54" s="55">
        <v>1.06E-2</v>
      </c>
      <c r="U54" s="55">
        <v>5.0000000000000001E-4</v>
      </c>
      <c r="V54" s="55">
        <v>1.01E-2</v>
      </c>
      <c r="W54" s="55">
        <v>2.3403159999999992</v>
      </c>
      <c r="X54" s="55">
        <v>2.2954659999999993</v>
      </c>
      <c r="Y54" s="55">
        <v>2.0000000000000002E-5</v>
      </c>
      <c r="Z54" s="55">
        <v>4.4850000000000001E-2</v>
      </c>
      <c r="AA54" s="55">
        <v>1.0617000000000001E-2</v>
      </c>
      <c r="AB54" s="55">
        <v>0.21535899999999941</v>
      </c>
      <c r="AC54" s="55">
        <v>2.1249569999999998</v>
      </c>
      <c r="AD54" s="55">
        <v>2.1060679999999996</v>
      </c>
      <c r="AE54" s="55">
        <v>1.8889E-2</v>
      </c>
      <c r="AF54" s="57">
        <v>0</v>
      </c>
      <c r="AG54" s="56">
        <v>2.1060679999999996</v>
      </c>
      <c r="AH54" s="55">
        <v>2.9489000000000001E-2</v>
      </c>
      <c r="AI54" s="55">
        <v>2.1060679999999996</v>
      </c>
      <c r="AJ54" s="55">
        <v>0</v>
      </c>
      <c r="AK54" s="55">
        <f t="shared" si="1"/>
        <v>2.3509159999999993</v>
      </c>
      <c r="AL54" s="55">
        <f t="shared" si="2"/>
        <v>7.5924999999999979E-2</v>
      </c>
      <c r="AM54" s="55">
        <v>0</v>
      </c>
      <c r="AN54" s="55">
        <v>7.5924999999999979E-2</v>
      </c>
      <c r="AO54" s="55">
        <f t="shared" si="3"/>
        <v>2.2749909999999995</v>
      </c>
    </row>
    <row r="55" spans="2:41" ht="17.25" customHeight="1">
      <c r="B55" s="77" t="s">
        <v>117</v>
      </c>
      <c r="C55" s="78"/>
      <c r="D55" s="55">
        <v>0.11310799999999999</v>
      </c>
      <c r="E55" s="55">
        <v>0</v>
      </c>
      <c r="F55" s="55">
        <v>0</v>
      </c>
      <c r="G55" s="55">
        <v>0.11310799999999999</v>
      </c>
      <c r="H55" s="55">
        <v>0</v>
      </c>
      <c r="I55" s="55">
        <v>0</v>
      </c>
      <c r="J55" s="55">
        <v>0</v>
      </c>
      <c r="K55" s="55">
        <v>0</v>
      </c>
      <c r="L55" s="55">
        <v>0</v>
      </c>
      <c r="M55" s="55">
        <v>0</v>
      </c>
      <c r="N55" s="55">
        <v>0</v>
      </c>
      <c r="O55" s="55">
        <v>0</v>
      </c>
      <c r="P55" s="55">
        <v>0</v>
      </c>
      <c r="Q55" s="70">
        <v>0</v>
      </c>
      <c r="R55" s="55">
        <v>0</v>
      </c>
      <c r="S55" s="56">
        <v>0.11310799999999999</v>
      </c>
      <c r="T55" s="55">
        <v>2.9999999999999997E-4</v>
      </c>
      <c r="U55" s="55">
        <v>0</v>
      </c>
      <c r="V55" s="55">
        <v>2.9999999999999997E-4</v>
      </c>
      <c r="W55" s="55">
        <v>0.11280799999999999</v>
      </c>
      <c r="X55" s="55">
        <v>6.4127999999999991E-2</v>
      </c>
      <c r="Y55" s="55">
        <v>0</v>
      </c>
      <c r="Z55" s="55">
        <v>4.8680000000000008E-2</v>
      </c>
      <c r="AA55" s="55">
        <v>9.8699999999999986E-3</v>
      </c>
      <c r="AB55" s="55">
        <v>2.8043999999999986E-2</v>
      </c>
      <c r="AC55" s="55">
        <v>8.4764000000000006E-2</v>
      </c>
      <c r="AD55" s="55">
        <v>3.0208000000000002E-2</v>
      </c>
      <c r="AE55" s="55">
        <v>5.4556000000000007E-2</v>
      </c>
      <c r="AF55" s="57">
        <v>0</v>
      </c>
      <c r="AG55" s="56">
        <v>3.0208000000000002E-2</v>
      </c>
      <c r="AH55" s="55">
        <v>5.4856000000000009E-2</v>
      </c>
      <c r="AI55" s="55">
        <v>3.0208000000000002E-2</v>
      </c>
      <c r="AJ55" s="55">
        <v>0</v>
      </c>
      <c r="AK55" s="55">
        <f t="shared" si="1"/>
        <v>0.11310799999999999</v>
      </c>
      <c r="AL55" s="55">
        <f t="shared" si="2"/>
        <v>8.8020000000000001E-2</v>
      </c>
      <c r="AM55" s="55">
        <v>0</v>
      </c>
      <c r="AN55" s="55">
        <v>8.8020000000000001E-2</v>
      </c>
      <c r="AO55" s="55">
        <f t="shared" si="3"/>
        <v>2.5087999999999985E-2</v>
      </c>
    </row>
    <row r="56" spans="2:41" ht="17.25" customHeight="1">
      <c r="B56" s="77" t="s">
        <v>118</v>
      </c>
      <c r="C56" s="78"/>
      <c r="D56" s="55">
        <v>2.7951999999999994E-2</v>
      </c>
      <c r="E56" s="55">
        <v>0</v>
      </c>
      <c r="F56" s="55">
        <v>0</v>
      </c>
      <c r="G56" s="55">
        <v>2.7951999999999994E-2</v>
      </c>
      <c r="H56" s="55">
        <v>0</v>
      </c>
      <c r="I56" s="55"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70">
        <v>0</v>
      </c>
      <c r="R56" s="55">
        <v>0</v>
      </c>
      <c r="S56" s="56">
        <v>2.7951999999999994E-2</v>
      </c>
      <c r="T56" s="55">
        <v>6.0000000000000006E-4</v>
      </c>
      <c r="U56" s="55">
        <v>0</v>
      </c>
      <c r="V56" s="55">
        <v>6.0000000000000006E-4</v>
      </c>
      <c r="W56" s="55">
        <v>2.7351999999999994E-2</v>
      </c>
      <c r="X56" s="55">
        <v>4.287E-3</v>
      </c>
      <c r="Y56" s="55">
        <v>3.2370000000000007E-3</v>
      </c>
      <c r="Z56" s="55">
        <v>2.3064999999999995E-2</v>
      </c>
      <c r="AA56" s="55">
        <v>2.3659999999999996E-3</v>
      </c>
      <c r="AB56" s="55">
        <v>5.5379999999999943E-3</v>
      </c>
      <c r="AC56" s="55">
        <v>2.1814E-2</v>
      </c>
      <c r="AD56" s="55">
        <v>2.0559999999999998E-2</v>
      </c>
      <c r="AE56" s="55">
        <v>1.2539999999999999E-3</v>
      </c>
      <c r="AF56" s="57">
        <v>0</v>
      </c>
      <c r="AG56" s="56">
        <v>2.0559999999999998E-2</v>
      </c>
      <c r="AH56" s="55">
        <v>1.854E-3</v>
      </c>
      <c r="AI56" s="55">
        <v>2.0559999999999998E-2</v>
      </c>
      <c r="AJ56" s="55">
        <v>0</v>
      </c>
      <c r="AK56" s="55">
        <f t="shared" si="1"/>
        <v>2.7951999999999994E-2</v>
      </c>
      <c r="AL56" s="55">
        <f t="shared" si="2"/>
        <v>6.6008867924528293E-3</v>
      </c>
      <c r="AM56" s="55">
        <v>0</v>
      </c>
      <c r="AN56" s="55">
        <v>6.6008867924528293E-3</v>
      </c>
      <c r="AO56" s="55">
        <f t="shared" si="3"/>
        <v>2.1351113207547165E-2</v>
      </c>
    </row>
    <row r="57" spans="2:41" ht="17.25" customHeight="1">
      <c r="B57" s="77" t="s">
        <v>119</v>
      </c>
      <c r="C57" s="78"/>
      <c r="D57" s="55">
        <v>0.40679999999999999</v>
      </c>
      <c r="E57" s="55">
        <v>0</v>
      </c>
      <c r="F57" s="55">
        <v>0</v>
      </c>
      <c r="G57" s="55">
        <v>0.40679999999999999</v>
      </c>
      <c r="H57" s="55">
        <v>0</v>
      </c>
      <c r="I57" s="55"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0</v>
      </c>
      <c r="P57" s="55">
        <v>0</v>
      </c>
      <c r="Q57" s="70">
        <v>0</v>
      </c>
      <c r="R57" s="55">
        <v>0</v>
      </c>
      <c r="S57" s="56">
        <v>0.40679999999999999</v>
      </c>
      <c r="T57" s="55">
        <v>7.0000000000000001E-3</v>
      </c>
      <c r="U57" s="55">
        <v>7.0000000000000001E-3</v>
      </c>
      <c r="V57" s="55">
        <v>0</v>
      </c>
      <c r="W57" s="55">
        <v>0.39979999999999999</v>
      </c>
      <c r="X57" s="55">
        <v>1.3113999999999997E-2</v>
      </c>
      <c r="Y57" s="55">
        <v>0</v>
      </c>
      <c r="Z57" s="55">
        <v>0.38668599999999997</v>
      </c>
      <c r="AA57" s="55">
        <v>6.7149999999999996E-3</v>
      </c>
      <c r="AB57" s="55">
        <v>5.8784000000000003E-2</v>
      </c>
      <c r="AC57" s="55">
        <v>0.34101599999999999</v>
      </c>
      <c r="AD57" s="55">
        <v>0.30971699999999996</v>
      </c>
      <c r="AE57" s="55">
        <v>3.1298999999999993E-2</v>
      </c>
      <c r="AF57" s="57">
        <v>0</v>
      </c>
      <c r="AG57" s="56">
        <v>0.30971699999999996</v>
      </c>
      <c r="AH57" s="55">
        <v>3.8298999999999993E-2</v>
      </c>
      <c r="AI57" s="55">
        <v>0.30971699999999996</v>
      </c>
      <c r="AJ57" s="55">
        <v>0</v>
      </c>
      <c r="AK57" s="55">
        <f t="shared" si="1"/>
        <v>0.40679999999999999</v>
      </c>
      <c r="AL57" s="55">
        <f t="shared" si="2"/>
        <v>0.23333199999999996</v>
      </c>
      <c r="AM57" s="55">
        <v>0</v>
      </c>
      <c r="AN57" s="55">
        <v>0.23333199999999996</v>
      </c>
      <c r="AO57" s="55">
        <f t="shared" si="3"/>
        <v>0.17346800000000004</v>
      </c>
    </row>
    <row r="58" spans="2:41" ht="17.25" customHeight="1">
      <c r="B58" s="77" t="s">
        <v>120</v>
      </c>
      <c r="C58" s="78"/>
      <c r="D58" s="55">
        <v>8.9279999999999998E-2</v>
      </c>
      <c r="E58" s="55">
        <v>0</v>
      </c>
      <c r="F58" s="55">
        <v>0</v>
      </c>
      <c r="G58" s="55">
        <v>8.9279999999999998E-2</v>
      </c>
      <c r="H58" s="55">
        <v>0</v>
      </c>
      <c r="I58" s="55">
        <v>0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  <c r="Q58" s="70">
        <v>0</v>
      </c>
      <c r="R58" s="55">
        <v>0</v>
      </c>
      <c r="S58" s="56">
        <v>8.9279999999999998E-2</v>
      </c>
      <c r="T58" s="55">
        <v>0</v>
      </c>
      <c r="U58" s="55">
        <v>0</v>
      </c>
      <c r="V58" s="55">
        <v>0</v>
      </c>
      <c r="W58" s="55">
        <v>8.9279999999999998E-2</v>
      </c>
      <c r="X58" s="55">
        <v>6.598699999999999E-2</v>
      </c>
      <c r="Y58" s="55">
        <v>0</v>
      </c>
      <c r="Z58" s="55">
        <v>2.3293000000000001E-2</v>
      </c>
      <c r="AA58" s="55">
        <v>3.8900000000000002E-3</v>
      </c>
      <c r="AB58" s="55">
        <v>1.8359000000000014E-2</v>
      </c>
      <c r="AC58" s="55">
        <v>7.0920999999999984E-2</v>
      </c>
      <c r="AD58" s="55">
        <v>6.5967999999999985E-2</v>
      </c>
      <c r="AE58" s="55">
        <v>4.9529999999999991E-3</v>
      </c>
      <c r="AF58" s="57">
        <v>0</v>
      </c>
      <c r="AG58" s="56">
        <v>6.5967999999999985E-2</v>
      </c>
      <c r="AH58" s="55">
        <v>4.9529999999999991E-3</v>
      </c>
      <c r="AI58" s="55">
        <v>6.5967999999999985E-2</v>
      </c>
      <c r="AJ58" s="55">
        <v>0</v>
      </c>
      <c r="AK58" s="55">
        <f t="shared" si="1"/>
        <v>8.9279999999999998E-2</v>
      </c>
      <c r="AL58" s="55">
        <f t="shared" si="2"/>
        <v>2.9286E-2</v>
      </c>
      <c r="AM58" s="55">
        <v>0</v>
      </c>
      <c r="AN58" s="55">
        <v>2.9286E-2</v>
      </c>
      <c r="AO58" s="55">
        <f t="shared" si="3"/>
        <v>5.9993999999999999E-2</v>
      </c>
    </row>
    <row r="59" spans="2:41" ht="17.25" customHeight="1">
      <c r="B59" s="77" t="s">
        <v>121</v>
      </c>
      <c r="C59" s="78"/>
      <c r="D59" s="55">
        <v>0.65260299999999993</v>
      </c>
      <c r="E59" s="55">
        <v>0</v>
      </c>
      <c r="F59" s="55">
        <v>0</v>
      </c>
      <c r="G59" s="55">
        <v>0.65260299999999993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70">
        <v>0</v>
      </c>
      <c r="R59" s="55">
        <v>0</v>
      </c>
      <c r="S59" s="56">
        <v>0.65260299999999993</v>
      </c>
      <c r="T59" s="55">
        <v>2.1100000000000001E-2</v>
      </c>
      <c r="U59" s="55">
        <v>8.9999999999999993E-3</v>
      </c>
      <c r="V59" s="55">
        <v>1.2100000000000001E-2</v>
      </c>
      <c r="W59" s="55">
        <v>0.63150299999999993</v>
      </c>
      <c r="X59" s="55">
        <v>0.49845600000000001</v>
      </c>
      <c r="Y59" s="55">
        <v>2.5078E-2</v>
      </c>
      <c r="Z59" s="55">
        <v>0.13304699999999994</v>
      </c>
      <c r="AA59" s="55">
        <v>6.7000000000000011E-3</v>
      </c>
      <c r="AB59" s="55">
        <v>0.12788999999999995</v>
      </c>
      <c r="AC59" s="55">
        <v>0.50361299999999998</v>
      </c>
      <c r="AD59" s="55">
        <v>0.41008399999999995</v>
      </c>
      <c r="AE59" s="55">
        <v>9.3529000000000029E-2</v>
      </c>
      <c r="AF59" s="57">
        <v>0</v>
      </c>
      <c r="AG59" s="56">
        <v>0.41008399999999995</v>
      </c>
      <c r="AH59" s="55">
        <v>0.11462900000000004</v>
      </c>
      <c r="AI59" s="55">
        <v>0.41008399999999995</v>
      </c>
      <c r="AJ59" s="55">
        <v>0</v>
      </c>
      <c r="AK59" s="55">
        <f t="shared" si="1"/>
        <v>0.65260299999999993</v>
      </c>
      <c r="AL59" s="55">
        <f t="shared" si="2"/>
        <v>1.2957330000000002</v>
      </c>
      <c r="AM59" s="55">
        <v>0</v>
      </c>
      <c r="AN59" s="55">
        <v>1.2957330000000002</v>
      </c>
      <c r="AO59" s="55">
        <f t="shared" si="3"/>
        <v>-0.64313000000000031</v>
      </c>
    </row>
    <row r="60" spans="2:41" ht="17.25" customHeight="1">
      <c r="B60" s="77" t="s">
        <v>122</v>
      </c>
      <c r="C60" s="78"/>
      <c r="D60" s="55">
        <v>7.6831759999999987</v>
      </c>
      <c r="E60" s="55">
        <v>0</v>
      </c>
      <c r="F60" s="55">
        <v>0</v>
      </c>
      <c r="G60" s="55">
        <v>7.6831759999999987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70">
        <v>0</v>
      </c>
      <c r="R60" s="55">
        <v>0</v>
      </c>
      <c r="S60" s="56">
        <v>7.6831759999999987</v>
      </c>
      <c r="T60" s="55">
        <v>1.7770000000000001E-2</v>
      </c>
      <c r="U60" s="55">
        <v>0</v>
      </c>
      <c r="V60" s="55">
        <v>1.7770000000000001E-2</v>
      </c>
      <c r="W60" s="55">
        <v>7.6654059999999991</v>
      </c>
      <c r="X60" s="55">
        <v>4.4682109999999975</v>
      </c>
      <c r="Y60" s="55">
        <v>3.8784259999999993</v>
      </c>
      <c r="Z60" s="55">
        <v>3.1971950000000011</v>
      </c>
      <c r="AA60" s="55">
        <v>3.1055480000000006</v>
      </c>
      <c r="AB60" s="55">
        <v>6.1254830000000009</v>
      </c>
      <c r="AC60" s="55">
        <v>1.5399229999999986</v>
      </c>
      <c r="AD60" s="55">
        <v>0.488811</v>
      </c>
      <c r="AE60" s="55">
        <v>1.0511119999999985</v>
      </c>
      <c r="AF60" s="57">
        <v>0</v>
      </c>
      <c r="AG60" s="56">
        <v>0.488811</v>
      </c>
      <c r="AH60" s="55">
        <v>1.0688819999999986</v>
      </c>
      <c r="AI60" s="55">
        <v>0.488811</v>
      </c>
      <c r="AJ60" s="55">
        <v>0</v>
      </c>
      <c r="AK60" s="55">
        <f t="shared" si="1"/>
        <v>7.6831759999999987</v>
      </c>
      <c r="AL60" s="55">
        <f t="shared" si="2"/>
        <v>6.6031889999999969</v>
      </c>
      <c r="AM60" s="55">
        <v>0</v>
      </c>
      <c r="AN60" s="55">
        <v>6.6031889999999969</v>
      </c>
      <c r="AO60" s="55">
        <f t="shared" si="3"/>
        <v>1.0799870000000018</v>
      </c>
    </row>
    <row r="61" spans="2:41" ht="17.25" customHeight="1">
      <c r="B61" s="77" t="s">
        <v>123</v>
      </c>
      <c r="C61" s="78"/>
      <c r="D61" s="55">
        <v>1.6900000000000001E-3</v>
      </c>
      <c r="E61" s="55">
        <v>0</v>
      </c>
      <c r="F61" s="55">
        <v>0</v>
      </c>
      <c r="G61" s="55">
        <v>1.6900000000000001E-3</v>
      </c>
      <c r="H61" s="55">
        <v>0</v>
      </c>
      <c r="I61" s="55">
        <v>0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0</v>
      </c>
      <c r="P61" s="55">
        <v>0</v>
      </c>
      <c r="Q61" s="70">
        <v>0</v>
      </c>
      <c r="R61" s="55">
        <v>0</v>
      </c>
      <c r="S61" s="56">
        <v>1.6900000000000001E-3</v>
      </c>
      <c r="T61" s="55">
        <v>0</v>
      </c>
      <c r="U61" s="55">
        <v>0</v>
      </c>
      <c r="V61" s="55">
        <v>0</v>
      </c>
      <c r="W61" s="55">
        <v>1.6900000000000001E-3</v>
      </c>
      <c r="X61" s="55">
        <v>0</v>
      </c>
      <c r="Y61" s="55">
        <v>0</v>
      </c>
      <c r="Z61" s="55">
        <v>1.6900000000000001E-3</v>
      </c>
      <c r="AA61" s="55">
        <v>0</v>
      </c>
      <c r="AB61" s="55">
        <v>3.2700000000000003E-4</v>
      </c>
      <c r="AC61" s="55">
        <v>1.3630000000000001E-3</v>
      </c>
      <c r="AD61" s="55">
        <v>3.0000000000000001E-6</v>
      </c>
      <c r="AE61" s="55">
        <v>1.3600000000000001E-3</v>
      </c>
      <c r="AF61" s="57">
        <v>0</v>
      </c>
      <c r="AG61" s="56">
        <v>3.0000000000000001E-6</v>
      </c>
      <c r="AH61" s="55">
        <v>1.3600000000000001E-3</v>
      </c>
      <c r="AI61" s="55">
        <v>3.0000000000000001E-6</v>
      </c>
      <c r="AJ61" s="55">
        <v>0</v>
      </c>
      <c r="AK61" s="55">
        <f t="shared" si="1"/>
        <v>1.6900000000000001E-3</v>
      </c>
      <c r="AL61" s="55">
        <f t="shared" si="2"/>
        <v>8.1419999999999999E-3</v>
      </c>
      <c r="AM61" s="55">
        <v>0</v>
      </c>
      <c r="AN61" s="55">
        <v>8.1419999999999999E-3</v>
      </c>
      <c r="AO61" s="55">
        <f t="shared" si="3"/>
        <v>-6.4519999999999994E-3</v>
      </c>
    </row>
    <row r="62" spans="2:41" ht="17.25" customHeight="1">
      <c r="B62" s="77" t="s">
        <v>124</v>
      </c>
      <c r="C62" s="78"/>
      <c r="D62" s="55">
        <v>28.263584000000016</v>
      </c>
      <c r="E62" s="55">
        <v>0</v>
      </c>
      <c r="F62" s="55">
        <v>0</v>
      </c>
      <c r="G62" s="55">
        <v>28.263584000000016</v>
      </c>
      <c r="H62" s="55">
        <v>0</v>
      </c>
      <c r="I62" s="55">
        <v>0</v>
      </c>
      <c r="J62" s="55">
        <v>0</v>
      </c>
      <c r="K62" s="55">
        <v>0.36072000000000004</v>
      </c>
      <c r="L62" s="55">
        <v>0</v>
      </c>
      <c r="M62" s="55">
        <v>0</v>
      </c>
      <c r="N62" s="55">
        <v>0</v>
      </c>
      <c r="O62" s="55">
        <v>0.36072000000000004</v>
      </c>
      <c r="P62" s="55">
        <v>0</v>
      </c>
      <c r="Q62" s="70">
        <v>0</v>
      </c>
      <c r="R62" s="55">
        <v>0</v>
      </c>
      <c r="S62" s="56">
        <v>28.263584000000016</v>
      </c>
      <c r="T62" s="55">
        <v>1.411456</v>
      </c>
      <c r="U62" s="55">
        <v>0.13524</v>
      </c>
      <c r="V62" s="55">
        <v>1.276216</v>
      </c>
      <c r="W62" s="55">
        <v>26.852128000000015</v>
      </c>
      <c r="X62" s="55">
        <v>19.037528999999999</v>
      </c>
      <c r="Y62" s="55">
        <v>0.16819999999999999</v>
      </c>
      <c r="Z62" s="55">
        <v>7.8145990000000172</v>
      </c>
      <c r="AA62" s="55">
        <v>1.0285194999999994</v>
      </c>
      <c r="AB62" s="55">
        <v>3.6425509999999903</v>
      </c>
      <c r="AC62" s="55">
        <v>23.209577000000024</v>
      </c>
      <c r="AD62" s="55">
        <v>14.776214000000008</v>
      </c>
      <c r="AE62" s="55">
        <v>8.4333630000000159</v>
      </c>
      <c r="AF62" s="57">
        <v>0</v>
      </c>
      <c r="AG62" s="56">
        <v>14.776214000000008</v>
      </c>
      <c r="AH62" s="55">
        <v>9.8448190000000153</v>
      </c>
      <c r="AI62" s="55">
        <v>14.776214000000008</v>
      </c>
      <c r="AJ62" s="55">
        <v>0</v>
      </c>
      <c r="AK62" s="55">
        <f t="shared" si="1"/>
        <v>28.263584000000016</v>
      </c>
      <c r="AL62" s="55">
        <f t="shared" si="2"/>
        <v>14.528574106244848</v>
      </c>
      <c r="AM62" s="55">
        <v>0</v>
      </c>
      <c r="AN62" s="55">
        <v>14.528574106244848</v>
      </c>
      <c r="AO62" s="55">
        <f t="shared" si="3"/>
        <v>13.735009893755167</v>
      </c>
    </row>
    <row r="63" spans="2:41" ht="17.25" customHeight="1">
      <c r="B63" s="77" t="s">
        <v>125</v>
      </c>
      <c r="C63" s="78"/>
      <c r="D63" s="55">
        <v>0.6616740000000001</v>
      </c>
      <c r="E63" s="55">
        <v>0</v>
      </c>
      <c r="F63" s="55">
        <v>0</v>
      </c>
      <c r="G63" s="55">
        <v>0.6616740000000001</v>
      </c>
      <c r="H63" s="55">
        <v>0</v>
      </c>
      <c r="I63" s="55">
        <v>0</v>
      </c>
      <c r="J63" s="55">
        <v>0</v>
      </c>
      <c r="K63" s="55">
        <v>0</v>
      </c>
      <c r="L63" s="55">
        <v>0</v>
      </c>
      <c r="M63" s="55">
        <v>0</v>
      </c>
      <c r="N63" s="55">
        <v>0</v>
      </c>
      <c r="O63" s="55">
        <v>0</v>
      </c>
      <c r="P63" s="55">
        <v>0</v>
      </c>
      <c r="Q63" s="70">
        <v>0</v>
      </c>
      <c r="R63" s="55">
        <v>0</v>
      </c>
      <c r="S63" s="56">
        <v>0.6616740000000001</v>
      </c>
      <c r="T63" s="55">
        <v>4.4999999999999998E-2</v>
      </c>
      <c r="U63" s="55">
        <v>0</v>
      </c>
      <c r="V63" s="55">
        <v>4.4999999999999998E-2</v>
      </c>
      <c r="W63" s="55">
        <v>0.61667400000000006</v>
      </c>
      <c r="X63" s="55">
        <v>0.53773199999999999</v>
      </c>
      <c r="Y63" s="55">
        <v>2.2110000000000003E-3</v>
      </c>
      <c r="Z63" s="55">
        <v>7.8942000000000026E-2</v>
      </c>
      <c r="AA63" s="55">
        <v>1.5740000000000001E-3</v>
      </c>
      <c r="AB63" s="55">
        <v>0.18845199999999995</v>
      </c>
      <c r="AC63" s="55">
        <v>0.4282220000000001</v>
      </c>
      <c r="AD63" s="55">
        <v>0.30513300000000004</v>
      </c>
      <c r="AE63" s="55">
        <v>0.12308900000000005</v>
      </c>
      <c r="AF63" s="57">
        <v>0</v>
      </c>
      <c r="AG63" s="56">
        <v>0.30513300000000004</v>
      </c>
      <c r="AH63" s="55">
        <v>0.16808900000000004</v>
      </c>
      <c r="AI63" s="55">
        <v>0.30513300000000004</v>
      </c>
      <c r="AJ63" s="55">
        <v>0</v>
      </c>
      <c r="AK63" s="55">
        <f t="shared" si="1"/>
        <v>0.6616740000000001</v>
      </c>
      <c r="AL63" s="55">
        <f t="shared" si="2"/>
        <v>0.36983199999999972</v>
      </c>
      <c r="AM63" s="55">
        <v>0</v>
      </c>
      <c r="AN63" s="55">
        <v>0.36983199999999972</v>
      </c>
      <c r="AO63" s="55">
        <f t="shared" si="3"/>
        <v>0.29184200000000038</v>
      </c>
    </row>
    <row r="64" spans="2:41" ht="17.25" customHeight="1">
      <c r="B64" s="77" t="s">
        <v>126</v>
      </c>
      <c r="C64" s="78"/>
      <c r="D64" s="55">
        <v>0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70">
        <v>0</v>
      </c>
      <c r="R64" s="55">
        <v>0</v>
      </c>
      <c r="S64" s="56">
        <v>0</v>
      </c>
      <c r="T64" s="55">
        <v>0</v>
      </c>
      <c r="U64" s="55">
        <v>0</v>
      </c>
      <c r="V64" s="55">
        <v>0</v>
      </c>
      <c r="W64" s="55">
        <v>0</v>
      </c>
      <c r="X64" s="55">
        <v>0</v>
      </c>
      <c r="Y64" s="55">
        <v>0</v>
      </c>
      <c r="Z64" s="55">
        <v>0</v>
      </c>
      <c r="AA64" s="55">
        <v>0</v>
      </c>
      <c r="AB64" s="55">
        <v>0</v>
      </c>
      <c r="AC64" s="55">
        <v>0</v>
      </c>
      <c r="AD64" s="55">
        <v>0</v>
      </c>
      <c r="AE64" s="55">
        <v>0</v>
      </c>
      <c r="AF64" s="57">
        <v>0</v>
      </c>
      <c r="AG64" s="56">
        <v>0</v>
      </c>
      <c r="AH64" s="55">
        <v>0</v>
      </c>
      <c r="AI64" s="55">
        <v>0</v>
      </c>
      <c r="AJ64" s="55">
        <v>0</v>
      </c>
      <c r="AK64" s="55">
        <f t="shared" si="1"/>
        <v>0</v>
      </c>
      <c r="AL64" s="55">
        <f t="shared" si="2"/>
        <v>0</v>
      </c>
      <c r="AM64" s="55">
        <v>0</v>
      </c>
      <c r="AN64" s="55">
        <v>0</v>
      </c>
      <c r="AO64" s="55">
        <f t="shared" si="3"/>
        <v>0</v>
      </c>
    </row>
  </sheetData>
  <mergeCells count="40">
    <mergeCell ref="B5:C11"/>
    <mergeCell ref="H5:J5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B63:C63"/>
    <mergeCell ref="B64:C64"/>
    <mergeCell ref="B57:C57"/>
    <mergeCell ref="B58:C58"/>
    <mergeCell ref="B59:C59"/>
    <mergeCell ref="B60:C60"/>
    <mergeCell ref="B61:C61"/>
    <mergeCell ref="B62:C62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2019-03-18T08:13:48Z</dcterms:created>
  <dcterms:modified xsi:type="dcterms:W3CDTF">2021-03-16T09:03:05Z</dcterms:modified>
</cp:coreProperties>
</file>