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O35" i="1" s="1"/>
  <c r="AL34" i="1"/>
  <c r="AK34" i="1"/>
  <c r="AO34" i="1" s="1"/>
  <c r="AL33" i="1"/>
  <c r="AK33" i="1"/>
  <c r="AO33" i="1" s="1"/>
  <c r="AL32" i="1"/>
  <c r="AK32" i="1"/>
  <c r="AL31" i="1"/>
  <c r="AK31" i="1"/>
  <c r="AO31" i="1" s="1"/>
  <c r="AL30" i="1"/>
  <c r="AK30" i="1"/>
  <c r="AO30" i="1" s="1"/>
  <c r="AO29" i="1"/>
  <c r="AL29" i="1"/>
  <c r="AK29" i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O17" i="1" s="1"/>
  <c r="AL16" i="1"/>
  <c r="AK16" i="1"/>
  <c r="AO16" i="1" s="1"/>
  <c r="AN14" i="1"/>
  <c r="AL15" i="1"/>
  <c r="AK15" i="1"/>
  <c r="AO15" i="1" s="1"/>
  <c r="AK14" i="1"/>
  <c r="AL13" i="1"/>
  <c r="AK13" i="1"/>
  <c r="AO13" i="1" s="1"/>
  <c r="AK12" i="1"/>
  <c r="Z8" i="1"/>
  <c r="X8" i="1"/>
  <c r="AN12" i="1" l="1"/>
  <c r="AO20" i="1"/>
  <c r="AO27" i="1"/>
  <c r="AO24" i="1"/>
  <c r="AO28" i="1"/>
  <c r="AO38" i="1"/>
  <c r="AO25" i="1"/>
  <c r="AO37" i="1"/>
  <c r="AO32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<sst xmlns="http://schemas.openxmlformats.org/spreadsheetml/2006/main" count="111" uniqueCount="105">
  <si>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</si>
  <si>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</si>
  <si>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</si>
  <si>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</si>
  <si>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</si>
  <si>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</si>
  <si>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</si>
  <si>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</si>
  <si>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</si>
  <si>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</si>
  <si>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</si>
  <si>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</si>
  <si>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</si>
  <si>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</si>
  <si>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</si>
  <si>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</si>
  <si>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</si>
  <si>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</si>
  <si>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</si>
  <si>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</si>
  <si>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</si>
  <si>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</si>
  <si>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</si>
  <si>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</si>
  <si>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</si>
  <si>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</si>
  <si>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</si>
  <si>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</si>
  <si>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</si>
  <si>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</si>
  <si>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</si>
  <si>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</si>
  <si>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</si>
  <si>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</si>
  <si>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</si>
  <si>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</si>
  <si>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</si>
  <si>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</si>
  <si>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</si>
  <si>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</si>
  <si>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</si>
  <si>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</si>
  <si>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</si>
  <si>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</si>
  <si>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</si>
  <si>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</si>
  <si>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</si>
  <si>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</si>
  <si>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</si>
  <si>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</si>
  <si>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</si>
  <si>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</si>
  <si>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</si>
  <si>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</si>
  <si>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</si>
  <si>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</si>
  <si>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</si>
  <si>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</si>
  <si>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</si>
  <si>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</si>
  <si>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</si>
  <si>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</si>
  <si>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</si>
  <si>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</si>
  <si>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</si>
  <si>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</si>
  <si>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</si>
  <si>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</si>
  <si>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</si>
  <si>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</si>
  <si>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</si>
  <si>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</si>
  <si>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表4-04  発生量及び処理・処分量（種類別：変換)　〔全業種〕〔橋本・伊都地域〕〔令和元年度〕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</si>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</sst>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96.243723000000003</v>
      </c>
      <c r="E12" s="90">
        <v>0</v>
      </c>
      <c r="F12" s="90">
        <v>0</v>
      </c>
      <c r="G12" s="90">
        <v>96.243723000000003</v>
      </c>
      <c r="H12" s="90">
        <v>4.3409999999999993</v>
      </c>
      <c r="I12" s="90">
        <v>0</v>
      </c>
      <c r="J12" s="90">
        <v>0</v>
      </c>
      <c r="K12" s="90">
        <v>32.594500000000004</v>
      </c>
      <c r="L12" s="90">
        <v>0</v>
      </c>
      <c r="M12" s="90">
        <v>26.753170000000004</v>
      </c>
      <c r="N12" s="90">
        <v>0</v>
      </c>
      <c r="O12" s="90">
        <v>5.8413300000000001</v>
      </c>
      <c r="P12" s="90">
        <v>0.2525</v>
      </c>
      <c r="Q12" s="90">
        <v>0</v>
      </c>
      <c r="R12" s="90">
        <v>0</v>
      </c>
      <c r="S12" s="91">
        <v>64.897053</v>
      </c>
      <c r="T12" s="90">
        <v>2.8692269999999995</v>
      </c>
      <c r="U12" s="90">
        <v>0.50431000000000004</v>
      </c>
      <c r="V12" s="90">
        <v>2.3649169999999997</v>
      </c>
      <c r="W12" s="90">
        <v>62.027826000000005</v>
      </c>
      <c r="X12" s="90">
        <v>49.407914000000005</v>
      </c>
      <c r="Y12" s="90">
        <v>0.25415699999999997</v>
      </c>
      <c r="Z12" s="90">
        <v>12.619912000000003</v>
      </c>
      <c r="AA12" s="90">
        <v>2.6011094999999997</v>
      </c>
      <c r="AB12" s="90">
        <v>2.1747420000000011</v>
      </c>
      <c r="AC12" s="90">
        <v>59.853083999999996</v>
      </c>
      <c r="AD12" s="90">
        <v>55.169837999999991</v>
      </c>
      <c r="AE12" s="90">
        <v>4.6832459999999996</v>
      </c>
      <c r="AF12" s="90">
        <v>0</v>
      </c>
      <c r="AG12" s="91">
        <v>59.763337999999997</v>
      </c>
      <c r="AH12" s="90">
        <v>7.552473</v>
      </c>
      <c r="AI12" s="90">
        <v>59.763337999999997</v>
      </c>
      <c r="AJ12" s="90">
        <v>0</v>
      </c>
      <c r="AK12" s="90">
        <f>G12-N12</f>
        <v>96.243723000000003</v>
      </c>
      <c r="AL12" s="90">
        <f>AM12+AN12</f>
        <v>9.0617648211947373</v>
      </c>
      <c r="AM12" s="90">
        <f>SUM(AM13:AM14)+SUM(AM18:AM36)</f>
        <v>0</v>
      </c>
      <c r="AN12" s="90">
        <f>SUM(AN13:AN14)+SUM(AN18:AN36)</f>
        <v>9.0617648211947373</v>
      </c>
      <c r="AO12" s="90">
        <f>AK12-AL12</f>
        <v>87.18195817880526</v>
      </c>
    </row>
    <row r="13" spans="2:41" s="92" customFormat="1" ht="27" customHeight="1" thickTop="1" x14ac:dyDescent="0.15">
      <c r="B13" s="93" t="s">
        <v>78</v>
      </c>
      <c r="C13" s="94"/>
      <c r="D13" s="95">
        <v>0.39800000000000002</v>
      </c>
      <c r="E13" s="95">
        <v>0</v>
      </c>
      <c r="F13" s="95">
        <v>0</v>
      </c>
      <c r="G13" s="96">
        <v>0.39800000000000002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0.39800000000000002</v>
      </c>
      <c r="T13" s="95">
        <v>0.39404</v>
      </c>
      <c r="U13" s="95">
        <v>5.7200000000000003E-3</v>
      </c>
      <c r="V13" s="95">
        <v>0.38832</v>
      </c>
      <c r="W13" s="95">
        <v>3.96E-3</v>
      </c>
      <c r="X13" s="95">
        <v>0</v>
      </c>
      <c r="Y13" s="95">
        <v>0</v>
      </c>
      <c r="Z13" s="95">
        <v>3.96E-3</v>
      </c>
      <c r="AA13" s="95">
        <v>3.96E-3</v>
      </c>
      <c r="AB13" s="95">
        <v>-8.4488000000000035E-2</v>
      </c>
      <c r="AC13" s="95">
        <v>8.844800000000004E-2</v>
      </c>
      <c r="AD13" s="95">
        <v>0</v>
      </c>
      <c r="AE13" s="98">
        <v>8.844800000000004E-2</v>
      </c>
      <c r="AF13" s="95">
        <v>0</v>
      </c>
      <c r="AG13" s="99">
        <v>0</v>
      </c>
      <c r="AH13" s="100">
        <v>0.48248800000000003</v>
      </c>
      <c r="AI13" s="100">
        <v>0</v>
      </c>
      <c r="AJ13" s="95">
        <v>0</v>
      </c>
      <c r="AK13" s="95">
        <f t="shared" ref="AK13:AK39" si="0">G13-N13</f>
        <v>0.39800000000000002</v>
      </c>
      <c r="AL13" s="95">
        <f t="shared" ref="AL13:AL39" si="1">AM13+AN13</f>
        <v>0.39800000000000002</v>
      </c>
      <c r="AM13" s="95">
        <v>0</v>
      </c>
      <c r="AN13" s="95">
        <v>0.39800000000000002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31.456737999999998</v>
      </c>
      <c r="E14" s="95">
        <v>0</v>
      </c>
      <c r="F14" s="95">
        <v>0</v>
      </c>
      <c r="G14" s="95">
        <v>31.456737999999998</v>
      </c>
      <c r="H14" s="95">
        <v>0</v>
      </c>
      <c r="I14" s="95">
        <v>0</v>
      </c>
      <c r="J14" s="95">
        <v>0</v>
      </c>
      <c r="K14" s="95">
        <v>27.3643</v>
      </c>
      <c r="L14" s="95">
        <v>0</v>
      </c>
      <c r="M14" s="95">
        <v>23.831169999999997</v>
      </c>
      <c r="N14" s="95">
        <v>0</v>
      </c>
      <c r="O14" s="95">
        <v>3.5331299999999999</v>
      </c>
      <c r="P14" s="95">
        <v>3.85E-2</v>
      </c>
      <c r="Q14" s="95">
        <v>0</v>
      </c>
      <c r="R14" s="102">
        <v>0</v>
      </c>
      <c r="S14" s="97">
        <v>7.5870680000000004</v>
      </c>
      <c r="T14" s="95">
        <v>1.80609</v>
      </c>
      <c r="U14" s="95">
        <v>0</v>
      </c>
      <c r="V14" s="95">
        <v>1.80609</v>
      </c>
      <c r="W14" s="95">
        <v>5.7809779999999993</v>
      </c>
      <c r="X14" s="95">
        <v>1.64133</v>
      </c>
      <c r="Y14" s="95">
        <v>0</v>
      </c>
      <c r="Z14" s="95">
        <v>4.1396479999999993</v>
      </c>
      <c r="AA14" s="95">
        <v>2.0765009999999995</v>
      </c>
      <c r="AB14" s="95">
        <v>0.79984399999999933</v>
      </c>
      <c r="AC14" s="95">
        <v>4.981134</v>
      </c>
      <c r="AD14" s="95">
        <v>4.8841339999999995</v>
      </c>
      <c r="AE14" s="95">
        <v>9.7000000000000003E-2</v>
      </c>
      <c r="AF14" s="95">
        <v>0</v>
      </c>
      <c r="AG14" s="97">
        <v>4.9226340000000004</v>
      </c>
      <c r="AH14" s="95">
        <v>1.9030900000000002</v>
      </c>
      <c r="AI14" s="95">
        <v>4.9226340000000004</v>
      </c>
      <c r="AJ14" s="95">
        <v>0</v>
      </c>
      <c r="AK14" s="95">
        <f t="shared" si="0"/>
        <v>31.456737999999998</v>
      </c>
      <c r="AL14" s="95">
        <f t="shared" si="1"/>
        <v>2.0415958256658597</v>
      </c>
      <c r="AM14" s="95">
        <f>SUM(AM15:AM17)</f>
        <v>0</v>
      </c>
      <c r="AN14" s="95">
        <f>SUM(AN15:AN17)</f>
        <v>2.0415958256658597</v>
      </c>
      <c r="AO14" s="95">
        <f t="shared" si="2"/>
        <v>29.415142174334139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28.737230999999998</v>
      </c>
      <c r="E15" s="106">
        <v>0</v>
      </c>
      <c r="F15" s="105">
        <v>0</v>
      </c>
      <c r="G15" s="105">
        <v>28.737230999999998</v>
      </c>
      <c r="H15" s="106">
        <v>0</v>
      </c>
      <c r="I15" s="106">
        <v>0</v>
      </c>
      <c r="J15" s="106">
        <v>0</v>
      </c>
      <c r="K15" s="106">
        <v>27.325299999999999</v>
      </c>
      <c r="L15" s="106">
        <v>0</v>
      </c>
      <c r="M15" s="106">
        <v>23.830669999999998</v>
      </c>
      <c r="N15" s="106">
        <v>0</v>
      </c>
      <c r="O15" s="106">
        <v>3.4946299999999999</v>
      </c>
      <c r="P15" s="105">
        <v>0</v>
      </c>
      <c r="Q15" s="105">
        <v>0</v>
      </c>
      <c r="R15" s="107">
        <v>0</v>
      </c>
      <c r="S15" s="108">
        <v>4.906561</v>
      </c>
      <c r="T15" s="105">
        <v>0.59409000000000001</v>
      </c>
      <c r="U15" s="105">
        <v>0</v>
      </c>
      <c r="V15" s="105">
        <v>0.59409000000000001</v>
      </c>
      <c r="W15" s="105">
        <v>4.3124709999999995</v>
      </c>
      <c r="X15" s="105">
        <v>0.42416999999999999</v>
      </c>
      <c r="Y15" s="105">
        <v>0</v>
      </c>
      <c r="Z15" s="105">
        <v>3.8883009999999998</v>
      </c>
      <c r="AA15" s="105">
        <v>2.0224599999999997</v>
      </c>
      <c r="AB15" s="105">
        <v>0.64003299999999941</v>
      </c>
      <c r="AC15" s="105">
        <v>3.6724380000000001</v>
      </c>
      <c r="AD15" s="105">
        <v>3.6146739999999999</v>
      </c>
      <c r="AE15" s="105">
        <v>5.7764000000000003E-2</v>
      </c>
      <c r="AF15" s="107">
        <v>0</v>
      </c>
      <c r="AG15" s="108">
        <v>3.6146739999999999</v>
      </c>
      <c r="AH15" s="105">
        <v>0.65185400000000004</v>
      </c>
      <c r="AI15" s="105">
        <v>3.6146739999999999</v>
      </c>
      <c r="AJ15" s="106">
        <v>0</v>
      </c>
      <c r="AK15" s="106">
        <f t="shared" si="0"/>
        <v>28.737230999999998</v>
      </c>
      <c r="AL15" s="106">
        <f t="shared" si="1"/>
        <v>0.726441</v>
      </c>
      <c r="AM15" s="106">
        <v>0</v>
      </c>
      <c r="AN15" s="106">
        <v>0.726441</v>
      </c>
      <c r="AO15" s="106">
        <f t="shared" si="2"/>
        <v>28.010789999999997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2.7195070000000001</v>
      </c>
      <c r="E16" s="110">
        <v>0</v>
      </c>
      <c r="F16" s="110">
        <v>0</v>
      </c>
      <c r="G16" s="110">
        <v>2.7195070000000001</v>
      </c>
      <c r="H16" s="110">
        <v>0</v>
      </c>
      <c r="I16" s="110">
        <v>0</v>
      </c>
      <c r="J16" s="110">
        <v>0</v>
      </c>
      <c r="K16" s="110">
        <v>3.9E-2</v>
      </c>
      <c r="L16" s="110">
        <v>0</v>
      </c>
      <c r="M16" s="110">
        <v>5.0000000000000044E-4</v>
      </c>
      <c r="N16" s="110">
        <v>0</v>
      </c>
      <c r="O16" s="110">
        <v>3.85E-2</v>
      </c>
      <c r="P16" s="110">
        <v>3.85E-2</v>
      </c>
      <c r="Q16" s="110">
        <v>0</v>
      </c>
      <c r="R16" s="111">
        <v>0</v>
      </c>
      <c r="S16" s="112">
        <v>2.680507</v>
      </c>
      <c r="T16" s="110">
        <v>1.212</v>
      </c>
      <c r="U16" s="110">
        <v>0</v>
      </c>
      <c r="V16" s="110">
        <v>1.212</v>
      </c>
      <c r="W16" s="110">
        <v>1.468507</v>
      </c>
      <c r="X16" s="110">
        <v>1.21716</v>
      </c>
      <c r="Y16" s="110">
        <v>0</v>
      </c>
      <c r="Z16" s="110">
        <v>0.25134699999999999</v>
      </c>
      <c r="AA16" s="110">
        <v>5.4040999999999999E-2</v>
      </c>
      <c r="AB16" s="110">
        <v>0.15981099999999993</v>
      </c>
      <c r="AC16" s="110">
        <v>1.3086960000000001</v>
      </c>
      <c r="AD16" s="110">
        <v>1.26946</v>
      </c>
      <c r="AE16" s="110">
        <v>3.9236E-2</v>
      </c>
      <c r="AF16" s="111">
        <v>0</v>
      </c>
      <c r="AG16" s="112">
        <v>1.30796</v>
      </c>
      <c r="AH16" s="110">
        <v>1.251236</v>
      </c>
      <c r="AI16" s="110">
        <v>1.30796</v>
      </c>
      <c r="AJ16" s="110">
        <v>0</v>
      </c>
      <c r="AK16" s="110">
        <f t="shared" si="0"/>
        <v>2.7195070000000001</v>
      </c>
      <c r="AL16" s="110">
        <f t="shared" si="1"/>
        <v>1.3151548256658596</v>
      </c>
      <c r="AM16" s="110">
        <v>0</v>
      </c>
      <c r="AN16" s="110">
        <v>1.3151548256658596</v>
      </c>
      <c r="AO16" s="110">
        <f t="shared" si="2"/>
        <v>1.4043521743341405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5.0459570000000005</v>
      </c>
      <c r="E18" s="95">
        <v>0</v>
      </c>
      <c r="F18" s="95">
        <v>0</v>
      </c>
      <c r="G18" s="95">
        <v>5.0459570000000005</v>
      </c>
      <c r="H18" s="95">
        <v>0</v>
      </c>
      <c r="I18" s="95">
        <v>0</v>
      </c>
      <c r="J18" s="95">
        <v>0</v>
      </c>
      <c r="K18" s="95">
        <v>0.223</v>
      </c>
      <c r="L18" s="95">
        <v>0</v>
      </c>
      <c r="M18" s="95">
        <v>0</v>
      </c>
      <c r="N18" s="95">
        <v>0</v>
      </c>
      <c r="O18" s="95">
        <v>0.223</v>
      </c>
      <c r="P18" s="95">
        <v>0</v>
      </c>
      <c r="Q18" s="95">
        <v>0</v>
      </c>
      <c r="R18" s="95">
        <v>0</v>
      </c>
      <c r="S18" s="97">
        <v>5.0459570000000005</v>
      </c>
      <c r="T18" s="95">
        <v>0</v>
      </c>
      <c r="U18" s="95">
        <v>0</v>
      </c>
      <c r="V18" s="95">
        <v>0</v>
      </c>
      <c r="W18" s="95">
        <v>5.0459570000000005</v>
      </c>
      <c r="X18" s="95">
        <v>0.27200200000000002</v>
      </c>
      <c r="Y18" s="95">
        <v>0</v>
      </c>
      <c r="Z18" s="95">
        <v>4.7739550000000008</v>
      </c>
      <c r="AA18" s="95">
        <v>3.4408000000000001E-2</v>
      </c>
      <c r="AB18" s="95">
        <v>4.0511000000000408E-2</v>
      </c>
      <c r="AC18" s="95">
        <v>5.0054460000000001</v>
      </c>
      <c r="AD18" s="95">
        <v>5.0054460000000001</v>
      </c>
      <c r="AE18" s="98">
        <v>0</v>
      </c>
      <c r="AF18" s="95">
        <v>0</v>
      </c>
      <c r="AG18" s="97">
        <v>5.0054460000000001</v>
      </c>
      <c r="AH18" s="95">
        <v>0</v>
      </c>
      <c r="AI18" s="95">
        <v>5.0054460000000001</v>
      </c>
      <c r="AJ18" s="95">
        <v>0</v>
      </c>
      <c r="AK18" s="95">
        <f t="shared" si="0"/>
        <v>5.0459570000000005</v>
      </c>
      <c r="AL18" s="95">
        <f t="shared" si="1"/>
        <v>4.0322000000000011E-2</v>
      </c>
      <c r="AM18" s="95">
        <v>0</v>
      </c>
      <c r="AN18" s="95">
        <v>4.0322000000000011E-2</v>
      </c>
      <c r="AO18" s="95">
        <f t="shared" si="2"/>
        <v>5.0056350000000007</v>
      </c>
    </row>
    <row r="19" spans="2:41" s="92" customFormat="1" ht="27" customHeight="1" x14ac:dyDescent="0.15">
      <c r="B19" s="101" t="s">
        <v>84</v>
      </c>
      <c r="C19" s="94"/>
      <c r="D19" s="95">
        <v>0.140625</v>
      </c>
      <c r="E19" s="95">
        <v>0</v>
      </c>
      <c r="F19" s="95">
        <v>0</v>
      </c>
      <c r="G19" s="95">
        <v>0.140625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0.140625</v>
      </c>
      <c r="T19" s="95">
        <v>0</v>
      </c>
      <c r="U19" s="95">
        <v>0</v>
      </c>
      <c r="V19" s="95">
        <v>0</v>
      </c>
      <c r="W19" s="95">
        <v>0.140625</v>
      </c>
      <c r="X19" s="95">
        <v>2.3999999999999998E-4</v>
      </c>
      <c r="Y19" s="95">
        <v>2.3999999999999998E-4</v>
      </c>
      <c r="Z19" s="95">
        <v>0.14038500000000001</v>
      </c>
      <c r="AA19" s="95">
        <v>1.652E-3</v>
      </c>
      <c r="AB19" s="95">
        <v>0.14061000000000001</v>
      </c>
      <c r="AC19" s="95">
        <v>1.4999999999999999E-5</v>
      </c>
      <c r="AD19" s="95">
        <v>1.4999999999999999E-5</v>
      </c>
      <c r="AE19" s="98">
        <v>0</v>
      </c>
      <c r="AF19" s="95">
        <v>0</v>
      </c>
      <c r="AG19" s="97">
        <v>1.4999999999999999E-5</v>
      </c>
      <c r="AH19" s="95">
        <v>0</v>
      </c>
      <c r="AI19" s="95">
        <v>1.4999999999999999E-5</v>
      </c>
      <c r="AJ19" s="95">
        <v>0</v>
      </c>
      <c r="AK19" s="95">
        <f t="shared" si="0"/>
        <v>0.140625</v>
      </c>
      <c r="AL19" s="95">
        <f t="shared" si="1"/>
        <v>0.13911099999999998</v>
      </c>
      <c r="AM19" s="95">
        <v>0</v>
      </c>
      <c r="AN19" s="95">
        <v>0.13911099999999998</v>
      </c>
      <c r="AO19" s="95">
        <f t="shared" si="2"/>
        <v>1.5140000000000153E-3</v>
      </c>
    </row>
    <row r="20" spans="2:41" s="92" customFormat="1" ht="27" customHeight="1" x14ac:dyDescent="0.15">
      <c r="B20" s="101" t="s">
        <v>85</v>
      </c>
      <c r="C20" s="94"/>
      <c r="D20" s="95">
        <v>0.70458000000000021</v>
      </c>
      <c r="E20" s="95">
        <v>0</v>
      </c>
      <c r="F20" s="95">
        <v>0</v>
      </c>
      <c r="G20" s="95">
        <v>0.70458000000000021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0.70458000000000021</v>
      </c>
      <c r="T20" s="95">
        <v>0</v>
      </c>
      <c r="U20" s="95">
        <v>0</v>
      </c>
      <c r="V20" s="95">
        <v>0</v>
      </c>
      <c r="W20" s="95">
        <v>0.70458000000000021</v>
      </c>
      <c r="X20" s="95">
        <v>7.3020000000000003E-3</v>
      </c>
      <c r="Y20" s="95">
        <v>2.3999999999999998E-4</v>
      </c>
      <c r="Z20" s="95">
        <v>0.69727800000000018</v>
      </c>
      <c r="AA20" s="95">
        <v>0.20078000000000001</v>
      </c>
      <c r="AB20" s="95">
        <v>0.69691800000000026</v>
      </c>
      <c r="AC20" s="95">
        <v>7.6619999999999995E-3</v>
      </c>
      <c r="AD20" s="95">
        <v>7.6619999999999995E-3</v>
      </c>
      <c r="AE20" s="98">
        <v>0</v>
      </c>
      <c r="AF20" s="95">
        <v>0</v>
      </c>
      <c r="AG20" s="97">
        <v>7.6619999999999995E-3</v>
      </c>
      <c r="AH20" s="95">
        <v>0</v>
      </c>
      <c r="AI20" s="95">
        <v>7.6619999999999995E-3</v>
      </c>
      <c r="AJ20" s="95">
        <v>0</v>
      </c>
      <c r="AK20" s="95">
        <f t="shared" si="0"/>
        <v>0.70458000000000021</v>
      </c>
      <c r="AL20" s="95">
        <f t="shared" si="1"/>
        <v>0.69691800000000015</v>
      </c>
      <c r="AM20" s="95">
        <v>0</v>
      </c>
      <c r="AN20" s="95">
        <v>0.69691800000000015</v>
      </c>
      <c r="AO20" s="95">
        <f t="shared" si="2"/>
        <v>7.6620000000000577E-3</v>
      </c>
    </row>
    <row r="21" spans="2:41" s="92" customFormat="1" ht="27" customHeight="1" x14ac:dyDescent="0.15">
      <c r="B21" s="101" t="s">
        <v>86</v>
      </c>
      <c r="C21" s="94"/>
      <c r="D21" s="95">
        <v>1.3083489999999998</v>
      </c>
      <c r="E21" s="95">
        <v>0</v>
      </c>
      <c r="F21" s="95">
        <v>0</v>
      </c>
      <c r="G21" s="95">
        <v>1.3083489999999998</v>
      </c>
      <c r="H21" s="95">
        <v>0</v>
      </c>
      <c r="I21" s="95">
        <v>0</v>
      </c>
      <c r="J21" s="95">
        <v>0</v>
      </c>
      <c r="K21" s="95">
        <v>0.13689999999999999</v>
      </c>
      <c r="L21" s="95">
        <v>0</v>
      </c>
      <c r="M21" s="95">
        <v>0</v>
      </c>
      <c r="N21" s="95">
        <v>0</v>
      </c>
      <c r="O21" s="95">
        <v>0.13689999999999999</v>
      </c>
      <c r="P21" s="95">
        <v>0</v>
      </c>
      <c r="Q21" s="95">
        <v>0</v>
      </c>
      <c r="R21" s="95">
        <v>0</v>
      </c>
      <c r="S21" s="97">
        <v>1.3083489999999998</v>
      </c>
      <c r="T21" s="95">
        <v>2.2199999999999998E-3</v>
      </c>
      <c r="U21" s="95">
        <v>0</v>
      </c>
      <c r="V21" s="95">
        <v>2.2199999999999998E-3</v>
      </c>
      <c r="W21" s="95">
        <v>1.3061289999999999</v>
      </c>
      <c r="X21" s="95">
        <v>0.95709200000000005</v>
      </c>
      <c r="Y21" s="95">
        <v>1.23E-2</v>
      </c>
      <c r="Z21" s="95">
        <v>0.34903699999999993</v>
      </c>
      <c r="AA21" s="95">
        <v>1.8094000000000002E-2</v>
      </c>
      <c r="AB21" s="95">
        <v>3.8398999999999628E-2</v>
      </c>
      <c r="AC21" s="95">
        <v>1.2677300000000002</v>
      </c>
      <c r="AD21" s="95">
        <v>0.7275210000000002</v>
      </c>
      <c r="AE21" s="98">
        <v>0.54020899999999994</v>
      </c>
      <c r="AF21" s="95">
        <v>0</v>
      </c>
      <c r="AG21" s="97">
        <v>0.7275210000000002</v>
      </c>
      <c r="AH21" s="95">
        <v>0.54242899999999994</v>
      </c>
      <c r="AI21" s="95">
        <v>0.7275210000000002</v>
      </c>
      <c r="AJ21" s="95">
        <v>0</v>
      </c>
      <c r="AK21" s="95">
        <f t="shared" si="0"/>
        <v>1.3083489999999998</v>
      </c>
      <c r="AL21" s="95">
        <f t="shared" si="1"/>
        <v>0.5790383459181867</v>
      </c>
      <c r="AM21" s="95">
        <v>0</v>
      </c>
      <c r="AN21" s="95">
        <v>0.5790383459181867</v>
      </c>
      <c r="AO21" s="95">
        <f t="shared" si="2"/>
        <v>0.72931065408181306</v>
      </c>
    </row>
    <row r="22" spans="2:41" s="92" customFormat="1" ht="27" customHeight="1" x14ac:dyDescent="0.15">
      <c r="B22" s="101" t="s">
        <v>87</v>
      </c>
      <c r="C22" s="94"/>
      <c r="D22" s="95">
        <v>3.6434000000000001E-2</v>
      </c>
      <c r="E22" s="95">
        <v>0</v>
      </c>
      <c r="F22" s="95">
        <v>0</v>
      </c>
      <c r="G22" s="95">
        <v>3.6434000000000001E-2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3.6434000000000001E-2</v>
      </c>
      <c r="T22" s="95">
        <v>0</v>
      </c>
      <c r="U22" s="95">
        <v>0</v>
      </c>
      <c r="V22" s="95">
        <v>0</v>
      </c>
      <c r="W22" s="95">
        <v>3.6434000000000001E-2</v>
      </c>
      <c r="X22" s="95">
        <v>2.8540000000000002E-3</v>
      </c>
      <c r="Y22" s="95">
        <v>0</v>
      </c>
      <c r="Z22" s="95">
        <v>3.3579999999999999E-2</v>
      </c>
      <c r="AA22" s="95">
        <v>0.02</v>
      </c>
      <c r="AB22" s="95">
        <v>2.0000000000000004E-2</v>
      </c>
      <c r="AC22" s="95">
        <v>1.6433999999999997E-2</v>
      </c>
      <c r="AD22" s="95">
        <v>4.4559999999999999E-3</v>
      </c>
      <c r="AE22" s="98">
        <v>1.1977999999999999E-2</v>
      </c>
      <c r="AF22" s="95">
        <v>0</v>
      </c>
      <c r="AG22" s="97">
        <v>4.4559999999999999E-3</v>
      </c>
      <c r="AH22" s="95">
        <v>1.1977999999999999E-2</v>
      </c>
      <c r="AI22" s="95">
        <v>4.4559999999999999E-3</v>
      </c>
      <c r="AJ22" s="95">
        <v>0</v>
      </c>
      <c r="AK22" s="95">
        <f t="shared" si="0"/>
        <v>3.6434000000000001E-2</v>
      </c>
      <c r="AL22" s="95">
        <f t="shared" si="1"/>
        <v>3.1977999999999999E-2</v>
      </c>
      <c r="AM22" s="95">
        <v>0</v>
      </c>
      <c r="AN22" s="95">
        <v>3.1977999999999999E-2</v>
      </c>
      <c r="AO22" s="95">
        <f t="shared" si="2"/>
        <v>4.4560000000000016E-3</v>
      </c>
    </row>
    <row r="23" spans="2:41" s="92" customFormat="1" ht="27" customHeight="1" x14ac:dyDescent="0.15">
      <c r="B23" s="101" t="s">
        <v>88</v>
      </c>
      <c r="C23" s="94"/>
      <c r="D23" s="95">
        <v>2.9427540000000003</v>
      </c>
      <c r="E23" s="95">
        <v>0</v>
      </c>
      <c r="F23" s="95">
        <v>0</v>
      </c>
      <c r="G23" s="95">
        <v>2.9427540000000003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2.9427540000000003</v>
      </c>
      <c r="T23" s="95">
        <v>0</v>
      </c>
      <c r="U23" s="95">
        <v>0</v>
      </c>
      <c r="V23" s="95">
        <v>0</v>
      </c>
      <c r="W23" s="95">
        <v>2.9427540000000003</v>
      </c>
      <c r="X23" s="95">
        <v>2.7308990000000004</v>
      </c>
      <c r="Y23" s="95">
        <v>0</v>
      </c>
      <c r="Z23" s="95">
        <v>0.21185500000000002</v>
      </c>
      <c r="AA23" s="95">
        <v>0</v>
      </c>
      <c r="AB23" s="95">
        <v>1.188000000000855E-3</v>
      </c>
      <c r="AC23" s="95">
        <v>2.9415659999999995</v>
      </c>
      <c r="AD23" s="95">
        <v>2.7891799999999995</v>
      </c>
      <c r="AE23" s="98">
        <v>0.15238599999999997</v>
      </c>
      <c r="AF23" s="95">
        <v>0</v>
      </c>
      <c r="AG23" s="97">
        <v>2.7891799999999995</v>
      </c>
      <c r="AH23" s="95">
        <v>0.15238599999999997</v>
      </c>
      <c r="AI23" s="95">
        <v>2.7891799999999995</v>
      </c>
      <c r="AJ23" s="95">
        <v>0</v>
      </c>
      <c r="AK23" s="95">
        <f t="shared" si="0"/>
        <v>2.9427540000000003</v>
      </c>
      <c r="AL23" s="95">
        <f t="shared" si="1"/>
        <v>0.15294764961068991</v>
      </c>
      <c r="AM23" s="95">
        <v>0</v>
      </c>
      <c r="AN23" s="95">
        <v>0.15294764961068991</v>
      </c>
      <c r="AO23" s="95">
        <f t="shared" si="2"/>
        <v>2.7898063503893105</v>
      </c>
    </row>
    <row r="24" spans="2:41" s="92" customFormat="1" ht="27" customHeight="1" x14ac:dyDescent="0.15">
      <c r="B24" s="101" t="s">
        <v>89</v>
      </c>
      <c r="C24" s="94"/>
      <c r="D24" s="95">
        <v>8.6799999999999985E-3</v>
      </c>
      <c r="E24" s="95">
        <v>0</v>
      </c>
      <c r="F24" s="95">
        <v>0</v>
      </c>
      <c r="G24" s="95">
        <v>8.6799999999999985E-3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8.6799999999999985E-3</v>
      </c>
      <c r="T24" s="95">
        <v>0</v>
      </c>
      <c r="U24" s="95">
        <v>0</v>
      </c>
      <c r="V24" s="95">
        <v>0</v>
      </c>
      <c r="W24" s="95">
        <v>8.6799999999999985E-3</v>
      </c>
      <c r="X24" s="95">
        <v>8.5799999999999991E-3</v>
      </c>
      <c r="Y24" s="95">
        <v>0</v>
      </c>
      <c r="Z24" s="95">
        <v>1E-4</v>
      </c>
      <c r="AA24" s="95">
        <v>0</v>
      </c>
      <c r="AB24" s="95">
        <v>0</v>
      </c>
      <c r="AC24" s="95">
        <v>8.6799999999999985E-3</v>
      </c>
      <c r="AD24" s="95">
        <v>7.5199999999999989E-3</v>
      </c>
      <c r="AE24" s="98">
        <v>1.1600000000000002E-3</v>
      </c>
      <c r="AF24" s="95">
        <v>0</v>
      </c>
      <c r="AG24" s="97">
        <v>7.5199999999999989E-3</v>
      </c>
      <c r="AH24" s="95">
        <v>1.1600000000000002E-3</v>
      </c>
      <c r="AI24" s="95">
        <v>7.5199999999999989E-3</v>
      </c>
      <c r="AJ24" s="95">
        <v>0</v>
      </c>
      <c r="AK24" s="95">
        <f t="shared" si="0"/>
        <v>8.6799999999999985E-3</v>
      </c>
      <c r="AL24" s="95">
        <f t="shared" si="1"/>
        <v>1.1600000000000002E-3</v>
      </c>
      <c r="AM24" s="95">
        <v>0</v>
      </c>
      <c r="AN24" s="95">
        <v>1.1600000000000002E-3</v>
      </c>
      <c r="AO24" s="95">
        <f t="shared" si="2"/>
        <v>7.519999999999998E-3</v>
      </c>
    </row>
    <row r="25" spans="2:41" s="92" customFormat="1" ht="27" customHeight="1" x14ac:dyDescent="0.15">
      <c r="B25" s="101" t="s">
        <v>90</v>
      </c>
      <c r="C25" s="94"/>
      <c r="D25" s="95">
        <v>0.41533999999999999</v>
      </c>
      <c r="E25" s="95">
        <v>0</v>
      </c>
      <c r="F25" s="95">
        <v>0</v>
      </c>
      <c r="G25" s="95">
        <v>0.41533999999999999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0.41533999999999999</v>
      </c>
      <c r="T25" s="95">
        <v>0</v>
      </c>
      <c r="U25" s="95">
        <v>0</v>
      </c>
      <c r="V25" s="95">
        <v>0</v>
      </c>
      <c r="W25" s="95">
        <v>0.41533999999999999</v>
      </c>
      <c r="X25" s="95">
        <v>1.9E-2</v>
      </c>
      <c r="Y25" s="95">
        <v>0</v>
      </c>
      <c r="Z25" s="95">
        <v>0.39633999999999997</v>
      </c>
      <c r="AA25" s="95">
        <v>3.6700000000000001E-3</v>
      </c>
      <c r="AB25" s="95">
        <v>3.6700000000000066E-3</v>
      </c>
      <c r="AC25" s="95">
        <v>0.41166999999999998</v>
      </c>
      <c r="AD25" s="95">
        <v>0.41166999999999998</v>
      </c>
      <c r="AE25" s="98">
        <v>0</v>
      </c>
      <c r="AF25" s="95">
        <v>0</v>
      </c>
      <c r="AG25" s="97">
        <v>0.41166999999999998</v>
      </c>
      <c r="AH25" s="95">
        <v>0</v>
      </c>
      <c r="AI25" s="95">
        <v>0.41166999999999998</v>
      </c>
      <c r="AJ25" s="95">
        <v>0</v>
      </c>
      <c r="AK25" s="95">
        <f t="shared" si="0"/>
        <v>0.41533999999999999</v>
      </c>
      <c r="AL25" s="95">
        <f t="shared" si="1"/>
        <v>3.6700000000000001E-3</v>
      </c>
      <c r="AM25" s="95">
        <v>0</v>
      </c>
      <c r="AN25" s="95">
        <v>3.6700000000000001E-3</v>
      </c>
      <c r="AO25" s="95">
        <f t="shared" si="2"/>
        <v>0.41166999999999998</v>
      </c>
    </row>
    <row r="26" spans="2:41" s="92" customFormat="1" ht="27" customHeight="1" x14ac:dyDescent="0.15">
      <c r="B26" s="101" t="s">
        <v>91</v>
      </c>
      <c r="C26" s="94"/>
      <c r="D26" s="95">
        <v>6.6930000000000003E-2</v>
      </c>
      <c r="E26" s="95">
        <v>0</v>
      </c>
      <c r="F26" s="95">
        <v>0</v>
      </c>
      <c r="G26" s="95">
        <v>6.6930000000000003E-2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6.6930000000000003E-2</v>
      </c>
      <c r="T26" s="95">
        <v>0</v>
      </c>
      <c r="U26" s="95">
        <v>0</v>
      </c>
      <c r="V26" s="95">
        <v>0</v>
      </c>
      <c r="W26" s="95">
        <v>6.6930000000000003E-2</v>
      </c>
      <c r="X26" s="95">
        <v>0</v>
      </c>
      <c r="Y26" s="95">
        <v>0</v>
      </c>
      <c r="Z26" s="95">
        <v>6.6930000000000003E-2</v>
      </c>
      <c r="AA26" s="95">
        <v>0</v>
      </c>
      <c r="AB26" s="95">
        <v>0</v>
      </c>
      <c r="AC26" s="95">
        <v>6.6930000000000003E-2</v>
      </c>
      <c r="AD26" s="95">
        <v>6.6930000000000003E-2</v>
      </c>
      <c r="AE26" s="98">
        <v>0</v>
      </c>
      <c r="AF26" s="95">
        <v>0</v>
      </c>
      <c r="AG26" s="97">
        <v>6.6930000000000003E-2</v>
      </c>
      <c r="AH26" s="95">
        <v>0</v>
      </c>
      <c r="AI26" s="95">
        <v>6.6930000000000003E-2</v>
      </c>
      <c r="AJ26" s="95">
        <v>0</v>
      </c>
      <c r="AK26" s="95">
        <f t="shared" si="0"/>
        <v>6.6930000000000003E-2</v>
      </c>
      <c r="AL26" s="95">
        <f t="shared" si="1"/>
        <v>0</v>
      </c>
      <c r="AM26" s="95">
        <v>0</v>
      </c>
      <c r="AN26" s="95">
        <v>0</v>
      </c>
      <c r="AO26" s="95">
        <f t="shared" si="2"/>
        <v>6.6930000000000003E-2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0.14679199999999998</v>
      </c>
      <c r="E28" s="95">
        <v>0</v>
      </c>
      <c r="F28" s="95">
        <v>0</v>
      </c>
      <c r="G28" s="95">
        <v>0.14679199999999998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0.14679199999999998</v>
      </c>
      <c r="T28" s="95">
        <v>0</v>
      </c>
      <c r="U28" s="95">
        <v>0</v>
      </c>
      <c r="V28" s="95">
        <v>0</v>
      </c>
      <c r="W28" s="95">
        <v>0.14679199999999998</v>
      </c>
      <c r="X28" s="95">
        <v>3.0637999999999999E-2</v>
      </c>
      <c r="Y28" s="95">
        <v>0</v>
      </c>
      <c r="Z28" s="95">
        <v>0.11615399999999999</v>
      </c>
      <c r="AA28" s="95">
        <v>0</v>
      </c>
      <c r="AB28" s="95">
        <v>0</v>
      </c>
      <c r="AC28" s="95">
        <v>0.14679200000000001</v>
      </c>
      <c r="AD28" s="95">
        <v>0.132108</v>
      </c>
      <c r="AE28" s="98">
        <v>1.4684000000000001E-2</v>
      </c>
      <c r="AF28" s="95">
        <v>0</v>
      </c>
      <c r="AG28" s="97">
        <v>0.132108</v>
      </c>
      <c r="AH28" s="95">
        <v>1.4684000000000001E-2</v>
      </c>
      <c r="AI28" s="95">
        <v>0.132108</v>
      </c>
      <c r="AJ28" s="95">
        <v>0</v>
      </c>
      <c r="AK28" s="95">
        <f t="shared" si="0"/>
        <v>0.14679199999999998</v>
      </c>
      <c r="AL28" s="95">
        <f t="shared" si="1"/>
        <v>1.4684000000000001E-2</v>
      </c>
      <c r="AM28" s="95">
        <v>0</v>
      </c>
      <c r="AN28" s="95">
        <v>1.4684000000000001E-2</v>
      </c>
      <c r="AO28" s="95">
        <f t="shared" si="2"/>
        <v>0.13210799999999998</v>
      </c>
    </row>
    <row r="29" spans="2:41" s="92" customFormat="1" ht="27" customHeight="1" x14ac:dyDescent="0.15">
      <c r="B29" s="101" t="s">
        <v>94</v>
      </c>
      <c r="C29" s="94"/>
      <c r="D29" s="95">
        <v>2.0986219999999998</v>
      </c>
      <c r="E29" s="95">
        <v>0</v>
      </c>
      <c r="F29" s="95">
        <v>0</v>
      </c>
      <c r="G29" s="95">
        <v>2.0986219999999998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2.0986219999999998</v>
      </c>
      <c r="T29" s="95">
        <v>5.0470000000000001E-2</v>
      </c>
      <c r="U29" s="95">
        <v>4.5589999999999999E-2</v>
      </c>
      <c r="V29" s="95">
        <v>4.8799999999999998E-3</v>
      </c>
      <c r="W29" s="95">
        <v>2.048152</v>
      </c>
      <c r="X29" s="95">
        <v>1.8169870000000001</v>
      </c>
      <c r="Y29" s="95">
        <v>3.39E-4</v>
      </c>
      <c r="Z29" s="95">
        <v>0.23116499999999998</v>
      </c>
      <c r="AA29" s="95">
        <v>4.9799999999999996E-4</v>
      </c>
      <c r="AB29" s="95">
        <v>8.2399999999971385E-4</v>
      </c>
      <c r="AC29" s="95">
        <v>2.0473280000000003</v>
      </c>
      <c r="AD29" s="95">
        <v>1.8258480000000004</v>
      </c>
      <c r="AE29" s="98">
        <v>0.22148000000000001</v>
      </c>
      <c r="AF29" s="95">
        <v>0</v>
      </c>
      <c r="AG29" s="97">
        <v>1.8258480000000004</v>
      </c>
      <c r="AH29" s="95">
        <v>0.27195000000000003</v>
      </c>
      <c r="AI29" s="95">
        <v>1.8258480000000004</v>
      </c>
      <c r="AJ29" s="95">
        <v>0</v>
      </c>
      <c r="AK29" s="95">
        <f t="shared" si="0"/>
        <v>2.0986219999999998</v>
      </c>
      <c r="AL29" s="95">
        <f t="shared" si="1"/>
        <v>0.27277400000000002</v>
      </c>
      <c r="AM29" s="95">
        <v>0</v>
      </c>
      <c r="AN29" s="95">
        <v>0.27277400000000002</v>
      </c>
      <c r="AO29" s="95">
        <f t="shared" si="2"/>
        <v>1.8258479999999997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41.400514000000008</v>
      </c>
      <c r="E31" s="95">
        <v>0</v>
      </c>
      <c r="F31" s="95">
        <v>0</v>
      </c>
      <c r="G31" s="95">
        <v>41.400514000000008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41.400514000000008</v>
      </c>
      <c r="T31" s="95">
        <v>0.45625599999999999</v>
      </c>
      <c r="U31" s="95">
        <v>0.45300000000000001</v>
      </c>
      <c r="V31" s="95">
        <v>3.2560000000000002E-3</v>
      </c>
      <c r="W31" s="95">
        <v>40.944258000000005</v>
      </c>
      <c r="X31" s="95">
        <v>40.182522000000006</v>
      </c>
      <c r="Y31" s="95">
        <v>0</v>
      </c>
      <c r="Z31" s="95">
        <v>0.76173599999999997</v>
      </c>
      <c r="AA31" s="95">
        <v>0</v>
      </c>
      <c r="AB31" s="95">
        <v>0</v>
      </c>
      <c r="AC31" s="95">
        <v>40.944257999999998</v>
      </c>
      <c r="AD31" s="95">
        <v>39.019573999999999</v>
      </c>
      <c r="AE31" s="98">
        <v>1.9246840000000001</v>
      </c>
      <c r="AF31" s="95">
        <v>0</v>
      </c>
      <c r="AG31" s="97">
        <v>39.019573999999999</v>
      </c>
      <c r="AH31" s="95">
        <v>2.3809399999999998</v>
      </c>
      <c r="AI31" s="95">
        <v>39.019573999999999</v>
      </c>
      <c r="AJ31" s="95">
        <v>0</v>
      </c>
      <c r="AK31" s="95">
        <f t="shared" si="0"/>
        <v>41.400514000000008</v>
      </c>
      <c r="AL31" s="95">
        <f t="shared" si="1"/>
        <v>2.3809399999999998</v>
      </c>
      <c r="AM31" s="95">
        <v>0</v>
      </c>
      <c r="AN31" s="95">
        <v>2.3809399999999998</v>
      </c>
      <c r="AO31" s="95">
        <f t="shared" si="2"/>
        <v>39.019574000000006</v>
      </c>
    </row>
    <row r="32" spans="2:41" s="92" customFormat="1" ht="27" customHeight="1" x14ac:dyDescent="0.15">
      <c r="B32" s="101" t="s">
        <v>97</v>
      </c>
      <c r="C32" s="94"/>
      <c r="D32" s="95">
        <v>9.9999999999999995E-7</v>
      </c>
      <c r="E32" s="95">
        <v>0</v>
      </c>
      <c r="F32" s="95">
        <v>0</v>
      </c>
      <c r="G32" s="95">
        <v>9.9999999999999995E-7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9.9999999999999995E-7</v>
      </c>
      <c r="T32" s="95">
        <v>9.9999999999999995E-7</v>
      </c>
      <c r="U32" s="95">
        <v>0</v>
      </c>
      <c r="V32" s="95">
        <v>9.9999999999999995E-7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9.9999999999999995E-7</v>
      </c>
      <c r="AI32" s="95">
        <v>0</v>
      </c>
      <c r="AJ32" s="95">
        <v>0</v>
      </c>
      <c r="AK32" s="95">
        <f t="shared" si="0"/>
        <v>9.9999999999999995E-7</v>
      </c>
      <c r="AL32" s="95">
        <f t="shared" si="1"/>
        <v>9.9999999999999995E-7</v>
      </c>
      <c r="AM32" s="95">
        <v>0</v>
      </c>
      <c r="AN32" s="95">
        <v>9.9999999999999995E-7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-1.89E-3</v>
      </c>
      <c r="AC33" s="95">
        <v>1.89E-3</v>
      </c>
      <c r="AD33" s="95">
        <v>0</v>
      </c>
      <c r="AE33" s="98">
        <v>1.89E-3</v>
      </c>
      <c r="AF33" s="95">
        <v>0</v>
      </c>
      <c r="AG33" s="97">
        <v>0</v>
      </c>
      <c r="AH33" s="95">
        <v>1.89E-3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4.0149999999999997</v>
      </c>
      <c r="E34" s="95">
        <v>0</v>
      </c>
      <c r="F34" s="95">
        <v>0</v>
      </c>
      <c r="G34" s="95">
        <v>4.0149999999999997</v>
      </c>
      <c r="H34" s="95">
        <v>4.0149999999999997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4.0149999999999997</v>
      </c>
      <c r="AH34" s="95">
        <v>0</v>
      </c>
      <c r="AI34" s="95">
        <v>4.0149999999999997</v>
      </c>
      <c r="AJ34" s="95">
        <v>0</v>
      </c>
      <c r="AK34" s="95">
        <f t="shared" si="0"/>
        <v>4.0149999999999997</v>
      </c>
      <c r="AL34" s="95">
        <f t="shared" si="1"/>
        <v>0</v>
      </c>
      <c r="AM34" s="95">
        <v>0</v>
      </c>
      <c r="AN34" s="95">
        <v>0</v>
      </c>
      <c r="AO34" s="95">
        <f t="shared" si="2"/>
        <v>4.0149999999999997</v>
      </c>
    </row>
    <row r="35" spans="2:41" s="92" customFormat="1" ht="27" customHeight="1" x14ac:dyDescent="0.15">
      <c r="B35" s="101" t="s">
        <v>100</v>
      </c>
      <c r="C35" s="94"/>
      <c r="D35" s="95">
        <v>1.4E-3</v>
      </c>
      <c r="E35" s="95">
        <v>0</v>
      </c>
      <c r="F35" s="95">
        <v>0</v>
      </c>
      <c r="G35" s="95">
        <v>1.4E-3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1.4E-3</v>
      </c>
      <c r="T35" s="95">
        <v>0</v>
      </c>
      <c r="U35" s="95">
        <v>0</v>
      </c>
      <c r="V35" s="95">
        <v>0</v>
      </c>
      <c r="W35" s="95">
        <v>1.4E-3</v>
      </c>
      <c r="X35" s="95">
        <v>0</v>
      </c>
      <c r="Y35" s="95">
        <v>0</v>
      </c>
      <c r="Z35" s="95">
        <v>1.4E-3</v>
      </c>
      <c r="AA35" s="95">
        <v>0</v>
      </c>
      <c r="AB35" s="95">
        <v>0</v>
      </c>
      <c r="AC35" s="95">
        <v>1.4E-3</v>
      </c>
      <c r="AD35" s="95">
        <v>1.4E-3</v>
      </c>
      <c r="AE35" s="98">
        <v>0</v>
      </c>
      <c r="AF35" s="95">
        <v>0</v>
      </c>
      <c r="AG35" s="97">
        <v>1.4E-3</v>
      </c>
      <c r="AH35" s="95">
        <v>0</v>
      </c>
      <c r="AI35" s="95">
        <v>1.4E-3</v>
      </c>
      <c r="AJ35" s="95">
        <v>0</v>
      </c>
      <c r="AK35" s="95">
        <f t="shared" si="0"/>
        <v>1.4E-3</v>
      </c>
      <c r="AL35" s="95">
        <f t="shared" si="1"/>
        <v>0</v>
      </c>
      <c r="AM35" s="95">
        <v>0</v>
      </c>
      <c r="AN35" s="95">
        <v>0</v>
      </c>
      <c r="AO35" s="95">
        <f t="shared" si="2"/>
        <v>1.4E-3</v>
      </c>
    </row>
    <row r="36" spans="2:41" s="92" customFormat="1" ht="27" customHeight="1" x14ac:dyDescent="0.15">
      <c r="B36" s="101" t="s">
        <v>101</v>
      </c>
      <c r="C36" s="94"/>
      <c r="D36" s="95">
        <v>6.0570069999999996</v>
      </c>
      <c r="E36" s="95">
        <v>0</v>
      </c>
      <c r="F36" s="95">
        <v>0</v>
      </c>
      <c r="G36" s="95">
        <v>6.0570069999999996</v>
      </c>
      <c r="H36" s="95">
        <v>0.32600000000000001</v>
      </c>
      <c r="I36" s="95">
        <v>0</v>
      </c>
      <c r="J36" s="95">
        <v>0</v>
      </c>
      <c r="K36" s="95">
        <v>4.8703000000000003</v>
      </c>
      <c r="L36" s="95">
        <v>0</v>
      </c>
      <c r="M36" s="95">
        <v>2.9220000000000002</v>
      </c>
      <c r="N36" s="95">
        <v>0</v>
      </c>
      <c r="O36" s="95">
        <v>1.9482999999999999</v>
      </c>
      <c r="P36" s="95">
        <v>0.214</v>
      </c>
      <c r="Q36" s="95">
        <v>0</v>
      </c>
      <c r="R36" s="102">
        <v>0</v>
      </c>
      <c r="S36" s="97">
        <v>2.5950069999999998</v>
      </c>
      <c r="T36" s="95">
        <v>0.16014999999999999</v>
      </c>
      <c r="U36" s="95">
        <v>0</v>
      </c>
      <c r="V36" s="95">
        <v>0.16014999999999999</v>
      </c>
      <c r="W36" s="95">
        <v>2.434857</v>
      </c>
      <c r="X36" s="95">
        <v>1.7384679999999999</v>
      </c>
      <c r="Y36" s="95">
        <v>0.24103799999999997</v>
      </c>
      <c r="Z36" s="95">
        <v>0.69638900000000004</v>
      </c>
      <c r="AA36" s="95">
        <v>0.2415465</v>
      </c>
      <c r="AB36" s="95">
        <v>0.51915600000000039</v>
      </c>
      <c r="AC36" s="95">
        <v>1.9157009999999999</v>
      </c>
      <c r="AD36" s="95">
        <v>0.28637400000000002</v>
      </c>
      <c r="AE36" s="95">
        <v>1.6293269999999997</v>
      </c>
      <c r="AF36" s="95">
        <v>0</v>
      </c>
      <c r="AG36" s="97">
        <v>0.82637400000000005</v>
      </c>
      <c r="AH36" s="95">
        <v>1.7894769999999998</v>
      </c>
      <c r="AI36" s="95">
        <v>0.82637400000000005</v>
      </c>
      <c r="AJ36" s="95">
        <v>0</v>
      </c>
      <c r="AK36" s="95">
        <f t="shared" si="0"/>
        <v>6.0570069999999996</v>
      </c>
      <c r="AL36" s="95">
        <f t="shared" si="1"/>
        <v>2.3086249999999997</v>
      </c>
      <c r="AM36" s="95">
        <f>SUM(AM37:AM39)</f>
        <v>0</v>
      </c>
      <c r="AN36" s="95">
        <f>SUM(AN37:AN39)</f>
        <v>2.3086249999999997</v>
      </c>
      <c r="AO36" s="95">
        <f t="shared" si="2"/>
        <v>3.7483819999999999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0.47862799999999994</v>
      </c>
      <c r="E37" s="106">
        <v>0</v>
      </c>
      <c r="F37" s="105">
        <v>0</v>
      </c>
      <c r="G37" s="105">
        <v>0.47862799999999994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0.47862799999999994</v>
      </c>
      <c r="T37" s="105">
        <v>0</v>
      </c>
      <c r="U37" s="105">
        <v>0</v>
      </c>
      <c r="V37" s="105">
        <v>0</v>
      </c>
      <c r="W37" s="105">
        <v>0.47862799999999994</v>
      </c>
      <c r="X37" s="105">
        <v>0.24103799999999997</v>
      </c>
      <c r="Y37" s="105">
        <v>0.24103799999999997</v>
      </c>
      <c r="Z37" s="105">
        <v>0.23759</v>
      </c>
      <c r="AA37" s="105">
        <v>0.23759</v>
      </c>
      <c r="AB37" s="105">
        <v>0.47862799999999994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0.47862799999999994</v>
      </c>
      <c r="AL37" s="106">
        <f t="shared" si="1"/>
        <v>0.478628</v>
      </c>
      <c r="AM37" s="106">
        <v>0</v>
      </c>
      <c r="AN37" s="106">
        <v>0.478628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5.5369349999999997</v>
      </c>
      <c r="E38" s="110">
        <v>0</v>
      </c>
      <c r="F38" s="110">
        <v>0</v>
      </c>
      <c r="G38" s="110">
        <v>5.5369349999999997</v>
      </c>
      <c r="H38" s="110">
        <v>0.32600000000000001</v>
      </c>
      <c r="I38" s="110">
        <v>0</v>
      </c>
      <c r="J38" s="110">
        <v>0</v>
      </c>
      <c r="K38" s="110">
        <v>4.87</v>
      </c>
      <c r="L38" s="110">
        <v>0</v>
      </c>
      <c r="M38" s="110">
        <v>2.9220000000000002</v>
      </c>
      <c r="N38" s="110">
        <v>0</v>
      </c>
      <c r="O38" s="110">
        <v>1.948</v>
      </c>
      <c r="P38" s="110">
        <v>0.214</v>
      </c>
      <c r="Q38" s="110">
        <v>0</v>
      </c>
      <c r="R38" s="111">
        <v>0</v>
      </c>
      <c r="S38" s="112">
        <v>2.074935</v>
      </c>
      <c r="T38" s="110">
        <v>0.16014999999999999</v>
      </c>
      <c r="U38" s="110">
        <v>0</v>
      </c>
      <c r="V38" s="110">
        <v>0.16014999999999999</v>
      </c>
      <c r="W38" s="110">
        <v>1.9147850000000002</v>
      </c>
      <c r="X38" s="110">
        <v>1.4655850000000001</v>
      </c>
      <c r="Y38" s="110">
        <v>0</v>
      </c>
      <c r="Z38" s="110">
        <v>0.44919999999999999</v>
      </c>
      <c r="AA38" s="110">
        <v>3.6855000000000004E-3</v>
      </c>
      <c r="AB38" s="110">
        <v>4.0260000000000407E-2</v>
      </c>
      <c r="AC38" s="110">
        <v>1.8745249999999998</v>
      </c>
      <c r="AD38" s="110">
        <v>0.25359100000000001</v>
      </c>
      <c r="AE38" s="110">
        <v>1.6209339999999997</v>
      </c>
      <c r="AF38" s="111">
        <v>0</v>
      </c>
      <c r="AG38" s="112">
        <v>0.79359100000000005</v>
      </c>
      <c r="AH38" s="110">
        <v>1.7810839999999997</v>
      </c>
      <c r="AI38" s="110">
        <v>0.79359100000000005</v>
      </c>
      <c r="AJ38" s="110">
        <v>0</v>
      </c>
      <c r="AK38" s="110">
        <f t="shared" si="0"/>
        <v>5.5369349999999997</v>
      </c>
      <c r="AL38" s="110">
        <f t="shared" si="1"/>
        <v>1.8213439999999999</v>
      </c>
      <c r="AM38" s="110">
        <v>0</v>
      </c>
      <c r="AN38" s="110">
        <v>1.8213439999999999</v>
      </c>
      <c r="AO38" s="110">
        <f t="shared" si="2"/>
        <v>3.7155909999999999</v>
      </c>
    </row>
    <row r="39" spans="2:41" ht="27" customHeight="1" x14ac:dyDescent="0.15">
      <c r="B39" s="113">
        <v>0</v>
      </c>
      <c r="C39" s="120" t="s">
        <v>101</v>
      </c>
      <c r="D39" s="115">
        <v>4.1443999999999995E-2</v>
      </c>
      <c r="E39" s="96">
        <v>0</v>
      </c>
      <c r="F39" s="115">
        <v>0</v>
      </c>
      <c r="G39" s="115">
        <v>4.1443999999999995E-2</v>
      </c>
      <c r="H39" s="96">
        <v>0</v>
      </c>
      <c r="I39" s="96">
        <v>0</v>
      </c>
      <c r="J39" s="96">
        <v>0</v>
      </c>
      <c r="K39" s="96">
        <v>2.9999999999999997E-4</v>
      </c>
      <c r="L39" s="96">
        <v>0</v>
      </c>
      <c r="M39" s="96">
        <v>0</v>
      </c>
      <c r="N39" s="96">
        <v>0</v>
      </c>
      <c r="O39" s="96">
        <v>2.9999999999999997E-4</v>
      </c>
      <c r="P39" s="115">
        <v>0</v>
      </c>
      <c r="Q39" s="115">
        <v>0</v>
      </c>
      <c r="R39" s="116">
        <v>0</v>
      </c>
      <c r="S39" s="117">
        <v>4.1443999999999995E-2</v>
      </c>
      <c r="T39" s="115">
        <v>0</v>
      </c>
      <c r="U39" s="115">
        <v>0</v>
      </c>
      <c r="V39" s="115">
        <v>0</v>
      </c>
      <c r="W39" s="115">
        <v>4.1443999999999995E-2</v>
      </c>
      <c r="X39" s="115">
        <v>3.1844999999999998E-2</v>
      </c>
      <c r="Y39" s="115">
        <v>0</v>
      </c>
      <c r="Z39" s="115">
        <v>9.5989999999999982E-3</v>
      </c>
      <c r="AA39" s="115">
        <v>2.7100000000000003E-4</v>
      </c>
      <c r="AB39" s="115">
        <v>2.6800000000000435E-4</v>
      </c>
      <c r="AC39" s="115">
        <v>4.117599999999999E-2</v>
      </c>
      <c r="AD39" s="115">
        <v>3.2782999999999993E-2</v>
      </c>
      <c r="AE39" s="115">
        <v>8.3930000000000012E-3</v>
      </c>
      <c r="AF39" s="116">
        <v>0</v>
      </c>
      <c r="AG39" s="117">
        <v>3.2782999999999993E-2</v>
      </c>
      <c r="AH39" s="115">
        <v>8.3930000000000012E-3</v>
      </c>
      <c r="AI39" s="115">
        <v>3.2782999999999993E-2</v>
      </c>
      <c r="AJ39" s="96">
        <v>0</v>
      </c>
      <c r="AK39" s="96">
        <f t="shared" si="0"/>
        <v>4.1443999999999995E-2</v>
      </c>
      <c r="AL39" s="96">
        <f t="shared" si="1"/>
        <v>8.653000000000001E-3</v>
      </c>
      <c r="AM39" s="96">
        <v>0</v>
      </c>
      <c r="AN39" s="96">
        <v>8.653000000000001E-3</v>
      </c>
      <c r="AO39" s="96">
        <f t="shared" si="2"/>
        <v>3.2790999999999994E-2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2021-03-16T06:37:00Z</dcterms:created>
  <dcterms:modified xsi:type="dcterms:W3CDTF">2021-03-16T06:37:00Z</dcterms:modified>
</cp:coreProperties>
</file>