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O38" i="1" s="1"/>
  <c r="AL37" i="1"/>
  <c r="AK37" i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O30" i="1" s="1"/>
  <c r="AO29" i="1"/>
  <c r="AL29" i="1"/>
  <c r="AK29" i="1"/>
  <c r="AL28" i="1"/>
  <c r="AK28" i="1"/>
  <c r="AO28" i="1" s="1"/>
  <c r="AL27" i="1"/>
  <c r="AK27" i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O19" i="1" s="1"/>
  <c r="AL18" i="1"/>
  <c r="AK18" i="1"/>
  <c r="AO18" i="1" s="1"/>
  <c r="AL17" i="1"/>
  <c r="AK17" i="1"/>
  <c r="AO17" i="1" s="1"/>
  <c r="AL16" i="1"/>
  <c r="AK16" i="1"/>
  <c r="AO16" i="1" s="1"/>
  <c r="AN14" i="1"/>
  <c r="AL15" i="1"/>
  <c r="AK15" i="1"/>
  <c r="AO15" i="1" s="1"/>
  <c r="AK14" i="1"/>
  <c r="AL13" i="1"/>
  <c r="AK13" i="1"/>
  <c r="AO13" i="1" s="1"/>
  <c r="AK12" i="1"/>
  <c r="Z8" i="1"/>
  <c r="X8" i="1"/>
  <c r="AN12" i="1" l="1"/>
  <c r="AO20" i="1"/>
  <c r="AO33" i="1"/>
  <c r="AO27" i="1"/>
  <c r="AO24" i="1"/>
  <c r="AO25" i="1"/>
  <c r="AO35" i="1"/>
  <c r="AO37" i="1"/>
  <c r="AO32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<sst xmlns="http://schemas.openxmlformats.org/spreadsheetml/2006/main" count="111" uniqueCount="105">
  <si>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</si>
  <si>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</si>
  <si>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</si>
  <si>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</si>
  <si>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</si>
  <si>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</si>
  <si>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</si>
  <si>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</si>
  <si>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</si>
  <si>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</si>
  <si>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</si>
  <si>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</si>
  <si>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</si>
  <si>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</si>
  <si>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</si>
  <si>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</si>
  <si>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</si>
  <si>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</si>
  <si>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</si>
  <si>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</si>
  <si>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</si>
  <si>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</si>
  <si>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</si>
  <si>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</si>
  <si>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</si>
  <si>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</si>
  <si>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</si>
  <si>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</si>
  <si>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</si>
  <si>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</si>
  <si>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</si>
  <si>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</si>
  <si>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</si>
  <si>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</si>
  <si>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</si>
  <si>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</si>
  <si>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</si>
  <si>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</si>
  <si>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</si>
  <si>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</si>
  <si>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</si>
  <si>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</si>
  <si>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</si>
  <si>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</si>
  <si>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</si>
  <si>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</si>
  <si>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</si>
  <si>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</si>
  <si>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</si>
  <si>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</si>
  <si>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</si>
  <si>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</si>
  <si>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</si>
  <si>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</si>
  <si>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</si>
  <si>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</si>
  <si>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</si>
  <si>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</si>
  <si>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</si>
  <si>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</si>
  <si>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</si>
  <si>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</si>
  <si>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</si>
  <si>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</si>
  <si>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</si>
  <si>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</si>
  <si>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</si>
  <si>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</si>
  <si>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</si>
  <si>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</si>
  <si>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</si>
  <si>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</si>
  <si>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表4-01  発生量及び処理・処分量（種類別：変換)　〔全業種〕〔和歌山地域〕〔令和元年度〕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</si>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</sst>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3762.1730230000003</v>
      </c>
      <c r="E12" s="90">
        <v>1188.5790000000002</v>
      </c>
      <c r="F12" s="90">
        <v>0</v>
      </c>
      <c r="G12" s="90">
        <v>2573.5940230000001</v>
      </c>
      <c r="H12" s="90">
        <v>14.861699999999999</v>
      </c>
      <c r="I12" s="90">
        <v>0</v>
      </c>
      <c r="J12" s="90">
        <v>0</v>
      </c>
      <c r="K12" s="90">
        <v>2053.5183200000001</v>
      </c>
      <c r="L12" s="90">
        <v>0</v>
      </c>
      <c r="M12" s="90">
        <v>974.50984000000017</v>
      </c>
      <c r="N12" s="90">
        <v>0</v>
      </c>
      <c r="O12" s="90">
        <v>1079.00848</v>
      </c>
      <c r="P12" s="90">
        <v>1052.877988</v>
      </c>
      <c r="Q12" s="90">
        <v>0</v>
      </c>
      <c r="R12" s="90">
        <v>0</v>
      </c>
      <c r="S12" s="91">
        <v>531.34449499999994</v>
      </c>
      <c r="T12" s="90">
        <v>108.19616499999999</v>
      </c>
      <c r="U12" s="90">
        <v>4.7000399999999996</v>
      </c>
      <c r="V12" s="90">
        <v>103.49612499999999</v>
      </c>
      <c r="W12" s="90">
        <v>423.14832999999999</v>
      </c>
      <c r="X12" s="90">
        <v>376.12080999999995</v>
      </c>
      <c r="Y12" s="90">
        <v>3.610109</v>
      </c>
      <c r="Z12" s="90">
        <v>47.02752000000001</v>
      </c>
      <c r="AA12" s="90">
        <v>11.134880000000001</v>
      </c>
      <c r="AB12" s="90">
        <v>24.764019000000054</v>
      </c>
      <c r="AC12" s="90">
        <v>398.38431099999991</v>
      </c>
      <c r="AD12" s="90">
        <v>387.27296299999995</v>
      </c>
      <c r="AE12" s="90">
        <v>11.111348</v>
      </c>
      <c r="AF12" s="90">
        <v>0</v>
      </c>
      <c r="AG12" s="91">
        <v>1455.0126509999998</v>
      </c>
      <c r="AH12" s="90">
        <v>119.307513</v>
      </c>
      <c r="AI12" s="90">
        <v>2643.5916509999993</v>
      </c>
      <c r="AJ12" s="90">
        <v>0</v>
      </c>
      <c r="AK12" s="90">
        <f>G12-N12</f>
        <v>2573.5940230000001</v>
      </c>
      <c r="AL12" s="90">
        <f>AM12+AN12</f>
        <v>137.31153701766684</v>
      </c>
      <c r="AM12" s="90">
        <f>SUM(AM13:AM14)+SUM(AM18:AM36)</f>
        <v>0</v>
      </c>
      <c r="AN12" s="90">
        <f>SUM(AN13:AN14)+SUM(AN18:AN36)</f>
        <v>137.31153701766684</v>
      </c>
      <c r="AO12" s="90">
        <f>AK12-AL12</f>
        <v>2436.2824859823331</v>
      </c>
    </row>
    <row r="13" spans="2:41" s="92" customFormat="1" ht="27" customHeight="1" thickTop="1" x14ac:dyDescent="0.15">
      <c r="B13" s="93" t="s">
        <v>78</v>
      </c>
      <c r="C13" s="94"/>
      <c r="D13" s="95">
        <v>0.38673000000000002</v>
      </c>
      <c r="E13" s="95">
        <v>0</v>
      </c>
      <c r="F13" s="95">
        <v>0</v>
      </c>
      <c r="G13" s="96">
        <v>0.38673000000000002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0.38673000000000002</v>
      </c>
      <c r="T13" s="95">
        <v>2.5449999999999997E-2</v>
      </c>
      <c r="U13" s="95">
        <v>1.1899999999999999E-3</v>
      </c>
      <c r="V13" s="95">
        <v>2.4259999999999997E-2</v>
      </c>
      <c r="W13" s="95">
        <v>0.36128000000000005</v>
      </c>
      <c r="X13" s="95">
        <v>0</v>
      </c>
      <c r="Y13" s="95">
        <v>0</v>
      </c>
      <c r="Z13" s="95">
        <v>0.36128000000000005</v>
      </c>
      <c r="AA13" s="95">
        <v>0.34670000000000006</v>
      </c>
      <c r="AB13" s="95">
        <v>-0.81820799999999849</v>
      </c>
      <c r="AC13" s="95">
        <v>1.1794879999999985</v>
      </c>
      <c r="AD13" s="95">
        <v>0.35444000000000003</v>
      </c>
      <c r="AE13" s="98">
        <v>0.82504799999999845</v>
      </c>
      <c r="AF13" s="95">
        <v>0</v>
      </c>
      <c r="AG13" s="99">
        <v>0.35444000000000003</v>
      </c>
      <c r="AH13" s="100">
        <v>0.85049799999999842</v>
      </c>
      <c r="AI13" s="100">
        <v>0.35444000000000003</v>
      </c>
      <c r="AJ13" s="95">
        <v>0</v>
      </c>
      <c r="AK13" s="95">
        <f t="shared" ref="AK13:AK39" si="0">G13-N13</f>
        <v>0.38673000000000002</v>
      </c>
      <c r="AL13" s="95">
        <f t="shared" ref="AL13:AL39" si="1">AM13+AN13</f>
        <v>3.2289999999999999E-2</v>
      </c>
      <c r="AM13" s="95">
        <v>0</v>
      </c>
      <c r="AN13" s="95">
        <v>3.2289999999999999E-2</v>
      </c>
      <c r="AO13" s="95">
        <f t="shared" ref="AO13:AO39" si="2">AK13-AL13</f>
        <v>0.35444000000000003</v>
      </c>
    </row>
    <row r="14" spans="2:41" s="92" customFormat="1" ht="27" customHeight="1" x14ac:dyDescent="0.15">
      <c r="B14" s="101" t="s">
        <v>79</v>
      </c>
      <c r="C14" s="94"/>
      <c r="D14" s="95">
        <v>345.90571599999998</v>
      </c>
      <c r="E14" s="95">
        <v>0</v>
      </c>
      <c r="F14" s="95">
        <v>0</v>
      </c>
      <c r="G14" s="95">
        <v>345.90571599999998</v>
      </c>
      <c r="H14" s="95">
        <v>6.8000000000000005E-2</v>
      </c>
      <c r="I14" s="95">
        <v>0</v>
      </c>
      <c r="J14" s="95">
        <v>0</v>
      </c>
      <c r="K14" s="95">
        <v>296.02787999999998</v>
      </c>
      <c r="L14" s="95">
        <v>0</v>
      </c>
      <c r="M14" s="95">
        <v>284.07534999999996</v>
      </c>
      <c r="N14" s="95">
        <v>0</v>
      </c>
      <c r="O14" s="95">
        <v>11.952529999999999</v>
      </c>
      <c r="P14" s="95">
        <v>0.74758000000000002</v>
      </c>
      <c r="Q14" s="95">
        <v>0</v>
      </c>
      <c r="R14" s="102">
        <v>0</v>
      </c>
      <c r="S14" s="97">
        <v>61.014785999999987</v>
      </c>
      <c r="T14" s="95">
        <v>7.8280899999999995</v>
      </c>
      <c r="U14" s="95">
        <v>0</v>
      </c>
      <c r="V14" s="95">
        <v>7.8280899999999995</v>
      </c>
      <c r="W14" s="95">
        <v>53.186695999999984</v>
      </c>
      <c r="X14" s="95">
        <v>44.813562999999988</v>
      </c>
      <c r="Y14" s="95">
        <v>1.7899999999999999E-4</v>
      </c>
      <c r="Z14" s="95">
        <v>8.3731329999999993</v>
      </c>
      <c r="AA14" s="95">
        <v>1.5095000000000003</v>
      </c>
      <c r="AB14" s="95">
        <v>8.5131089999999929</v>
      </c>
      <c r="AC14" s="95">
        <v>44.673586999999991</v>
      </c>
      <c r="AD14" s="95">
        <v>42.224412999999991</v>
      </c>
      <c r="AE14" s="95">
        <v>2.4491740000000002</v>
      </c>
      <c r="AF14" s="95">
        <v>0</v>
      </c>
      <c r="AG14" s="97">
        <v>43.039992999999988</v>
      </c>
      <c r="AH14" s="95">
        <v>10.277263999999999</v>
      </c>
      <c r="AI14" s="95">
        <v>43.039992999999988</v>
      </c>
      <c r="AJ14" s="95">
        <v>0</v>
      </c>
      <c r="AK14" s="95">
        <f t="shared" si="0"/>
        <v>345.90571599999998</v>
      </c>
      <c r="AL14" s="95">
        <f t="shared" si="1"/>
        <v>13.552533571486219</v>
      </c>
      <c r="AM14" s="95">
        <f>SUM(AM15:AM17)</f>
        <v>0</v>
      </c>
      <c r="AN14" s="95">
        <f>SUM(AN15:AN17)</f>
        <v>13.552533571486219</v>
      </c>
      <c r="AO14" s="95">
        <f t="shared" si="2"/>
        <v>332.35318242851378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231.17066599999998</v>
      </c>
      <c r="E15" s="106">
        <v>0</v>
      </c>
      <c r="F15" s="105">
        <v>0</v>
      </c>
      <c r="G15" s="105">
        <v>231.17066599999998</v>
      </c>
      <c r="H15" s="106">
        <v>0</v>
      </c>
      <c r="I15" s="106">
        <v>0</v>
      </c>
      <c r="J15" s="106">
        <v>0</v>
      </c>
      <c r="K15" s="106">
        <v>225.47529999999998</v>
      </c>
      <c r="L15" s="106">
        <v>0</v>
      </c>
      <c r="M15" s="106">
        <v>219.87834999999998</v>
      </c>
      <c r="N15" s="106">
        <v>0</v>
      </c>
      <c r="O15" s="106">
        <v>5.5969499999999996</v>
      </c>
      <c r="P15" s="105">
        <v>0</v>
      </c>
      <c r="Q15" s="105">
        <v>0</v>
      </c>
      <c r="R15" s="107">
        <v>0</v>
      </c>
      <c r="S15" s="108">
        <v>11.292316</v>
      </c>
      <c r="T15" s="105">
        <v>1.58769</v>
      </c>
      <c r="U15" s="105">
        <v>0</v>
      </c>
      <c r="V15" s="105">
        <v>1.58769</v>
      </c>
      <c r="W15" s="105">
        <v>9.7046259999999993</v>
      </c>
      <c r="X15" s="105">
        <v>2.6879499999999998</v>
      </c>
      <c r="Y15" s="105">
        <v>0</v>
      </c>
      <c r="Z15" s="105">
        <v>7.0166759999999995</v>
      </c>
      <c r="AA15" s="105">
        <v>1.3519530000000004</v>
      </c>
      <c r="AB15" s="105">
        <v>3.4011279999999999</v>
      </c>
      <c r="AC15" s="105">
        <v>6.3034979999999994</v>
      </c>
      <c r="AD15" s="105">
        <v>4.3881039999999993</v>
      </c>
      <c r="AE15" s="105">
        <v>1.9153940000000003</v>
      </c>
      <c r="AF15" s="107">
        <v>0</v>
      </c>
      <c r="AG15" s="108">
        <v>4.3881039999999993</v>
      </c>
      <c r="AH15" s="105">
        <v>3.5030840000000003</v>
      </c>
      <c r="AI15" s="105">
        <v>4.3881039999999993</v>
      </c>
      <c r="AJ15" s="106">
        <v>0</v>
      </c>
      <c r="AK15" s="106">
        <f t="shared" si="0"/>
        <v>231.17066599999998</v>
      </c>
      <c r="AL15" s="106">
        <f t="shared" si="1"/>
        <v>6.0698297295471253</v>
      </c>
      <c r="AM15" s="106">
        <v>0</v>
      </c>
      <c r="AN15" s="106">
        <v>6.0698297295471253</v>
      </c>
      <c r="AO15" s="106">
        <f t="shared" si="2"/>
        <v>225.10083627045285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114.73504999999999</v>
      </c>
      <c r="E16" s="110">
        <v>0</v>
      </c>
      <c r="F16" s="110">
        <v>0</v>
      </c>
      <c r="G16" s="110">
        <v>114.73504999999999</v>
      </c>
      <c r="H16" s="110">
        <v>6.8000000000000005E-2</v>
      </c>
      <c r="I16" s="110">
        <v>0</v>
      </c>
      <c r="J16" s="110">
        <v>0</v>
      </c>
      <c r="K16" s="110">
        <v>70.552580000000006</v>
      </c>
      <c r="L16" s="110">
        <v>0</v>
      </c>
      <c r="M16" s="110">
        <v>64.197000000000003</v>
      </c>
      <c r="N16" s="110">
        <v>0</v>
      </c>
      <c r="O16" s="110">
        <v>6.3555799999999998</v>
      </c>
      <c r="P16" s="110">
        <v>0.74758000000000002</v>
      </c>
      <c r="Q16" s="110">
        <v>0</v>
      </c>
      <c r="R16" s="111">
        <v>0</v>
      </c>
      <c r="S16" s="112">
        <v>49.722469999999987</v>
      </c>
      <c r="T16" s="110">
        <v>6.2403999999999993</v>
      </c>
      <c r="U16" s="110">
        <v>0</v>
      </c>
      <c r="V16" s="110">
        <v>6.2403999999999993</v>
      </c>
      <c r="W16" s="110">
        <v>43.482069999999986</v>
      </c>
      <c r="X16" s="110">
        <v>42.125612999999987</v>
      </c>
      <c r="Y16" s="110">
        <v>1.7899999999999999E-4</v>
      </c>
      <c r="Z16" s="110">
        <v>1.3564570000000005</v>
      </c>
      <c r="AA16" s="110">
        <v>0.15754699999999994</v>
      </c>
      <c r="AB16" s="110">
        <v>5.111980999999993</v>
      </c>
      <c r="AC16" s="110">
        <v>38.370088999999993</v>
      </c>
      <c r="AD16" s="110">
        <v>37.836308999999993</v>
      </c>
      <c r="AE16" s="110">
        <v>0.5337799999999997</v>
      </c>
      <c r="AF16" s="111">
        <v>0</v>
      </c>
      <c r="AG16" s="112">
        <v>38.65188899999999</v>
      </c>
      <c r="AH16" s="110">
        <v>6.7741799999999994</v>
      </c>
      <c r="AI16" s="110">
        <v>38.65188899999999</v>
      </c>
      <c r="AJ16" s="110">
        <v>0</v>
      </c>
      <c r="AK16" s="110">
        <f t="shared" si="0"/>
        <v>114.73504999999999</v>
      </c>
      <c r="AL16" s="110">
        <f t="shared" si="1"/>
        <v>7.4827038419390943</v>
      </c>
      <c r="AM16" s="110">
        <v>0</v>
      </c>
      <c r="AN16" s="110">
        <v>7.4827038419390943</v>
      </c>
      <c r="AO16" s="110">
        <f t="shared" si="2"/>
        <v>107.25234615806089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22.355255000000014</v>
      </c>
      <c r="E18" s="95">
        <v>0</v>
      </c>
      <c r="F18" s="95">
        <v>0</v>
      </c>
      <c r="G18" s="95">
        <v>22.355255000000014</v>
      </c>
      <c r="H18" s="95">
        <v>2.0579999999999998</v>
      </c>
      <c r="I18" s="95">
        <v>0</v>
      </c>
      <c r="J18" s="95">
        <v>0</v>
      </c>
      <c r="K18" s="95">
        <v>5.4459999999999997</v>
      </c>
      <c r="L18" s="95">
        <v>0</v>
      </c>
      <c r="M18" s="95">
        <v>5.43</v>
      </c>
      <c r="N18" s="95">
        <v>0</v>
      </c>
      <c r="O18" s="95">
        <v>1.6E-2</v>
      </c>
      <c r="P18" s="95">
        <v>0</v>
      </c>
      <c r="Q18" s="95">
        <v>0</v>
      </c>
      <c r="R18" s="95">
        <v>0</v>
      </c>
      <c r="S18" s="97">
        <v>14.867255000000013</v>
      </c>
      <c r="T18" s="95">
        <v>0.25390000000000001</v>
      </c>
      <c r="U18" s="95">
        <v>0</v>
      </c>
      <c r="V18" s="95">
        <v>0.25390000000000001</v>
      </c>
      <c r="W18" s="95">
        <v>14.613355000000013</v>
      </c>
      <c r="X18" s="95">
        <v>2.5077050000000005</v>
      </c>
      <c r="Y18" s="95">
        <v>7.9970000000000013E-2</v>
      </c>
      <c r="Z18" s="95">
        <v>12.105650000000013</v>
      </c>
      <c r="AA18" s="95">
        <v>0.82930400000000015</v>
      </c>
      <c r="AB18" s="95">
        <v>1.4312670000000107</v>
      </c>
      <c r="AC18" s="95">
        <v>13.182088000000002</v>
      </c>
      <c r="AD18" s="95">
        <v>13.181339000000001</v>
      </c>
      <c r="AE18" s="98">
        <v>7.4899999999999999E-4</v>
      </c>
      <c r="AF18" s="95">
        <v>0</v>
      </c>
      <c r="AG18" s="97">
        <v>15.239339000000001</v>
      </c>
      <c r="AH18" s="95">
        <v>0.25464900000000001</v>
      </c>
      <c r="AI18" s="95">
        <v>15.239339000000001</v>
      </c>
      <c r="AJ18" s="95">
        <v>0</v>
      </c>
      <c r="AK18" s="95">
        <f t="shared" si="0"/>
        <v>22.355255000000014</v>
      </c>
      <c r="AL18" s="95">
        <f t="shared" si="1"/>
        <v>1.5576520500371565</v>
      </c>
      <c r="AM18" s="95">
        <v>0</v>
      </c>
      <c r="AN18" s="95">
        <v>1.5576520500371565</v>
      </c>
      <c r="AO18" s="95">
        <f t="shared" si="2"/>
        <v>20.797602949962858</v>
      </c>
    </row>
    <row r="19" spans="2:41" s="92" customFormat="1" ht="27" customHeight="1" x14ac:dyDescent="0.15">
      <c r="B19" s="101" t="s">
        <v>84</v>
      </c>
      <c r="C19" s="94"/>
      <c r="D19" s="95">
        <v>29.530841999999993</v>
      </c>
      <c r="E19" s="95">
        <v>0</v>
      </c>
      <c r="F19" s="95">
        <v>0</v>
      </c>
      <c r="G19" s="95">
        <v>29.530841999999993</v>
      </c>
      <c r="H19" s="95">
        <v>0.17299999999999999</v>
      </c>
      <c r="I19" s="95">
        <v>0</v>
      </c>
      <c r="J19" s="95">
        <v>0</v>
      </c>
      <c r="K19" s="95">
        <v>24.501999999999999</v>
      </c>
      <c r="L19" s="95">
        <v>0</v>
      </c>
      <c r="M19" s="95">
        <v>24.29</v>
      </c>
      <c r="N19" s="95">
        <v>0</v>
      </c>
      <c r="O19" s="95">
        <v>0.21199999999999999</v>
      </c>
      <c r="P19" s="95">
        <v>0</v>
      </c>
      <c r="Q19" s="95">
        <v>0</v>
      </c>
      <c r="R19" s="95">
        <v>0</v>
      </c>
      <c r="S19" s="97">
        <v>5.0678419999999971</v>
      </c>
      <c r="T19" s="95">
        <v>0</v>
      </c>
      <c r="U19" s="95">
        <v>0</v>
      </c>
      <c r="V19" s="95">
        <v>0</v>
      </c>
      <c r="W19" s="95">
        <v>5.0678419999999971</v>
      </c>
      <c r="X19" s="95">
        <v>0.80495000000000005</v>
      </c>
      <c r="Y19" s="95">
        <v>0.80285000000000006</v>
      </c>
      <c r="Z19" s="95">
        <v>4.2628919999999972</v>
      </c>
      <c r="AA19" s="95">
        <v>0.44978900000000005</v>
      </c>
      <c r="AB19" s="95">
        <v>2.1569199999999982</v>
      </c>
      <c r="AC19" s="95">
        <v>2.9109219999999989</v>
      </c>
      <c r="AD19" s="95">
        <v>2.9109219999999989</v>
      </c>
      <c r="AE19" s="98">
        <v>0</v>
      </c>
      <c r="AF19" s="95">
        <v>0</v>
      </c>
      <c r="AG19" s="97">
        <v>3.0839219999999989</v>
      </c>
      <c r="AH19" s="95">
        <v>0</v>
      </c>
      <c r="AI19" s="95">
        <v>3.0839219999999989</v>
      </c>
      <c r="AJ19" s="95">
        <v>0</v>
      </c>
      <c r="AK19" s="95">
        <f t="shared" si="0"/>
        <v>29.530841999999993</v>
      </c>
      <c r="AL19" s="95">
        <f t="shared" si="1"/>
        <v>1.301934545454545</v>
      </c>
      <c r="AM19" s="95">
        <v>0</v>
      </c>
      <c r="AN19" s="95">
        <v>1.301934545454545</v>
      </c>
      <c r="AO19" s="95">
        <f t="shared" si="2"/>
        <v>28.228907454545446</v>
      </c>
    </row>
    <row r="20" spans="2:41" s="92" customFormat="1" ht="27" customHeight="1" x14ac:dyDescent="0.15">
      <c r="B20" s="101" t="s">
        <v>85</v>
      </c>
      <c r="C20" s="94"/>
      <c r="D20" s="95">
        <v>18.758588000000007</v>
      </c>
      <c r="E20" s="95">
        <v>0</v>
      </c>
      <c r="F20" s="95">
        <v>0</v>
      </c>
      <c r="G20" s="95">
        <v>18.758588000000007</v>
      </c>
      <c r="H20" s="95">
        <v>0.188</v>
      </c>
      <c r="I20" s="95">
        <v>0</v>
      </c>
      <c r="J20" s="95">
        <v>0</v>
      </c>
      <c r="K20" s="95">
        <v>8.9519799999999989</v>
      </c>
      <c r="L20" s="95">
        <v>0</v>
      </c>
      <c r="M20" s="95">
        <v>7.7084899999999994</v>
      </c>
      <c r="N20" s="95">
        <v>0</v>
      </c>
      <c r="O20" s="95">
        <v>1.24349</v>
      </c>
      <c r="P20" s="95">
        <v>0</v>
      </c>
      <c r="Q20" s="95">
        <v>0</v>
      </c>
      <c r="R20" s="95">
        <v>0</v>
      </c>
      <c r="S20" s="97">
        <v>10.862098000000007</v>
      </c>
      <c r="T20" s="95">
        <v>0</v>
      </c>
      <c r="U20" s="95">
        <v>0</v>
      </c>
      <c r="V20" s="95">
        <v>0</v>
      </c>
      <c r="W20" s="95">
        <v>10.862098000000007</v>
      </c>
      <c r="X20" s="95">
        <v>0.97230700000000003</v>
      </c>
      <c r="Y20" s="95">
        <v>2.6000000000000003E-4</v>
      </c>
      <c r="Z20" s="95">
        <v>9.889791000000006</v>
      </c>
      <c r="AA20" s="95">
        <v>5.4132940000000005</v>
      </c>
      <c r="AB20" s="95">
        <v>8.3242520000000066</v>
      </c>
      <c r="AC20" s="95">
        <v>2.537846</v>
      </c>
      <c r="AD20" s="95">
        <v>2.537846</v>
      </c>
      <c r="AE20" s="98">
        <v>0</v>
      </c>
      <c r="AF20" s="95">
        <v>0</v>
      </c>
      <c r="AG20" s="97">
        <v>2.7258460000000002</v>
      </c>
      <c r="AH20" s="95">
        <v>0</v>
      </c>
      <c r="AI20" s="95">
        <v>2.7258460000000002</v>
      </c>
      <c r="AJ20" s="95">
        <v>0</v>
      </c>
      <c r="AK20" s="95">
        <f t="shared" si="0"/>
        <v>18.758588000000007</v>
      </c>
      <c r="AL20" s="95">
        <f t="shared" si="1"/>
        <v>7.8052459981916815</v>
      </c>
      <c r="AM20" s="95">
        <v>0</v>
      </c>
      <c r="AN20" s="95">
        <v>7.8052459981916815</v>
      </c>
      <c r="AO20" s="95">
        <f t="shared" si="2"/>
        <v>10.953342001808325</v>
      </c>
    </row>
    <row r="21" spans="2:41" s="92" customFormat="1" ht="27" customHeight="1" x14ac:dyDescent="0.15">
      <c r="B21" s="101" t="s">
        <v>86</v>
      </c>
      <c r="C21" s="94"/>
      <c r="D21" s="95">
        <v>7.5946639999999999</v>
      </c>
      <c r="E21" s="95">
        <v>0</v>
      </c>
      <c r="F21" s="95">
        <v>0</v>
      </c>
      <c r="G21" s="95">
        <v>7.5946639999999999</v>
      </c>
      <c r="H21" s="95">
        <v>0</v>
      </c>
      <c r="I21" s="95">
        <v>0</v>
      </c>
      <c r="J21" s="95">
        <v>0</v>
      </c>
      <c r="K21" s="95">
        <v>0.52939000000000003</v>
      </c>
      <c r="L21" s="95">
        <v>0</v>
      </c>
      <c r="M21" s="95">
        <v>0.23400000000000004</v>
      </c>
      <c r="N21" s="95">
        <v>0</v>
      </c>
      <c r="O21" s="95">
        <v>0.29538999999999999</v>
      </c>
      <c r="P21" s="95">
        <v>2.3127999999999999E-2</v>
      </c>
      <c r="Q21" s="95">
        <v>0</v>
      </c>
      <c r="R21" s="95">
        <v>0</v>
      </c>
      <c r="S21" s="97">
        <v>7.3375360000000001</v>
      </c>
      <c r="T21" s="95">
        <v>7.8720000000000012E-2</v>
      </c>
      <c r="U21" s="95">
        <v>8.8000000000000003E-4</v>
      </c>
      <c r="V21" s="95">
        <v>7.7840000000000006E-2</v>
      </c>
      <c r="W21" s="95">
        <v>7.2588160000000004</v>
      </c>
      <c r="X21" s="95">
        <v>5.3544229999999997</v>
      </c>
      <c r="Y21" s="95">
        <v>0.69032700000000002</v>
      </c>
      <c r="Z21" s="95">
        <v>1.9043930000000009</v>
      </c>
      <c r="AA21" s="95">
        <v>0.12000999999999996</v>
      </c>
      <c r="AB21" s="95">
        <v>0.29859400000000225</v>
      </c>
      <c r="AC21" s="95">
        <v>6.9602219999999981</v>
      </c>
      <c r="AD21" s="95">
        <v>5.4920259999999974</v>
      </c>
      <c r="AE21" s="98">
        <v>1.4681960000000005</v>
      </c>
      <c r="AF21" s="95">
        <v>0</v>
      </c>
      <c r="AG21" s="97">
        <v>5.5151539999999972</v>
      </c>
      <c r="AH21" s="95">
        <v>1.5469160000000004</v>
      </c>
      <c r="AI21" s="95">
        <v>5.5151539999999972</v>
      </c>
      <c r="AJ21" s="95">
        <v>0</v>
      </c>
      <c r="AK21" s="95">
        <f t="shared" si="0"/>
        <v>7.5946639999999999</v>
      </c>
      <c r="AL21" s="95">
        <f t="shared" si="1"/>
        <v>1.8434468070160492</v>
      </c>
      <c r="AM21" s="95">
        <v>0</v>
      </c>
      <c r="AN21" s="95">
        <v>1.8434468070160492</v>
      </c>
      <c r="AO21" s="95">
        <f t="shared" si="2"/>
        <v>5.7512171929839511</v>
      </c>
    </row>
    <row r="22" spans="2:41" s="92" customFormat="1" ht="27" customHeight="1" x14ac:dyDescent="0.15">
      <c r="B22" s="101" t="s">
        <v>87</v>
      </c>
      <c r="C22" s="94"/>
      <c r="D22" s="95">
        <v>0.16034400000000001</v>
      </c>
      <c r="E22" s="95">
        <v>0</v>
      </c>
      <c r="F22" s="95">
        <v>0</v>
      </c>
      <c r="G22" s="95">
        <v>0.16034400000000001</v>
      </c>
      <c r="H22" s="95">
        <v>0</v>
      </c>
      <c r="I22" s="95">
        <v>0</v>
      </c>
      <c r="J22" s="95">
        <v>0</v>
      </c>
      <c r="K22" s="95">
        <v>2.3510000000000003E-2</v>
      </c>
      <c r="L22" s="95">
        <v>0</v>
      </c>
      <c r="M22" s="95">
        <v>0</v>
      </c>
      <c r="N22" s="95">
        <v>0</v>
      </c>
      <c r="O22" s="95">
        <v>2.3510000000000003E-2</v>
      </c>
      <c r="P22" s="95">
        <v>2.3510000000000003E-2</v>
      </c>
      <c r="Q22" s="95">
        <v>0</v>
      </c>
      <c r="R22" s="95">
        <v>0</v>
      </c>
      <c r="S22" s="97">
        <v>0.13683400000000001</v>
      </c>
      <c r="T22" s="95">
        <v>0</v>
      </c>
      <c r="U22" s="95">
        <v>0</v>
      </c>
      <c r="V22" s="95">
        <v>0</v>
      </c>
      <c r="W22" s="95">
        <v>0.13683400000000001</v>
      </c>
      <c r="X22" s="95">
        <v>0.10726300000000001</v>
      </c>
      <c r="Y22" s="95">
        <v>0</v>
      </c>
      <c r="Z22" s="95">
        <v>2.9570999999999997E-2</v>
      </c>
      <c r="AA22" s="95">
        <v>0</v>
      </c>
      <c r="AB22" s="95">
        <v>6.4399999999999735E-3</v>
      </c>
      <c r="AC22" s="95">
        <v>0.13039400000000004</v>
      </c>
      <c r="AD22" s="95">
        <v>0.10643300000000003</v>
      </c>
      <c r="AE22" s="98">
        <v>2.3961000000000003E-2</v>
      </c>
      <c r="AF22" s="95">
        <v>0</v>
      </c>
      <c r="AG22" s="97">
        <v>0.12994300000000003</v>
      </c>
      <c r="AH22" s="95">
        <v>2.3961000000000003E-2</v>
      </c>
      <c r="AI22" s="95">
        <v>0.12994300000000003</v>
      </c>
      <c r="AJ22" s="95">
        <v>0</v>
      </c>
      <c r="AK22" s="95">
        <f t="shared" si="0"/>
        <v>0.16034400000000001</v>
      </c>
      <c r="AL22" s="95">
        <f t="shared" si="1"/>
        <v>3.0401000000000001E-2</v>
      </c>
      <c r="AM22" s="95">
        <v>0</v>
      </c>
      <c r="AN22" s="95">
        <v>3.0401000000000001E-2</v>
      </c>
      <c r="AO22" s="95">
        <f t="shared" si="2"/>
        <v>0.129943</v>
      </c>
    </row>
    <row r="23" spans="2:41" s="92" customFormat="1" ht="27" customHeight="1" x14ac:dyDescent="0.15">
      <c r="B23" s="101" t="s">
        <v>88</v>
      </c>
      <c r="C23" s="94"/>
      <c r="D23" s="95">
        <v>13.407556999999999</v>
      </c>
      <c r="E23" s="95">
        <v>0</v>
      </c>
      <c r="F23" s="95">
        <v>0</v>
      </c>
      <c r="G23" s="95">
        <v>13.407556999999999</v>
      </c>
      <c r="H23" s="95">
        <v>0</v>
      </c>
      <c r="I23" s="95">
        <v>0</v>
      </c>
      <c r="J23" s="95">
        <v>0</v>
      </c>
      <c r="K23" s="95">
        <v>2.3059999999999997E-2</v>
      </c>
      <c r="L23" s="95">
        <v>0</v>
      </c>
      <c r="M23" s="95">
        <v>0</v>
      </c>
      <c r="N23" s="95">
        <v>0</v>
      </c>
      <c r="O23" s="95">
        <v>2.3059999999999997E-2</v>
      </c>
      <c r="P23" s="95">
        <v>2.3059999999999997E-2</v>
      </c>
      <c r="Q23" s="95">
        <v>0</v>
      </c>
      <c r="R23" s="95">
        <v>0</v>
      </c>
      <c r="S23" s="97">
        <v>13.384497</v>
      </c>
      <c r="T23" s="95">
        <v>0</v>
      </c>
      <c r="U23" s="95">
        <v>0</v>
      </c>
      <c r="V23" s="95">
        <v>0</v>
      </c>
      <c r="W23" s="95">
        <v>13.384497</v>
      </c>
      <c r="X23" s="95">
        <v>13.267431</v>
      </c>
      <c r="Y23" s="95">
        <v>0</v>
      </c>
      <c r="Z23" s="95">
        <v>0.11706600000000002</v>
      </c>
      <c r="AA23" s="95">
        <v>0</v>
      </c>
      <c r="AB23" s="95">
        <v>3.2999999999997698E-2</v>
      </c>
      <c r="AC23" s="95">
        <v>13.351497000000002</v>
      </c>
      <c r="AD23" s="95">
        <v>13.156996000000001</v>
      </c>
      <c r="AE23" s="98">
        <v>0.19450100000000001</v>
      </c>
      <c r="AF23" s="95">
        <v>0</v>
      </c>
      <c r="AG23" s="97">
        <v>13.180056</v>
      </c>
      <c r="AH23" s="95">
        <v>0.19450100000000001</v>
      </c>
      <c r="AI23" s="95">
        <v>13.180056</v>
      </c>
      <c r="AJ23" s="95">
        <v>0</v>
      </c>
      <c r="AK23" s="95">
        <f t="shared" si="0"/>
        <v>13.407556999999999</v>
      </c>
      <c r="AL23" s="95">
        <f t="shared" si="1"/>
        <v>0.21836100000000003</v>
      </c>
      <c r="AM23" s="95">
        <v>0</v>
      </c>
      <c r="AN23" s="95">
        <v>0.21836100000000003</v>
      </c>
      <c r="AO23" s="95">
        <f t="shared" si="2"/>
        <v>13.189195999999999</v>
      </c>
    </row>
    <row r="24" spans="2:41" s="92" customFormat="1" ht="27" customHeight="1" x14ac:dyDescent="0.15">
      <c r="B24" s="101" t="s">
        <v>89</v>
      </c>
      <c r="C24" s="94"/>
      <c r="D24" s="95">
        <v>0.59548400000000001</v>
      </c>
      <c r="E24" s="95">
        <v>0</v>
      </c>
      <c r="F24" s="95">
        <v>0</v>
      </c>
      <c r="G24" s="95">
        <v>0.59548400000000001</v>
      </c>
      <c r="H24" s="95">
        <v>0</v>
      </c>
      <c r="I24" s="95">
        <v>0</v>
      </c>
      <c r="J24" s="95">
        <v>0</v>
      </c>
      <c r="K24" s="95">
        <v>1E-4</v>
      </c>
      <c r="L24" s="95">
        <v>0</v>
      </c>
      <c r="M24" s="95">
        <v>0</v>
      </c>
      <c r="N24" s="95">
        <v>0</v>
      </c>
      <c r="O24" s="95">
        <v>1E-4</v>
      </c>
      <c r="P24" s="95">
        <v>1E-4</v>
      </c>
      <c r="Q24" s="95">
        <v>0</v>
      </c>
      <c r="R24" s="95">
        <v>0</v>
      </c>
      <c r="S24" s="97">
        <v>0.59538400000000002</v>
      </c>
      <c r="T24" s="95">
        <v>0</v>
      </c>
      <c r="U24" s="95">
        <v>0</v>
      </c>
      <c r="V24" s="95">
        <v>0</v>
      </c>
      <c r="W24" s="95">
        <v>0.59538400000000002</v>
      </c>
      <c r="X24" s="95">
        <v>0.59538400000000002</v>
      </c>
      <c r="Y24" s="95">
        <v>0</v>
      </c>
      <c r="Z24" s="95">
        <v>0</v>
      </c>
      <c r="AA24" s="95">
        <v>0</v>
      </c>
      <c r="AB24" s="95">
        <v>1.8400000000007299E-4</v>
      </c>
      <c r="AC24" s="95">
        <v>0.59519999999999995</v>
      </c>
      <c r="AD24" s="95">
        <v>0.48117300000000002</v>
      </c>
      <c r="AE24" s="98">
        <v>0.11402699999999999</v>
      </c>
      <c r="AF24" s="95">
        <v>0</v>
      </c>
      <c r="AG24" s="97">
        <v>0.48127300000000001</v>
      </c>
      <c r="AH24" s="95">
        <v>0.11402699999999999</v>
      </c>
      <c r="AI24" s="95">
        <v>0.48127300000000001</v>
      </c>
      <c r="AJ24" s="95">
        <v>0</v>
      </c>
      <c r="AK24" s="95">
        <f t="shared" si="0"/>
        <v>0.59548400000000001</v>
      </c>
      <c r="AL24" s="95">
        <f t="shared" si="1"/>
        <v>0.11421099999999998</v>
      </c>
      <c r="AM24" s="95">
        <v>0</v>
      </c>
      <c r="AN24" s="95">
        <v>0.11421099999999998</v>
      </c>
      <c r="AO24" s="95">
        <f t="shared" si="2"/>
        <v>0.48127300000000006</v>
      </c>
    </row>
    <row r="25" spans="2:41" s="92" customFormat="1" ht="27" customHeight="1" x14ac:dyDescent="0.15">
      <c r="B25" s="101" t="s">
        <v>90</v>
      </c>
      <c r="C25" s="94"/>
      <c r="D25" s="95">
        <v>1.9802000000000002</v>
      </c>
      <c r="E25" s="95">
        <v>0</v>
      </c>
      <c r="F25" s="95">
        <v>0</v>
      </c>
      <c r="G25" s="95">
        <v>1.9802000000000002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1.9802000000000002</v>
      </c>
      <c r="T25" s="95">
        <v>0.68700000000000006</v>
      </c>
      <c r="U25" s="95">
        <v>0</v>
      </c>
      <c r="V25" s="95">
        <v>0.68700000000000006</v>
      </c>
      <c r="W25" s="95">
        <v>1.2932000000000001</v>
      </c>
      <c r="X25" s="95">
        <v>1.4E-2</v>
      </c>
      <c r="Y25" s="95">
        <v>0</v>
      </c>
      <c r="Z25" s="95">
        <v>1.2792000000000001</v>
      </c>
      <c r="AA25" s="95">
        <v>0.04</v>
      </c>
      <c r="AB25" s="95">
        <v>4.0000000000000036E-2</v>
      </c>
      <c r="AC25" s="95">
        <v>1.2532000000000001</v>
      </c>
      <c r="AD25" s="95">
        <v>1.2532000000000001</v>
      </c>
      <c r="AE25" s="98">
        <v>0</v>
      </c>
      <c r="AF25" s="95">
        <v>0</v>
      </c>
      <c r="AG25" s="97">
        <v>1.2532000000000001</v>
      </c>
      <c r="AH25" s="95">
        <v>0.68700000000000006</v>
      </c>
      <c r="AI25" s="95">
        <v>1.2532000000000001</v>
      </c>
      <c r="AJ25" s="95">
        <v>0</v>
      </c>
      <c r="AK25" s="95">
        <f t="shared" si="0"/>
        <v>1.9802000000000002</v>
      </c>
      <c r="AL25" s="95">
        <f t="shared" si="1"/>
        <v>0.72699999999999998</v>
      </c>
      <c r="AM25" s="95">
        <v>0</v>
      </c>
      <c r="AN25" s="95">
        <v>0.72699999999999998</v>
      </c>
      <c r="AO25" s="95">
        <f t="shared" si="2"/>
        <v>1.2532000000000001</v>
      </c>
    </row>
    <row r="26" spans="2:41" s="92" customFormat="1" ht="27" customHeight="1" x14ac:dyDescent="0.15">
      <c r="B26" s="101" t="s">
        <v>91</v>
      </c>
      <c r="C26" s="94"/>
      <c r="D26" s="95">
        <v>0.1515</v>
      </c>
      <c r="E26" s="95">
        <v>0</v>
      </c>
      <c r="F26" s="95">
        <v>0</v>
      </c>
      <c r="G26" s="95">
        <v>0.1515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0.1515</v>
      </c>
      <c r="T26" s="95">
        <v>0</v>
      </c>
      <c r="U26" s="95">
        <v>0</v>
      </c>
      <c r="V26" s="95">
        <v>0</v>
      </c>
      <c r="W26" s="95">
        <v>0.1515</v>
      </c>
      <c r="X26" s="95">
        <v>0</v>
      </c>
      <c r="Y26" s="95">
        <v>0</v>
      </c>
      <c r="Z26" s="95">
        <v>0.1515</v>
      </c>
      <c r="AA26" s="95">
        <v>0</v>
      </c>
      <c r="AB26" s="95">
        <v>0</v>
      </c>
      <c r="AC26" s="95">
        <v>0.1515</v>
      </c>
      <c r="AD26" s="95">
        <v>0.1515</v>
      </c>
      <c r="AE26" s="98">
        <v>0</v>
      </c>
      <c r="AF26" s="95">
        <v>0</v>
      </c>
      <c r="AG26" s="97">
        <v>0.1515</v>
      </c>
      <c r="AH26" s="95">
        <v>0</v>
      </c>
      <c r="AI26" s="95">
        <v>0.1515</v>
      </c>
      <c r="AJ26" s="95">
        <v>0</v>
      </c>
      <c r="AK26" s="95">
        <f t="shared" si="0"/>
        <v>0.1515</v>
      </c>
      <c r="AL26" s="95">
        <f t="shared" si="1"/>
        <v>0</v>
      </c>
      <c r="AM26" s="95">
        <v>0</v>
      </c>
      <c r="AN26" s="95">
        <v>0</v>
      </c>
      <c r="AO26" s="95">
        <f t="shared" si="2"/>
        <v>0.1515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3.3855789999999999</v>
      </c>
      <c r="E28" s="95">
        <v>0</v>
      </c>
      <c r="F28" s="95">
        <v>0</v>
      </c>
      <c r="G28" s="95">
        <v>3.3855789999999999</v>
      </c>
      <c r="H28" s="95">
        <v>0</v>
      </c>
      <c r="I28" s="95">
        <v>0</v>
      </c>
      <c r="J28" s="95">
        <v>0</v>
      </c>
      <c r="K28" s="95">
        <v>6.9500000000000004E-3</v>
      </c>
      <c r="L28" s="95">
        <v>0</v>
      </c>
      <c r="M28" s="95">
        <v>0</v>
      </c>
      <c r="N28" s="95">
        <v>0</v>
      </c>
      <c r="O28" s="95">
        <v>6.9500000000000004E-3</v>
      </c>
      <c r="P28" s="95">
        <v>6.9500000000000004E-3</v>
      </c>
      <c r="Q28" s="95">
        <v>0</v>
      </c>
      <c r="R28" s="95">
        <v>0</v>
      </c>
      <c r="S28" s="97">
        <v>3.3786290000000001</v>
      </c>
      <c r="T28" s="95">
        <v>8.5000000000000006E-2</v>
      </c>
      <c r="U28" s="95">
        <v>0</v>
      </c>
      <c r="V28" s="95">
        <v>8.5000000000000006E-2</v>
      </c>
      <c r="W28" s="95">
        <v>3.2936290000000001</v>
      </c>
      <c r="X28" s="95">
        <v>2.7257610000000003</v>
      </c>
      <c r="Y28" s="95">
        <v>0</v>
      </c>
      <c r="Z28" s="95">
        <v>0.56786799999999993</v>
      </c>
      <c r="AA28" s="95">
        <v>1.8439999999999999E-3</v>
      </c>
      <c r="AB28" s="95">
        <v>1.8410000000002036E-3</v>
      </c>
      <c r="AC28" s="95">
        <v>3.2917879999999999</v>
      </c>
      <c r="AD28" s="95">
        <v>3.2374649999999998</v>
      </c>
      <c r="AE28" s="98">
        <v>5.4323000000000003E-2</v>
      </c>
      <c r="AF28" s="95">
        <v>0</v>
      </c>
      <c r="AG28" s="97">
        <v>3.2444149999999996</v>
      </c>
      <c r="AH28" s="95">
        <v>0.139323</v>
      </c>
      <c r="AI28" s="95">
        <v>3.2444149999999996</v>
      </c>
      <c r="AJ28" s="95">
        <v>0</v>
      </c>
      <c r="AK28" s="95">
        <f t="shared" si="0"/>
        <v>3.3855789999999999</v>
      </c>
      <c r="AL28" s="95">
        <f t="shared" si="1"/>
        <v>0.14115804879701796</v>
      </c>
      <c r="AM28" s="95">
        <v>0</v>
      </c>
      <c r="AN28" s="95">
        <v>0.14115804879701796</v>
      </c>
      <c r="AO28" s="95">
        <f t="shared" si="2"/>
        <v>3.244420951202982</v>
      </c>
    </row>
    <row r="29" spans="2:41" s="92" customFormat="1" ht="27" customHeight="1" x14ac:dyDescent="0.15">
      <c r="B29" s="101" t="s">
        <v>94</v>
      </c>
      <c r="C29" s="94"/>
      <c r="D29" s="95">
        <v>63.253084999999999</v>
      </c>
      <c r="E29" s="95">
        <v>14.371</v>
      </c>
      <c r="F29" s="95">
        <v>0</v>
      </c>
      <c r="G29" s="95">
        <v>48.882084999999996</v>
      </c>
      <c r="H29" s="95">
        <v>2.8153999999999999</v>
      </c>
      <c r="I29" s="95">
        <v>0</v>
      </c>
      <c r="J29" s="95">
        <v>0</v>
      </c>
      <c r="K29" s="95">
        <v>28.913029999999999</v>
      </c>
      <c r="L29" s="95">
        <v>0</v>
      </c>
      <c r="M29" s="95">
        <v>0</v>
      </c>
      <c r="N29" s="95">
        <v>0</v>
      </c>
      <c r="O29" s="95">
        <v>28.913029999999999</v>
      </c>
      <c r="P29" s="95">
        <v>28.912830000000003</v>
      </c>
      <c r="Q29" s="95">
        <v>0</v>
      </c>
      <c r="R29" s="95">
        <v>0</v>
      </c>
      <c r="S29" s="97">
        <v>17.153854999999997</v>
      </c>
      <c r="T29" s="95">
        <v>1.4574149999999999</v>
      </c>
      <c r="U29" s="95">
        <v>0.6023599999999999</v>
      </c>
      <c r="V29" s="95">
        <v>0.85505500000000001</v>
      </c>
      <c r="W29" s="95">
        <v>15.696439999999997</v>
      </c>
      <c r="X29" s="95">
        <v>15.310974999999997</v>
      </c>
      <c r="Y29" s="95">
        <v>1.109E-3</v>
      </c>
      <c r="Z29" s="95">
        <v>0.38546499999999978</v>
      </c>
      <c r="AA29" s="95">
        <v>1.16E-4</v>
      </c>
      <c r="AB29" s="95">
        <v>3.0173999999989931E-2</v>
      </c>
      <c r="AC29" s="95">
        <v>15.666266000000007</v>
      </c>
      <c r="AD29" s="95">
        <v>14.145260000000007</v>
      </c>
      <c r="AE29" s="98">
        <v>1.5210059999999996</v>
      </c>
      <c r="AF29" s="95">
        <v>0</v>
      </c>
      <c r="AG29" s="97">
        <v>45.873490000000011</v>
      </c>
      <c r="AH29" s="95">
        <v>2.9784209999999995</v>
      </c>
      <c r="AI29" s="95">
        <v>60.244490000000013</v>
      </c>
      <c r="AJ29" s="95">
        <v>0</v>
      </c>
      <c r="AK29" s="95">
        <f t="shared" si="0"/>
        <v>48.882084999999996</v>
      </c>
      <c r="AL29" s="95">
        <f t="shared" si="1"/>
        <v>3.0085950000000015</v>
      </c>
      <c r="AM29" s="95">
        <v>0</v>
      </c>
      <c r="AN29" s="95">
        <v>3.0085950000000015</v>
      </c>
      <c r="AO29" s="95">
        <f t="shared" si="2"/>
        <v>45.873489999999997</v>
      </c>
    </row>
    <row r="30" spans="2:41" s="92" customFormat="1" ht="27" customHeight="1" x14ac:dyDescent="0.15">
      <c r="B30" s="101" t="s">
        <v>95</v>
      </c>
      <c r="C30" s="94"/>
      <c r="D30" s="95">
        <v>2096.2481299999999</v>
      </c>
      <c r="E30" s="95">
        <v>1116.75</v>
      </c>
      <c r="F30" s="95">
        <v>0</v>
      </c>
      <c r="G30" s="95">
        <v>979.49812999999995</v>
      </c>
      <c r="H30" s="95">
        <v>0</v>
      </c>
      <c r="I30" s="95">
        <v>0</v>
      </c>
      <c r="J30" s="95">
        <v>0</v>
      </c>
      <c r="K30" s="95">
        <v>912.47500000000002</v>
      </c>
      <c r="L30" s="95">
        <v>0</v>
      </c>
      <c r="M30" s="95">
        <v>0</v>
      </c>
      <c r="N30" s="95">
        <v>0</v>
      </c>
      <c r="O30" s="95">
        <v>912.47500000000002</v>
      </c>
      <c r="P30" s="95">
        <v>908.97799999999995</v>
      </c>
      <c r="Q30" s="95">
        <v>0</v>
      </c>
      <c r="R30" s="95">
        <v>0</v>
      </c>
      <c r="S30" s="97">
        <v>70.520129999999995</v>
      </c>
      <c r="T30" s="95">
        <v>70.491</v>
      </c>
      <c r="U30" s="95">
        <v>0</v>
      </c>
      <c r="V30" s="95">
        <v>70.491</v>
      </c>
      <c r="W30" s="95">
        <v>2.9130000000000003E-2</v>
      </c>
      <c r="X30" s="95">
        <v>2E-3</v>
      </c>
      <c r="Y30" s="95">
        <v>0</v>
      </c>
      <c r="Z30" s="95">
        <v>2.7130000000000001E-2</v>
      </c>
      <c r="AA30" s="95">
        <v>0</v>
      </c>
      <c r="AB30" s="95">
        <v>3.2400000000000033E-3</v>
      </c>
      <c r="AC30" s="95">
        <v>2.589E-2</v>
      </c>
      <c r="AD30" s="95">
        <v>2.589E-2</v>
      </c>
      <c r="AE30" s="98">
        <v>0</v>
      </c>
      <c r="AF30" s="95">
        <v>0</v>
      </c>
      <c r="AG30" s="97">
        <v>909.00388999999996</v>
      </c>
      <c r="AH30" s="95">
        <v>70.491</v>
      </c>
      <c r="AI30" s="95">
        <v>2025.75389</v>
      </c>
      <c r="AJ30" s="95">
        <v>0</v>
      </c>
      <c r="AK30" s="95">
        <f t="shared" si="0"/>
        <v>979.49812999999995</v>
      </c>
      <c r="AL30" s="95">
        <f t="shared" si="1"/>
        <v>70.494240000000005</v>
      </c>
      <c r="AM30" s="95">
        <v>0</v>
      </c>
      <c r="AN30" s="95">
        <v>70.494240000000005</v>
      </c>
      <c r="AO30" s="95">
        <f t="shared" si="2"/>
        <v>909.00388999999996</v>
      </c>
    </row>
    <row r="31" spans="2:41" s="92" customFormat="1" ht="27" customHeight="1" x14ac:dyDescent="0.15">
      <c r="B31" s="101" t="s">
        <v>96</v>
      </c>
      <c r="C31" s="94"/>
      <c r="D31" s="95">
        <v>223.09398100000001</v>
      </c>
      <c r="E31" s="95">
        <v>0</v>
      </c>
      <c r="F31" s="95">
        <v>0</v>
      </c>
      <c r="G31" s="95">
        <v>223.09398100000001</v>
      </c>
      <c r="H31" s="95">
        <v>0.52329999999999999</v>
      </c>
      <c r="I31" s="95">
        <v>0</v>
      </c>
      <c r="J31" s="95">
        <v>0</v>
      </c>
      <c r="K31" s="95">
        <v>7.6648300000000003</v>
      </c>
      <c r="L31" s="95">
        <v>0</v>
      </c>
      <c r="M31" s="95">
        <v>0</v>
      </c>
      <c r="N31" s="95">
        <v>0</v>
      </c>
      <c r="O31" s="95">
        <v>7.6648300000000003</v>
      </c>
      <c r="P31" s="95">
        <v>5.0198299999999998</v>
      </c>
      <c r="Q31" s="95">
        <v>0</v>
      </c>
      <c r="R31" s="95">
        <v>0</v>
      </c>
      <c r="S31" s="97">
        <v>217.55085099999999</v>
      </c>
      <c r="T31" s="95">
        <v>4.0956599999999996</v>
      </c>
      <c r="U31" s="95">
        <v>4.0956099999999998</v>
      </c>
      <c r="V31" s="95">
        <v>5.0000000000000002E-5</v>
      </c>
      <c r="W31" s="95">
        <v>213.45519099999999</v>
      </c>
      <c r="X31" s="95">
        <v>212.88937399999998</v>
      </c>
      <c r="Y31" s="95">
        <v>0</v>
      </c>
      <c r="Z31" s="95">
        <v>0.56581700000000001</v>
      </c>
      <c r="AA31" s="95">
        <v>0</v>
      </c>
      <c r="AB31" s="95">
        <v>1.0000000543186616E-6</v>
      </c>
      <c r="AC31" s="95">
        <v>213.45518999999993</v>
      </c>
      <c r="AD31" s="95">
        <v>212.27285299999994</v>
      </c>
      <c r="AE31" s="98">
        <v>1.182337</v>
      </c>
      <c r="AF31" s="95">
        <v>0</v>
      </c>
      <c r="AG31" s="97">
        <v>217.81598299999993</v>
      </c>
      <c r="AH31" s="95">
        <v>5.2779969999999992</v>
      </c>
      <c r="AI31" s="95">
        <v>217.81598299999993</v>
      </c>
      <c r="AJ31" s="95">
        <v>0</v>
      </c>
      <c r="AK31" s="95">
        <f t="shared" si="0"/>
        <v>223.09398100000001</v>
      </c>
      <c r="AL31" s="95">
        <f t="shared" si="1"/>
        <v>5.2779973206009823</v>
      </c>
      <c r="AM31" s="95">
        <v>0</v>
      </c>
      <c r="AN31" s="95">
        <v>5.2779973206009823</v>
      </c>
      <c r="AO31" s="95">
        <f t="shared" si="2"/>
        <v>217.81598367939904</v>
      </c>
    </row>
    <row r="32" spans="2:41" s="92" customFormat="1" ht="27" customHeight="1" x14ac:dyDescent="0.15">
      <c r="B32" s="101" t="s">
        <v>97</v>
      </c>
      <c r="C32" s="94"/>
      <c r="D32" s="95">
        <v>898.40270999999996</v>
      </c>
      <c r="E32" s="95">
        <v>57.457999999999998</v>
      </c>
      <c r="F32" s="95">
        <v>0</v>
      </c>
      <c r="G32" s="95">
        <v>840.94470999999999</v>
      </c>
      <c r="H32" s="95">
        <v>0</v>
      </c>
      <c r="I32" s="95">
        <v>0</v>
      </c>
      <c r="J32" s="95">
        <v>0</v>
      </c>
      <c r="K32" s="95">
        <v>768.822</v>
      </c>
      <c r="L32" s="95">
        <v>0</v>
      </c>
      <c r="M32" s="95">
        <v>652.77200000000005</v>
      </c>
      <c r="N32" s="95">
        <v>0</v>
      </c>
      <c r="O32" s="95">
        <v>116.05</v>
      </c>
      <c r="P32" s="95">
        <v>109.143</v>
      </c>
      <c r="Q32" s="95">
        <v>0</v>
      </c>
      <c r="R32" s="95">
        <v>0</v>
      </c>
      <c r="S32" s="97">
        <v>79.029709999999994</v>
      </c>
      <c r="T32" s="95">
        <v>5.2009999999999996</v>
      </c>
      <c r="U32" s="95">
        <v>0</v>
      </c>
      <c r="V32" s="95">
        <v>5.2009999999999996</v>
      </c>
      <c r="W32" s="95">
        <v>73.828710000000001</v>
      </c>
      <c r="X32" s="95">
        <v>69.696100000000001</v>
      </c>
      <c r="Y32" s="95">
        <v>0</v>
      </c>
      <c r="Z32" s="95">
        <v>4.1326100000000006</v>
      </c>
      <c r="AA32" s="95">
        <v>0</v>
      </c>
      <c r="AB32" s="95">
        <v>3.06600000000401E-3</v>
      </c>
      <c r="AC32" s="95">
        <v>73.825643999999997</v>
      </c>
      <c r="AD32" s="95">
        <v>73.810276000000002</v>
      </c>
      <c r="AE32" s="98">
        <v>1.5368E-2</v>
      </c>
      <c r="AF32" s="95">
        <v>0</v>
      </c>
      <c r="AG32" s="97">
        <v>182.95327600000002</v>
      </c>
      <c r="AH32" s="95">
        <v>5.2163679999999992</v>
      </c>
      <c r="AI32" s="95">
        <v>240.41127600000002</v>
      </c>
      <c r="AJ32" s="95">
        <v>0</v>
      </c>
      <c r="AK32" s="95">
        <f t="shared" si="0"/>
        <v>840.94470999999999</v>
      </c>
      <c r="AL32" s="95">
        <f t="shared" si="1"/>
        <v>5.2163686760831789</v>
      </c>
      <c r="AM32" s="95">
        <v>0</v>
      </c>
      <c r="AN32" s="95">
        <v>5.2163686760831789</v>
      </c>
      <c r="AO32" s="95">
        <f t="shared" si="2"/>
        <v>835.72834132391677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-3.2857999999999998E-2</v>
      </c>
      <c r="AC33" s="95">
        <v>3.2857999999999998E-2</v>
      </c>
      <c r="AD33" s="95">
        <v>0</v>
      </c>
      <c r="AE33" s="98">
        <v>3.2857999999999998E-2</v>
      </c>
      <c r="AF33" s="95">
        <v>0</v>
      </c>
      <c r="AG33" s="97">
        <v>0</v>
      </c>
      <c r="AH33" s="95">
        <v>3.2857999999999998E-2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9.0359999999999996</v>
      </c>
      <c r="E34" s="95">
        <v>0</v>
      </c>
      <c r="F34" s="95">
        <v>0</v>
      </c>
      <c r="G34" s="95">
        <v>9.0359999999999996</v>
      </c>
      <c r="H34" s="95">
        <v>9.0359999999999996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9.0359999999999996</v>
      </c>
      <c r="AH34" s="95">
        <v>0</v>
      </c>
      <c r="AI34" s="95">
        <v>9.0359999999999996</v>
      </c>
      <c r="AJ34" s="95">
        <v>0</v>
      </c>
      <c r="AK34" s="95">
        <f t="shared" si="0"/>
        <v>9.0359999999999996</v>
      </c>
      <c r="AL34" s="95">
        <f t="shared" si="1"/>
        <v>0</v>
      </c>
      <c r="AM34" s="95">
        <v>0</v>
      </c>
      <c r="AN34" s="95">
        <v>0</v>
      </c>
      <c r="AO34" s="95">
        <f t="shared" si="2"/>
        <v>9.0359999999999996</v>
      </c>
    </row>
    <row r="35" spans="2:41" s="92" customFormat="1" ht="27" customHeight="1" x14ac:dyDescent="0.15">
      <c r="B35" s="101" t="s">
        <v>100</v>
      </c>
      <c r="C35" s="94"/>
      <c r="D35" s="95">
        <v>7.5499999999999994E-3</v>
      </c>
      <c r="E35" s="95">
        <v>0</v>
      </c>
      <c r="F35" s="95">
        <v>0</v>
      </c>
      <c r="G35" s="95">
        <v>7.5499999999999994E-3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7.5499999999999994E-3</v>
      </c>
      <c r="T35" s="95">
        <v>0</v>
      </c>
      <c r="U35" s="95">
        <v>0</v>
      </c>
      <c r="V35" s="95">
        <v>0</v>
      </c>
      <c r="W35" s="95">
        <v>7.5499999999999994E-3</v>
      </c>
      <c r="X35" s="95">
        <v>0</v>
      </c>
      <c r="Y35" s="95">
        <v>0</v>
      </c>
      <c r="Z35" s="95">
        <v>7.5499999999999994E-3</v>
      </c>
      <c r="AA35" s="95">
        <v>0</v>
      </c>
      <c r="AB35" s="95">
        <v>0</v>
      </c>
      <c r="AC35" s="95">
        <v>7.5499999999999994E-3</v>
      </c>
      <c r="AD35" s="95">
        <v>7.5499999999999994E-3</v>
      </c>
      <c r="AE35" s="98">
        <v>0</v>
      </c>
      <c r="AF35" s="95">
        <v>0</v>
      </c>
      <c r="AG35" s="97">
        <v>7.5499999999999994E-3</v>
      </c>
      <c r="AH35" s="95">
        <v>0</v>
      </c>
      <c r="AI35" s="95">
        <v>7.5499999999999994E-3</v>
      </c>
      <c r="AJ35" s="95">
        <v>0</v>
      </c>
      <c r="AK35" s="95">
        <f t="shared" si="0"/>
        <v>7.5499999999999994E-3</v>
      </c>
      <c r="AL35" s="95">
        <f t="shared" si="1"/>
        <v>0</v>
      </c>
      <c r="AM35" s="95">
        <v>0</v>
      </c>
      <c r="AN35" s="95">
        <v>0</v>
      </c>
      <c r="AO35" s="95">
        <f t="shared" si="2"/>
        <v>7.5499999999999994E-3</v>
      </c>
    </row>
    <row r="36" spans="2:41" s="92" customFormat="1" ht="27" customHeight="1" x14ac:dyDescent="0.15">
      <c r="B36" s="101" t="s">
        <v>101</v>
      </c>
      <c r="C36" s="94"/>
      <c r="D36" s="95">
        <v>27.919107999999998</v>
      </c>
      <c r="E36" s="95">
        <v>0</v>
      </c>
      <c r="F36" s="95">
        <v>0</v>
      </c>
      <c r="G36" s="95">
        <v>27.919107999999998</v>
      </c>
      <c r="H36" s="95">
        <v>0</v>
      </c>
      <c r="I36" s="95">
        <v>0</v>
      </c>
      <c r="J36" s="95">
        <v>0</v>
      </c>
      <c r="K36" s="95">
        <v>0.13258999999999999</v>
      </c>
      <c r="L36" s="95">
        <v>0</v>
      </c>
      <c r="M36" s="95">
        <v>0</v>
      </c>
      <c r="N36" s="95">
        <v>0</v>
      </c>
      <c r="O36" s="95">
        <v>0.13258999999999999</v>
      </c>
      <c r="P36" s="95">
        <v>0</v>
      </c>
      <c r="Q36" s="95">
        <v>0</v>
      </c>
      <c r="R36" s="102">
        <v>0</v>
      </c>
      <c r="S36" s="97">
        <v>27.919107999999998</v>
      </c>
      <c r="T36" s="95">
        <v>17.992930000000001</v>
      </c>
      <c r="U36" s="95">
        <v>0</v>
      </c>
      <c r="V36" s="95">
        <v>17.992930000000001</v>
      </c>
      <c r="W36" s="95">
        <v>9.9261779999999966</v>
      </c>
      <c r="X36" s="95">
        <v>7.0595739999999978</v>
      </c>
      <c r="Y36" s="95">
        <v>2.0354139999999998</v>
      </c>
      <c r="Z36" s="95">
        <v>2.8666039999999993</v>
      </c>
      <c r="AA36" s="95">
        <v>2.4243229999999998</v>
      </c>
      <c r="AB36" s="95">
        <v>4.7729969999999984</v>
      </c>
      <c r="AC36" s="95">
        <v>5.153181</v>
      </c>
      <c r="AD36" s="95">
        <v>1.923381</v>
      </c>
      <c r="AE36" s="95">
        <v>3.2298</v>
      </c>
      <c r="AF36" s="95">
        <v>0</v>
      </c>
      <c r="AG36" s="97">
        <v>1.923381</v>
      </c>
      <c r="AH36" s="95">
        <v>21.222729999999999</v>
      </c>
      <c r="AI36" s="95">
        <v>1.923381</v>
      </c>
      <c r="AJ36" s="95">
        <v>0</v>
      </c>
      <c r="AK36" s="95">
        <f t="shared" si="0"/>
        <v>27.919107999999998</v>
      </c>
      <c r="AL36" s="95">
        <f t="shared" si="1"/>
        <v>25.990102</v>
      </c>
      <c r="AM36" s="95">
        <f>SUM(AM37:AM39)</f>
        <v>0</v>
      </c>
      <c r="AN36" s="95">
        <f>SUM(AN37:AN39)</f>
        <v>25.990102</v>
      </c>
      <c r="AO36" s="95">
        <f t="shared" si="2"/>
        <v>1.9290059999999976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4.2032059999999998</v>
      </c>
      <c r="E37" s="106">
        <v>0</v>
      </c>
      <c r="F37" s="105">
        <v>0</v>
      </c>
      <c r="G37" s="105">
        <v>4.2032059999999998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4.2032059999999998</v>
      </c>
      <c r="T37" s="105">
        <v>0</v>
      </c>
      <c r="U37" s="105">
        <v>0</v>
      </c>
      <c r="V37" s="105">
        <v>0</v>
      </c>
      <c r="W37" s="105">
        <v>4.2032059999999998</v>
      </c>
      <c r="X37" s="105">
        <v>2.0354139999999998</v>
      </c>
      <c r="Y37" s="105">
        <v>2.0354139999999998</v>
      </c>
      <c r="Z37" s="105">
        <v>2.1677919999999995</v>
      </c>
      <c r="AA37" s="105">
        <v>2.1615539999999998</v>
      </c>
      <c r="AB37" s="105">
        <v>4.2025819999999996</v>
      </c>
      <c r="AC37" s="105">
        <v>6.2399999999999999E-4</v>
      </c>
      <c r="AD37" s="105">
        <v>6.2399999999999999E-4</v>
      </c>
      <c r="AE37" s="105">
        <v>0</v>
      </c>
      <c r="AF37" s="107">
        <v>0</v>
      </c>
      <c r="AG37" s="108">
        <v>6.2399999999999999E-4</v>
      </c>
      <c r="AH37" s="105">
        <v>0</v>
      </c>
      <c r="AI37" s="105">
        <v>6.2399999999999999E-4</v>
      </c>
      <c r="AJ37" s="106">
        <v>0</v>
      </c>
      <c r="AK37" s="106">
        <f t="shared" si="0"/>
        <v>4.2032059999999998</v>
      </c>
      <c r="AL37" s="106">
        <f t="shared" si="1"/>
        <v>4.196968</v>
      </c>
      <c r="AM37" s="106">
        <v>0</v>
      </c>
      <c r="AN37" s="106">
        <v>4.196968</v>
      </c>
      <c r="AO37" s="106">
        <f t="shared" si="2"/>
        <v>6.2379999999997437E-3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22.598451000000001</v>
      </c>
      <c r="E38" s="110">
        <v>0</v>
      </c>
      <c r="F38" s="110">
        <v>0</v>
      </c>
      <c r="G38" s="110">
        <v>22.598451000000001</v>
      </c>
      <c r="H38" s="110">
        <v>0</v>
      </c>
      <c r="I38" s="110">
        <v>0</v>
      </c>
      <c r="J38" s="110">
        <v>0</v>
      </c>
      <c r="K38" s="110">
        <v>0.13258999999999999</v>
      </c>
      <c r="L38" s="110">
        <v>0</v>
      </c>
      <c r="M38" s="110">
        <v>0</v>
      </c>
      <c r="N38" s="110">
        <v>0</v>
      </c>
      <c r="O38" s="110">
        <v>0.13258999999999999</v>
      </c>
      <c r="P38" s="110">
        <v>0</v>
      </c>
      <c r="Q38" s="110">
        <v>0</v>
      </c>
      <c r="R38" s="111">
        <v>0</v>
      </c>
      <c r="S38" s="112">
        <v>22.598451000000001</v>
      </c>
      <c r="T38" s="110">
        <v>17.992930000000001</v>
      </c>
      <c r="U38" s="110">
        <v>0</v>
      </c>
      <c r="V38" s="110">
        <v>17.992930000000001</v>
      </c>
      <c r="W38" s="110">
        <v>4.6055209999999986</v>
      </c>
      <c r="X38" s="110">
        <v>4.2126349999999988</v>
      </c>
      <c r="Y38" s="110">
        <v>0</v>
      </c>
      <c r="Z38" s="110">
        <v>0.39288600000000001</v>
      </c>
      <c r="AA38" s="110">
        <v>1.2012E-2</v>
      </c>
      <c r="AB38" s="110">
        <v>0.51102599999999843</v>
      </c>
      <c r="AC38" s="110">
        <v>4.0944950000000002</v>
      </c>
      <c r="AD38" s="110">
        <v>0.96243900000000004</v>
      </c>
      <c r="AE38" s="110">
        <v>3.132056</v>
      </c>
      <c r="AF38" s="111">
        <v>0</v>
      </c>
      <c r="AG38" s="112">
        <v>0.96243900000000004</v>
      </c>
      <c r="AH38" s="110">
        <v>21.124986</v>
      </c>
      <c r="AI38" s="110">
        <v>0.96243900000000004</v>
      </c>
      <c r="AJ38" s="110">
        <v>0</v>
      </c>
      <c r="AK38" s="110">
        <f t="shared" si="0"/>
        <v>22.598451000000001</v>
      </c>
      <c r="AL38" s="110">
        <f t="shared" si="1"/>
        <v>21.636011999999997</v>
      </c>
      <c r="AM38" s="110">
        <v>0</v>
      </c>
      <c r="AN38" s="110">
        <v>21.636011999999997</v>
      </c>
      <c r="AO38" s="110">
        <f t="shared" si="2"/>
        <v>0.96243900000000338</v>
      </c>
    </row>
    <row r="39" spans="2:41" ht="27" customHeight="1" x14ac:dyDescent="0.15">
      <c r="B39" s="113">
        <v>0</v>
      </c>
      <c r="C39" s="120" t="s">
        <v>101</v>
      </c>
      <c r="D39" s="115">
        <v>1.117451</v>
      </c>
      <c r="E39" s="96">
        <v>0</v>
      </c>
      <c r="F39" s="115">
        <v>0</v>
      </c>
      <c r="G39" s="115">
        <v>1.117451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1.117451</v>
      </c>
      <c r="T39" s="115">
        <v>0</v>
      </c>
      <c r="U39" s="115">
        <v>0</v>
      </c>
      <c r="V39" s="115">
        <v>0</v>
      </c>
      <c r="W39" s="115">
        <v>1.117451</v>
      </c>
      <c r="X39" s="115">
        <v>0.81152499999999994</v>
      </c>
      <c r="Y39" s="115">
        <v>0</v>
      </c>
      <c r="Z39" s="115">
        <v>0.30592600000000003</v>
      </c>
      <c r="AA39" s="115">
        <v>0.25075699999999995</v>
      </c>
      <c r="AB39" s="115">
        <v>5.9388999999999914E-2</v>
      </c>
      <c r="AC39" s="115">
        <v>1.0580620000000001</v>
      </c>
      <c r="AD39" s="115">
        <v>0.96031800000000012</v>
      </c>
      <c r="AE39" s="115">
        <v>9.7743999999999984E-2</v>
      </c>
      <c r="AF39" s="116">
        <v>0</v>
      </c>
      <c r="AG39" s="117">
        <v>0.96031800000000012</v>
      </c>
      <c r="AH39" s="115">
        <v>9.7743999999999984E-2</v>
      </c>
      <c r="AI39" s="115">
        <v>0.96031800000000012</v>
      </c>
      <c r="AJ39" s="96">
        <v>0</v>
      </c>
      <c r="AK39" s="96">
        <f t="shared" si="0"/>
        <v>1.117451</v>
      </c>
      <c r="AL39" s="96">
        <f t="shared" si="1"/>
        <v>0.15712199999999998</v>
      </c>
      <c r="AM39" s="96">
        <v>0</v>
      </c>
      <c r="AN39" s="96">
        <v>0.15712199999999998</v>
      </c>
      <c r="AO39" s="96">
        <f t="shared" si="2"/>
        <v>0.96032899999999999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2021-03-16T06:36:51Z</dcterms:created>
  <dcterms:modified xsi:type="dcterms:W3CDTF">2021-03-16T06:36:51Z</dcterms:modified>
</cp:coreProperties>
</file>