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4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N14" i="1"/>
  <c r="AK14" i="1"/>
  <c r="AN12" i="1"/>
  <c r="AK13" i="1"/>
  <c r="AK12" i="1"/>
  <c r="Z8" i="1"/>
  <c r="X8" i="1"/>
  <c r="AO20" i="1" l="1"/>
  <c r="AO27" i="1"/>
  <c r="AO37" i="1"/>
  <c r="AO24" i="1"/>
  <c r="AO28" i="1"/>
  <c r="AO31" i="1"/>
  <c r="AO38" i="1"/>
  <c r="AO15" i="1"/>
  <c r="AO35" i="1"/>
  <c r="AO32" i="1"/>
  <c r="AO16" i="1"/>
  <c r="AO19" i="1"/>
  <c r="AL13" i="1"/>
  <c r="AO13" i="1" s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<sst xmlns="http://schemas.openxmlformats.org/spreadsheetml/2006/main" count="111" uniqueCount="105">
  <si>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</si>
  <si>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</si>
  <si>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</si>
  <si>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</si>
  <si>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</si>
  <si>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</si>
  <si>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</si>
  <si>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</si>
  <si>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</si>
  <si>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</si>
  <si>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</si>
  <si>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</si>
  <si>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</si>
  <si>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</si>
  <si>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</si>
  <si>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</si>
  <si>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</si>
  <si>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</si>
  <si>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</si>
  <si>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</si>
  <si>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</si>
  <si>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</si>
  <si>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</si>
  <si>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</si>
  <si>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</si>
  <si>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</si>
  <si>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</si>
  <si>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</si>
  <si>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</si>
  <si>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</si>
  <si>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</si>
  <si>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</si>
  <si>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</si>
  <si>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</si>
  <si>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</si>
  <si>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</si>
  <si>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</si>
  <si>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</si>
  <si>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</si>
  <si>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</si>
  <si>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</si>
  <si>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</si>
  <si>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</si>
  <si>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</si>
  <si>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</si>
  <si>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</si>
  <si>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</si>
  <si>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</si>
  <si>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</si>
  <si>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</si>
  <si>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</si>
  <si>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</si>
  <si>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</si>
  <si>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</si>
  <si>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</si>
  <si>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</si>
  <si>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</si>
  <si>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</si>
  <si>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</si>
  <si>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</si>
  <si>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</si>
  <si>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</si>
  <si>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</si>
  <si>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</si>
  <si>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</si>
  <si>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</si>
  <si>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</si>
  <si>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</si>
  <si>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</si>
  <si>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</si>
  <si>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</si>
  <si>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</si>
  <si>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表2-21  発生量及び処理・処分量（種類別：変換）　〔食料品〕〔全地域〕〔令和元年度〕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</si>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</sst>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35.72093499999999</v>
      </c>
      <c r="E12" s="90">
        <v>0</v>
      </c>
      <c r="F12" s="90">
        <v>0</v>
      </c>
      <c r="G12" s="90">
        <v>35.72093499999999</v>
      </c>
      <c r="H12" s="90">
        <v>0.32600000000000001</v>
      </c>
      <c r="I12" s="90">
        <v>0</v>
      </c>
      <c r="J12" s="90">
        <v>0</v>
      </c>
      <c r="K12" s="90">
        <v>4.87</v>
      </c>
      <c r="L12" s="90">
        <v>0</v>
      </c>
      <c r="M12" s="90">
        <v>2.9220000000000002</v>
      </c>
      <c r="N12" s="90">
        <v>0</v>
      </c>
      <c r="O12" s="90">
        <v>1.948</v>
      </c>
      <c r="P12" s="90">
        <v>0.214</v>
      </c>
      <c r="Q12" s="90">
        <v>0</v>
      </c>
      <c r="R12" s="90">
        <v>0</v>
      </c>
      <c r="S12" s="91">
        <v>32.258935000000008</v>
      </c>
      <c r="T12" s="90">
        <v>1.6895</v>
      </c>
      <c r="U12" s="90">
        <v>2.4500000000000001E-2</v>
      </c>
      <c r="V12" s="90">
        <v>1.665</v>
      </c>
      <c r="W12" s="90">
        <v>30.569435000000006</v>
      </c>
      <c r="X12" s="90">
        <v>9.6959879999999998</v>
      </c>
      <c r="Y12" s="90">
        <v>1.4199999999999998E-3</v>
      </c>
      <c r="Z12" s="90">
        <v>20.873446999999999</v>
      </c>
      <c r="AA12" s="90">
        <v>2.0616299999999996</v>
      </c>
      <c r="AB12" s="90">
        <v>4.7091870000000018</v>
      </c>
      <c r="AC12" s="90">
        <v>25.860247999999999</v>
      </c>
      <c r="AD12" s="90">
        <v>25.635656000000001</v>
      </c>
      <c r="AE12" s="90">
        <v>0.22459200000000001</v>
      </c>
      <c r="AF12" s="90">
        <v>0</v>
      </c>
      <c r="AG12" s="91">
        <v>26.175656</v>
      </c>
      <c r="AH12" s="90">
        <v>1.9140920000000001</v>
      </c>
      <c r="AI12" s="90">
        <v>26.175656</v>
      </c>
      <c r="AJ12" s="90">
        <v>0</v>
      </c>
      <c r="AK12" s="90">
        <f>G12-N12</f>
        <v>35.72093499999999</v>
      </c>
      <c r="AL12" s="90">
        <f>AM12+AN12</f>
        <v>6.3253890000000013</v>
      </c>
      <c r="AM12" s="90">
        <f>SUM(AM13:AM14)+SUM(AM18:AM36)</f>
        <v>0</v>
      </c>
      <c r="AN12" s="90">
        <f>SUM(AN13:AN14)+SUM(AN18:AN36)</f>
        <v>6.3253890000000013</v>
      </c>
      <c r="AO12" s="90">
        <f>AK12-AL12</f>
        <v>29.395545999999989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-5.4897000000000001E-2</v>
      </c>
      <c r="AC13" s="95">
        <v>5.4897000000000001E-2</v>
      </c>
      <c r="AD13" s="95">
        <v>0</v>
      </c>
      <c r="AE13" s="98">
        <v>5.4897000000000001E-2</v>
      </c>
      <c r="AF13" s="95">
        <v>0</v>
      </c>
      <c r="AG13" s="99">
        <v>0</v>
      </c>
      <c r="AH13" s="100">
        <v>5.4897000000000001E-2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7.7525810000000011</v>
      </c>
      <c r="E14" s="95">
        <v>0</v>
      </c>
      <c r="F14" s="95">
        <v>0</v>
      </c>
      <c r="G14" s="95">
        <v>7.7525810000000011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7.7525810000000011</v>
      </c>
      <c r="T14" s="95">
        <v>0.99299999999999999</v>
      </c>
      <c r="U14" s="95">
        <v>0</v>
      </c>
      <c r="V14" s="95">
        <v>0.99299999999999999</v>
      </c>
      <c r="W14" s="95">
        <v>6.7595810000000007</v>
      </c>
      <c r="X14" s="95">
        <v>3.2242800000000003</v>
      </c>
      <c r="Y14" s="95">
        <v>0</v>
      </c>
      <c r="Z14" s="95">
        <v>3.5353010000000005</v>
      </c>
      <c r="AA14" s="95">
        <v>0.77222999999999997</v>
      </c>
      <c r="AB14" s="95">
        <v>0.3091730000000002</v>
      </c>
      <c r="AC14" s="95">
        <v>6.4504080000000004</v>
      </c>
      <c r="AD14" s="95">
        <v>6.3963740000000007</v>
      </c>
      <c r="AE14" s="95">
        <v>5.4034000000000013E-2</v>
      </c>
      <c r="AF14" s="95">
        <v>0</v>
      </c>
      <c r="AG14" s="97">
        <v>6.3963740000000007</v>
      </c>
      <c r="AH14" s="95">
        <v>1.047034</v>
      </c>
      <c r="AI14" s="95">
        <v>6.3963740000000007</v>
      </c>
      <c r="AJ14" s="95">
        <v>0</v>
      </c>
      <c r="AK14" s="95">
        <f t="shared" si="0"/>
        <v>7.7525810000000011</v>
      </c>
      <c r="AL14" s="95">
        <f t="shared" si="1"/>
        <v>1.071501</v>
      </c>
      <c r="AM14" s="95">
        <f>SUM(AM15:AM17)</f>
        <v>0</v>
      </c>
      <c r="AN14" s="95">
        <f>SUM(AN15:AN17)</f>
        <v>1.071501</v>
      </c>
      <c r="AO14" s="95">
        <f t="shared" si="2"/>
        <v>6.6810800000000015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7.7525810000000011</v>
      </c>
      <c r="E15" s="106">
        <v>0</v>
      </c>
      <c r="F15" s="105">
        <v>0</v>
      </c>
      <c r="G15" s="105">
        <v>7.7525810000000011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7.7525810000000011</v>
      </c>
      <c r="T15" s="105">
        <v>0.99299999999999999</v>
      </c>
      <c r="U15" s="105">
        <v>0</v>
      </c>
      <c r="V15" s="105">
        <v>0.99299999999999999</v>
      </c>
      <c r="W15" s="105">
        <v>6.7595810000000007</v>
      </c>
      <c r="X15" s="105">
        <v>3.2242800000000003</v>
      </c>
      <c r="Y15" s="105">
        <v>0</v>
      </c>
      <c r="Z15" s="105">
        <v>3.5353010000000005</v>
      </c>
      <c r="AA15" s="105">
        <v>0.77222999999999997</v>
      </c>
      <c r="AB15" s="105">
        <v>0.33007100000000023</v>
      </c>
      <c r="AC15" s="105">
        <v>6.4295100000000005</v>
      </c>
      <c r="AD15" s="105">
        <v>6.3963740000000007</v>
      </c>
      <c r="AE15" s="105">
        <v>3.3136000000000006E-2</v>
      </c>
      <c r="AF15" s="107">
        <v>0</v>
      </c>
      <c r="AG15" s="108">
        <v>6.3963740000000007</v>
      </c>
      <c r="AH15" s="105">
        <v>1.0261359999999999</v>
      </c>
      <c r="AI15" s="105">
        <v>6.3963740000000007</v>
      </c>
      <c r="AJ15" s="106">
        <v>0</v>
      </c>
      <c r="AK15" s="106">
        <f t="shared" si="0"/>
        <v>7.7525810000000011</v>
      </c>
      <c r="AL15" s="106">
        <f t="shared" si="1"/>
        <v>1.071501</v>
      </c>
      <c r="AM15" s="106">
        <v>0</v>
      </c>
      <c r="AN15" s="106">
        <v>1.071501</v>
      </c>
      <c r="AO15" s="106">
        <f t="shared" si="2"/>
        <v>6.6810800000000015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-2.0898000000000003E-2</v>
      </c>
      <c r="AC16" s="110">
        <v>2.0898000000000003E-2</v>
      </c>
      <c r="AD16" s="110">
        <v>0</v>
      </c>
      <c r="AE16" s="110">
        <v>2.0898000000000003E-2</v>
      </c>
      <c r="AF16" s="111">
        <v>0</v>
      </c>
      <c r="AG16" s="112">
        <v>0</v>
      </c>
      <c r="AH16" s="110">
        <v>2.0898000000000003E-2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4.2587860000000006</v>
      </c>
      <c r="E18" s="95">
        <v>0</v>
      </c>
      <c r="F18" s="95">
        <v>0</v>
      </c>
      <c r="G18" s="95">
        <v>4.2587860000000006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4.2587860000000006</v>
      </c>
      <c r="T18" s="95">
        <v>0</v>
      </c>
      <c r="U18" s="95">
        <v>0</v>
      </c>
      <c r="V18" s="95">
        <v>0</v>
      </c>
      <c r="W18" s="95">
        <v>4.2587860000000006</v>
      </c>
      <c r="X18" s="95">
        <v>3.2400000000000003E-3</v>
      </c>
      <c r="Y18" s="95">
        <v>0</v>
      </c>
      <c r="Z18" s="95">
        <v>4.2555460000000007</v>
      </c>
      <c r="AA18" s="95">
        <v>2.0459999999999996E-3</v>
      </c>
      <c r="AB18" s="95">
        <v>2.0460000000008804E-3</v>
      </c>
      <c r="AC18" s="95">
        <v>4.2567399999999997</v>
      </c>
      <c r="AD18" s="95">
        <v>4.2567399999999997</v>
      </c>
      <c r="AE18" s="98">
        <v>0</v>
      </c>
      <c r="AF18" s="95">
        <v>0</v>
      </c>
      <c r="AG18" s="97">
        <v>4.2567399999999997</v>
      </c>
      <c r="AH18" s="95">
        <v>0</v>
      </c>
      <c r="AI18" s="95">
        <v>4.2567399999999997</v>
      </c>
      <c r="AJ18" s="95">
        <v>0</v>
      </c>
      <c r="AK18" s="95">
        <f t="shared" si="0"/>
        <v>4.2587860000000006</v>
      </c>
      <c r="AL18" s="95">
        <f t="shared" si="1"/>
        <v>2.0459999999999996E-3</v>
      </c>
      <c r="AM18" s="95">
        <v>0</v>
      </c>
      <c r="AN18" s="95">
        <v>2.0459999999999996E-3</v>
      </c>
      <c r="AO18" s="95">
        <f t="shared" si="2"/>
        <v>4.2567400000000006</v>
      </c>
    </row>
    <row r="19" spans="2:41" s="92" customFormat="1" ht="27" customHeight="1" x14ac:dyDescent="0.15">
      <c r="B19" s="101" t="s">
        <v>84</v>
      </c>
      <c r="C19" s="94"/>
      <c r="D19" s="95">
        <v>4.1118799999999993</v>
      </c>
      <c r="E19" s="95">
        <v>0</v>
      </c>
      <c r="F19" s="95">
        <v>0</v>
      </c>
      <c r="G19" s="95">
        <v>4.1118799999999993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4.1118799999999993</v>
      </c>
      <c r="T19" s="95">
        <v>0</v>
      </c>
      <c r="U19" s="95">
        <v>0</v>
      </c>
      <c r="V19" s="95">
        <v>0</v>
      </c>
      <c r="W19" s="95">
        <v>4.1118799999999993</v>
      </c>
      <c r="X19" s="95">
        <v>2.8649</v>
      </c>
      <c r="Y19" s="95">
        <v>0</v>
      </c>
      <c r="Z19" s="95">
        <v>1.2469799999999998</v>
      </c>
      <c r="AA19" s="95">
        <v>0.88052999999999992</v>
      </c>
      <c r="AB19" s="95">
        <v>4.028878999999999</v>
      </c>
      <c r="AC19" s="95">
        <v>8.3001000000000005E-2</v>
      </c>
      <c r="AD19" s="95">
        <v>8.3001000000000005E-2</v>
      </c>
      <c r="AE19" s="98">
        <v>0</v>
      </c>
      <c r="AF19" s="95">
        <v>0</v>
      </c>
      <c r="AG19" s="97">
        <v>8.3001000000000005E-2</v>
      </c>
      <c r="AH19" s="95">
        <v>0</v>
      </c>
      <c r="AI19" s="95">
        <v>8.3001000000000005E-2</v>
      </c>
      <c r="AJ19" s="95">
        <v>0</v>
      </c>
      <c r="AK19" s="95">
        <f t="shared" si="0"/>
        <v>4.1118799999999993</v>
      </c>
      <c r="AL19" s="95">
        <f t="shared" si="1"/>
        <v>4.0287800000000011</v>
      </c>
      <c r="AM19" s="95">
        <v>0</v>
      </c>
      <c r="AN19" s="95">
        <v>4.0287800000000011</v>
      </c>
      <c r="AO19" s="95">
        <f t="shared" si="2"/>
        <v>8.3099999999998175E-2</v>
      </c>
    </row>
    <row r="20" spans="2:41" s="92" customFormat="1" ht="27" customHeight="1" x14ac:dyDescent="0.15">
      <c r="B20" s="101" t="s">
        <v>85</v>
      </c>
      <c r="C20" s="94"/>
      <c r="D20" s="95">
        <v>7.8000000000000009E-4</v>
      </c>
      <c r="E20" s="95">
        <v>0</v>
      </c>
      <c r="F20" s="95">
        <v>0</v>
      </c>
      <c r="G20" s="95">
        <v>7.8000000000000009E-4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7.8000000000000009E-4</v>
      </c>
      <c r="T20" s="95">
        <v>0</v>
      </c>
      <c r="U20" s="95">
        <v>0</v>
      </c>
      <c r="V20" s="95">
        <v>0</v>
      </c>
      <c r="W20" s="95">
        <v>7.8000000000000009E-4</v>
      </c>
      <c r="X20" s="95">
        <v>4.0000000000000002E-4</v>
      </c>
      <c r="Y20" s="95">
        <v>0</v>
      </c>
      <c r="Z20" s="95">
        <v>3.8000000000000002E-4</v>
      </c>
      <c r="AA20" s="95">
        <v>0</v>
      </c>
      <c r="AB20" s="95">
        <v>7.8000000000000009E-4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7.8000000000000009E-4</v>
      </c>
      <c r="AL20" s="95">
        <f t="shared" si="1"/>
        <v>7.7999999999999999E-4</v>
      </c>
      <c r="AM20" s="95">
        <v>0</v>
      </c>
      <c r="AN20" s="95">
        <v>7.7999999999999999E-4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0.69244100000000008</v>
      </c>
      <c r="E21" s="95">
        <v>0</v>
      </c>
      <c r="F21" s="95">
        <v>0</v>
      </c>
      <c r="G21" s="95">
        <v>0.69244100000000008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0.69244100000000008</v>
      </c>
      <c r="T21" s="95">
        <v>0</v>
      </c>
      <c r="U21" s="95">
        <v>0</v>
      </c>
      <c r="V21" s="95">
        <v>0</v>
      </c>
      <c r="W21" s="95">
        <v>0.69244100000000008</v>
      </c>
      <c r="X21" s="95">
        <v>0.26124000000000003</v>
      </c>
      <c r="Y21" s="95">
        <v>0</v>
      </c>
      <c r="Z21" s="95">
        <v>0.431201</v>
      </c>
      <c r="AA21" s="95">
        <v>9.9999999999999995E-7</v>
      </c>
      <c r="AB21" s="95">
        <v>1.8910000000000871E-3</v>
      </c>
      <c r="AC21" s="95">
        <v>0.69055</v>
      </c>
      <c r="AD21" s="95">
        <v>0.60392299999999999</v>
      </c>
      <c r="AE21" s="98">
        <v>8.6626999999999996E-2</v>
      </c>
      <c r="AF21" s="95">
        <v>0</v>
      </c>
      <c r="AG21" s="97">
        <v>0.60392299999999999</v>
      </c>
      <c r="AH21" s="95">
        <v>8.6626999999999996E-2</v>
      </c>
      <c r="AI21" s="95">
        <v>0.60392299999999999</v>
      </c>
      <c r="AJ21" s="95">
        <v>0</v>
      </c>
      <c r="AK21" s="95">
        <f t="shared" si="0"/>
        <v>0.69244100000000008</v>
      </c>
      <c r="AL21" s="95">
        <f t="shared" si="1"/>
        <v>8.8517999999999999E-2</v>
      </c>
      <c r="AM21" s="95">
        <v>0</v>
      </c>
      <c r="AN21" s="95">
        <v>8.8517999999999999E-2</v>
      </c>
      <c r="AO21" s="95">
        <f t="shared" si="2"/>
        <v>0.6039230000000001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14.058432000000002</v>
      </c>
      <c r="E25" s="95">
        <v>0</v>
      </c>
      <c r="F25" s="95">
        <v>0</v>
      </c>
      <c r="G25" s="95">
        <v>14.058432000000002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14.058432000000002</v>
      </c>
      <c r="T25" s="95">
        <v>0.67200000000000004</v>
      </c>
      <c r="U25" s="95">
        <v>0</v>
      </c>
      <c r="V25" s="95">
        <v>0.67200000000000004</v>
      </c>
      <c r="W25" s="95">
        <v>13.386432000000001</v>
      </c>
      <c r="X25" s="95">
        <v>3.0301469999999999</v>
      </c>
      <c r="Y25" s="95">
        <v>1.4199999999999998E-3</v>
      </c>
      <c r="Z25" s="95">
        <v>10.356285000000002</v>
      </c>
      <c r="AA25" s="95">
        <v>0.40681</v>
      </c>
      <c r="AB25" s="95">
        <v>0.42131500000000166</v>
      </c>
      <c r="AC25" s="95">
        <v>12.965116999999999</v>
      </c>
      <c r="AD25" s="95">
        <v>12.965116999999999</v>
      </c>
      <c r="AE25" s="98">
        <v>0</v>
      </c>
      <c r="AF25" s="95">
        <v>0</v>
      </c>
      <c r="AG25" s="97">
        <v>12.965116999999999</v>
      </c>
      <c r="AH25" s="95">
        <v>0.67200000000000004</v>
      </c>
      <c r="AI25" s="95">
        <v>12.965116999999999</v>
      </c>
      <c r="AJ25" s="95">
        <v>0</v>
      </c>
      <c r="AK25" s="95">
        <f t="shared" si="0"/>
        <v>14.058432000000002</v>
      </c>
      <c r="AL25" s="95">
        <f t="shared" si="1"/>
        <v>1.08023</v>
      </c>
      <c r="AM25" s="95">
        <v>0</v>
      </c>
      <c r="AN25" s="95">
        <v>1.08023</v>
      </c>
      <c r="AO25" s="95">
        <f t="shared" si="2"/>
        <v>12.978202000000001</v>
      </c>
    </row>
    <row r="26" spans="2:41" s="92" customFormat="1" ht="27" customHeight="1" x14ac:dyDescent="0.15">
      <c r="B26" s="101" t="s">
        <v>91</v>
      </c>
      <c r="C26" s="94"/>
      <c r="D26" s="95">
        <v>1.0461800000000001</v>
      </c>
      <c r="E26" s="95">
        <v>0</v>
      </c>
      <c r="F26" s="95">
        <v>0</v>
      </c>
      <c r="G26" s="95">
        <v>1.0461800000000001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1.0461800000000001</v>
      </c>
      <c r="T26" s="95">
        <v>0</v>
      </c>
      <c r="U26" s="95">
        <v>0</v>
      </c>
      <c r="V26" s="95">
        <v>0</v>
      </c>
      <c r="W26" s="95">
        <v>1.0461800000000001</v>
      </c>
      <c r="X26" s="95">
        <v>0</v>
      </c>
      <c r="Y26" s="95">
        <v>0</v>
      </c>
      <c r="Z26" s="95">
        <v>1.0461800000000001</v>
      </c>
      <c r="AA26" s="95">
        <v>0</v>
      </c>
      <c r="AB26" s="95">
        <v>0</v>
      </c>
      <c r="AC26" s="95">
        <v>1.0461800000000001</v>
      </c>
      <c r="AD26" s="95">
        <v>1.0461800000000001</v>
      </c>
      <c r="AE26" s="98">
        <v>0</v>
      </c>
      <c r="AF26" s="95">
        <v>0</v>
      </c>
      <c r="AG26" s="97">
        <v>1.0461800000000001</v>
      </c>
      <c r="AH26" s="95">
        <v>0</v>
      </c>
      <c r="AI26" s="95">
        <v>1.0461800000000001</v>
      </c>
      <c r="AJ26" s="95">
        <v>0</v>
      </c>
      <c r="AK26" s="95">
        <f t="shared" si="0"/>
        <v>1.0461800000000001</v>
      </c>
      <c r="AL26" s="95">
        <f t="shared" si="1"/>
        <v>0</v>
      </c>
      <c r="AM26" s="95">
        <v>0</v>
      </c>
      <c r="AN26" s="95">
        <v>0</v>
      </c>
      <c r="AO26" s="95">
        <f t="shared" si="2"/>
        <v>1.0461800000000001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1.9736E-2</v>
      </c>
      <c r="E28" s="95">
        <v>0</v>
      </c>
      <c r="F28" s="95">
        <v>0</v>
      </c>
      <c r="G28" s="95">
        <v>1.9736E-2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1.9736E-2</v>
      </c>
      <c r="T28" s="95">
        <v>0</v>
      </c>
      <c r="U28" s="95">
        <v>0</v>
      </c>
      <c r="V28" s="95">
        <v>0</v>
      </c>
      <c r="W28" s="95">
        <v>1.9736E-2</v>
      </c>
      <c r="X28" s="95">
        <v>1.8905999999999999E-2</v>
      </c>
      <c r="Y28" s="95">
        <v>0</v>
      </c>
      <c r="Z28" s="95">
        <v>8.3000000000000001E-4</v>
      </c>
      <c r="AA28" s="95">
        <v>0</v>
      </c>
      <c r="AB28" s="95">
        <v>0</v>
      </c>
      <c r="AC28" s="95">
        <v>1.9735999999999997E-2</v>
      </c>
      <c r="AD28" s="95">
        <v>1.9735999999999997E-2</v>
      </c>
      <c r="AE28" s="98">
        <v>0</v>
      </c>
      <c r="AF28" s="95">
        <v>0</v>
      </c>
      <c r="AG28" s="97">
        <v>1.9735999999999997E-2</v>
      </c>
      <c r="AH28" s="95">
        <v>0</v>
      </c>
      <c r="AI28" s="95">
        <v>1.9735999999999997E-2</v>
      </c>
      <c r="AJ28" s="95">
        <v>0</v>
      </c>
      <c r="AK28" s="95">
        <f t="shared" si="0"/>
        <v>1.9736E-2</v>
      </c>
      <c r="AL28" s="95">
        <f t="shared" si="1"/>
        <v>0</v>
      </c>
      <c r="AM28" s="95">
        <v>0</v>
      </c>
      <c r="AN28" s="95">
        <v>0</v>
      </c>
      <c r="AO28" s="95">
        <f t="shared" si="2"/>
        <v>1.9736E-2</v>
      </c>
    </row>
    <row r="29" spans="2:41" s="92" customFormat="1" ht="27" customHeight="1" x14ac:dyDescent="0.15">
      <c r="B29" s="101" t="s">
        <v>94</v>
      </c>
      <c r="C29" s="94"/>
      <c r="D29" s="95">
        <v>0.279613</v>
      </c>
      <c r="E29" s="95">
        <v>0</v>
      </c>
      <c r="F29" s="95">
        <v>0</v>
      </c>
      <c r="G29" s="95">
        <v>0.279613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0.279613</v>
      </c>
      <c r="T29" s="95">
        <v>2.4500000000000001E-2</v>
      </c>
      <c r="U29" s="95">
        <v>2.4500000000000001E-2</v>
      </c>
      <c r="V29" s="95">
        <v>0</v>
      </c>
      <c r="W29" s="95">
        <v>0.25511299999999998</v>
      </c>
      <c r="X29" s="95">
        <v>0.25509199999999999</v>
      </c>
      <c r="Y29" s="95">
        <v>0</v>
      </c>
      <c r="Z29" s="95">
        <v>2.0999999999999999E-5</v>
      </c>
      <c r="AA29" s="95">
        <v>1.2999999999999999E-5</v>
      </c>
      <c r="AB29" s="95">
        <v>0</v>
      </c>
      <c r="AC29" s="95">
        <v>0.25511299999999998</v>
      </c>
      <c r="AD29" s="95">
        <v>0.23883499999999999</v>
      </c>
      <c r="AE29" s="98">
        <v>1.6277999999999997E-2</v>
      </c>
      <c r="AF29" s="95">
        <v>0</v>
      </c>
      <c r="AG29" s="97">
        <v>0.23883499999999999</v>
      </c>
      <c r="AH29" s="95">
        <v>4.0777999999999995E-2</v>
      </c>
      <c r="AI29" s="95">
        <v>0.23883499999999999</v>
      </c>
      <c r="AJ29" s="95">
        <v>0</v>
      </c>
      <c r="AK29" s="95">
        <f t="shared" si="0"/>
        <v>0.279613</v>
      </c>
      <c r="AL29" s="95">
        <f t="shared" si="1"/>
        <v>4.0778000000000009E-2</v>
      </c>
      <c r="AM29" s="95">
        <v>0</v>
      </c>
      <c r="AN29" s="95">
        <v>4.0778000000000009E-2</v>
      </c>
      <c r="AO29" s="95">
        <f t="shared" si="2"/>
        <v>0.23883499999999999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5.9999999999999995E-4</v>
      </c>
      <c r="E35" s="95">
        <v>0</v>
      </c>
      <c r="F35" s="95">
        <v>0</v>
      </c>
      <c r="G35" s="95">
        <v>5.9999999999999995E-4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5.9999999999999995E-4</v>
      </c>
      <c r="T35" s="95">
        <v>0</v>
      </c>
      <c r="U35" s="95">
        <v>0</v>
      </c>
      <c r="V35" s="95">
        <v>0</v>
      </c>
      <c r="W35" s="95">
        <v>5.9999999999999995E-4</v>
      </c>
      <c r="X35" s="95">
        <v>0</v>
      </c>
      <c r="Y35" s="95">
        <v>0</v>
      </c>
      <c r="Z35" s="95">
        <v>5.9999999999999995E-4</v>
      </c>
      <c r="AA35" s="95">
        <v>0</v>
      </c>
      <c r="AB35" s="95">
        <v>0</v>
      </c>
      <c r="AC35" s="95">
        <v>5.9999999999999995E-4</v>
      </c>
      <c r="AD35" s="95">
        <v>5.9999999999999995E-4</v>
      </c>
      <c r="AE35" s="98">
        <v>0</v>
      </c>
      <c r="AF35" s="95">
        <v>0</v>
      </c>
      <c r="AG35" s="97">
        <v>5.9999999999999995E-4</v>
      </c>
      <c r="AH35" s="95">
        <v>0</v>
      </c>
      <c r="AI35" s="95">
        <v>5.9999999999999995E-4</v>
      </c>
      <c r="AJ35" s="95">
        <v>0</v>
      </c>
      <c r="AK35" s="95">
        <f t="shared" si="0"/>
        <v>5.9999999999999995E-4</v>
      </c>
      <c r="AL35" s="95">
        <f t="shared" si="1"/>
        <v>0</v>
      </c>
      <c r="AM35" s="95">
        <v>0</v>
      </c>
      <c r="AN35" s="95">
        <v>0</v>
      </c>
      <c r="AO35" s="95">
        <f t="shared" si="2"/>
        <v>5.9999999999999995E-4</v>
      </c>
    </row>
    <row r="36" spans="2:41" s="92" customFormat="1" ht="27" customHeight="1" x14ac:dyDescent="0.15">
      <c r="B36" s="101" t="s">
        <v>101</v>
      </c>
      <c r="C36" s="94"/>
      <c r="D36" s="95">
        <v>3.4999060000000002</v>
      </c>
      <c r="E36" s="95">
        <v>0</v>
      </c>
      <c r="F36" s="95">
        <v>0</v>
      </c>
      <c r="G36" s="95">
        <v>3.4999060000000002</v>
      </c>
      <c r="H36" s="95">
        <v>0.32600000000000001</v>
      </c>
      <c r="I36" s="95">
        <v>0</v>
      </c>
      <c r="J36" s="95">
        <v>0</v>
      </c>
      <c r="K36" s="95">
        <v>4.87</v>
      </c>
      <c r="L36" s="95">
        <v>0</v>
      </c>
      <c r="M36" s="95">
        <v>2.9220000000000002</v>
      </c>
      <c r="N36" s="95">
        <v>0</v>
      </c>
      <c r="O36" s="95">
        <v>1.948</v>
      </c>
      <c r="P36" s="95">
        <v>0.214</v>
      </c>
      <c r="Q36" s="95">
        <v>0</v>
      </c>
      <c r="R36" s="102">
        <v>0</v>
      </c>
      <c r="S36" s="97">
        <v>3.7906000000000002E-2</v>
      </c>
      <c r="T36" s="95">
        <v>0</v>
      </c>
      <c r="U36" s="95">
        <v>0</v>
      </c>
      <c r="V36" s="95">
        <v>0</v>
      </c>
      <c r="W36" s="95">
        <v>3.7906000000000002E-2</v>
      </c>
      <c r="X36" s="95">
        <v>3.7783000000000004E-2</v>
      </c>
      <c r="Y36" s="95">
        <v>0</v>
      </c>
      <c r="Z36" s="95">
        <v>1.2300000000000001E-4</v>
      </c>
      <c r="AA36" s="95">
        <v>0</v>
      </c>
      <c r="AB36" s="95">
        <v>0</v>
      </c>
      <c r="AC36" s="95">
        <v>3.7905999999999995E-2</v>
      </c>
      <c r="AD36" s="95">
        <v>2.5149999999999999E-2</v>
      </c>
      <c r="AE36" s="95">
        <v>1.2756E-2</v>
      </c>
      <c r="AF36" s="95">
        <v>0</v>
      </c>
      <c r="AG36" s="97">
        <v>0.56514999999999993</v>
      </c>
      <c r="AH36" s="95">
        <v>1.2756E-2</v>
      </c>
      <c r="AI36" s="95">
        <v>0.56514999999999993</v>
      </c>
      <c r="AJ36" s="95">
        <v>0</v>
      </c>
      <c r="AK36" s="95">
        <f t="shared" si="0"/>
        <v>3.4999060000000002</v>
      </c>
      <c r="AL36" s="95">
        <f t="shared" si="1"/>
        <v>1.2756E-2</v>
      </c>
      <c r="AM36" s="95">
        <f>SUM(AM37:AM39)</f>
        <v>0</v>
      </c>
      <c r="AN36" s="95">
        <f>SUM(AN37:AN39)</f>
        <v>1.2756E-2</v>
      </c>
      <c r="AO36" s="95">
        <f t="shared" si="2"/>
        <v>3.4871500000000002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3.4993400000000001</v>
      </c>
      <c r="E38" s="110">
        <v>0</v>
      </c>
      <c r="F38" s="110">
        <v>0</v>
      </c>
      <c r="G38" s="110">
        <v>3.4993400000000001</v>
      </c>
      <c r="H38" s="110">
        <v>0.32600000000000001</v>
      </c>
      <c r="I38" s="110">
        <v>0</v>
      </c>
      <c r="J38" s="110">
        <v>0</v>
      </c>
      <c r="K38" s="110">
        <v>4.87</v>
      </c>
      <c r="L38" s="110">
        <v>0</v>
      </c>
      <c r="M38" s="110">
        <v>2.9220000000000002</v>
      </c>
      <c r="N38" s="110">
        <v>0</v>
      </c>
      <c r="O38" s="110">
        <v>1.948</v>
      </c>
      <c r="P38" s="110">
        <v>0.214</v>
      </c>
      <c r="Q38" s="110">
        <v>0</v>
      </c>
      <c r="R38" s="111">
        <v>0</v>
      </c>
      <c r="S38" s="112">
        <v>3.7340000000000005E-2</v>
      </c>
      <c r="T38" s="110">
        <v>0</v>
      </c>
      <c r="U38" s="110">
        <v>0</v>
      </c>
      <c r="V38" s="110">
        <v>0</v>
      </c>
      <c r="W38" s="110">
        <v>3.7340000000000005E-2</v>
      </c>
      <c r="X38" s="110">
        <v>3.7340000000000005E-2</v>
      </c>
      <c r="Y38" s="110">
        <v>0</v>
      </c>
      <c r="Z38" s="110">
        <v>0</v>
      </c>
      <c r="AA38" s="110">
        <v>0</v>
      </c>
      <c r="AB38" s="110">
        <v>0</v>
      </c>
      <c r="AC38" s="110">
        <v>3.7339999999999998E-2</v>
      </c>
      <c r="AD38" s="110">
        <v>2.4672999999999997E-2</v>
      </c>
      <c r="AE38" s="110">
        <v>1.2666999999999999E-2</v>
      </c>
      <c r="AF38" s="111">
        <v>0</v>
      </c>
      <c r="AG38" s="112">
        <v>0.56467299999999998</v>
      </c>
      <c r="AH38" s="110">
        <v>1.2666999999999999E-2</v>
      </c>
      <c r="AI38" s="110">
        <v>0.56467299999999998</v>
      </c>
      <c r="AJ38" s="110">
        <v>0</v>
      </c>
      <c r="AK38" s="110">
        <f t="shared" si="0"/>
        <v>3.4993400000000001</v>
      </c>
      <c r="AL38" s="110">
        <f t="shared" si="1"/>
        <v>1.2666999999999999E-2</v>
      </c>
      <c r="AM38" s="110">
        <v>0</v>
      </c>
      <c r="AN38" s="110">
        <v>1.2666999999999999E-2</v>
      </c>
      <c r="AO38" s="110">
        <f t="shared" si="2"/>
        <v>3.4866730000000001</v>
      </c>
    </row>
    <row r="39" spans="2:41" ht="27" customHeight="1" x14ac:dyDescent="0.15">
      <c r="B39" s="113">
        <v>0</v>
      </c>
      <c r="C39" s="120" t="s">
        <v>101</v>
      </c>
      <c r="D39" s="115">
        <v>5.6599999999999999E-4</v>
      </c>
      <c r="E39" s="96">
        <v>0</v>
      </c>
      <c r="F39" s="115">
        <v>0</v>
      </c>
      <c r="G39" s="115">
        <v>5.6599999999999999E-4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5.6599999999999999E-4</v>
      </c>
      <c r="T39" s="115">
        <v>0</v>
      </c>
      <c r="U39" s="115">
        <v>0</v>
      </c>
      <c r="V39" s="115">
        <v>0</v>
      </c>
      <c r="W39" s="115">
        <v>5.6599999999999999E-4</v>
      </c>
      <c r="X39" s="115">
        <v>4.4299999999999998E-4</v>
      </c>
      <c r="Y39" s="115">
        <v>0</v>
      </c>
      <c r="Z39" s="115">
        <v>1.2300000000000001E-4</v>
      </c>
      <c r="AA39" s="115">
        <v>0</v>
      </c>
      <c r="AB39" s="115">
        <v>0</v>
      </c>
      <c r="AC39" s="115">
        <v>5.660000000000001E-4</v>
      </c>
      <c r="AD39" s="115">
        <v>4.7700000000000005E-4</v>
      </c>
      <c r="AE39" s="115">
        <v>8.8999999999999995E-5</v>
      </c>
      <c r="AF39" s="116">
        <v>0</v>
      </c>
      <c r="AG39" s="117">
        <v>4.7700000000000005E-4</v>
      </c>
      <c r="AH39" s="115">
        <v>8.8999999999999995E-5</v>
      </c>
      <c r="AI39" s="115">
        <v>4.7700000000000005E-4</v>
      </c>
      <c r="AJ39" s="96">
        <v>0</v>
      </c>
      <c r="AK39" s="96">
        <f t="shared" si="0"/>
        <v>5.6599999999999999E-4</v>
      </c>
      <c r="AL39" s="96">
        <f t="shared" si="1"/>
        <v>8.8999999999999995E-5</v>
      </c>
      <c r="AM39" s="96">
        <v>0</v>
      </c>
      <c r="AN39" s="96">
        <v>8.8999999999999995E-5</v>
      </c>
      <c r="AO39" s="96">
        <f t="shared" si="2"/>
        <v>4.7699999999999999E-4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2021-03-16T06:09:46Z</dcterms:created>
  <dcterms:modified xsi:type="dcterms:W3CDTF">2021-03-16T06:09:47Z</dcterms:modified>
</cp:coreProperties>
</file>