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O37" i="1" s="1"/>
  <c r="AN36" i="1"/>
  <c r="AM36" i="1"/>
  <c r="AL36" i="1" s="1"/>
  <c r="AK36" i="1"/>
  <c r="AO36" i="1" s="1"/>
  <c r="AL35" i="1"/>
  <c r="AK35" i="1"/>
  <c r="AO35" i="1" s="1"/>
  <c r="AO34" i="1"/>
  <c r="AL34" i="1"/>
  <c r="AK34" i="1"/>
  <c r="AL33" i="1"/>
  <c r="AK33" i="1"/>
  <c r="AL32" i="1"/>
  <c r="AK32" i="1"/>
  <c r="AO32" i="1" s="1"/>
  <c r="AL31" i="1"/>
  <c r="AK31" i="1"/>
  <c r="AL30" i="1"/>
  <c r="AK30" i="1"/>
  <c r="AO30" i="1" s="1"/>
  <c r="AO29" i="1"/>
  <c r="AL29" i="1"/>
  <c r="AK29" i="1"/>
  <c r="AL28" i="1"/>
  <c r="AK28" i="1"/>
  <c r="AO28" i="1" s="1"/>
  <c r="AL27" i="1"/>
  <c r="AK27" i="1"/>
  <c r="AL26" i="1"/>
  <c r="AK26" i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L19" i="1"/>
  <c r="AK19" i="1"/>
  <c r="AL18" i="1"/>
  <c r="AK18" i="1"/>
  <c r="AO18" i="1" s="1"/>
  <c r="AL17" i="1"/>
  <c r="AK17" i="1"/>
  <c r="AO17" i="1" s="1"/>
  <c r="AL16" i="1"/>
  <c r="AK16" i="1"/>
  <c r="AO16" i="1" s="1"/>
  <c r="AL15" i="1"/>
  <c r="AK15" i="1"/>
  <c r="AO15" i="1" s="1"/>
  <c r="AN14" i="1"/>
  <c r="AK14" i="1"/>
  <c r="AN12" i="1"/>
  <c r="AL13" i="1"/>
  <c r="AK13" i="1"/>
  <c r="AK12" i="1"/>
  <c r="Z8" i="1"/>
  <c r="X8" i="1"/>
  <c r="AO31" i="1" l="1"/>
  <c r="AO38" i="1"/>
  <c r="AO19" i="1"/>
  <c r="AO26" i="1"/>
  <c r="AO33" i="1"/>
  <c r="AO13" i="1"/>
  <c r="AO27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<sst xmlns="http://schemas.openxmlformats.org/spreadsheetml/2006/main" count="111" uniqueCount="105">
  <si>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</si>
  <si>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</si>
  <si>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</si>
  <si>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</si>
  <si>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</si>
  <si>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</si>
  <si>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</si>
  <si>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</si>
  <si>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</si>
  <si>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</si>
  <si>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</si>
  <si>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</si>
  <si>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</si>
  <si>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</si>
  <si>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</si>
  <si>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</si>
  <si>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</si>
  <si>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</si>
  <si>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</si>
  <si>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</si>
  <si>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</si>
  <si>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</si>
  <si>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</si>
  <si>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</si>
  <si>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</si>
  <si>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</si>
  <si>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</si>
  <si>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</si>
  <si>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</si>
  <si>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</si>
  <si>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</si>
  <si>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</si>
  <si>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</si>
  <si>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</si>
  <si>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</si>
  <si>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</si>
  <si>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</si>
  <si>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</si>
  <si>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</si>
  <si>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</si>
  <si>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</si>
  <si>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</si>
  <si>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</si>
  <si>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</si>
  <si>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</si>
  <si>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</si>
  <si>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</si>
  <si>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</si>
  <si>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</si>
  <si>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</si>
  <si>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</si>
  <si>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</si>
  <si>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</si>
  <si>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</si>
  <si>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</si>
  <si>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</si>
  <si>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</si>
  <si>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</si>
  <si>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</si>
  <si>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</si>
  <si>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</si>
  <si>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</si>
  <si>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</si>
  <si>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</si>
  <si>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</si>
  <si>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</si>
  <si>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</si>
  <si>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</si>
  <si>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</si>
  <si>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</si>
  <si>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</si>
  <si>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</si>
  <si>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表2-19  発生量及び処理・処分量（種類別：変換）　〔サービス業〕〔全地域〕〔令和元年度〕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</si>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</sst>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28.263584000000002</v>
      </c>
      <c r="E12" s="90">
        <v>0</v>
      </c>
      <c r="F12" s="90">
        <v>0</v>
      </c>
      <c r="G12" s="90">
        <v>28.263584000000002</v>
      </c>
      <c r="H12" s="90">
        <v>0</v>
      </c>
      <c r="I12" s="90">
        <v>0</v>
      </c>
      <c r="J12" s="90">
        <v>0</v>
      </c>
      <c r="K12" s="90">
        <v>0.36072000000000004</v>
      </c>
      <c r="L12" s="90">
        <v>0</v>
      </c>
      <c r="M12" s="90">
        <v>0</v>
      </c>
      <c r="N12" s="90">
        <v>0</v>
      </c>
      <c r="O12" s="90">
        <v>0.36072000000000004</v>
      </c>
      <c r="P12" s="90">
        <v>0</v>
      </c>
      <c r="Q12" s="90">
        <v>0</v>
      </c>
      <c r="R12" s="90">
        <v>0</v>
      </c>
      <c r="S12" s="91">
        <v>28.263584000000002</v>
      </c>
      <c r="T12" s="90">
        <v>1.4114559999999998</v>
      </c>
      <c r="U12" s="90">
        <v>0.13524000000000003</v>
      </c>
      <c r="V12" s="90">
        <v>1.2762159999999998</v>
      </c>
      <c r="W12" s="90">
        <v>26.852128</v>
      </c>
      <c r="X12" s="90">
        <v>19.037528999999999</v>
      </c>
      <c r="Y12" s="90">
        <v>0.16820000000000002</v>
      </c>
      <c r="Z12" s="90">
        <v>7.8145989999999985</v>
      </c>
      <c r="AA12" s="90">
        <v>1.0285194999999998</v>
      </c>
      <c r="AB12" s="90">
        <v>3.6425509999999939</v>
      </c>
      <c r="AC12" s="90">
        <v>23.209577000000003</v>
      </c>
      <c r="AD12" s="90">
        <v>14.776214000000005</v>
      </c>
      <c r="AE12" s="90">
        <v>8.4333629999999982</v>
      </c>
      <c r="AF12" s="90">
        <v>0</v>
      </c>
      <c r="AG12" s="91">
        <v>14.776214000000005</v>
      </c>
      <c r="AH12" s="90">
        <v>9.8448189999999993</v>
      </c>
      <c r="AI12" s="90">
        <v>14.776214000000005</v>
      </c>
      <c r="AJ12" s="90">
        <v>0</v>
      </c>
      <c r="AK12" s="90">
        <f>G12-N12</f>
        <v>28.263584000000002</v>
      </c>
      <c r="AL12" s="90">
        <f>AM12+AN12</f>
        <v>13.054584115831194</v>
      </c>
      <c r="AM12" s="90">
        <f>SUM(AM13:AM14)+SUM(AM18:AM36)</f>
        <v>0</v>
      </c>
      <c r="AN12" s="90">
        <f>SUM(AN13:AN14)+SUM(AN18:AN36)</f>
        <v>13.054584115831194</v>
      </c>
      <c r="AO12" s="90">
        <f>AK12-AL12</f>
        <v>15.208999884168808</v>
      </c>
    </row>
    <row r="13" spans="2:41" s="92" customFormat="1" ht="27" customHeight="1" thickTop="1" x14ac:dyDescent="0.15">
      <c r="B13" s="93" t="s">
        <v>78</v>
      </c>
      <c r="C13" s="94"/>
      <c r="D13" s="95">
        <v>0.56364000000000003</v>
      </c>
      <c r="E13" s="95">
        <v>0</v>
      </c>
      <c r="F13" s="95">
        <v>0</v>
      </c>
      <c r="G13" s="96">
        <v>0.56364000000000003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0.56364000000000003</v>
      </c>
      <c r="T13" s="95">
        <v>0.56025000000000003</v>
      </c>
      <c r="U13" s="95">
        <v>2.1420000000000002E-2</v>
      </c>
      <c r="V13" s="95">
        <v>0.53883000000000003</v>
      </c>
      <c r="W13" s="95">
        <v>3.3900000000000002E-3</v>
      </c>
      <c r="X13" s="95">
        <v>3.5E-4</v>
      </c>
      <c r="Y13" s="95">
        <v>3.5E-4</v>
      </c>
      <c r="Z13" s="95">
        <v>3.0400000000000002E-3</v>
      </c>
      <c r="AA13" s="95">
        <v>3.0400000000000002E-3</v>
      </c>
      <c r="AB13" s="95">
        <v>-9.111600000000003E-2</v>
      </c>
      <c r="AC13" s="95">
        <v>9.4506000000000034E-2</v>
      </c>
      <c r="AD13" s="95">
        <v>3.0400000000000002E-3</v>
      </c>
      <c r="AE13" s="98">
        <v>9.1466000000000033E-2</v>
      </c>
      <c r="AF13" s="95">
        <v>0</v>
      </c>
      <c r="AG13" s="99">
        <v>3.0400000000000002E-3</v>
      </c>
      <c r="AH13" s="100">
        <v>0.65171600000000007</v>
      </c>
      <c r="AI13" s="100">
        <v>3.0400000000000002E-3</v>
      </c>
      <c r="AJ13" s="95">
        <v>0</v>
      </c>
      <c r="AK13" s="95">
        <f t="shared" ref="AK13:AK39" si="0">G13-N13</f>
        <v>0.56364000000000003</v>
      </c>
      <c r="AL13" s="95">
        <f t="shared" ref="AL13:AL39" si="1">AM13+AN13</f>
        <v>0.56059999999999999</v>
      </c>
      <c r="AM13" s="95">
        <v>0</v>
      </c>
      <c r="AN13" s="95">
        <v>0.56059999999999999</v>
      </c>
      <c r="AO13" s="95">
        <f t="shared" ref="AO13:AO39" si="2">AK13-AL13</f>
        <v>3.0400000000000427E-3</v>
      </c>
    </row>
    <row r="14" spans="2:41" s="92" customFormat="1" ht="27" customHeight="1" x14ac:dyDescent="0.15">
      <c r="B14" s="101" t="s">
        <v>79</v>
      </c>
      <c r="C14" s="94"/>
      <c r="D14" s="95">
        <v>3.172690999999999</v>
      </c>
      <c r="E14" s="95">
        <v>0</v>
      </c>
      <c r="F14" s="95">
        <v>0</v>
      </c>
      <c r="G14" s="95">
        <v>3.172690999999999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3.172690999999999</v>
      </c>
      <c r="T14" s="95">
        <v>0.31667000000000001</v>
      </c>
      <c r="U14" s="95">
        <v>1.32E-3</v>
      </c>
      <c r="V14" s="95">
        <v>0.31535000000000002</v>
      </c>
      <c r="W14" s="95">
        <v>2.8560209999999993</v>
      </c>
      <c r="X14" s="95">
        <v>1.4182900000000001</v>
      </c>
      <c r="Y14" s="95">
        <v>0</v>
      </c>
      <c r="Z14" s="95">
        <v>1.4377309999999992</v>
      </c>
      <c r="AA14" s="95">
        <v>0.34654800000000002</v>
      </c>
      <c r="AB14" s="95">
        <v>0.87332699999999874</v>
      </c>
      <c r="AC14" s="95">
        <v>1.9826940000000004</v>
      </c>
      <c r="AD14" s="95">
        <v>1.7011320000000003</v>
      </c>
      <c r="AE14" s="95">
        <v>0.28156200000000015</v>
      </c>
      <c r="AF14" s="95">
        <v>0</v>
      </c>
      <c r="AG14" s="97">
        <v>1.7011320000000003</v>
      </c>
      <c r="AH14" s="95">
        <v>0.59823200000000021</v>
      </c>
      <c r="AI14" s="95">
        <v>1.7011320000000003</v>
      </c>
      <c r="AJ14" s="95">
        <v>0</v>
      </c>
      <c r="AK14" s="95">
        <f t="shared" si="0"/>
        <v>3.172690999999999</v>
      </c>
      <c r="AL14" s="95">
        <f t="shared" si="1"/>
        <v>1.2363676782964195</v>
      </c>
      <c r="AM14" s="95">
        <f>SUM(AM15:AM17)</f>
        <v>0</v>
      </c>
      <c r="AN14" s="95">
        <f>SUM(AN15:AN17)</f>
        <v>1.2363676782964195</v>
      </c>
      <c r="AO14" s="95">
        <f t="shared" si="2"/>
        <v>1.9363233217035796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0.69634200000000002</v>
      </c>
      <c r="E15" s="106">
        <v>0</v>
      </c>
      <c r="F15" s="105">
        <v>0</v>
      </c>
      <c r="G15" s="105">
        <v>0.69634200000000002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0.69634200000000002</v>
      </c>
      <c r="T15" s="105">
        <v>0</v>
      </c>
      <c r="U15" s="105">
        <v>0</v>
      </c>
      <c r="V15" s="105">
        <v>0</v>
      </c>
      <c r="W15" s="105">
        <v>0.69634200000000002</v>
      </c>
      <c r="X15" s="105">
        <v>0.56281000000000003</v>
      </c>
      <c r="Y15" s="105">
        <v>0</v>
      </c>
      <c r="Z15" s="105">
        <v>0.13353200000000001</v>
      </c>
      <c r="AA15" s="105">
        <v>0</v>
      </c>
      <c r="AB15" s="105">
        <v>6.7279999999999562E-3</v>
      </c>
      <c r="AC15" s="105">
        <v>0.68961400000000006</v>
      </c>
      <c r="AD15" s="105">
        <v>0.68710000000000004</v>
      </c>
      <c r="AE15" s="105">
        <v>2.5140000000000002E-3</v>
      </c>
      <c r="AF15" s="107">
        <v>0</v>
      </c>
      <c r="AG15" s="108">
        <v>0.68710000000000004</v>
      </c>
      <c r="AH15" s="105">
        <v>2.5140000000000002E-3</v>
      </c>
      <c r="AI15" s="105">
        <v>0.68710000000000004</v>
      </c>
      <c r="AJ15" s="106">
        <v>0</v>
      </c>
      <c r="AK15" s="106">
        <f t="shared" si="0"/>
        <v>0.69634200000000002</v>
      </c>
      <c r="AL15" s="106">
        <f t="shared" si="1"/>
        <v>9.2420000000000002E-3</v>
      </c>
      <c r="AM15" s="106">
        <v>0</v>
      </c>
      <c r="AN15" s="106">
        <v>9.2420000000000002E-3</v>
      </c>
      <c r="AO15" s="106">
        <f t="shared" si="2"/>
        <v>0.68710000000000004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2.476348999999999</v>
      </c>
      <c r="E16" s="110">
        <v>0</v>
      </c>
      <c r="F16" s="110">
        <v>0</v>
      </c>
      <c r="G16" s="110">
        <v>2.476348999999999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2.476348999999999</v>
      </c>
      <c r="T16" s="110">
        <v>0.31667000000000001</v>
      </c>
      <c r="U16" s="110">
        <v>1.32E-3</v>
      </c>
      <c r="V16" s="110">
        <v>0.31535000000000002</v>
      </c>
      <c r="W16" s="110">
        <v>2.1596789999999992</v>
      </c>
      <c r="X16" s="110">
        <v>0.85548000000000002</v>
      </c>
      <c r="Y16" s="110">
        <v>0</v>
      </c>
      <c r="Z16" s="110">
        <v>1.3041989999999992</v>
      </c>
      <c r="AA16" s="110">
        <v>0.34654800000000002</v>
      </c>
      <c r="AB16" s="110">
        <v>0.86659899999999879</v>
      </c>
      <c r="AC16" s="110">
        <v>1.2930800000000005</v>
      </c>
      <c r="AD16" s="110">
        <v>1.0140320000000003</v>
      </c>
      <c r="AE16" s="110">
        <v>0.27904800000000013</v>
      </c>
      <c r="AF16" s="111">
        <v>0</v>
      </c>
      <c r="AG16" s="112">
        <v>1.0140320000000003</v>
      </c>
      <c r="AH16" s="110">
        <v>0.59571800000000019</v>
      </c>
      <c r="AI16" s="110">
        <v>1.0140320000000003</v>
      </c>
      <c r="AJ16" s="110">
        <v>0</v>
      </c>
      <c r="AK16" s="110">
        <f t="shared" si="0"/>
        <v>2.476348999999999</v>
      </c>
      <c r="AL16" s="110">
        <f t="shared" si="1"/>
        <v>1.2271256782964195</v>
      </c>
      <c r="AM16" s="110">
        <v>0</v>
      </c>
      <c r="AN16" s="110">
        <v>1.2271256782964195</v>
      </c>
      <c r="AO16" s="110">
        <f t="shared" si="2"/>
        <v>1.2492233217035795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4.3704439999999991</v>
      </c>
      <c r="E18" s="95">
        <v>0</v>
      </c>
      <c r="F18" s="95">
        <v>0</v>
      </c>
      <c r="G18" s="95">
        <v>4.3704439999999991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4.3704439999999991</v>
      </c>
      <c r="T18" s="95">
        <v>1.5699999999999999E-2</v>
      </c>
      <c r="U18" s="95">
        <v>0</v>
      </c>
      <c r="V18" s="95">
        <v>1.5699999999999999E-2</v>
      </c>
      <c r="W18" s="95">
        <v>4.3547439999999993</v>
      </c>
      <c r="X18" s="95">
        <v>3.1770699999999996</v>
      </c>
      <c r="Y18" s="95">
        <v>2.7000000000000001E-3</v>
      </c>
      <c r="Z18" s="95">
        <v>1.1776739999999999</v>
      </c>
      <c r="AA18" s="95">
        <v>0.30066799999999988</v>
      </c>
      <c r="AB18" s="95">
        <v>0.43006799999999812</v>
      </c>
      <c r="AC18" s="95">
        <v>3.9246760000000012</v>
      </c>
      <c r="AD18" s="95">
        <v>3.9246760000000012</v>
      </c>
      <c r="AE18" s="98">
        <v>0</v>
      </c>
      <c r="AF18" s="95">
        <v>0</v>
      </c>
      <c r="AG18" s="97">
        <v>3.9246760000000012</v>
      </c>
      <c r="AH18" s="95">
        <v>1.5699999999999999E-2</v>
      </c>
      <c r="AI18" s="95">
        <v>3.9246760000000012</v>
      </c>
      <c r="AJ18" s="95">
        <v>0</v>
      </c>
      <c r="AK18" s="95">
        <f t="shared" si="0"/>
        <v>4.3704439999999991</v>
      </c>
      <c r="AL18" s="95">
        <f t="shared" si="1"/>
        <v>0.36247285507246374</v>
      </c>
      <c r="AM18" s="95">
        <v>0</v>
      </c>
      <c r="AN18" s="95">
        <v>0.36247285507246374</v>
      </c>
      <c r="AO18" s="95">
        <f t="shared" si="2"/>
        <v>4.0079711449275353</v>
      </c>
    </row>
    <row r="19" spans="2:41" s="92" customFormat="1" ht="27" customHeight="1" x14ac:dyDescent="0.15">
      <c r="B19" s="101" t="s">
        <v>84</v>
      </c>
      <c r="C19" s="94"/>
      <c r="D19" s="95">
        <v>1.1050829999999998</v>
      </c>
      <c r="E19" s="95">
        <v>0</v>
      </c>
      <c r="F19" s="95">
        <v>0</v>
      </c>
      <c r="G19" s="95">
        <v>1.1050829999999998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1.1050829999999998</v>
      </c>
      <c r="T19" s="95">
        <v>0</v>
      </c>
      <c r="U19" s="95">
        <v>0</v>
      </c>
      <c r="V19" s="95">
        <v>0</v>
      </c>
      <c r="W19" s="95">
        <v>1.1050829999999998</v>
      </c>
      <c r="X19" s="95">
        <v>0.95648499999999992</v>
      </c>
      <c r="Y19" s="95">
        <v>0.11186</v>
      </c>
      <c r="Z19" s="95">
        <v>0.14859799999999995</v>
      </c>
      <c r="AA19" s="95">
        <v>1.3420999999999999E-2</v>
      </c>
      <c r="AB19" s="95">
        <v>1.0118329999999998</v>
      </c>
      <c r="AC19" s="95">
        <v>9.325E-2</v>
      </c>
      <c r="AD19" s="95">
        <v>9.325E-2</v>
      </c>
      <c r="AE19" s="98">
        <v>0</v>
      </c>
      <c r="AF19" s="95">
        <v>0</v>
      </c>
      <c r="AG19" s="97">
        <v>9.325E-2</v>
      </c>
      <c r="AH19" s="95">
        <v>0</v>
      </c>
      <c r="AI19" s="95">
        <v>9.325E-2</v>
      </c>
      <c r="AJ19" s="95">
        <v>0</v>
      </c>
      <c r="AK19" s="95">
        <f t="shared" si="0"/>
        <v>1.1050829999999998</v>
      </c>
      <c r="AL19" s="95">
        <f t="shared" si="1"/>
        <v>0.90047799999999956</v>
      </c>
      <c r="AM19" s="95">
        <v>0</v>
      </c>
      <c r="AN19" s="95">
        <v>0.90047799999999956</v>
      </c>
      <c r="AO19" s="95">
        <f t="shared" si="2"/>
        <v>0.20460500000000026</v>
      </c>
    </row>
    <row r="20" spans="2:41" s="92" customFormat="1" ht="27" customHeight="1" x14ac:dyDescent="0.15">
      <c r="B20" s="101" t="s">
        <v>85</v>
      </c>
      <c r="C20" s="94"/>
      <c r="D20" s="95">
        <v>0.72591600000000001</v>
      </c>
      <c r="E20" s="95">
        <v>0</v>
      </c>
      <c r="F20" s="95">
        <v>0</v>
      </c>
      <c r="G20" s="95">
        <v>0.72591600000000001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0.72591600000000001</v>
      </c>
      <c r="T20" s="95">
        <v>0</v>
      </c>
      <c r="U20" s="95">
        <v>0</v>
      </c>
      <c r="V20" s="95">
        <v>0</v>
      </c>
      <c r="W20" s="95">
        <v>0.72591600000000001</v>
      </c>
      <c r="X20" s="95">
        <v>0.15503700000000001</v>
      </c>
      <c r="Y20" s="95">
        <v>5.9999999999999995E-5</v>
      </c>
      <c r="Z20" s="95">
        <v>0.57087900000000003</v>
      </c>
      <c r="AA20" s="95">
        <v>1.1327E-2</v>
      </c>
      <c r="AB20" s="95">
        <v>0.58626800000000001</v>
      </c>
      <c r="AC20" s="95">
        <v>0.13964799999999999</v>
      </c>
      <c r="AD20" s="95">
        <v>0.13964799999999999</v>
      </c>
      <c r="AE20" s="98">
        <v>0</v>
      </c>
      <c r="AF20" s="95">
        <v>0</v>
      </c>
      <c r="AG20" s="97">
        <v>0.13964799999999999</v>
      </c>
      <c r="AH20" s="95">
        <v>0</v>
      </c>
      <c r="AI20" s="95">
        <v>0.13964799999999999</v>
      </c>
      <c r="AJ20" s="95">
        <v>0</v>
      </c>
      <c r="AK20" s="95">
        <f t="shared" si="0"/>
        <v>0.72591600000000001</v>
      </c>
      <c r="AL20" s="95">
        <f t="shared" si="1"/>
        <v>0.58523099999999983</v>
      </c>
      <c r="AM20" s="95">
        <v>0</v>
      </c>
      <c r="AN20" s="95">
        <v>0.58523099999999983</v>
      </c>
      <c r="AO20" s="95">
        <f t="shared" si="2"/>
        <v>0.14068500000000017</v>
      </c>
    </row>
    <row r="21" spans="2:41" s="92" customFormat="1" ht="27" customHeight="1" x14ac:dyDescent="0.15">
      <c r="B21" s="101" t="s">
        <v>86</v>
      </c>
      <c r="C21" s="94"/>
      <c r="D21" s="95">
        <v>6.4093110000000006</v>
      </c>
      <c r="E21" s="95">
        <v>0</v>
      </c>
      <c r="F21" s="95">
        <v>0</v>
      </c>
      <c r="G21" s="95">
        <v>6.4093110000000006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6.4093110000000006</v>
      </c>
      <c r="T21" s="95">
        <v>5.6489999999999999E-2</v>
      </c>
      <c r="U21" s="95">
        <v>0</v>
      </c>
      <c r="V21" s="95">
        <v>5.6489999999999999E-2</v>
      </c>
      <c r="W21" s="95">
        <v>6.3528210000000005</v>
      </c>
      <c r="X21" s="95">
        <v>4.0532560000000011</v>
      </c>
      <c r="Y21" s="95">
        <v>5.2969000000000002E-2</v>
      </c>
      <c r="Z21" s="95">
        <v>2.2995649999999994</v>
      </c>
      <c r="AA21" s="95">
        <v>0.31071899999999997</v>
      </c>
      <c r="AB21" s="95">
        <v>0.34588899999999789</v>
      </c>
      <c r="AC21" s="95">
        <v>6.0069320000000026</v>
      </c>
      <c r="AD21" s="95">
        <v>4.2100490000000024</v>
      </c>
      <c r="AE21" s="98">
        <v>1.7968830000000002</v>
      </c>
      <c r="AF21" s="95">
        <v>0</v>
      </c>
      <c r="AG21" s="97">
        <v>4.2100490000000024</v>
      </c>
      <c r="AH21" s="95">
        <v>1.8533730000000002</v>
      </c>
      <c r="AI21" s="95">
        <v>4.2100490000000024</v>
      </c>
      <c r="AJ21" s="95">
        <v>0</v>
      </c>
      <c r="AK21" s="95">
        <f t="shared" si="0"/>
        <v>6.4093110000000006</v>
      </c>
      <c r="AL21" s="95">
        <f t="shared" si="1"/>
        <v>2.1975745336652941</v>
      </c>
      <c r="AM21" s="95">
        <v>0</v>
      </c>
      <c r="AN21" s="95">
        <v>2.1975745336652941</v>
      </c>
      <c r="AO21" s="95">
        <f t="shared" si="2"/>
        <v>4.2117364663347061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0.40865000000000001</v>
      </c>
      <c r="E26" s="95">
        <v>0</v>
      </c>
      <c r="F26" s="95">
        <v>0</v>
      </c>
      <c r="G26" s="95">
        <v>0.40865000000000001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0.40865000000000001</v>
      </c>
      <c r="T26" s="95">
        <v>0</v>
      </c>
      <c r="U26" s="95">
        <v>0</v>
      </c>
      <c r="V26" s="95">
        <v>0</v>
      </c>
      <c r="W26" s="95">
        <v>0.40865000000000001</v>
      </c>
      <c r="X26" s="95">
        <v>0</v>
      </c>
      <c r="Y26" s="95">
        <v>0</v>
      </c>
      <c r="Z26" s="95">
        <v>0.40865000000000001</v>
      </c>
      <c r="AA26" s="95">
        <v>0</v>
      </c>
      <c r="AB26" s="95">
        <v>0</v>
      </c>
      <c r="AC26" s="95">
        <v>0.40865000000000001</v>
      </c>
      <c r="AD26" s="95">
        <v>0.40865000000000001</v>
      </c>
      <c r="AE26" s="98">
        <v>0</v>
      </c>
      <c r="AF26" s="95">
        <v>0</v>
      </c>
      <c r="AG26" s="97">
        <v>0.40865000000000001</v>
      </c>
      <c r="AH26" s="95">
        <v>0</v>
      </c>
      <c r="AI26" s="95">
        <v>0.40865000000000001</v>
      </c>
      <c r="AJ26" s="95">
        <v>0</v>
      </c>
      <c r="AK26" s="95">
        <f t="shared" si="0"/>
        <v>0.40865000000000001</v>
      </c>
      <c r="AL26" s="95">
        <f t="shared" si="1"/>
        <v>0</v>
      </c>
      <c r="AM26" s="95">
        <v>0</v>
      </c>
      <c r="AN26" s="95">
        <v>0</v>
      </c>
      <c r="AO26" s="95">
        <f t="shared" si="2"/>
        <v>0.40865000000000001</v>
      </c>
    </row>
    <row r="27" spans="2:41" s="92" customFormat="1" ht="27" customHeight="1" x14ac:dyDescent="0.15">
      <c r="B27" s="101" t="s">
        <v>92</v>
      </c>
      <c r="C27" s="94"/>
      <c r="D27" s="95">
        <v>5.4440000000000009E-3</v>
      </c>
      <c r="E27" s="95">
        <v>0</v>
      </c>
      <c r="F27" s="95">
        <v>0</v>
      </c>
      <c r="G27" s="95">
        <v>5.4440000000000009E-3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5.4440000000000009E-3</v>
      </c>
      <c r="T27" s="95">
        <v>0</v>
      </c>
      <c r="U27" s="95">
        <v>0</v>
      </c>
      <c r="V27" s="95">
        <v>0</v>
      </c>
      <c r="W27" s="95">
        <v>5.4440000000000009E-3</v>
      </c>
      <c r="X27" s="95">
        <v>5.4440000000000009E-3</v>
      </c>
      <c r="Y27" s="95">
        <v>0</v>
      </c>
      <c r="Z27" s="95">
        <v>0</v>
      </c>
      <c r="AA27" s="95">
        <v>0</v>
      </c>
      <c r="AB27" s="95">
        <v>0</v>
      </c>
      <c r="AC27" s="95">
        <v>5.4440000000000009E-3</v>
      </c>
      <c r="AD27" s="95">
        <v>5.4440000000000009E-3</v>
      </c>
      <c r="AE27" s="98">
        <v>0</v>
      </c>
      <c r="AF27" s="95">
        <v>0</v>
      </c>
      <c r="AG27" s="97">
        <v>5.4440000000000009E-3</v>
      </c>
      <c r="AH27" s="95">
        <v>0</v>
      </c>
      <c r="AI27" s="95">
        <v>5.4440000000000009E-3</v>
      </c>
      <c r="AJ27" s="95">
        <v>0</v>
      </c>
      <c r="AK27" s="95">
        <f t="shared" si="0"/>
        <v>5.4440000000000009E-3</v>
      </c>
      <c r="AL27" s="95">
        <f t="shared" si="1"/>
        <v>0</v>
      </c>
      <c r="AM27" s="95">
        <v>0</v>
      </c>
      <c r="AN27" s="95">
        <v>0</v>
      </c>
      <c r="AO27" s="95">
        <f t="shared" si="2"/>
        <v>5.4440000000000009E-3</v>
      </c>
    </row>
    <row r="28" spans="2:41" s="92" customFormat="1" ht="27" customHeight="1" x14ac:dyDescent="0.15">
      <c r="B28" s="101" t="s">
        <v>93</v>
      </c>
      <c r="C28" s="94"/>
      <c r="D28" s="95">
        <v>2.0481020000000001</v>
      </c>
      <c r="E28" s="95">
        <v>0</v>
      </c>
      <c r="F28" s="95">
        <v>0</v>
      </c>
      <c r="G28" s="95">
        <v>2.0481020000000001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2.0481020000000001</v>
      </c>
      <c r="T28" s="95">
        <v>1.1000000000000001E-3</v>
      </c>
      <c r="U28" s="95">
        <v>1.1000000000000001E-3</v>
      </c>
      <c r="V28" s="95">
        <v>0</v>
      </c>
      <c r="W28" s="95">
        <v>2.047002</v>
      </c>
      <c r="X28" s="95">
        <v>1.1992539999999998</v>
      </c>
      <c r="Y28" s="95">
        <v>0</v>
      </c>
      <c r="Z28" s="95">
        <v>0.84774800000000006</v>
      </c>
      <c r="AA28" s="95">
        <v>1.9999999999999999E-6</v>
      </c>
      <c r="AB28" s="95">
        <v>5.9999999999504894E-6</v>
      </c>
      <c r="AC28" s="95">
        <v>2.046996</v>
      </c>
      <c r="AD28" s="95">
        <v>2.0081920000000002</v>
      </c>
      <c r="AE28" s="98">
        <v>3.8803999999999991E-2</v>
      </c>
      <c r="AF28" s="95">
        <v>0</v>
      </c>
      <c r="AG28" s="97">
        <v>2.0081920000000002</v>
      </c>
      <c r="AH28" s="95">
        <v>3.9903999999999988E-2</v>
      </c>
      <c r="AI28" s="95">
        <v>2.0081920000000002</v>
      </c>
      <c r="AJ28" s="95">
        <v>0</v>
      </c>
      <c r="AK28" s="95">
        <f t="shared" si="0"/>
        <v>2.0481020000000001</v>
      </c>
      <c r="AL28" s="95">
        <f t="shared" si="1"/>
        <v>3.9904048797017949E-2</v>
      </c>
      <c r="AM28" s="95">
        <v>0</v>
      </c>
      <c r="AN28" s="95">
        <v>3.9904048797017949E-2</v>
      </c>
      <c r="AO28" s="95">
        <f t="shared" si="2"/>
        <v>2.0081979512029822</v>
      </c>
    </row>
    <row r="29" spans="2:41" s="92" customFormat="1" ht="27" customHeight="1" x14ac:dyDescent="0.15">
      <c r="B29" s="101" t="s">
        <v>94</v>
      </c>
      <c r="C29" s="94"/>
      <c r="D29" s="95">
        <v>1.9405929999999998</v>
      </c>
      <c r="E29" s="95">
        <v>0</v>
      </c>
      <c r="F29" s="95">
        <v>0</v>
      </c>
      <c r="G29" s="95">
        <v>1.9405929999999998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1.9405929999999998</v>
      </c>
      <c r="T29" s="95">
        <v>0.42212499999999997</v>
      </c>
      <c r="U29" s="95">
        <v>0.11140000000000003</v>
      </c>
      <c r="V29" s="95">
        <v>0.31072499999999997</v>
      </c>
      <c r="W29" s="95">
        <v>1.5184679999999999</v>
      </c>
      <c r="X29" s="95">
        <v>1.315474</v>
      </c>
      <c r="Y29" s="95">
        <v>2.61E-4</v>
      </c>
      <c r="Z29" s="95">
        <v>0.20299399999999998</v>
      </c>
      <c r="AA29" s="95">
        <v>6.5919999999999998E-3</v>
      </c>
      <c r="AB29" s="95">
        <v>6.8510000000001625E-3</v>
      </c>
      <c r="AC29" s="95">
        <v>1.5116169999999998</v>
      </c>
      <c r="AD29" s="95">
        <v>1.3525269999999998</v>
      </c>
      <c r="AE29" s="98">
        <v>0.15909000000000001</v>
      </c>
      <c r="AF29" s="95">
        <v>0</v>
      </c>
      <c r="AG29" s="97">
        <v>1.3525269999999998</v>
      </c>
      <c r="AH29" s="95">
        <v>0.58121500000000004</v>
      </c>
      <c r="AI29" s="95">
        <v>1.3525269999999998</v>
      </c>
      <c r="AJ29" s="95">
        <v>0</v>
      </c>
      <c r="AK29" s="95">
        <f t="shared" si="0"/>
        <v>1.9405929999999998</v>
      </c>
      <c r="AL29" s="95">
        <f t="shared" si="1"/>
        <v>0.58806599999999976</v>
      </c>
      <c r="AM29" s="95">
        <v>0</v>
      </c>
      <c r="AN29" s="95">
        <v>0.58806599999999976</v>
      </c>
      <c r="AO29" s="95">
        <f t="shared" si="2"/>
        <v>1.352527</v>
      </c>
    </row>
    <row r="30" spans="2:41" s="92" customFormat="1" ht="27" customHeight="1" x14ac:dyDescent="0.15">
      <c r="B30" s="101" t="s">
        <v>95</v>
      </c>
      <c r="C30" s="94"/>
      <c r="D30" s="95">
        <v>0.20665999999999998</v>
      </c>
      <c r="E30" s="95">
        <v>0</v>
      </c>
      <c r="F30" s="95">
        <v>0</v>
      </c>
      <c r="G30" s="95">
        <v>0.20665999999999998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0.20665999999999998</v>
      </c>
      <c r="T30" s="95">
        <v>1.9E-2</v>
      </c>
      <c r="U30" s="95">
        <v>0</v>
      </c>
      <c r="V30" s="95">
        <v>1.9E-2</v>
      </c>
      <c r="W30" s="95">
        <v>0.18765999999999999</v>
      </c>
      <c r="X30" s="95">
        <v>0</v>
      </c>
      <c r="Y30" s="95">
        <v>0</v>
      </c>
      <c r="Z30" s="95">
        <v>0.18765999999999999</v>
      </c>
      <c r="AA30" s="95">
        <v>0</v>
      </c>
      <c r="AB30" s="95">
        <v>3.2399999999999929E-3</v>
      </c>
      <c r="AC30" s="95">
        <v>0.18442</v>
      </c>
      <c r="AD30" s="95">
        <v>0.18442</v>
      </c>
      <c r="AE30" s="98">
        <v>0</v>
      </c>
      <c r="AF30" s="95">
        <v>0</v>
      </c>
      <c r="AG30" s="97">
        <v>0.18442</v>
      </c>
      <c r="AH30" s="95">
        <v>1.9E-2</v>
      </c>
      <c r="AI30" s="95">
        <v>0.18442</v>
      </c>
      <c r="AJ30" s="95">
        <v>0</v>
      </c>
      <c r="AK30" s="95">
        <f t="shared" si="0"/>
        <v>0.20665999999999998</v>
      </c>
      <c r="AL30" s="95">
        <f t="shared" si="1"/>
        <v>2.2240000000000003E-2</v>
      </c>
      <c r="AM30" s="95">
        <v>0</v>
      </c>
      <c r="AN30" s="95">
        <v>2.2240000000000003E-2</v>
      </c>
      <c r="AO30" s="95">
        <f t="shared" si="2"/>
        <v>0.18441999999999997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9.9999999999999995E-7</v>
      </c>
      <c r="E32" s="95">
        <v>0</v>
      </c>
      <c r="F32" s="95">
        <v>0</v>
      </c>
      <c r="G32" s="95">
        <v>9.9999999999999995E-7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9.9999999999999995E-7</v>
      </c>
      <c r="T32" s="95">
        <v>9.9999999999999995E-7</v>
      </c>
      <c r="U32" s="95">
        <v>0</v>
      </c>
      <c r="V32" s="95">
        <v>9.9999999999999995E-7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9.9999999999999995E-7</v>
      </c>
      <c r="AI32" s="95">
        <v>0</v>
      </c>
      <c r="AJ32" s="95">
        <v>0</v>
      </c>
      <c r="AK32" s="95">
        <f t="shared" si="0"/>
        <v>9.9999999999999995E-7</v>
      </c>
      <c r="AL32" s="95">
        <f t="shared" si="1"/>
        <v>9.9999999999999995E-7</v>
      </c>
      <c r="AM32" s="95">
        <v>0</v>
      </c>
      <c r="AN32" s="95">
        <v>9.9999999999999995E-7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-6.7289999999999997E-3</v>
      </c>
      <c r="AC33" s="95">
        <v>6.7289999999999997E-3</v>
      </c>
      <c r="AD33" s="95">
        <v>0</v>
      </c>
      <c r="AE33" s="98">
        <v>6.7289999999999997E-3</v>
      </c>
      <c r="AF33" s="95">
        <v>0</v>
      </c>
      <c r="AG33" s="97">
        <v>0</v>
      </c>
      <c r="AH33" s="95">
        <v>6.7289999999999997E-3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3.4540000000000008E-2</v>
      </c>
      <c r="E35" s="95">
        <v>0</v>
      </c>
      <c r="F35" s="95">
        <v>0</v>
      </c>
      <c r="G35" s="95">
        <v>3.4540000000000008E-2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3.4540000000000008E-2</v>
      </c>
      <c r="T35" s="95">
        <v>0</v>
      </c>
      <c r="U35" s="95">
        <v>0</v>
      </c>
      <c r="V35" s="95">
        <v>0</v>
      </c>
      <c r="W35" s="95">
        <v>3.4540000000000008E-2</v>
      </c>
      <c r="X35" s="95">
        <v>0</v>
      </c>
      <c r="Y35" s="95">
        <v>0</v>
      </c>
      <c r="Z35" s="95">
        <v>3.4540000000000008E-2</v>
      </c>
      <c r="AA35" s="95">
        <v>0</v>
      </c>
      <c r="AB35" s="95">
        <v>0</v>
      </c>
      <c r="AC35" s="95">
        <v>3.4540000000000008E-2</v>
      </c>
      <c r="AD35" s="95">
        <v>3.4540000000000008E-2</v>
      </c>
      <c r="AE35" s="98">
        <v>0</v>
      </c>
      <c r="AF35" s="95">
        <v>0</v>
      </c>
      <c r="AG35" s="97">
        <v>3.4540000000000008E-2</v>
      </c>
      <c r="AH35" s="95">
        <v>0</v>
      </c>
      <c r="AI35" s="95">
        <v>3.4540000000000008E-2</v>
      </c>
      <c r="AJ35" s="95">
        <v>0</v>
      </c>
      <c r="AK35" s="95">
        <f t="shared" si="0"/>
        <v>3.4540000000000008E-2</v>
      </c>
      <c r="AL35" s="95">
        <f t="shared" si="1"/>
        <v>0</v>
      </c>
      <c r="AM35" s="95">
        <v>0</v>
      </c>
      <c r="AN35" s="95">
        <v>0</v>
      </c>
      <c r="AO35" s="95">
        <f t="shared" si="2"/>
        <v>3.4540000000000008E-2</v>
      </c>
    </row>
    <row r="36" spans="2:41" s="92" customFormat="1" ht="27" customHeight="1" x14ac:dyDescent="0.15">
      <c r="B36" s="101" t="s">
        <v>101</v>
      </c>
      <c r="C36" s="94"/>
      <c r="D36" s="95">
        <v>7.2725089999999994</v>
      </c>
      <c r="E36" s="95">
        <v>0</v>
      </c>
      <c r="F36" s="95">
        <v>0</v>
      </c>
      <c r="G36" s="95">
        <v>7.2725089999999994</v>
      </c>
      <c r="H36" s="95">
        <v>0</v>
      </c>
      <c r="I36" s="95">
        <v>0</v>
      </c>
      <c r="J36" s="95">
        <v>0</v>
      </c>
      <c r="K36" s="95">
        <v>0.36072000000000004</v>
      </c>
      <c r="L36" s="95">
        <v>0</v>
      </c>
      <c r="M36" s="95">
        <v>0</v>
      </c>
      <c r="N36" s="95">
        <v>0</v>
      </c>
      <c r="O36" s="95">
        <v>0.36072000000000004</v>
      </c>
      <c r="P36" s="95">
        <v>0</v>
      </c>
      <c r="Q36" s="95">
        <v>0</v>
      </c>
      <c r="R36" s="102">
        <v>0</v>
      </c>
      <c r="S36" s="97">
        <v>7.2725089999999994</v>
      </c>
      <c r="T36" s="95">
        <v>2.0120000000000002E-2</v>
      </c>
      <c r="U36" s="95">
        <v>0</v>
      </c>
      <c r="V36" s="95">
        <v>2.0120000000000002E-2</v>
      </c>
      <c r="W36" s="95">
        <v>7.2523889999999991</v>
      </c>
      <c r="X36" s="95">
        <v>6.7568689999999991</v>
      </c>
      <c r="Y36" s="95">
        <v>0</v>
      </c>
      <c r="Z36" s="95">
        <v>0.49552000000000002</v>
      </c>
      <c r="AA36" s="95">
        <v>3.6202499999999999E-2</v>
      </c>
      <c r="AB36" s="95">
        <v>0.48291399999999979</v>
      </c>
      <c r="AC36" s="95">
        <v>6.7694749999999999</v>
      </c>
      <c r="AD36" s="95">
        <v>0.71064600000000022</v>
      </c>
      <c r="AE36" s="95">
        <v>6.0588289999999994</v>
      </c>
      <c r="AF36" s="95">
        <v>0</v>
      </c>
      <c r="AG36" s="97">
        <v>0.71064600000000022</v>
      </c>
      <c r="AH36" s="95">
        <v>6.0789489999999997</v>
      </c>
      <c r="AI36" s="95">
        <v>0.71064600000000022</v>
      </c>
      <c r="AJ36" s="95">
        <v>0</v>
      </c>
      <c r="AK36" s="95">
        <f t="shared" si="0"/>
        <v>7.2725089999999994</v>
      </c>
      <c r="AL36" s="95">
        <f t="shared" si="1"/>
        <v>6.5616489999999992</v>
      </c>
      <c r="AM36" s="95">
        <f>SUM(AM37:AM39)</f>
        <v>0</v>
      </c>
      <c r="AN36" s="95">
        <f>SUM(AN37:AN39)</f>
        <v>6.5616489999999992</v>
      </c>
      <c r="AO36" s="95">
        <f t="shared" si="2"/>
        <v>0.71086000000000027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7.1132479999999996</v>
      </c>
      <c r="E38" s="110">
        <v>0</v>
      </c>
      <c r="F38" s="110">
        <v>0</v>
      </c>
      <c r="G38" s="110">
        <v>7.1132479999999996</v>
      </c>
      <c r="H38" s="110">
        <v>0</v>
      </c>
      <c r="I38" s="110">
        <v>0</v>
      </c>
      <c r="J38" s="110">
        <v>0</v>
      </c>
      <c r="K38" s="110">
        <v>0.36072000000000004</v>
      </c>
      <c r="L38" s="110">
        <v>0</v>
      </c>
      <c r="M38" s="110">
        <v>0</v>
      </c>
      <c r="N38" s="110">
        <v>0</v>
      </c>
      <c r="O38" s="110">
        <v>0.36072000000000004</v>
      </c>
      <c r="P38" s="110">
        <v>0</v>
      </c>
      <c r="Q38" s="110">
        <v>0</v>
      </c>
      <c r="R38" s="111">
        <v>0</v>
      </c>
      <c r="S38" s="112">
        <v>7.1132479999999996</v>
      </c>
      <c r="T38" s="110">
        <v>2.0120000000000002E-2</v>
      </c>
      <c r="U38" s="110">
        <v>0</v>
      </c>
      <c r="V38" s="110">
        <v>2.0120000000000002E-2</v>
      </c>
      <c r="W38" s="110">
        <v>7.0931279999999992</v>
      </c>
      <c r="X38" s="110">
        <v>6.6692199999999993</v>
      </c>
      <c r="Y38" s="110">
        <v>0</v>
      </c>
      <c r="Z38" s="110">
        <v>0.42390800000000001</v>
      </c>
      <c r="AA38" s="110">
        <v>4.7355000000000001E-3</v>
      </c>
      <c r="AB38" s="110">
        <v>0.46110399999999974</v>
      </c>
      <c r="AC38" s="110">
        <v>6.6320239999999995</v>
      </c>
      <c r="AD38" s="110">
        <v>0.61943500000000018</v>
      </c>
      <c r="AE38" s="110">
        <v>6.0125889999999993</v>
      </c>
      <c r="AF38" s="111">
        <v>0</v>
      </c>
      <c r="AG38" s="112">
        <v>0.61943500000000018</v>
      </c>
      <c r="AH38" s="110">
        <v>6.0327089999999997</v>
      </c>
      <c r="AI38" s="110">
        <v>0.61943500000000018</v>
      </c>
      <c r="AJ38" s="110">
        <v>0</v>
      </c>
      <c r="AK38" s="110">
        <f t="shared" si="0"/>
        <v>7.1132479999999996</v>
      </c>
      <c r="AL38" s="110">
        <f t="shared" si="1"/>
        <v>6.4938129999999994</v>
      </c>
      <c r="AM38" s="110">
        <v>0</v>
      </c>
      <c r="AN38" s="110">
        <v>6.4938129999999994</v>
      </c>
      <c r="AO38" s="110">
        <f t="shared" si="2"/>
        <v>0.61943500000000018</v>
      </c>
    </row>
    <row r="39" spans="2:41" ht="27" customHeight="1" x14ac:dyDescent="0.15">
      <c r="B39" s="113">
        <v>0</v>
      </c>
      <c r="C39" s="120" t="s">
        <v>101</v>
      </c>
      <c r="D39" s="115">
        <v>0.15926100000000004</v>
      </c>
      <c r="E39" s="96">
        <v>0</v>
      </c>
      <c r="F39" s="115">
        <v>0</v>
      </c>
      <c r="G39" s="115">
        <v>0.15926100000000004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0.15926100000000004</v>
      </c>
      <c r="T39" s="115">
        <v>0</v>
      </c>
      <c r="U39" s="115">
        <v>0</v>
      </c>
      <c r="V39" s="115">
        <v>0</v>
      </c>
      <c r="W39" s="115">
        <v>0.15926100000000004</v>
      </c>
      <c r="X39" s="115">
        <v>8.7649000000000019E-2</v>
      </c>
      <c r="Y39" s="115">
        <v>0</v>
      </c>
      <c r="Z39" s="115">
        <v>7.1612000000000023E-2</v>
      </c>
      <c r="AA39" s="115">
        <v>3.1467000000000002E-2</v>
      </c>
      <c r="AB39" s="115">
        <v>2.1810000000000052E-2</v>
      </c>
      <c r="AC39" s="115">
        <v>0.13745099999999999</v>
      </c>
      <c r="AD39" s="115">
        <v>9.1211E-2</v>
      </c>
      <c r="AE39" s="115">
        <v>4.6239999999999996E-2</v>
      </c>
      <c r="AF39" s="116">
        <v>0</v>
      </c>
      <c r="AG39" s="117">
        <v>9.1211E-2</v>
      </c>
      <c r="AH39" s="115">
        <v>4.6239999999999996E-2</v>
      </c>
      <c r="AI39" s="115">
        <v>9.1211E-2</v>
      </c>
      <c r="AJ39" s="96">
        <v>0</v>
      </c>
      <c r="AK39" s="96">
        <f t="shared" si="0"/>
        <v>0.15926100000000004</v>
      </c>
      <c r="AL39" s="96">
        <f t="shared" si="1"/>
        <v>6.783599999999998E-2</v>
      </c>
      <c r="AM39" s="96">
        <v>0</v>
      </c>
      <c r="AN39" s="96">
        <v>6.783599999999998E-2</v>
      </c>
      <c r="AO39" s="96">
        <f t="shared" si="2"/>
        <v>9.1425000000000062E-2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2021-03-16T06:09:41Z</dcterms:created>
  <dcterms:modified xsi:type="dcterms:W3CDTF">2021-03-16T06:09:41Z</dcterms:modified>
</cp:coreProperties>
</file>